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Removed_Ineligible projects" sheetId="10" r:id="rId2"/>
    <sheet name="Notes" sheetId="8" r:id="rId3"/>
    <sheet name="West Waterhole calcs" sheetId="26" r:id="rId4"/>
    <sheet name="Lemkin Creek TP" sheetId="5" r:id="rId5"/>
    <sheet name="Lemkin Creek TN" sheetId="9" r:id="rId6"/>
    <sheet name="Wolff Ditch TP" sheetId="4" r:id="rId7"/>
    <sheet name="Wolf Ditch TN" sheetId="11" r:id="rId8"/>
    <sheet name="Grassy Island_Lower Kissimmee" sheetId="13" r:id="rId9"/>
    <sheet name="Grassy Island_Taylor Nubbin" sheetId="12" r:id="rId10"/>
    <sheet name="West Waterhole" sheetId="22" r:id="rId11"/>
    <sheet name="Rafter T" sheetId="20" r:id="rId12"/>
    <sheet name="Buck Island Ranch" sheetId="16" r:id="rId13"/>
    <sheet name="Dixie Ranch West" sheetId="17" r:id="rId14"/>
    <sheet name="Dixie Ranch - Lower Kissimmee" sheetId="24" r:id="rId15"/>
    <sheet name="Dixie Ranch - Taylor_Nubbin" sheetId="25" r:id="rId16"/>
    <sheet name="Lost Oak" sheetId="18" r:id="rId17"/>
    <sheet name="Willaway" sheetId="23" r:id="rId18"/>
    <sheet name="XL Ranch" sheetId="14" r:id="rId19"/>
    <sheet name="Triple A Ranch" sheetId="21" r:id="rId20"/>
    <sheet name="Blue Head Ranch" sheetId="15" r:id="rId21"/>
    <sheet name="Nicodemus Slough" sheetId="19" r:id="rId22"/>
  </sheets>
  <definedNames>
    <definedName name="_xlnm._FilterDatabase" localSheetId="20" hidden="1">'Blue Head Ranch'!$A$1:$AC$121</definedName>
    <definedName name="_xlnm._FilterDatabase" localSheetId="5" hidden="1">'Lemkin Creek TN'!$A$1:$U$144</definedName>
    <definedName name="_xlnm._FilterDatabase" localSheetId="6" hidden="1">'Wolff Ditch TP'!$A$1:$U$78</definedName>
    <definedName name="_xlnm._FilterDatabase" localSheetId="18" hidden="1">'XL Ranch'!$A$1:$AC$69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G5" i="1"/>
  <c r="C9" i="26" l="1"/>
  <c r="B9" i="26"/>
  <c r="J4" i="1" l="1"/>
  <c r="J3" i="1"/>
  <c r="G4" i="1"/>
  <c r="G3" i="1"/>
  <c r="J2" i="1"/>
  <c r="G2" i="1"/>
  <c r="G76" i="25"/>
  <c r="U75" i="25"/>
  <c r="T75" i="25"/>
  <c r="U74" i="25"/>
  <c r="T74" i="25"/>
  <c r="U73" i="25"/>
  <c r="T73" i="25"/>
  <c r="U72" i="25"/>
  <c r="T72" i="25"/>
  <c r="U71" i="25"/>
  <c r="T71" i="25"/>
  <c r="U70" i="25"/>
  <c r="T70" i="25"/>
  <c r="U69" i="25"/>
  <c r="T69" i="25"/>
  <c r="U68" i="25"/>
  <c r="T68" i="25"/>
  <c r="U67" i="25"/>
  <c r="T67" i="25"/>
  <c r="U66" i="25"/>
  <c r="T66" i="25"/>
  <c r="U65" i="25"/>
  <c r="T65" i="25"/>
  <c r="U64" i="25"/>
  <c r="T64" i="25"/>
  <c r="U63" i="25"/>
  <c r="T63" i="25"/>
  <c r="U62" i="25"/>
  <c r="T62" i="25"/>
  <c r="U61" i="25"/>
  <c r="T61" i="25"/>
  <c r="U60" i="25"/>
  <c r="T60" i="25"/>
  <c r="U59" i="25"/>
  <c r="T59" i="25"/>
  <c r="U58" i="25"/>
  <c r="T58" i="25"/>
  <c r="U57" i="25"/>
  <c r="T57" i="25"/>
  <c r="U56" i="25"/>
  <c r="T56" i="25"/>
  <c r="U55" i="25"/>
  <c r="T55" i="25"/>
  <c r="U54" i="25"/>
  <c r="T54" i="25"/>
  <c r="U53" i="25"/>
  <c r="T53" i="25"/>
  <c r="U52" i="25"/>
  <c r="T52" i="25"/>
  <c r="U51" i="25"/>
  <c r="T51" i="25"/>
  <c r="U50" i="25"/>
  <c r="T50" i="25"/>
  <c r="U49" i="25"/>
  <c r="T49" i="25"/>
  <c r="U48" i="25"/>
  <c r="T48" i="25"/>
  <c r="U47" i="25"/>
  <c r="T47" i="25"/>
  <c r="U46" i="25"/>
  <c r="T46" i="25"/>
  <c r="U45" i="25"/>
  <c r="T45" i="25"/>
  <c r="U44" i="25"/>
  <c r="T44" i="25"/>
  <c r="U43" i="25"/>
  <c r="T43" i="25"/>
  <c r="U42" i="25"/>
  <c r="T42" i="25"/>
  <c r="U41" i="25"/>
  <c r="T41" i="25"/>
  <c r="U40" i="25"/>
  <c r="T40" i="25"/>
  <c r="U39" i="25"/>
  <c r="T39" i="25"/>
  <c r="U38" i="25"/>
  <c r="T38" i="25"/>
  <c r="U37" i="25"/>
  <c r="T37" i="25"/>
  <c r="U36" i="25"/>
  <c r="T36" i="25"/>
  <c r="U35" i="25"/>
  <c r="T35" i="25"/>
  <c r="U34" i="25"/>
  <c r="T34" i="25"/>
  <c r="U33" i="25"/>
  <c r="T33" i="25"/>
  <c r="U32" i="25"/>
  <c r="T32" i="25"/>
  <c r="U31" i="25"/>
  <c r="T31" i="25"/>
  <c r="U30" i="25"/>
  <c r="T30" i="25"/>
  <c r="U29" i="25"/>
  <c r="T29" i="25"/>
  <c r="U28" i="25"/>
  <c r="T28" i="25"/>
  <c r="U27" i="25"/>
  <c r="T27" i="25"/>
  <c r="U26" i="25"/>
  <c r="T26" i="25"/>
  <c r="U25" i="25"/>
  <c r="T25" i="25"/>
  <c r="U24" i="25"/>
  <c r="T24" i="25"/>
  <c r="U23" i="25"/>
  <c r="T23" i="25"/>
  <c r="U22" i="25"/>
  <c r="T22" i="25"/>
  <c r="U21" i="25"/>
  <c r="T21" i="25"/>
  <c r="U20" i="25"/>
  <c r="T20" i="25"/>
  <c r="U19" i="25"/>
  <c r="T19" i="25"/>
  <c r="U18" i="25"/>
  <c r="T18" i="25"/>
  <c r="U17" i="25"/>
  <c r="T17" i="25"/>
  <c r="U16" i="25"/>
  <c r="T16" i="25"/>
  <c r="U15" i="25"/>
  <c r="T15" i="25"/>
  <c r="U14" i="25"/>
  <c r="T14" i="25"/>
  <c r="U13" i="25"/>
  <c r="T13" i="25"/>
  <c r="U12" i="25"/>
  <c r="T12" i="25"/>
  <c r="U11" i="25"/>
  <c r="T11" i="25"/>
  <c r="U10" i="25"/>
  <c r="T10" i="25"/>
  <c r="U9" i="25"/>
  <c r="T9" i="25"/>
  <c r="U8" i="25"/>
  <c r="T8" i="25"/>
  <c r="U7" i="25"/>
  <c r="T7" i="25"/>
  <c r="U6" i="25"/>
  <c r="T6" i="25"/>
  <c r="U5" i="25"/>
  <c r="T5" i="25"/>
  <c r="U4" i="25"/>
  <c r="T4" i="25"/>
  <c r="U3" i="25"/>
  <c r="T3" i="25"/>
  <c r="U2" i="25"/>
  <c r="U76" i="25" s="1"/>
  <c r="T2" i="25"/>
  <c r="T76" i="25" s="1"/>
  <c r="G70" i="24"/>
  <c r="U69" i="24"/>
  <c r="T69" i="24"/>
  <c r="U68" i="24"/>
  <c r="T68" i="24"/>
  <c r="U67" i="24"/>
  <c r="T67" i="24"/>
  <c r="U66" i="24"/>
  <c r="T66" i="24"/>
  <c r="U65" i="24"/>
  <c r="T65" i="24"/>
  <c r="U64" i="24"/>
  <c r="T64" i="24"/>
  <c r="U63" i="24"/>
  <c r="T63" i="24"/>
  <c r="U62" i="24"/>
  <c r="T62" i="24"/>
  <c r="U61" i="24"/>
  <c r="T61" i="24"/>
  <c r="U60" i="24"/>
  <c r="T60" i="24"/>
  <c r="U59" i="24"/>
  <c r="T59" i="24"/>
  <c r="U58" i="24"/>
  <c r="T58" i="24"/>
  <c r="U57" i="24"/>
  <c r="T57" i="24"/>
  <c r="U56" i="24"/>
  <c r="T56" i="24"/>
  <c r="U55" i="24"/>
  <c r="T55" i="24"/>
  <c r="U54" i="24"/>
  <c r="T54" i="24"/>
  <c r="U53" i="24"/>
  <c r="T53" i="24"/>
  <c r="U52" i="24"/>
  <c r="T52" i="24"/>
  <c r="U51" i="24"/>
  <c r="T51" i="24"/>
  <c r="U50" i="24"/>
  <c r="T50" i="24"/>
  <c r="U49" i="24"/>
  <c r="T49" i="24"/>
  <c r="U48" i="24"/>
  <c r="T48" i="24"/>
  <c r="U47" i="24"/>
  <c r="T47" i="24"/>
  <c r="U46" i="24"/>
  <c r="T46" i="24"/>
  <c r="U45" i="24"/>
  <c r="T45" i="24"/>
  <c r="U44" i="24"/>
  <c r="T44" i="24"/>
  <c r="U43" i="24"/>
  <c r="T43" i="24"/>
  <c r="U42" i="24"/>
  <c r="T42" i="24"/>
  <c r="U41" i="24"/>
  <c r="T41" i="24"/>
  <c r="U40" i="24"/>
  <c r="T40" i="24"/>
  <c r="U39" i="24"/>
  <c r="T39" i="24"/>
  <c r="U38" i="24"/>
  <c r="T38" i="24"/>
  <c r="U37" i="24"/>
  <c r="T37" i="24"/>
  <c r="U36" i="24"/>
  <c r="T36" i="24"/>
  <c r="U35" i="24"/>
  <c r="T35" i="24"/>
  <c r="U34" i="24"/>
  <c r="T34" i="24"/>
  <c r="U33" i="24"/>
  <c r="T33" i="24"/>
  <c r="U32" i="24"/>
  <c r="T32" i="24"/>
  <c r="U31" i="24"/>
  <c r="T31" i="24"/>
  <c r="U30" i="24"/>
  <c r="T30" i="24"/>
  <c r="U29" i="24"/>
  <c r="T29" i="24"/>
  <c r="U28" i="24"/>
  <c r="T28" i="24"/>
  <c r="U27" i="24"/>
  <c r="T27" i="24"/>
  <c r="U26" i="24"/>
  <c r="T26" i="24"/>
  <c r="U25" i="24"/>
  <c r="T25" i="24"/>
  <c r="U24" i="24"/>
  <c r="T24" i="24"/>
  <c r="U23" i="24"/>
  <c r="T23" i="24"/>
  <c r="U22" i="24"/>
  <c r="T22" i="24"/>
  <c r="U21" i="24"/>
  <c r="T21" i="24"/>
  <c r="U20" i="24"/>
  <c r="T20" i="24"/>
  <c r="U19" i="24"/>
  <c r="T19" i="24"/>
  <c r="U18" i="24"/>
  <c r="T18" i="24"/>
  <c r="U17" i="24"/>
  <c r="T17" i="24"/>
  <c r="U16" i="24"/>
  <c r="T16" i="24"/>
  <c r="U15" i="24"/>
  <c r="T15" i="24"/>
  <c r="U14" i="24"/>
  <c r="T14" i="24"/>
  <c r="U13" i="24"/>
  <c r="T13" i="24"/>
  <c r="U12" i="24"/>
  <c r="T12" i="24"/>
  <c r="U11" i="24"/>
  <c r="T11" i="24"/>
  <c r="U10" i="24"/>
  <c r="T10" i="24"/>
  <c r="U9" i="24"/>
  <c r="T9" i="24"/>
  <c r="U8" i="24"/>
  <c r="T8" i="24"/>
  <c r="U7" i="24"/>
  <c r="T7" i="24"/>
  <c r="U6" i="24"/>
  <c r="T6" i="24"/>
  <c r="U5" i="24"/>
  <c r="T5" i="24"/>
  <c r="U4" i="24"/>
  <c r="T4" i="24"/>
  <c r="U3" i="24"/>
  <c r="T3" i="24"/>
  <c r="U2" i="24"/>
  <c r="U70" i="24" s="1"/>
  <c r="T2" i="24"/>
  <c r="T70" i="24" s="1"/>
  <c r="AC70" i="14" l="1"/>
  <c r="AB70" i="14"/>
  <c r="AC89" i="23"/>
  <c r="AB89" i="23"/>
  <c r="AC88" i="23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B2" i="23"/>
  <c r="AC51" i="22"/>
  <c r="AB51" i="22"/>
  <c r="AB2" i="22"/>
  <c r="AC2" i="22"/>
  <c r="AB3" i="22"/>
  <c r="AC3" i="22"/>
  <c r="AB4" i="22"/>
  <c r="AC4" i="22"/>
  <c r="AB5" i="22"/>
  <c r="AC5" i="22"/>
  <c r="AB6" i="22"/>
  <c r="AC6" i="22"/>
  <c r="AB7" i="22"/>
  <c r="AC7" i="22"/>
  <c r="AB8" i="22"/>
  <c r="AC8" i="22"/>
  <c r="AB9" i="22"/>
  <c r="AC9" i="22"/>
  <c r="AB10" i="22"/>
  <c r="AC10" i="22"/>
  <c r="AB11" i="22"/>
  <c r="AC11" i="22"/>
  <c r="AB12" i="22"/>
  <c r="AC12" i="22"/>
  <c r="AB13" i="22"/>
  <c r="AC13" i="22"/>
  <c r="AB14" i="22"/>
  <c r="AC14" i="22"/>
  <c r="AB15" i="22"/>
  <c r="AC15" i="22"/>
  <c r="AB16" i="22"/>
  <c r="AC16" i="22"/>
  <c r="AB17" i="22"/>
  <c r="AC17" i="22"/>
  <c r="AB18" i="22"/>
  <c r="AC18" i="22"/>
  <c r="AB19" i="22"/>
  <c r="AC19" i="22"/>
  <c r="AB20" i="22"/>
  <c r="AC20" i="22"/>
  <c r="AB21" i="22"/>
  <c r="AC21" i="22"/>
  <c r="AB22" i="22"/>
  <c r="AC22" i="22"/>
  <c r="AB23" i="22"/>
  <c r="AC23" i="22"/>
  <c r="AB24" i="22"/>
  <c r="AC24" i="22"/>
  <c r="AB25" i="22"/>
  <c r="AC25" i="22"/>
  <c r="AB26" i="22"/>
  <c r="AC26" i="22"/>
  <c r="AB27" i="22"/>
  <c r="AC27" i="22"/>
  <c r="AB28" i="22"/>
  <c r="AC28" i="22"/>
  <c r="AB29" i="22"/>
  <c r="AC29" i="22"/>
  <c r="AB30" i="22"/>
  <c r="AC30" i="22"/>
  <c r="AB31" i="22"/>
  <c r="AC31" i="22"/>
  <c r="AB32" i="22"/>
  <c r="AC32" i="22"/>
  <c r="AB33" i="22"/>
  <c r="AC33" i="22"/>
  <c r="AB34" i="22"/>
  <c r="AC34" i="22"/>
  <c r="AB35" i="22"/>
  <c r="AC35" i="22"/>
  <c r="AB36" i="22"/>
  <c r="AC36" i="22"/>
  <c r="AB37" i="22"/>
  <c r="AC37" i="22"/>
  <c r="AB38" i="22"/>
  <c r="AC38" i="22"/>
  <c r="AB39" i="22"/>
  <c r="AC39" i="22"/>
  <c r="AB40" i="22"/>
  <c r="AC40" i="22"/>
  <c r="AB41" i="22"/>
  <c r="AC41" i="22"/>
  <c r="AB42" i="22"/>
  <c r="AC42" i="22"/>
  <c r="AB43" i="22"/>
  <c r="AC43" i="22"/>
  <c r="AB44" i="22"/>
  <c r="AC44" i="22"/>
  <c r="AB45" i="22"/>
  <c r="AC45" i="22"/>
  <c r="AB46" i="22"/>
  <c r="AC46" i="22"/>
  <c r="AB47" i="22"/>
  <c r="AC47" i="22"/>
  <c r="AB48" i="22"/>
  <c r="AC48" i="22"/>
  <c r="AB49" i="22"/>
  <c r="AC49" i="22"/>
  <c r="AB50" i="22"/>
  <c r="AC50" i="22"/>
  <c r="AC109" i="21"/>
  <c r="AB109" i="21"/>
  <c r="AB2" i="21"/>
  <c r="AC2" i="2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AC55" i="20"/>
  <c r="AB55" i="20"/>
  <c r="AB2" i="20"/>
  <c r="AC2" i="20"/>
  <c r="AB3" i="20"/>
  <c r="AC3" i="20"/>
  <c r="AB4" i="20"/>
  <c r="AC4" i="20"/>
  <c r="AB5" i="20"/>
  <c r="AC5" i="20"/>
  <c r="AB6" i="20"/>
  <c r="AC6" i="20"/>
  <c r="AB7" i="20"/>
  <c r="AC7" i="20"/>
  <c r="AB8" i="20"/>
  <c r="AC8" i="20"/>
  <c r="AB9" i="20"/>
  <c r="AC9" i="20"/>
  <c r="AB10" i="20"/>
  <c r="AC10" i="20"/>
  <c r="AB11" i="20"/>
  <c r="AC11" i="20"/>
  <c r="AB12" i="20"/>
  <c r="AC12" i="20"/>
  <c r="AB13" i="20"/>
  <c r="AC13" i="20"/>
  <c r="AB14" i="20"/>
  <c r="AC14" i="20"/>
  <c r="AB15" i="20"/>
  <c r="AC15" i="20"/>
  <c r="AB16" i="20"/>
  <c r="AC16" i="20"/>
  <c r="AB17" i="20"/>
  <c r="AC17" i="20"/>
  <c r="AB18" i="20"/>
  <c r="AC18" i="20"/>
  <c r="AB19" i="20"/>
  <c r="AC19" i="20"/>
  <c r="AB20" i="20"/>
  <c r="AC20" i="20"/>
  <c r="AB21" i="20"/>
  <c r="AC21" i="20"/>
  <c r="AB22" i="20"/>
  <c r="AC22" i="20"/>
  <c r="AB23" i="20"/>
  <c r="AC23" i="20"/>
  <c r="AB24" i="20"/>
  <c r="AC24" i="20"/>
  <c r="AB25" i="20"/>
  <c r="AC25" i="20"/>
  <c r="AB26" i="20"/>
  <c r="AC26" i="20"/>
  <c r="AB27" i="20"/>
  <c r="AC27" i="20"/>
  <c r="AB28" i="20"/>
  <c r="AC28" i="20"/>
  <c r="AB29" i="20"/>
  <c r="AC29" i="20"/>
  <c r="AB30" i="20"/>
  <c r="AC30" i="20"/>
  <c r="AB31" i="20"/>
  <c r="AC31" i="20"/>
  <c r="AB32" i="20"/>
  <c r="AC32" i="20"/>
  <c r="AB33" i="20"/>
  <c r="AC33" i="20"/>
  <c r="AB34" i="20"/>
  <c r="AC34" i="20"/>
  <c r="AB35" i="20"/>
  <c r="AC35" i="20"/>
  <c r="AB36" i="20"/>
  <c r="AC36" i="20"/>
  <c r="AB37" i="20"/>
  <c r="AC37" i="20"/>
  <c r="AB38" i="20"/>
  <c r="AC38" i="20"/>
  <c r="AB39" i="20"/>
  <c r="AC39" i="20"/>
  <c r="AB40" i="20"/>
  <c r="AC40" i="20"/>
  <c r="AB41" i="20"/>
  <c r="AC41" i="20"/>
  <c r="AB42" i="20"/>
  <c r="AC42" i="20"/>
  <c r="AB43" i="20"/>
  <c r="AC43" i="20"/>
  <c r="AB44" i="20"/>
  <c r="AC44" i="20"/>
  <c r="AB45" i="20"/>
  <c r="AC45" i="20"/>
  <c r="AB46" i="20"/>
  <c r="AC46" i="20"/>
  <c r="AB47" i="20"/>
  <c r="AC47" i="20"/>
  <c r="AB48" i="20"/>
  <c r="AC48" i="20"/>
  <c r="AB49" i="20"/>
  <c r="AC49" i="20"/>
  <c r="AB50" i="20"/>
  <c r="AC50" i="20"/>
  <c r="AB51" i="20"/>
  <c r="AC51" i="20"/>
  <c r="AB52" i="20"/>
  <c r="AC52" i="20"/>
  <c r="AB53" i="20"/>
  <c r="AC53" i="20"/>
  <c r="AB54" i="20"/>
  <c r="AC54" i="20"/>
  <c r="AC420" i="19"/>
  <c r="AB420" i="19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B2" i="19"/>
  <c r="AC86" i="18"/>
  <c r="AB86" i="18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B2" i="18"/>
  <c r="AC65" i="17"/>
  <c r="AB65" i="17"/>
  <c r="AB2" i="17"/>
  <c r="AC2" i="17"/>
  <c r="AB3" i="17"/>
  <c r="AC3" i="17"/>
  <c r="AB4" i="17"/>
  <c r="AC4" i="17"/>
  <c r="AB5" i="17"/>
  <c r="AC5" i="17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3" i="17"/>
  <c r="AC13" i="17"/>
  <c r="AB14" i="17"/>
  <c r="AC14" i="17"/>
  <c r="AB15" i="17"/>
  <c r="AC15" i="17"/>
  <c r="AB16" i="17"/>
  <c r="AC16" i="17"/>
  <c r="AB17" i="17"/>
  <c r="AC17" i="17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C215" i="16"/>
  <c r="AB215" i="16"/>
  <c r="AB214" i="16"/>
  <c r="AC214" i="16"/>
  <c r="AB2" i="16"/>
  <c r="AC2" i="16"/>
  <c r="AB3" i="16"/>
  <c r="AC3" i="16"/>
  <c r="AB4" i="16"/>
  <c r="AC4" i="16"/>
  <c r="AB5" i="16"/>
  <c r="AC5" i="16"/>
  <c r="AB6" i="16"/>
  <c r="AC6" i="16"/>
  <c r="AB7" i="16"/>
  <c r="AC7" i="16"/>
  <c r="AB8" i="16"/>
  <c r="AC8" i="16"/>
  <c r="AB9" i="16"/>
  <c r="AC9" i="16"/>
  <c r="AB10" i="16"/>
  <c r="AC10" i="16"/>
  <c r="AB11" i="16"/>
  <c r="AC11" i="16"/>
  <c r="AB12" i="16"/>
  <c r="AC12" i="16"/>
  <c r="AB13" i="16"/>
  <c r="AC13" i="16"/>
  <c r="AB14" i="16"/>
  <c r="AC14" i="16"/>
  <c r="AB15" i="16"/>
  <c r="AC15" i="16"/>
  <c r="AB16" i="16"/>
  <c r="AC16" i="16"/>
  <c r="AB17" i="16"/>
  <c r="AC17" i="16"/>
  <c r="AB18" i="16"/>
  <c r="AC18" i="16"/>
  <c r="AB19" i="16"/>
  <c r="AC19" i="16"/>
  <c r="AB20" i="16"/>
  <c r="AC20" i="16"/>
  <c r="AB21" i="16"/>
  <c r="AC21" i="16"/>
  <c r="AB22" i="16"/>
  <c r="AC22" i="16"/>
  <c r="AB23" i="16"/>
  <c r="AC23" i="16"/>
  <c r="AB24" i="16"/>
  <c r="AC24" i="16"/>
  <c r="AB25" i="16"/>
  <c r="AC25" i="16"/>
  <c r="AB26" i="16"/>
  <c r="AC26" i="16"/>
  <c r="AB27" i="16"/>
  <c r="AC27" i="16"/>
  <c r="AB28" i="16"/>
  <c r="AC28" i="16"/>
  <c r="AB29" i="16"/>
  <c r="AC29" i="16"/>
  <c r="AB30" i="16"/>
  <c r="AC30" i="16"/>
  <c r="AB31" i="16"/>
  <c r="AC31" i="16"/>
  <c r="AB32" i="16"/>
  <c r="AC32" i="16"/>
  <c r="AB33" i="16"/>
  <c r="AC33" i="16"/>
  <c r="AB34" i="16"/>
  <c r="AC34" i="16"/>
  <c r="AB35" i="16"/>
  <c r="AC35" i="16"/>
  <c r="AB36" i="16"/>
  <c r="AC36" i="16"/>
  <c r="AB37" i="16"/>
  <c r="AC37" i="16"/>
  <c r="AB38" i="16"/>
  <c r="AC38" i="16"/>
  <c r="AB39" i="16"/>
  <c r="AC39" i="16"/>
  <c r="AB40" i="16"/>
  <c r="AC40" i="16"/>
  <c r="AB41" i="16"/>
  <c r="AC41" i="16"/>
  <c r="AB42" i="16"/>
  <c r="AC42" i="16"/>
  <c r="AB43" i="16"/>
  <c r="AC43" i="16"/>
  <c r="AB44" i="16"/>
  <c r="AC44" i="16"/>
  <c r="AB45" i="16"/>
  <c r="AC45" i="16"/>
  <c r="AB46" i="16"/>
  <c r="AC46" i="16"/>
  <c r="AB47" i="16"/>
  <c r="AC47" i="16"/>
  <c r="AB48" i="16"/>
  <c r="AC48" i="16"/>
  <c r="AB49" i="16"/>
  <c r="AC49" i="16"/>
  <c r="AB50" i="16"/>
  <c r="AC50" i="16"/>
  <c r="AB51" i="16"/>
  <c r="AC51" i="16"/>
  <c r="AB52" i="16"/>
  <c r="AC52" i="16"/>
  <c r="AB53" i="16"/>
  <c r="AC53" i="16"/>
  <c r="AB54" i="16"/>
  <c r="AC54" i="16"/>
  <c r="AB55" i="16"/>
  <c r="AC55" i="16"/>
  <c r="AB56" i="16"/>
  <c r="AC56" i="16"/>
  <c r="AB57" i="16"/>
  <c r="AC57" i="16"/>
  <c r="AB58" i="16"/>
  <c r="AC58" i="16"/>
  <c r="AB59" i="16"/>
  <c r="AC59" i="16"/>
  <c r="AB60" i="16"/>
  <c r="AC60" i="16"/>
  <c r="AB61" i="16"/>
  <c r="AC61" i="16"/>
  <c r="AB62" i="16"/>
  <c r="AC62" i="16"/>
  <c r="AB63" i="16"/>
  <c r="AC63" i="16"/>
  <c r="AB64" i="16"/>
  <c r="AC64" i="16"/>
  <c r="AB65" i="16"/>
  <c r="AC65" i="16"/>
  <c r="AB66" i="16"/>
  <c r="AC66" i="16"/>
  <c r="AB67" i="16"/>
  <c r="AC67" i="16"/>
  <c r="AB68" i="16"/>
  <c r="AC68" i="16"/>
  <c r="AB69" i="16"/>
  <c r="AC69" i="16"/>
  <c r="AB70" i="16"/>
  <c r="AC70" i="16"/>
  <c r="AB71" i="16"/>
  <c r="AC71" i="16"/>
  <c r="AB72" i="16"/>
  <c r="AC72" i="16"/>
  <c r="AB73" i="16"/>
  <c r="AC73" i="16"/>
  <c r="AB74" i="16"/>
  <c r="AC74" i="16"/>
  <c r="AB75" i="16"/>
  <c r="AC75" i="16"/>
  <c r="AB76" i="16"/>
  <c r="AC76" i="16"/>
  <c r="AB77" i="16"/>
  <c r="AC77" i="16"/>
  <c r="AB78" i="16"/>
  <c r="AC78" i="16"/>
  <c r="AB79" i="16"/>
  <c r="AC79" i="16"/>
  <c r="AB80" i="16"/>
  <c r="AC80" i="16"/>
  <c r="AB81" i="16"/>
  <c r="AC81" i="16"/>
  <c r="AB82" i="16"/>
  <c r="AC82" i="16"/>
  <c r="AB83" i="16"/>
  <c r="AC83" i="16"/>
  <c r="AB84" i="16"/>
  <c r="AC84" i="16"/>
  <c r="AB85" i="16"/>
  <c r="AC85" i="16"/>
  <c r="AB86" i="16"/>
  <c r="AC86" i="16"/>
  <c r="AB87" i="16"/>
  <c r="AC87" i="16"/>
  <c r="AB88" i="16"/>
  <c r="AC88" i="16"/>
  <c r="AB89" i="16"/>
  <c r="AC89" i="16"/>
  <c r="AB90" i="16"/>
  <c r="AC90" i="16"/>
  <c r="AB91" i="16"/>
  <c r="AC91" i="16"/>
  <c r="AB92" i="16"/>
  <c r="AC92" i="16"/>
  <c r="AB93" i="16"/>
  <c r="AC93" i="16"/>
  <c r="AB94" i="16"/>
  <c r="AC94" i="16"/>
  <c r="AB95" i="16"/>
  <c r="AC95" i="16"/>
  <c r="AB96" i="16"/>
  <c r="AC96" i="16"/>
  <c r="AB97" i="16"/>
  <c r="AC97" i="16"/>
  <c r="AB98" i="16"/>
  <c r="AC98" i="16"/>
  <c r="AB99" i="16"/>
  <c r="AC99" i="16"/>
  <c r="AB100" i="16"/>
  <c r="AC100" i="16"/>
  <c r="AB101" i="16"/>
  <c r="AC101" i="16"/>
  <c r="AB102" i="16"/>
  <c r="AC102" i="16"/>
  <c r="AB103" i="16"/>
  <c r="AC103" i="16"/>
  <c r="AB104" i="16"/>
  <c r="AC104" i="16"/>
  <c r="AB105" i="16"/>
  <c r="AC105" i="16"/>
  <c r="AB106" i="16"/>
  <c r="AC106" i="16"/>
  <c r="AB107" i="16"/>
  <c r="AC107" i="16"/>
  <c r="AB108" i="16"/>
  <c r="AC108" i="16"/>
  <c r="AB109" i="16"/>
  <c r="AC109" i="16"/>
  <c r="AB110" i="16"/>
  <c r="AC110" i="16"/>
  <c r="AB111" i="16"/>
  <c r="AC111" i="16"/>
  <c r="AB112" i="16"/>
  <c r="AC112" i="16"/>
  <c r="AB113" i="16"/>
  <c r="AC113" i="16"/>
  <c r="AB114" i="16"/>
  <c r="AC114" i="16"/>
  <c r="AB115" i="16"/>
  <c r="AC115" i="16"/>
  <c r="AB116" i="16"/>
  <c r="AC116" i="16"/>
  <c r="AB117" i="16"/>
  <c r="AC117" i="16"/>
  <c r="AB118" i="16"/>
  <c r="AC118" i="16"/>
  <c r="AB119" i="16"/>
  <c r="AC119" i="16"/>
  <c r="AB120" i="16"/>
  <c r="AC120" i="16"/>
  <c r="AB121" i="16"/>
  <c r="AC121" i="16"/>
  <c r="AB122" i="16"/>
  <c r="AC122" i="16"/>
  <c r="AB123" i="16"/>
  <c r="AC123" i="16"/>
  <c r="AB124" i="16"/>
  <c r="AC124" i="16"/>
  <c r="AB125" i="16"/>
  <c r="AC125" i="16"/>
  <c r="AB126" i="16"/>
  <c r="AC126" i="16"/>
  <c r="AB127" i="16"/>
  <c r="AC127" i="16"/>
  <c r="AB128" i="16"/>
  <c r="AC128" i="16"/>
  <c r="AB129" i="16"/>
  <c r="AC129" i="16"/>
  <c r="AB130" i="16"/>
  <c r="AC130" i="16"/>
  <c r="AB131" i="16"/>
  <c r="AC131" i="16"/>
  <c r="AB132" i="16"/>
  <c r="AC132" i="16"/>
  <c r="AB133" i="16"/>
  <c r="AC133" i="16"/>
  <c r="AB134" i="16"/>
  <c r="AC134" i="16"/>
  <c r="AB135" i="16"/>
  <c r="AC135" i="16"/>
  <c r="AB136" i="16"/>
  <c r="AC136" i="16"/>
  <c r="AB137" i="16"/>
  <c r="AC137" i="16"/>
  <c r="AB138" i="16"/>
  <c r="AC138" i="16"/>
  <c r="AB139" i="16"/>
  <c r="AC139" i="16"/>
  <c r="AB140" i="16"/>
  <c r="AC140" i="16"/>
  <c r="AB141" i="16"/>
  <c r="AC141" i="16"/>
  <c r="AB142" i="16"/>
  <c r="AC142" i="16"/>
  <c r="AB143" i="16"/>
  <c r="AC143" i="16"/>
  <c r="AB144" i="16"/>
  <c r="AC144" i="16"/>
  <c r="AB145" i="16"/>
  <c r="AC145" i="16"/>
  <c r="AB146" i="16"/>
  <c r="AC146" i="16"/>
  <c r="AB147" i="16"/>
  <c r="AC147" i="16"/>
  <c r="AB148" i="16"/>
  <c r="AC148" i="16"/>
  <c r="AB149" i="16"/>
  <c r="AC149" i="16"/>
  <c r="AB150" i="16"/>
  <c r="AC150" i="16"/>
  <c r="AB151" i="16"/>
  <c r="AC151" i="16"/>
  <c r="AB152" i="16"/>
  <c r="AC152" i="16"/>
  <c r="AB153" i="16"/>
  <c r="AC153" i="16"/>
  <c r="AB154" i="16"/>
  <c r="AC154" i="16"/>
  <c r="AB155" i="16"/>
  <c r="AC155" i="16"/>
  <c r="AB156" i="16"/>
  <c r="AC156" i="16"/>
  <c r="AB157" i="16"/>
  <c r="AC157" i="16"/>
  <c r="AB158" i="16"/>
  <c r="AC158" i="16"/>
  <c r="AB159" i="16"/>
  <c r="AC159" i="16"/>
  <c r="AB160" i="16"/>
  <c r="AC160" i="16"/>
  <c r="AB161" i="16"/>
  <c r="AC161" i="16"/>
  <c r="AB162" i="16"/>
  <c r="AC162" i="16"/>
  <c r="AB163" i="16"/>
  <c r="AC163" i="16"/>
  <c r="AB164" i="16"/>
  <c r="AC164" i="16"/>
  <c r="AB165" i="16"/>
  <c r="AC165" i="16"/>
  <c r="AB166" i="16"/>
  <c r="AC166" i="16"/>
  <c r="AB167" i="16"/>
  <c r="AC167" i="16"/>
  <c r="AB168" i="16"/>
  <c r="AC168" i="16"/>
  <c r="AB169" i="16"/>
  <c r="AC169" i="16"/>
  <c r="AB170" i="16"/>
  <c r="AC170" i="16"/>
  <c r="AB171" i="16"/>
  <c r="AC171" i="16"/>
  <c r="AB172" i="16"/>
  <c r="AC172" i="16"/>
  <c r="AB173" i="16"/>
  <c r="AC173" i="16"/>
  <c r="AB174" i="16"/>
  <c r="AC174" i="16"/>
  <c r="AB175" i="16"/>
  <c r="AC175" i="16"/>
  <c r="AB176" i="16"/>
  <c r="AC176" i="16"/>
  <c r="AB177" i="16"/>
  <c r="AC177" i="16"/>
  <c r="AB178" i="16"/>
  <c r="AC178" i="16"/>
  <c r="AB179" i="16"/>
  <c r="AC179" i="16"/>
  <c r="AB180" i="16"/>
  <c r="AC180" i="16"/>
  <c r="AB181" i="16"/>
  <c r="AC181" i="16"/>
  <c r="AB182" i="16"/>
  <c r="AC182" i="16"/>
  <c r="AB183" i="16"/>
  <c r="AC183" i="16"/>
  <c r="AB184" i="16"/>
  <c r="AC184" i="16"/>
  <c r="AB185" i="16"/>
  <c r="AC185" i="16"/>
  <c r="AB186" i="16"/>
  <c r="AC186" i="16"/>
  <c r="AB187" i="16"/>
  <c r="AC187" i="16"/>
  <c r="AB188" i="16"/>
  <c r="AC188" i="16"/>
  <c r="AB189" i="16"/>
  <c r="AC189" i="16"/>
  <c r="AB190" i="16"/>
  <c r="AC190" i="16"/>
  <c r="AB191" i="16"/>
  <c r="AC191" i="16"/>
  <c r="AB192" i="16"/>
  <c r="AC192" i="16"/>
  <c r="AB193" i="16"/>
  <c r="AC193" i="16"/>
  <c r="AB194" i="16"/>
  <c r="AC194" i="16"/>
  <c r="AB195" i="16"/>
  <c r="AC195" i="16"/>
  <c r="AB196" i="16"/>
  <c r="AC196" i="16"/>
  <c r="AB197" i="16"/>
  <c r="AC197" i="16"/>
  <c r="AB198" i="16"/>
  <c r="AC198" i="16"/>
  <c r="AB199" i="16"/>
  <c r="AC199" i="16"/>
  <c r="AB200" i="16"/>
  <c r="AC200" i="16"/>
  <c r="AB201" i="16"/>
  <c r="AC201" i="16"/>
  <c r="AB202" i="16"/>
  <c r="AC202" i="16"/>
  <c r="AB203" i="16"/>
  <c r="AC203" i="16"/>
  <c r="AB204" i="16"/>
  <c r="AC204" i="16"/>
  <c r="AB205" i="16"/>
  <c r="AC205" i="16"/>
  <c r="AB206" i="16"/>
  <c r="AC206" i="16"/>
  <c r="AB207" i="16"/>
  <c r="AC207" i="16"/>
  <c r="AB208" i="16"/>
  <c r="AC208" i="16"/>
  <c r="AB209" i="16"/>
  <c r="AC209" i="16"/>
  <c r="AB210" i="16"/>
  <c r="AC210" i="16"/>
  <c r="AB211" i="16"/>
  <c r="AC211" i="16"/>
  <c r="AB212" i="16"/>
  <c r="AC212" i="16"/>
  <c r="AB213" i="16"/>
  <c r="AC213" i="16"/>
  <c r="AB121" i="15"/>
  <c r="AC121" i="15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  <c r="AC2" i="14"/>
  <c r="AC3" i="14"/>
  <c r="AC4" i="14"/>
  <c r="AC5" i="14"/>
  <c r="AC6" i="14"/>
  <c r="AC7" i="14"/>
  <c r="AC8" i="14"/>
  <c r="AC9" i="14"/>
  <c r="AC10" i="14"/>
  <c r="AC11" i="14"/>
  <c r="AC12" i="14"/>
  <c r="AC13" i="14"/>
  <c r="AC14" i="14"/>
  <c r="AC15" i="14"/>
  <c r="AC16" i="14"/>
  <c r="AC17" i="14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C30" i="14"/>
  <c r="AC31" i="14"/>
  <c r="AC32" i="14"/>
  <c r="AC33" i="14"/>
  <c r="AC34" i="14"/>
  <c r="AC35" i="14"/>
  <c r="AC36" i="14"/>
  <c r="AC37" i="14"/>
  <c r="AC38" i="14"/>
  <c r="AC39" i="14"/>
  <c r="AC40" i="14"/>
  <c r="AC41" i="14"/>
  <c r="AC42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58" i="14"/>
  <c r="AC59" i="14"/>
  <c r="AC60" i="14"/>
  <c r="AC61" i="14"/>
  <c r="AC62" i="14"/>
  <c r="AC63" i="14"/>
  <c r="AC64" i="14"/>
  <c r="AC65" i="14"/>
  <c r="AC66" i="14"/>
  <c r="AC67" i="14"/>
  <c r="AC68" i="14"/>
  <c r="AC69" i="14"/>
  <c r="AB2" i="14"/>
  <c r="AB3" i="14"/>
  <c r="AB4" i="14"/>
  <c r="AB5" i="14"/>
  <c r="AB6" i="14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J7" i="1" l="1"/>
  <c r="Y774" i="12"/>
  <c r="X774" i="12"/>
  <c r="Y9" i="13"/>
  <c r="X9" i="13"/>
  <c r="Y8" i="13"/>
  <c r="X8" i="13"/>
  <c r="Y7" i="13"/>
  <c r="X7" i="13"/>
  <c r="Y6" i="13"/>
  <c r="X6" i="13"/>
  <c r="Y5" i="13"/>
  <c r="X5" i="13"/>
  <c r="Y4" i="13"/>
  <c r="X4" i="13"/>
  <c r="Y3" i="13"/>
  <c r="X3" i="13"/>
  <c r="Y2" i="13"/>
  <c r="X2" i="13"/>
  <c r="Y3" i="12"/>
  <c r="Y4" i="12"/>
  <c r="Y5" i="12"/>
  <c r="Y6" i="12"/>
  <c r="Y7" i="12"/>
  <c r="Y8" i="12"/>
  <c r="Y9" i="12"/>
  <c r="Y10" i="12"/>
  <c r="Y11" i="12"/>
  <c r="Y12" i="12"/>
  <c r="Y13" i="12"/>
  <c r="Y14" i="12"/>
  <c r="Y15" i="12"/>
  <c r="Y16" i="12"/>
  <c r="Y17" i="12"/>
  <c r="Y18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69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109" i="12"/>
  <c r="Y110" i="12"/>
  <c r="Y111" i="12"/>
  <c r="Y112" i="12"/>
  <c r="Y113" i="12"/>
  <c r="Y114" i="12"/>
  <c r="Y115" i="12"/>
  <c r="Y116" i="12"/>
  <c r="Y117" i="12"/>
  <c r="Y118" i="12"/>
  <c r="Y119" i="12"/>
  <c r="Y120" i="12"/>
  <c r="Y121" i="12"/>
  <c r="Y122" i="12"/>
  <c r="Y123" i="12"/>
  <c r="Y124" i="12"/>
  <c r="Y125" i="12"/>
  <c r="Y126" i="12"/>
  <c r="Y127" i="12"/>
  <c r="Y128" i="12"/>
  <c r="Y129" i="12"/>
  <c r="Y130" i="12"/>
  <c r="Y131" i="12"/>
  <c r="Y132" i="12"/>
  <c r="Y133" i="12"/>
  <c r="Y134" i="12"/>
  <c r="Y135" i="12"/>
  <c r="Y136" i="12"/>
  <c r="Y137" i="12"/>
  <c r="Y138" i="12"/>
  <c r="Y139" i="12"/>
  <c r="Y140" i="12"/>
  <c r="Y141" i="12"/>
  <c r="Y142" i="12"/>
  <c r="Y143" i="12"/>
  <c r="Y144" i="12"/>
  <c r="Y145" i="12"/>
  <c r="Y146" i="12"/>
  <c r="Y147" i="12"/>
  <c r="Y148" i="12"/>
  <c r="Y149" i="12"/>
  <c r="Y150" i="12"/>
  <c r="Y151" i="12"/>
  <c r="Y152" i="12"/>
  <c r="Y153" i="12"/>
  <c r="Y154" i="12"/>
  <c r="Y155" i="12"/>
  <c r="Y156" i="12"/>
  <c r="Y157" i="12"/>
  <c r="Y158" i="12"/>
  <c r="Y159" i="12"/>
  <c r="Y160" i="12"/>
  <c r="Y161" i="12"/>
  <c r="Y162" i="12"/>
  <c r="Y163" i="12"/>
  <c r="Y164" i="12"/>
  <c r="Y165" i="12"/>
  <c r="Y166" i="12"/>
  <c r="Y167" i="12"/>
  <c r="Y168" i="12"/>
  <c r="Y169" i="12"/>
  <c r="Y170" i="12"/>
  <c r="Y171" i="12"/>
  <c r="Y172" i="12"/>
  <c r="Y173" i="12"/>
  <c r="Y174" i="12"/>
  <c r="Y175" i="12"/>
  <c r="Y176" i="12"/>
  <c r="Y177" i="12"/>
  <c r="Y178" i="12"/>
  <c r="Y179" i="12"/>
  <c r="Y180" i="12"/>
  <c r="Y181" i="12"/>
  <c r="Y182" i="12"/>
  <c r="Y183" i="12"/>
  <c r="Y184" i="12"/>
  <c r="Y185" i="12"/>
  <c r="Y186" i="12"/>
  <c r="Y187" i="12"/>
  <c r="Y188" i="12"/>
  <c r="Y189" i="12"/>
  <c r="Y190" i="12"/>
  <c r="Y191" i="12"/>
  <c r="Y192" i="12"/>
  <c r="Y193" i="12"/>
  <c r="Y194" i="12"/>
  <c r="Y195" i="12"/>
  <c r="Y196" i="12"/>
  <c r="Y197" i="12"/>
  <c r="Y198" i="12"/>
  <c r="Y199" i="12"/>
  <c r="Y200" i="12"/>
  <c r="Y201" i="12"/>
  <c r="Y202" i="12"/>
  <c r="Y203" i="12"/>
  <c r="Y204" i="12"/>
  <c r="Y205" i="12"/>
  <c r="Y206" i="12"/>
  <c r="Y207" i="12"/>
  <c r="Y208" i="12"/>
  <c r="Y209" i="12"/>
  <c r="Y210" i="12"/>
  <c r="Y211" i="12"/>
  <c r="Y212" i="12"/>
  <c r="Y213" i="12"/>
  <c r="Y214" i="12"/>
  <c r="Y215" i="12"/>
  <c r="Y216" i="12"/>
  <c r="Y217" i="12"/>
  <c r="Y218" i="12"/>
  <c r="Y219" i="12"/>
  <c r="Y220" i="12"/>
  <c r="Y221" i="12"/>
  <c r="Y222" i="12"/>
  <c r="Y223" i="12"/>
  <c r="Y224" i="12"/>
  <c r="Y225" i="12"/>
  <c r="Y226" i="12"/>
  <c r="Y227" i="12"/>
  <c r="Y228" i="12"/>
  <c r="Y229" i="12"/>
  <c r="Y230" i="12"/>
  <c r="Y231" i="12"/>
  <c r="Y232" i="12"/>
  <c r="Y233" i="12"/>
  <c r="Y234" i="12"/>
  <c r="Y235" i="12"/>
  <c r="Y236" i="12"/>
  <c r="Y237" i="12"/>
  <c r="Y238" i="12"/>
  <c r="Y239" i="12"/>
  <c r="Y240" i="12"/>
  <c r="Y241" i="12"/>
  <c r="Y242" i="12"/>
  <c r="Y243" i="12"/>
  <c r="Y244" i="12"/>
  <c r="Y245" i="12"/>
  <c r="Y246" i="12"/>
  <c r="Y247" i="12"/>
  <c r="Y248" i="12"/>
  <c r="Y249" i="12"/>
  <c r="Y250" i="12"/>
  <c r="Y251" i="12"/>
  <c r="Y252" i="12"/>
  <c r="Y253" i="12"/>
  <c r="Y254" i="12"/>
  <c r="Y255" i="12"/>
  <c r="Y256" i="12"/>
  <c r="Y257" i="12"/>
  <c r="Y258" i="12"/>
  <c r="Y259" i="12"/>
  <c r="Y260" i="12"/>
  <c r="Y261" i="12"/>
  <c r="Y262" i="12"/>
  <c r="Y263" i="12"/>
  <c r="Y264" i="12"/>
  <c r="Y265" i="12"/>
  <c r="Y266" i="12"/>
  <c r="Y267" i="12"/>
  <c r="Y268" i="12"/>
  <c r="Y269" i="12"/>
  <c r="Y270" i="12"/>
  <c r="Y271" i="12"/>
  <c r="Y272" i="12"/>
  <c r="Y273" i="12"/>
  <c r="Y274" i="12"/>
  <c r="Y275" i="12"/>
  <c r="Y276" i="12"/>
  <c r="Y277" i="12"/>
  <c r="Y278" i="12"/>
  <c r="Y279" i="12"/>
  <c r="Y280" i="12"/>
  <c r="Y281" i="12"/>
  <c r="Y282" i="12"/>
  <c r="Y283" i="12"/>
  <c r="Y284" i="12"/>
  <c r="Y285" i="12"/>
  <c r="Y286" i="12"/>
  <c r="Y287" i="12"/>
  <c r="Y288" i="12"/>
  <c r="Y289" i="12"/>
  <c r="Y290" i="12"/>
  <c r="Y291" i="12"/>
  <c r="Y292" i="12"/>
  <c r="Y293" i="12"/>
  <c r="Y294" i="12"/>
  <c r="Y295" i="12"/>
  <c r="Y296" i="12"/>
  <c r="Y297" i="12"/>
  <c r="Y298" i="12"/>
  <c r="Y299" i="12"/>
  <c r="Y300" i="12"/>
  <c r="Y301" i="12"/>
  <c r="Y302" i="12"/>
  <c r="Y303" i="12"/>
  <c r="Y304" i="12"/>
  <c r="Y305" i="12"/>
  <c r="Y306" i="12"/>
  <c r="Y307" i="12"/>
  <c r="Y308" i="12"/>
  <c r="Y309" i="12"/>
  <c r="Y310" i="12"/>
  <c r="Y311" i="12"/>
  <c r="Y312" i="12"/>
  <c r="Y313" i="12"/>
  <c r="Y314" i="12"/>
  <c r="Y315" i="12"/>
  <c r="Y316" i="12"/>
  <c r="Y317" i="12"/>
  <c r="Y318" i="12"/>
  <c r="Y319" i="12"/>
  <c r="Y320" i="12"/>
  <c r="Y321" i="12"/>
  <c r="Y322" i="12"/>
  <c r="Y323" i="12"/>
  <c r="Y324" i="12"/>
  <c r="Y325" i="12"/>
  <c r="Y326" i="12"/>
  <c r="Y327" i="12"/>
  <c r="Y328" i="12"/>
  <c r="Y329" i="12"/>
  <c r="Y330" i="12"/>
  <c r="Y331" i="12"/>
  <c r="Y332" i="12"/>
  <c r="Y333" i="12"/>
  <c r="Y334" i="12"/>
  <c r="Y335" i="12"/>
  <c r="Y336" i="12"/>
  <c r="Y337" i="12"/>
  <c r="Y338" i="12"/>
  <c r="Y339" i="12"/>
  <c r="Y340" i="12"/>
  <c r="Y341" i="12"/>
  <c r="Y342" i="12"/>
  <c r="Y343" i="12"/>
  <c r="Y344" i="12"/>
  <c r="Y345" i="12"/>
  <c r="Y346" i="12"/>
  <c r="Y347" i="12"/>
  <c r="Y348" i="12"/>
  <c r="Y349" i="12"/>
  <c r="Y350" i="12"/>
  <c r="Y351" i="12"/>
  <c r="Y352" i="12"/>
  <c r="Y353" i="12"/>
  <c r="Y354" i="12"/>
  <c r="Y355" i="12"/>
  <c r="Y356" i="12"/>
  <c r="Y357" i="12"/>
  <c r="Y358" i="12"/>
  <c r="Y359" i="12"/>
  <c r="Y360" i="12"/>
  <c r="Y361" i="12"/>
  <c r="Y362" i="12"/>
  <c r="Y363" i="12"/>
  <c r="Y364" i="12"/>
  <c r="Y365" i="12"/>
  <c r="Y366" i="12"/>
  <c r="Y367" i="12"/>
  <c r="Y368" i="12"/>
  <c r="Y369" i="12"/>
  <c r="Y370" i="12"/>
  <c r="Y371" i="12"/>
  <c r="Y372" i="12"/>
  <c r="Y373" i="12"/>
  <c r="Y374" i="12"/>
  <c r="Y375" i="12"/>
  <c r="Y376" i="12"/>
  <c r="Y377" i="12"/>
  <c r="Y378" i="12"/>
  <c r="Y379" i="12"/>
  <c r="Y380" i="12"/>
  <c r="Y381" i="12"/>
  <c r="Y382" i="12"/>
  <c r="Y383" i="12"/>
  <c r="Y384" i="12"/>
  <c r="Y385" i="12"/>
  <c r="Y386" i="12"/>
  <c r="Y387" i="12"/>
  <c r="Y388" i="12"/>
  <c r="Y389" i="12"/>
  <c r="Y390" i="12"/>
  <c r="Y391" i="12"/>
  <c r="Y392" i="12"/>
  <c r="Y393" i="12"/>
  <c r="Y394" i="12"/>
  <c r="Y395" i="12"/>
  <c r="Y396" i="12"/>
  <c r="Y397" i="12"/>
  <c r="Y398" i="12"/>
  <c r="Y399" i="12"/>
  <c r="Y400" i="12"/>
  <c r="Y401" i="12"/>
  <c r="Y402" i="12"/>
  <c r="Y403" i="12"/>
  <c r="Y404" i="12"/>
  <c r="Y405" i="12"/>
  <c r="Y406" i="12"/>
  <c r="Y407" i="12"/>
  <c r="Y408" i="12"/>
  <c r="Y409" i="12"/>
  <c r="Y410" i="12"/>
  <c r="Y411" i="12"/>
  <c r="Y412" i="12"/>
  <c r="Y413" i="12"/>
  <c r="Y414" i="12"/>
  <c r="Y415" i="12"/>
  <c r="Y416" i="12"/>
  <c r="Y417" i="12"/>
  <c r="Y418" i="12"/>
  <c r="Y419" i="12"/>
  <c r="Y420" i="12"/>
  <c r="Y421" i="12"/>
  <c r="Y422" i="12"/>
  <c r="Y423" i="12"/>
  <c r="Y424" i="12"/>
  <c r="Y425" i="12"/>
  <c r="Y426" i="12"/>
  <c r="Y427" i="12"/>
  <c r="Y428" i="12"/>
  <c r="Y429" i="12"/>
  <c r="Y430" i="12"/>
  <c r="Y431" i="12"/>
  <c r="Y432" i="12"/>
  <c r="Y433" i="12"/>
  <c r="Y434" i="12"/>
  <c r="Y435" i="12"/>
  <c r="Y436" i="12"/>
  <c r="Y437" i="12"/>
  <c r="Y438" i="12"/>
  <c r="Y439" i="12"/>
  <c r="Y440" i="12"/>
  <c r="Y441" i="12"/>
  <c r="Y442" i="12"/>
  <c r="Y443" i="12"/>
  <c r="Y444" i="12"/>
  <c r="Y445" i="12"/>
  <c r="Y446" i="12"/>
  <c r="Y447" i="12"/>
  <c r="Y448" i="12"/>
  <c r="Y449" i="12"/>
  <c r="Y450" i="12"/>
  <c r="Y451" i="12"/>
  <c r="Y452" i="12"/>
  <c r="Y453" i="12"/>
  <c r="Y454" i="12"/>
  <c r="Y455" i="12"/>
  <c r="Y456" i="12"/>
  <c r="Y457" i="12"/>
  <c r="Y458" i="12"/>
  <c r="Y459" i="12"/>
  <c r="Y460" i="12"/>
  <c r="Y461" i="12"/>
  <c r="Y462" i="12"/>
  <c r="Y463" i="12"/>
  <c r="Y464" i="12"/>
  <c r="Y465" i="12"/>
  <c r="Y466" i="12"/>
  <c r="Y467" i="12"/>
  <c r="Y468" i="12"/>
  <c r="Y469" i="12"/>
  <c r="Y470" i="12"/>
  <c r="Y471" i="12"/>
  <c r="Y472" i="12"/>
  <c r="Y473" i="12"/>
  <c r="Y474" i="12"/>
  <c r="Y475" i="12"/>
  <c r="Y476" i="12"/>
  <c r="Y477" i="12"/>
  <c r="Y478" i="12"/>
  <c r="Y479" i="12"/>
  <c r="Y480" i="12"/>
  <c r="Y481" i="12"/>
  <c r="Y482" i="12"/>
  <c r="Y483" i="12"/>
  <c r="Y484" i="12"/>
  <c r="Y485" i="12"/>
  <c r="Y486" i="12"/>
  <c r="Y487" i="12"/>
  <c r="Y488" i="12"/>
  <c r="Y489" i="12"/>
  <c r="Y490" i="12"/>
  <c r="Y491" i="12"/>
  <c r="Y492" i="12"/>
  <c r="Y493" i="12"/>
  <c r="Y494" i="12"/>
  <c r="Y495" i="12"/>
  <c r="Y496" i="12"/>
  <c r="Y497" i="12"/>
  <c r="Y498" i="12"/>
  <c r="Y499" i="12"/>
  <c r="Y500" i="12"/>
  <c r="Y501" i="12"/>
  <c r="Y502" i="12"/>
  <c r="Y503" i="12"/>
  <c r="Y504" i="12"/>
  <c r="Y505" i="12"/>
  <c r="Y506" i="12"/>
  <c r="Y507" i="12"/>
  <c r="Y508" i="12"/>
  <c r="Y509" i="12"/>
  <c r="Y510" i="12"/>
  <c r="Y511" i="12"/>
  <c r="Y512" i="12"/>
  <c r="Y513" i="12"/>
  <c r="Y514" i="12"/>
  <c r="Y515" i="12"/>
  <c r="Y516" i="12"/>
  <c r="Y517" i="12"/>
  <c r="Y518" i="12"/>
  <c r="Y519" i="12"/>
  <c r="Y520" i="12"/>
  <c r="Y521" i="12"/>
  <c r="Y522" i="12"/>
  <c r="Y523" i="12"/>
  <c r="Y524" i="12"/>
  <c r="Y525" i="12"/>
  <c r="Y526" i="12"/>
  <c r="Y527" i="12"/>
  <c r="Y528" i="12"/>
  <c r="Y529" i="12"/>
  <c r="Y530" i="12"/>
  <c r="Y531" i="12"/>
  <c r="Y532" i="12"/>
  <c r="Y533" i="12"/>
  <c r="Y534" i="12"/>
  <c r="Y535" i="12"/>
  <c r="Y536" i="12"/>
  <c r="Y537" i="12"/>
  <c r="Y538" i="12"/>
  <c r="Y539" i="12"/>
  <c r="Y540" i="12"/>
  <c r="Y541" i="12"/>
  <c r="Y542" i="12"/>
  <c r="Y543" i="12"/>
  <c r="Y544" i="12"/>
  <c r="Y545" i="12"/>
  <c r="Y546" i="12"/>
  <c r="Y547" i="12"/>
  <c r="Y548" i="12"/>
  <c r="Y549" i="12"/>
  <c r="Y550" i="12"/>
  <c r="Y551" i="12"/>
  <c r="Y552" i="12"/>
  <c r="Y553" i="12"/>
  <c r="Y554" i="12"/>
  <c r="Y555" i="12"/>
  <c r="Y556" i="12"/>
  <c r="Y557" i="12"/>
  <c r="Y558" i="12"/>
  <c r="Y559" i="12"/>
  <c r="Y560" i="12"/>
  <c r="Y561" i="12"/>
  <c r="Y562" i="12"/>
  <c r="Y563" i="12"/>
  <c r="Y564" i="12"/>
  <c r="Y565" i="12"/>
  <c r="Y566" i="12"/>
  <c r="Y567" i="12"/>
  <c r="Y568" i="12"/>
  <c r="Y569" i="12"/>
  <c r="Y570" i="12"/>
  <c r="Y571" i="12"/>
  <c r="Y572" i="12"/>
  <c r="Y573" i="12"/>
  <c r="Y574" i="12"/>
  <c r="Y575" i="12"/>
  <c r="Y576" i="12"/>
  <c r="Y577" i="12"/>
  <c r="Y578" i="12"/>
  <c r="Y579" i="12"/>
  <c r="Y580" i="12"/>
  <c r="Y581" i="12"/>
  <c r="Y582" i="12"/>
  <c r="Y583" i="12"/>
  <c r="Y584" i="12"/>
  <c r="Y585" i="12"/>
  <c r="Y586" i="12"/>
  <c r="Y587" i="12"/>
  <c r="Y588" i="12"/>
  <c r="Y589" i="12"/>
  <c r="Y590" i="12"/>
  <c r="Y591" i="12"/>
  <c r="Y592" i="12"/>
  <c r="Y593" i="12"/>
  <c r="Y594" i="12"/>
  <c r="Y595" i="12"/>
  <c r="Y596" i="12"/>
  <c r="Y597" i="12"/>
  <c r="Y598" i="12"/>
  <c r="Y599" i="12"/>
  <c r="Y600" i="12"/>
  <c r="Y601" i="12"/>
  <c r="Y602" i="12"/>
  <c r="Y603" i="12"/>
  <c r="Y604" i="12"/>
  <c r="Y605" i="12"/>
  <c r="Y606" i="12"/>
  <c r="Y607" i="12"/>
  <c r="Y608" i="12"/>
  <c r="Y609" i="12"/>
  <c r="Y610" i="12"/>
  <c r="Y611" i="12"/>
  <c r="Y612" i="12"/>
  <c r="Y613" i="12"/>
  <c r="Y614" i="12"/>
  <c r="Y615" i="12"/>
  <c r="Y616" i="12"/>
  <c r="Y617" i="12"/>
  <c r="Y618" i="12"/>
  <c r="Y619" i="12"/>
  <c r="Y620" i="12"/>
  <c r="Y621" i="12"/>
  <c r="Y622" i="12"/>
  <c r="Y623" i="12"/>
  <c r="Y624" i="12"/>
  <c r="Y625" i="12"/>
  <c r="Y626" i="12"/>
  <c r="Y627" i="12"/>
  <c r="Y628" i="12"/>
  <c r="Y629" i="12"/>
  <c r="Y630" i="12"/>
  <c r="Y631" i="12"/>
  <c r="Y632" i="12"/>
  <c r="Y633" i="12"/>
  <c r="Y634" i="12"/>
  <c r="Y635" i="12"/>
  <c r="Y636" i="12"/>
  <c r="Y637" i="12"/>
  <c r="Y638" i="12"/>
  <c r="Y639" i="12"/>
  <c r="Y640" i="12"/>
  <c r="Y641" i="12"/>
  <c r="Y642" i="12"/>
  <c r="Y643" i="12"/>
  <c r="Y644" i="12"/>
  <c r="Y645" i="12"/>
  <c r="Y646" i="12"/>
  <c r="Y647" i="12"/>
  <c r="Y648" i="12"/>
  <c r="Y649" i="12"/>
  <c r="Y650" i="12"/>
  <c r="Y651" i="12"/>
  <c r="Y652" i="12"/>
  <c r="Y653" i="12"/>
  <c r="Y654" i="12"/>
  <c r="Y655" i="12"/>
  <c r="Y656" i="12"/>
  <c r="Y657" i="12"/>
  <c r="Y658" i="12"/>
  <c r="Y659" i="12"/>
  <c r="Y660" i="12"/>
  <c r="Y661" i="12"/>
  <c r="Y662" i="12"/>
  <c r="Y663" i="12"/>
  <c r="Y664" i="12"/>
  <c r="Y665" i="12"/>
  <c r="Y666" i="12"/>
  <c r="Y667" i="12"/>
  <c r="Y668" i="12"/>
  <c r="Y669" i="12"/>
  <c r="Y670" i="12"/>
  <c r="Y671" i="12"/>
  <c r="Y672" i="12"/>
  <c r="Y673" i="12"/>
  <c r="Y674" i="12"/>
  <c r="Y675" i="12"/>
  <c r="Y676" i="12"/>
  <c r="Y677" i="12"/>
  <c r="Y678" i="12"/>
  <c r="Y679" i="12"/>
  <c r="Y680" i="12"/>
  <c r="Y681" i="12"/>
  <c r="Y682" i="12"/>
  <c r="Y683" i="12"/>
  <c r="Y684" i="12"/>
  <c r="Y685" i="12"/>
  <c r="Y686" i="12"/>
  <c r="Y687" i="12"/>
  <c r="Y688" i="12"/>
  <c r="Y689" i="12"/>
  <c r="Y690" i="12"/>
  <c r="Y691" i="12"/>
  <c r="Y692" i="12"/>
  <c r="Y693" i="12"/>
  <c r="Y694" i="12"/>
  <c r="Y695" i="12"/>
  <c r="Y696" i="12"/>
  <c r="Y697" i="12"/>
  <c r="Y698" i="12"/>
  <c r="Y699" i="12"/>
  <c r="Y700" i="12"/>
  <c r="Y701" i="12"/>
  <c r="Y702" i="12"/>
  <c r="Y703" i="12"/>
  <c r="Y704" i="12"/>
  <c r="Y705" i="12"/>
  <c r="Y706" i="12"/>
  <c r="Y707" i="12"/>
  <c r="Y708" i="12"/>
  <c r="Y709" i="12"/>
  <c r="Y710" i="12"/>
  <c r="Y711" i="12"/>
  <c r="Y712" i="12"/>
  <c r="Y713" i="12"/>
  <c r="Y714" i="12"/>
  <c r="Y715" i="12"/>
  <c r="Y716" i="12"/>
  <c r="Y717" i="12"/>
  <c r="Y718" i="12"/>
  <c r="Y719" i="12"/>
  <c r="Y720" i="12"/>
  <c r="Y721" i="12"/>
  <c r="Y722" i="12"/>
  <c r="Y723" i="12"/>
  <c r="Y724" i="12"/>
  <c r="Y725" i="12"/>
  <c r="Y726" i="12"/>
  <c r="Y727" i="12"/>
  <c r="Y728" i="12"/>
  <c r="Y729" i="12"/>
  <c r="Y730" i="12"/>
  <c r="Y731" i="12"/>
  <c r="Y732" i="12"/>
  <c r="Y733" i="12"/>
  <c r="Y734" i="12"/>
  <c r="Y735" i="12"/>
  <c r="Y736" i="12"/>
  <c r="Y737" i="12"/>
  <c r="Y738" i="12"/>
  <c r="Y739" i="12"/>
  <c r="Y740" i="12"/>
  <c r="Y741" i="12"/>
  <c r="Y742" i="12"/>
  <c r="Y743" i="12"/>
  <c r="Y744" i="12"/>
  <c r="Y745" i="12"/>
  <c r="Y746" i="12"/>
  <c r="Y747" i="12"/>
  <c r="Y748" i="12"/>
  <c r="Y749" i="12"/>
  <c r="Y750" i="12"/>
  <c r="Y751" i="12"/>
  <c r="Y752" i="12"/>
  <c r="Y753" i="12"/>
  <c r="Y754" i="12"/>
  <c r="Y755" i="12"/>
  <c r="Y756" i="12"/>
  <c r="Y757" i="12"/>
  <c r="Y758" i="12"/>
  <c r="Y759" i="12"/>
  <c r="Y760" i="12"/>
  <c r="Y761" i="12"/>
  <c r="Y762" i="12"/>
  <c r="Y763" i="12"/>
  <c r="Y764" i="12"/>
  <c r="Y765" i="12"/>
  <c r="Y766" i="12"/>
  <c r="Y767" i="12"/>
  <c r="Y768" i="12"/>
  <c r="Y769" i="12"/>
  <c r="Y770" i="12"/>
  <c r="Y771" i="12"/>
  <c r="Y772" i="12"/>
  <c r="Y773" i="12"/>
  <c r="Y2" i="12"/>
  <c r="X3" i="12"/>
  <c r="X4" i="12"/>
  <c r="X5" i="12"/>
  <c r="X6" i="12"/>
  <c r="X7" i="12"/>
  <c r="X8" i="12"/>
  <c r="X9" i="12"/>
  <c r="X10" i="12"/>
  <c r="X11" i="12"/>
  <c r="X12" i="12"/>
  <c r="X13" i="12"/>
  <c r="X14" i="12"/>
  <c r="X15" i="12"/>
  <c r="X16" i="12"/>
  <c r="X17" i="12"/>
  <c r="X18" i="12"/>
  <c r="X19" i="12"/>
  <c r="X20" i="12"/>
  <c r="X21" i="12"/>
  <c r="X22" i="12"/>
  <c r="X23" i="12"/>
  <c r="X24" i="12"/>
  <c r="X25" i="12"/>
  <c r="X26" i="12"/>
  <c r="X27" i="12"/>
  <c r="X28" i="12"/>
  <c r="X29" i="12"/>
  <c r="X30" i="12"/>
  <c r="X31" i="12"/>
  <c r="X32" i="12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52" i="12"/>
  <c r="X53" i="12"/>
  <c r="X54" i="12"/>
  <c r="X55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68" i="12"/>
  <c r="X69" i="12"/>
  <c r="X70" i="12"/>
  <c r="X71" i="12"/>
  <c r="X72" i="12"/>
  <c r="X73" i="12"/>
  <c r="X74" i="12"/>
  <c r="X75" i="12"/>
  <c r="X76" i="12"/>
  <c r="X77" i="12"/>
  <c r="X78" i="12"/>
  <c r="X79" i="12"/>
  <c r="X80" i="12"/>
  <c r="X81" i="12"/>
  <c r="X82" i="12"/>
  <c r="X83" i="12"/>
  <c r="X84" i="12"/>
  <c r="X85" i="12"/>
  <c r="X86" i="12"/>
  <c r="X87" i="12"/>
  <c r="X88" i="12"/>
  <c r="X89" i="12"/>
  <c r="X90" i="12"/>
  <c r="X91" i="12"/>
  <c r="X92" i="12"/>
  <c r="X93" i="12"/>
  <c r="X94" i="12"/>
  <c r="X95" i="12"/>
  <c r="X96" i="12"/>
  <c r="X97" i="12"/>
  <c r="X98" i="12"/>
  <c r="X99" i="12"/>
  <c r="X100" i="12"/>
  <c r="X101" i="12"/>
  <c r="X102" i="12"/>
  <c r="X103" i="12"/>
  <c r="X104" i="12"/>
  <c r="X105" i="12"/>
  <c r="X106" i="12"/>
  <c r="X107" i="12"/>
  <c r="X108" i="12"/>
  <c r="X109" i="12"/>
  <c r="X110" i="12"/>
  <c r="X111" i="12"/>
  <c r="X112" i="12"/>
  <c r="X113" i="12"/>
  <c r="X114" i="12"/>
  <c r="X115" i="12"/>
  <c r="X116" i="12"/>
  <c r="X117" i="12"/>
  <c r="X118" i="12"/>
  <c r="X119" i="12"/>
  <c r="X120" i="12"/>
  <c r="X121" i="12"/>
  <c r="X122" i="12"/>
  <c r="X123" i="12"/>
  <c r="X124" i="12"/>
  <c r="X125" i="12"/>
  <c r="X126" i="12"/>
  <c r="X127" i="12"/>
  <c r="X128" i="12"/>
  <c r="X129" i="12"/>
  <c r="X130" i="12"/>
  <c r="X131" i="12"/>
  <c r="X132" i="12"/>
  <c r="X133" i="12"/>
  <c r="X134" i="12"/>
  <c r="X135" i="12"/>
  <c r="X136" i="12"/>
  <c r="X137" i="12"/>
  <c r="X138" i="12"/>
  <c r="X139" i="12"/>
  <c r="X140" i="12"/>
  <c r="X141" i="12"/>
  <c r="X142" i="12"/>
  <c r="X143" i="12"/>
  <c r="X144" i="12"/>
  <c r="X145" i="12"/>
  <c r="X146" i="12"/>
  <c r="X147" i="12"/>
  <c r="X148" i="12"/>
  <c r="X149" i="12"/>
  <c r="X150" i="12"/>
  <c r="X151" i="12"/>
  <c r="X152" i="12"/>
  <c r="X153" i="12"/>
  <c r="X154" i="12"/>
  <c r="X155" i="12"/>
  <c r="X156" i="12"/>
  <c r="X157" i="12"/>
  <c r="X158" i="12"/>
  <c r="X159" i="12"/>
  <c r="X160" i="12"/>
  <c r="X161" i="12"/>
  <c r="X162" i="12"/>
  <c r="X163" i="12"/>
  <c r="X164" i="12"/>
  <c r="X165" i="12"/>
  <c r="X166" i="12"/>
  <c r="X167" i="12"/>
  <c r="X168" i="12"/>
  <c r="X169" i="12"/>
  <c r="X170" i="12"/>
  <c r="X171" i="12"/>
  <c r="X172" i="12"/>
  <c r="X173" i="12"/>
  <c r="X174" i="12"/>
  <c r="X175" i="12"/>
  <c r="X176" i="12"/>
  <c r="X177" i="12"/>
  <c r="X178" i="12"/>
  <c r="X179" i="12"/>
  <c r="X180" i="12"/>
  <c r="X181" i="12"/>
  <c r="X182" i="12"/>
  <c r="X183" i="12"/>
  <c r="X184" i="12"/>
  <c r="X185" i="12"/>
  <c r="X186" i="12"/>
  <c r="X187" i="12"/>
  <c r="X188" i="12"/>
  <c r="X189" i="12"/>
  <c r="X190" i="12"/>
  <c r="X191" i="12"/>
  <c r="X192" i="12"/>
  <c r="X193" i="12"/>
  <c r="X194" i="12"/>
  <c r="X195" i="12"/>
  <c r="X196" i="12"/>
  <c r="X197" i="12"/>
  <c r="X198" i="12"/>
  <c r="X199" i="12"/>
  <c r="X200" i="12"/>
  <c r="X201" i="12"/>
  <c r="X202" i="12"/>
  <c r="X203" i="12"/>
  <c r="X204" i="12"/>
  <c r="X205" i="12"/>
  <c r="X206" i="12"/>
  <c r="X207" i="12"/>
  <c r="X208" i="12"/>
  <c r="X209" i="12"/>
  <c r="X210" i="12"/>
  <c r="X211" i="12"/>
  <c r="X212" i="12"/>
  <c r="X213" i="12"/>
  <c r="X214" i="12"/>
  <c r="X215" i="12"/>
  <c r="X216" i="12"/>
  <c r="X217" i="12"/>
  <c r="X218" i="12"/>
  <c r="X219" i="12"/>
  <c r="X220" i="12"/>
  <c r="X221" i="12"/>
  <c r="X222" i="12"/>
  <c r="X223" i="12"/>
  <c r="X224" i="12"/>
  <c r="X225" i="12"/>
  <c r="X226" i="12"/>
  <c r="X227" i="12"/>
  <c r="X228" i="12"/>
  <c r="X229" i="12"/>
  <c r="X230" i="12"/>
  <c r="X231" i="12"/>
  <c r="X232" i="12"/>
  <c r="X233" i="12"/>
  <c r="X234" i="12"/>
  <c r="X235" i="12"/>
  <c r="X236" i="12"/>
  <c r="X237" i="12"/>
  <c r="X238" i="12"/>
  <c r="X239" i="12"/>
  <c r="X240" i="12"/>
  <c r="X241" i="12"/>
  <c r="X242" i="12"/>
  <c r="X243" i="12"/>
  <c r="X244" i="12"/>
  <c r="X245" i="12"/>
  <c r="X246" i="12"/>
  <c r="X247" i="12"/>
  <c r="X248" i="12"/>
  <c r="X249" i="12"/>
  <c r="X250" i="12"/>
  <c r="X251" i="12"/>
  <c r="X252" i="12"/>
  <c r="X253" i="12"/>
  <c r="X254" i="12"/>
  <c r="X255" i="12"/>
  <c r="X256" i="12"/>
  <c r="X257" i="12"/>
  <c r="X258" i="12"/>
  <c r="X259" i="12"/>
  <c r="X260" i="12"/>
  <c r="X261" i="12"/>
  <c r="X262" i="12"/>
  <c r="X263" i="12"/>
  <c r="X264" i="12"/>
  <c r="X265" i="12"/>
  <c r="X266" i="12"/>
  <c r="X267" i="12"/>
  <c r="X268" i="12"/>
  <c r="X269" i="12"/>
  <c r="X270" i="12"/>
  <c r="X271" i="12"/>
  <c r="X272" i="12"/>
  <c r="X273" i="12"/>
  <c r="X274" i="12"/>
  <c r="X275" i="12"/>
  <c r="X276" i="12"/>
  <c r="X277" i="12"/>
  <c r="X278" i="12"/>
  <c r="X279" i="12"/>
  <c r="X280" i="12"/>
  <c r="X281" i="12"/>
  <c r="X282" i="12"/>
  <c r="X283" i="12"/>
  <c r="X284" i="12"/>
  <c r="X285" i="12"/>
  <c r="X286" i="12"/>
  <c r="X287" i="12"/>
  <c r="X288" i="12"/>
  <c r="X289" i="12"/>
  <c r="X290" i="12"/>
  <c r="X291" i="12"/>
  <c r="X292" i="12"/>
  <c r="X293" i="12"/>
  <c r="X294" i="12"/>
  <c r="X295" i="12"/>
  <c r="X296" i="12"/>
  <c r="X297" i="12"/>
  <c r="X298" i="12"/>
  <c r="X299" i="12"/>
  <c r="X300" i="12"/>
  <c r="X301" i="12"/>
  <c r="X302" i="12"/>
  <c r="X303" i="12"/>
  <c r="X304" i="12"/>
  <c r="X305" i="12"/>
  <c r="X306" i="12"/>
  <c r="X307" i="12"/>
  <c r="X308" i="12"/>
  <c r="X309" i="12"/>
  <c r="X310" i="12"/>
  <c r="X311" i="12"/>
  <c r="X312" i="12"/>
  <c r="X313" i="12"/>
  <c r="X314" i="12"/>
  <c r="X315" i="12"/>
  <c r="X316" i="12"/>
  <c r="X317" i="12"/>
  <c r="X318" i="12"/>
  <c r="X319" i="12"/>
  <c r="X320" i="12"/>
  <c r="X321" i="12"/>
  <c r="X322" i="12"/>
  <c r="X323" i="12"/>
  <c r="X324" i="12"/>
  <c r="X325" i="12"/>
  <c r="X326" i="12"/>
  <c r="X327" i="12"/>
  <c r="X328" i="12"/>
  <c r="X329" i="12"/>
  <c r="X330" i="12"/>
  <c r="X331" i="12"/>
  <c r="X332" i="12"/>
  <c r="X333" i="12"/>
  <c r="X334" i="12"/>
  <c r="X335" i="12"/>
  <c r="X336" i="12"/>
  <c r="X337" i="12"/>
  <c r="X338" i="12"/>
  <c r="X339" i="12"/>
  <c r="X340" i="12"/>
  <c r="X341" i="12"/>
  <c r="X342" i="12"/>
  <c r="X343" i="12"/>
  <c r="X344" i="12"/>
  <c r="X345" i="12"/>
  <c r="X346" i="12"/>
  <c r="X347" i="12"/>
  <c r="X348" i="12"/>
  <c r="X349" i="12"/>
  <c r="X350" i="12"/>
  <c r="X351" i="12"/>
  <c r="X352" i="12"/>
  <c r="X353" i="12"/>
  <c r="X354" i="12"/>
  <c r="X355" i="12"/>
  <c r="X356" i="12"/>
  <c r="X357" i="12"/>
  <c r="X358" i="12"/>
  <c r="X359" i="12"/>
  <c r="X360" i="12"/>
  <c r="X361" i="12"/>
  <c r="X362" i="12"/>
  <c r="X363" i="12"/>
  <c r="X364" i="12"/>
  <c r="X365" i="12"/>
  <c r="X366" i="12"/>
  <c r="X367" i="12"/>
  <c r="X368" i="12"/>
  <c r="X369" i="12"/>
  <c r="X370" i="12"/>
  <c r="X371" i="12"/>
  <c r="X372" i="12"/>
  <c r="X373" i="12"/>
  <c r="X374" i="12"/>
  <c r="X375" i="12"/>
  <c r="X376" i="12"/>
  <c r="X377" i="12"/>
  <c r="X378" i="12"/>
  <c r="X379" i="12"/>
  <c r="X380" i="12"/>
  <c r="X381" i="12"/>
  <c r="X382" i="12"/>
  <c r="X383" i="12"/>
  <c r="X384" i="12"/>
  <c r="X385" i="12"/>
  <c r="X386" i="12"/>
  <c r="X387" i="12"/>
  <c r="X388" i="12"/>
  <c r="X389" i="12"/>
  <c r="X390" i="12"/>
  <c r="X391" i="12"/>
  <c r="X392" i="12"/>
  <c r="X393" i="12"/>
  <c r="X394" i="12"/>
  <c r="X395" i="12"/>
  <c r="X396" i="12"/>
  <c r="X397" i="12"/>
  <c r="X398" i="12"/>
  <c r="X399" i="12"/>
  <c r="X400" i="12"/>
  <c r="X401" i="12"/>
  <c r="X402" i="12"/>
  <c r="X403" i="12"/>
  <c r="X404" i="12"/>
  <c r="X405" i="12"/>
  <c r="X406" i="12"/>
  <c r="X407" i="12"/>
  <c r="X408" i="12"/>
  <c r="X409" i="12"/>
  <c r="X410" i="12"/>
  <c r="X411" i="12"/>
  <c r="X412" i="12"/>
  <c r="X413" i="12"/>
  <c r="X414" i="12"/>
  <c r="X415" i="12"/>
  <c r="X416" i="12"/>
  <c r="X417" i="12"/>
  <c r="X418" i="12"/>
  <c r="X419" i="12"/>
  <c r="X420" i="12"/>
  <c r="X421" i="12"/>
  <c r="X422" i="12"/>
  <c r="X423" i="12"/>
  <c r="X424" i="12"/>
  <c r="X425" i="12"/>
  <c r="X426" i="12"/>
  <c r="X427" i="12"/>
  <c r="X428" i="12"/>
  <c r="X429" i="12"/>
  <c r="X430" i="12"/>
  <c r="X431" i="12"/>
  <c r="X432" i="12"/>
  <c r="X433" i="12"/>
  <c r="X434" i="12"/>
  <c r="X435" i="12"/>
  <c r="X436" i="12"/>
  <c r="X437" i="12"/>
  <c r="X438" i="12"/>
  <c r="X439" i="12"/>
  <c r="X440" i="12"/>
  <c r="X441" i="12"/>
  <c r="X442" i="12"/>
  <c r="X443" i="12"/>
  <c r="X444" i="12"/>
  <c r="X445" i="12"/>
  <c r="X446" i="12"/>
  <c r="X447" i="12"/>
  <c r="X448" i="12"/>
  <c r="X449" i="12"/>
  <c r="X450" i="12"/>
  <c r="X451" i="12"/>
  <c r="X452" i="12"/>
  <c r="X453" i="12"/>
  <c r="X454" i="12"/>
  <c r="X455" i="12"/>
  <c r="X456" i="12"/>
  <c r="X457" i="12"/>
  <c r="X458" i="12"/>
  <c r="X459" i="12"/>
  <c r="X460" i="12"/>
  <c r="X461" i="12"/>
  <c r="X462" i="12"/>
  <c r="X463" i="12"/>
  <c r="X464" i="12"/>
  <c r="X465" i="12"/>
  <c r="X466" i="12"/>
  <c r="X467" i="12"/>
  <c r="X468" i="12"/>
  <c r="X469" i="12"/>
  <c r="X470" i="12"/>
  <c r="X471" i="12"/>
  <c r="X472" i="12"/>
  <c r="X473" i="12"/>
  <c r="X474" i="12"/>
  <c r="X475" i="12"/>
  <c r="X476" i="12"/>
  <c r="X477" i="12"/>
  <c r="X478" i="12"/>
  <c r="X479" i="12"/>
  <c r="X480" i="12"/>
  <c r="X481" i="12"/>
  <c r="X482" i="12"/>
  <c r="X483" i="12"/>
  <c r="X484" i="12"/>
  <c r="X485" i="12"/>
  <c r="X486" i="12"/>
  <c r="X487" i="12"/>
  <c r="X488" i="12"/>
  <c r="X489" i="12"/>
  <c r="X490" i="12"/>
  <c r="X491" i="12"/>
  <c r="X492" i="12"/>
  <c r="X493" i="12"/>
  <c r="X494" i="12"/>
  <c r="X495" i="12"/>
  <c r="X496" i="12"/>
  <c r="X497" i="12"/>
  <c r="X498" i="12"/>
  <c r="X499" i="12"/>
  <c r="X500" i="12"/>
  <c r="X501" i="12"/>
  <c r="X502" i="12"/>
  <c r="X503" i="12"/>
  <c r="X504" i="12"/>
  <c r="X505" i="12"/>
  <c r="X506" i="12"/>
  <c r="X507" i="12"/>
  <c r="X508" i="12"/>
  <c r="X509" i="12"/>
  <c r="X510" i="12"/>
  <c r="X511" i="12"/>
  <c r="X512" i="12"/>
  <c r="X513" i="12"/>
  <c r="X514" i="12"/>
  <c r="X515" i="12"/>
  <c r="X516" i="12"/>
  <c r="X517" i="12"/>
  <c r="X518" i="12"/>
  <c r="X519" i="12"/>
  <c r="X520" i="12"/>
  <c r="X521" i="12"/>
  <c r="X522" i="12"/>
  <c r="X523" i="12"/>
  <c r="X524" i="12"/>
  <c r="X525" i="12"/>
  <c r="X526" i="12"/>
  <c r="X527" i="12"/>
  <c r="X528" i="12"/>
  <c r="X529" i="12"/>
  <c r="X530" i="12"/>
  <c r="X531" i="12"/>
  <c r="X532" i="12"/>
  <c r="X533" i="12"/>
  <c r="X534" i="12"/>
  <c r="X535" i="12"/>
  <c r="X536" i="12"/>
  <c r="X537" i="12"/>
  <c r="X538" i="12"/>
  <c r="X539" i="12"/>
  <c r="X540" i="12"/>
  <c r="X541" i="12"/>
  <c r="X542" i="12"/>
  <c r="X543" i="12"/>
  <c r="X544" i="12"/>
  <c r="X545" i="12"/>
  <c r="X546" i="12"/>
  <c r="X547" i="12"/>
  <c r="X548" i="12"/>
  <c r="X549" i="12"/>
  <c r="X550" i="12"/>
  <c r="X551" i="12"/>
  <c r="X552" i="12"/>
  <c r="X553" i="12"/>
  <c r="X554" i="12"/>
  <c r="X555" i="12"/>
  <c r="X556" i="12"/>
  <c r="X557" i="12"/>
  <c r="X558" i="12"/>
  <c r="X559" i="12"/>
  <c r="X560" i="12"/>
  <c r="X561" i="12"/>
  <c r="X562" i="12"/>
  <c r="X563" i="12"/>
  <c r="X564" i="12"/>
  <c r="X565" i="12"/>
  <c r="X566" i="12"/>
  <c r="X567" i="12"/>
  <c r="X568" i="12"/>
  <c r="X569" i="12"/>
  <c r="X570" i="12"/>
  <c r="X571" i="12"/>
  <c r="X572" i="12"/>
  <c r="X573" i="12"/>
  <c r="X574" i="12"/>
  <c r="X575" i="12"/>
  <c r="X576" i="12"/>
  <c r="X577" i="12"/>
  <c r="X578" i="12"/>
  <c r="X579" i="12"/>
  <c r="X580" i="12"/>
  <c r="X581" i="12"/>
  <c r="X582" i="12"/>
  <c r="X583" i="12"/>
  <c r="X584" i="12"/>
  <c r="X585" i="12"/>
  <c r="X586" i="12"/>
  <c r="X587" i="12"/>
  <c r="X588" i="12"/>
  <c r="X589" i="12"/>
  <c r="X590" i="12"/>
  <c r="X591" i="12"/>
  <c r="X592" i="12"/>
  <c r="X593" i="12"/>
  <c r="X594" i="12"/>
  <c r="X595" i="12"/>
  <c r="X596" i="12"/>
  <c r="X597" i="12"/>
  <c r="X598" i="12"/>
  <c r="X599" i="12"/>
  <c r="X600" i="12"/>
  <c r="X601" i="12"/>
  <c r="X602" i="12"/>
  <c r="X603" i="12"/>
  <c r="X604" i="12"/>
  <c r="X605" i="12"/>
  <c r="X606" i="12"/>
  <c r="X607" i="12"/>
  <c r="X608" i="12"/>
  <c r="X609" i="12"/>
  <c r="X610" i="12"/>
  <c r="X611" i="12"/>
  <c r="X612" i="12"/>
  <c r="X613" i="12"/>
  <c r="X614" i="12"/>
  <c r="X615" i="12"/>
  <c r="X616" i="12"/>
  <c r="X617" i="12"/>
  <c r="X618" i="12"/>
  <c r="X619" i="12"/>
  <c r="X620" i="12"/>
  <c r="X621" i="12"/>
  <c r="X622" i="12"/>
  <c r="X623" i="12"/>
  <c r="X624" i="12"/>
  <c r="X625" i="12"/>
  <c r="X626" i="12"/>
  <c r="X627" i="12"/>
  <c r="X628" i="12"/>
  <c r="X629" i="12"/>
  <c r="X630" i="12"/>
  <c r="X631" i="12"/>
  <c r="X632" i="12"/>
  <c r="X633" i="12"/>
  <c r="X634" i="12"/>
  <c r="X635" i="12"/>
  <c r="X636" i="12"/>
  <c r="X637" i="12"/>
  <c r="X638" i="12"/>
  <c r="X639" i="12"/>
  <c r="X640" i="12"/>
  <c r="X641" i="12"/>
  <c r="X642" i="12"/>
  <c r="X643" i="12"/>
  <c r="X644" i="12"/>
  <c r="X645" i="12"/>
  <c r="X646" i="12"/>
  <c r="X647" i="12"/>
  <c r="X648" i="12"/>
  <c r="X649" i="12"/>
  <c r="X650" i="12"/>
  <c r="X651" i="12"/>
  <c r="X652" i="12"/>
  <c r="X653" i="12"/>
  <c r="X654" i="12"/>
  <c r="X655" i="12"/>
  <c r="X656" i="12"/>
  <c r="X657" i="12"/>
  <c r="X658" i="12"/>
  <c r="X659" i="12"/>
  <c r="X660" i="12"/>
  <c r="X661" i="12"/>
  <c r="X662" i="12"/>
  <c r="X663" i="12"/>
  <c r="X664" i="12"/>
  <c r="X665" i="12"/>
  <c r="X666" i="12"/>
  <c r="X667" i="12"/>
  <c r="X668" i="12"/>
  <c r="X669" i="12"/>
  <c r="X670" i="12"/>
  <c r="X671" i="12"/>
  <c r="X672" i="12"/>
  <c r="X673" i="12"/>
  <c r="X674" i="12"/>
  <c r="X675" i="12"/>
  <c r="X676" i="12"/>
  <c r="X677" i="12"/>
  <c r="X678" i="12"/>
  <c r="X679" i="12"/>
  <c r="X680" i="12"/>
  <c r="X681" i="12"/>
  <c r="X682" i="12"/>
  <c r="X683" i="12"/>
  <c r="X684" i="12"/>
  <c r="X685" i="12"/>
  <c r="X686" i="12"/>
  <c r="X687" i="12"/>
  <c r="X688" i="12"/>
  <c r="X689" i="12"/>
  <c r="X690" i="12"/>
  <c r="X691" i="12"/>
  <c r="X692" i="12"/>
  <c r="X693" i="12"/>
  <c r="X694" i="12"/>
  <c r="X695" i="12"/>
  <c r="X696" i="12"/>
  <c r="X697" i="12"/>
  <c r="X698" i="12"/>
  <c r="X699" i="12"/>
  <c r="X700" i="12"/>
  <c r="X701" i="12"/>
  <c r="X702" i="12"/>
  <c r="X703" i="12"/>
  <c r="X704" i="12"/>
  <c r="X705" i="12"/>
  <c r="X706" i="12"/>
  <c r="X707" i="12"/>
  <c r="X708" i="12"/>
  <c r="X709" i="12"/>
  <c r="X710" i="12"/>
  <c r="X711" i="12"/>
  <c r="X712" i="12"/>
  <c r="X713" i="12"/>
  <c r="X714" i="12"/>
  <c r="X715" i="12"/>
  <c r="X716" i="12"/>
  <c r="X717" i="12"/>
  <c r="X718" i="12"/>
  <c r="X719" i="12"/>
  <c r="X720" i="12"/>
  <c r="X721" i="12"/>
  <c r="X722" i="12"/>
  <c r="X723" i="12"/>
  <c r="X724" i="12"/>
  <c r="X725" i="12"/>
  <c r="X726" i="12"/>
  <c r="X727" i="12"/>
  <c r="X728" i="12"/>
  <c r="X729" i="12"/>
  <c r="X730" i="12"/>
  <c r="X731" i="12"/>
  <c r="X732" i="12"/>
  <c r="X733" i="12"/>
  <c r="X734" i="12"/>
  <c r="X735" i="12"/>
  <c r="X736" i="12"/>
  <c r="X737" i="12"/>
  <c r="X738" i="12"/>
  <c r="X739" i="12"/>
  <c r="X740" i="12"/>
  <c r="X741" i="12"/>
  <c r="X742" i="12"/>
  <c r="X743" i="12"/>
  <c r="X744" i="12"/>
  <c r="X745" i="12"/>
  <c r="X746" i="12"/>
  <c r="X747" i="12"/>
  <c r="X748" i="12"/>
  <c r="X749" i="12"/>
  <c r="X750" i="12"/>
  <c r="X751" i="12"/>
  <c r="X752" i="12"/>
  <c r="X753" i="12"/>
  <c r="X754" i="12"/>
  <c r="X755" i="12"/>
  <c r="X756" i="12"/>
  <c r="X757" i="12"/>
  <c r="X758" i="12"/>
  <c r="X759" i="12"/>
  <c r="X760" i="12"/>
  <c r="X761" i="12"/>
  <c r="X762" i="12"/>
  <c r="X763" i="12"/>
  <c r="X764" i="12"/>
  <c r="X765" i="12"/>
  <c r="X766" i="12"/>
  <c r="X767" i="12"/>
  <c r="X768" i="12"/>
  <c r="X769" i="12"/>
  <c r="X770" i="12"/>
  <c r="X771" i="12"/>
  <c r="X772" i="12"/>
  <c r="X773" i="12"/>
  <c r="X2" i="12"/>
  <c r="U79" i="11"/>
  <c r="U68" i="9"/>
  <c r="U78" i="11"/>
  <c r="U77" i="11"/>
  <c r="U76" i="11"/>
  <c r="U75" i="11"/>
  <c r="U74" i="11"/>
  <c r="U73" i="11"/>
  <c r="U72" i="11"/>
  <c r="U71" i="11"/>
  <c r="U70" i="11"/>
  <c r="U69" i="11"/>
  <c r="U68" i="11"/>
  <c r="U67" i="11"/>
  <c r="U66" i="11"/>
  <c r="U65" i="11"/>
  <c r="U64" i="11"/>
  <c r="U63" i="11"/>
  <c r="U62" i="11"/>
  <c r="U61" i="11"/>
  <c r="U60" i="11"/>
  <c r="U59" i="11"/>
  <c r="U58" i="11"/>
  <c r="U57" i="11"/>
  <c r="U56" i="11"/>
  <c r="U55" i="11"/>
  <c r="U54" i="11"/>
  <c r="U53" i="11"/>
  <c r="U52" i="11"/>
  <c r="U51" i="11"/>
  <c r="U50" i="11"/>
  <c r="U49" i="11"/>
  <c r="U48" i="11"/>
  <c r="U47" i="11"/>
  <c r="U46" i="11"/>
  <c r="U45" i="11"/>
  <c r="U44" i="11"/>
  <c r="U43" i="11"/>
  <c r="U42" i="11"/>
  <c r="U41" i="11"/>
  <c r="U40" i="11"/>
  <c r="U39" i="11"/>
  <c r="U38" i="11"/>
  <c r="U37" i="11"/>
  <c r="U36" i="11"/>
  <c r="U35" i="11"/>
  <c r="U34" i="11"/>
  <c r="U33" i="11"/>
  <c r="U32" i="11"/>
  <c r="U31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9" i="11"/>
  <c r="U8" i="11"/>
  <c r="U7" i="11"/>
  <c r="U6" i="11"/>
  <c r="U5" i="11"/>
  <c r="U4" i="11"/>
  <c r="U3" i="11"/>
  <c r="U2" i="11"/>
  <c r="J6" i="10"/>
  <c r="G2" i="10"/>
  <c r="G6" i="10" l="1"/>
  <c r="U2" i="9" l="1"/>
  <c r="U3" i="9"/>
  <c r="U4" i="9"/>
  <c r="U5" i="9"/>
  <c r="U6" i="9"/>
  <c r="U7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F15" i="8" l="1"/>
  <c r="D15" i="8"/>
  <c r="F13" i="8"/>
  <c r="D13" i="8"/>
  <c r="U1048576" i="4" l="1"/>
  <c r="U1048576" i="5"/>
  <c r="U2" i="5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2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G7" i="1" l="1"/>
</calcChain>
</file>

<file path=xl/sharedStrings.xml><?xml version="1.0" encoding="utf-8"?>
<sst xmlns="http://schemas.openxmlformats.org/spreadsheetml/2006/main" count="26291" uniqueCount="249">
  <si>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</si>
  <si>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</si>
  <si>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</si>
  <si>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</si>
  <si>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</si>
  <si>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</si>
  <si>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</si>
  <si>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</si>
  <si>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</si>
  <si>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</si>
  <si>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</si>
  <si>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</si>
  <si>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</si>
  <si>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</si>
  <si>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</si>
  <si>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</si>
  <si>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</si>
  <si>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</si>
  <si>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</si>
  <si>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</si>
  <si>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</si>
  <si>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</si>
  <si>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</si>
  <si>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</si>
  <si>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</si>
  <si>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</si>
  <si>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</si>
  <si>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</si>
  <si>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</si>
  <si>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</si>
  <si>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Medium Density: Under construction</t>
  </si>
  <si>
    <t>Multiple Dwelling Units, Low Rise</t>
  </si>
  <si>
    <t>Multiple Dwelling Units</t>
  </si>
  <si>
    <t>Commercial and Services</t>
  </si>
  <si>
    <t>Institutional</t>
  </si>
  <si>
    <t>Open Land &lt;Urban&gt;</t>
  </si>
  <si>
    <t>Undeveloped Urban Land</t>
  </si>
  <si>
    <t>TP Base Load (kg/yr)</t>
  </si>
  <si>
    <t>TP Reduction (kg/yr)</t>
  </si>
  <si>
    <t>TN Base Load (kg/yr)</t>
  </si>
  <si>
    <t>TN Reduction (kg/yr)</t>
  </si>
  <si>
    <t>Lakeside Ranch STA Phase I</t>
  </si>
  <si>
    <t>Lykes Basinger Grove and Boatramp Nursery</t>
  </si>
  <si>
    <t>Lemkin Creek</t>
  </si>
  <si>
    <t>Wolff Ditch</t>
  </si>
  <si>
    <t>HWTT</t>
  </si>
  <si>
    <t>Project</t>
  </si>
  <si>
    <t>SFWMD-4</t>
  </si>
  <si>
    <t>SFWMD-7</t>
  </si>
  <si>
    <t>N/A</t>
  </si>
  <si>
    <t>Taylor Creek/ Nubbin Slough</t>
  </si>
  <si>
    <t>Lower Kissimee</t>
  </si>
  <si>
    <t>FID_HWTT_W</t>
  </si>
  <si>
    <t>Site_No</t>
  </si>
  <si>
    <t>Site_Name</t>
  </si>
  <si>
    <t>FID_LO_TMD</t>
  </si>
  <si>
    <t>Taylor Creek/Nubbin Slough</t>
  </si>
  <si>
    <t>Other Agriculture</t>
  </si>
  <si>
    <t>Low Density: Rural Residential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</si>
  <si>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</si>
  <si>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</si>
  <si>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</si>
  <si>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</si>
  <si>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</si>
  <si>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</si>
  <si>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</si>
  <si>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</si>
  <si>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</si>
  <si>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</si>
  <si>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</si>
  <si>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</si>
  <si>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</si>
  <si>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</si>
  <si>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</si>
  <si>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</si>
  <si>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</si>
  <si>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</si>
  <si>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</si>
  <si>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</si>
  <si>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Tree Nurseries</t>
  </si>
  <si>
    <t>Herbaceous (Dry Prairie)</t>
  </si>
  <si>
    <t>Barren Land</t>
  </si>
  <si>
    <t>Medium Density: Mobile Home Units</t>
  </si>
  <si>
    <t>Inactive Land with Street Pattern</t>
  </si>
  <si>
    <t>WAMView 3.2</t>
  </si>
  <si>
    <t>Lower_C38_Base</t>
  </si>
  <si>
    <t>S-154</t>
  </si>
  <si>
    <t>Ornamentals</t>
  </si>
  <si>
    <t>Ornamental Nurseries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</si>
  <si>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</si>
  <si>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</si>
  <si>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</si>
  <si>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</si>
  <si>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</si>
  <si>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</si>
  <si>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Site 5</t>
  </si>
  <si>
    <t>Lemkin Creek HWTT</t>
  </si>
  <si>
    <t>S-133</t>
  </si>
  <si>
    <t>S133_Base</t>
  </si>
  <si>
    <t>Rock Quarries</t>
  </si>
  <si>
    <t>Mining</t>
  </si>
  <si>
    <t>Holding Ponds</t>
  </si>
  <si>
    <t>Site 6</t>
  </si>
  <si>
    <t>Wolff Ditch HWTT</t>
  </si>
  <si>
    <t>Low Density: Under construction</t>
  </si>
  <si>
    <t>Medium Density: Mixed Units, Fixed and Mobile Hom*</t>
  </si>
  <si>
    <t>High Density: Mobile Home Units</t>
  </si>
  <si>
    <t>High Density Residential</t>
  </si>
  <si>
    <t>Oak - Cabbage Palm</t>
  </si>
  <si>
    <t>Estimate of Water Quality Benefits - From Appendix B in the LOPP Update 2011</t>
  </si>
  <si>
    <t>Minimum TP Reductions (MT/yr)</t>
  </si>
  <si>
    <t>Maximum TP Reductions (MT/yr)</t>
  </si>
  <si>
    <t>Most Likely TP Reductions (MT/yr)</t>
  </si>
  <si>
    <t>Taylor Creek STA Critical Project</t>
  </si>
  <si>
    <t>Nubbin Slough STA Critical Project</t>
  </si>
  <si>
    <t>note these reductions are for both phases - no information just for Phase I</t>
  </si>
  <si>
    <t>Otter Slough Restoration Project</t>
  </si>
  <si>
    <t>-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</si>
  <si>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</si>
  <si>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</si>
  <si>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</si>
  <si>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</si>
  <si>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</si>
  <si>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</si>
  <si>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</si>
  <si>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</si>
  <si>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</si>
  <si>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Not quantified</t>
  </si>
  <si>
    <t>Areal_TN</t>
  </si>
  <si>
    <t>Attenu_TN</t>
  </si>
  <si>
    <t>TN_Load</t>
  </si>
  <si>
    <t>Kissimmee River Pilot Project</t>
  </si>
  <si>
    <t>ASR</t>
  </si>
  <si>
    <t>Nubbin Slough</t>
  </si>
  <si>
    <t>SFWMD-8</t>
  </si>
  <si>
    <t>Mosquito Creek</t>
  </si>
  <si>
    <t>removed at request of SFWMD</t>
  </si>
  <si>
    <t>no credit - before 2009</t>
  </si>
  <si>
    <t>Grassy Island</t>
  </si>
  <si>
    <t>Site 7</t>
  </si>
  <si>
    <t>Grassy Island HWTT</t>
  </si>
  <si>
    <t>S191</t>
  </si>
  <si>
    <t>S191_Base</t>
  </si>
  <si>
    <t>Dairies</t>
  </si>
  <si>
    <t>Inactive Dairy</t>
  </si>
  <si>
    <t>Low Density: Mobile Home Units</t>
  </si>
  <si>
    <t>Low Density: Mixed Units, Fixed and Mobile Home U*</t>
  </si>
  <si>
    <t>Correctional</t>
  </si>
  <si>
    <t>Prisons</t>
  </si>
  <si>
    <t>Golf Course</t>
  </si>
  <si>
    <t>Managed Landscape</t>
  </si>
  <si>
    <t>Lower Kissimmee</t>
  </si>
  <si>
    <t>S-65D</t>
  </si>
  <si>
    <t>Row and Field Crops</t>
  </si>
  <si>
    <t>Row Crops</t>
  </si>
  <si>
    <t>Field Crops</t>
  </si>
  <si>
    <t>Other Groves</t>
  </si>
  <si>
    <t>Groves and Orchards</t>
  </si>
  <si>
    <t>Abandoned Groves</t>
  </si>
  <si>
    <t>Cattle Feeding Operations</t>
  </si>
  <si>
    <t>Cattle Feeding Operation</t>
  </si>
  <si>
    <t>Aquaculture</t>
  </si>
  <si>
    <t>Fallow Cropland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</si>
  <si>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</si>
  <si>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</si>
  <si>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</si>
  <si>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</si>
  <si>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</si>
  <si>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</si>
  <si>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</si>
  <si>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</si>
  <si>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</si>
  <si>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Disturbed Lands</t>
  </si>
  <si>
    <t>Spoil Areas</t>
  </si>
  <si>
    <t>Sewage Treatment</t>
  </si>
  <si>
    <t>AREA_ACRES</t>
  </si>
  <si>
    <t>Rafter T Ranch</t>
  </si>
  <si>
    <t>Buck Island Ranch</t>
  </si>
  <si>
    <t>Lost Oak Ranch</t>
  </si>
  <si>
    <t>Willaway Cattle &amp; Sod</t>
  </si>
  <si>
    <t>Triple A Ranch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</si>
  <si>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</si>
  <si>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</si>
  <si>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</si>
  <si>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</si>
  <si>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</si>
  <si>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</si>
  <si>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</si>
  <si>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</si>
  <si>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</si>
  <si>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</si>
  <si>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</si>
  <si>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</si>
  <si>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</si>
  <si>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</si>
  <si>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</si>
  <si>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</si>
  <si>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</si>
  <si>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</si>
  <si>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</si>
  <si>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</si>
  <si>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Indian Prairie</t>
  </si>
  <si>
    <t>C-41N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</si>
  <si>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</si>
  <si>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</si>
  <si>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</si>
  <si>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</si>
  <si>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</si>
  <si>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</si>
  <si>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</si>
  <si>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</si>
  <si>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</si>
  <si>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</si>
  <si>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</si>
  <si>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</si>
  <si>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</si>
  <si>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</si>
  <si>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</si>
  <si>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</si>
  <si>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</si>
  <si>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</si>
  <si>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</si>
  <si>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</si>
  <si>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</si>
  <si>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</si>
  <si>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</si>
  <si>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FRESP</t>
  </si>
  <si>
    <t>Lake Istokpoga</t>
  </si>
  <si>
    <t>ARBUCKLE CREEK</t>
  </si>
  <si>
    <t>Lake_I_Base</t>
  </si>
  <si>
    <t>S-65BC</t>
  </si>
  <si>
    <t>West Waterhole Pasture</t>
  </si>
  <si>
    <t>C-40</t>
  </si>
  <si>
    <t>XL Ranch</t>
  </si>
  <si>
    <t>Bayhead</t>
  </si>
  <si>
    <t>Hydric Pine</t>
  </si>
  <si>
    <t>Kissimmee River Restoration</t>
  </si>
  <si>
    <t xml:space="preserve"> 20.6 MT/yr TP reduction for entire project based on design estimate.</t>
  </si>
  <si>
    <t>FAVT</t>
  </si>
  <si>
    <t>Efficiencies from Report</t>
  </si>
  <si>
    <t>Year</t>
  </si>
  <si>
    <t xml:space="preserve">TP Retention </t>
  </si>
  <si>
    <t>TN Retention</t>
  </si>
  <si>
    <t>No data</t>
  </si>
  <si>
    <t>Average</t>
  </si>
  <si>
    <t>FDACS-1</t>
  </si>
  <si>
    <t>FDACS-2</t>
  </si>
  <si>
    <t>FDACS-3</t>
  </si>
  <si>
    <t>FDACS-4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</si>
</sst>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%"/>
    <numFmt numFmtId="167" formatCode="0.00000000000"/>
    <numFmt numFmtId="168" formatCode="0.000000"/>
    <numFmt numFmtId="169" formatCode="#,##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5" xfId="0" applyFont="1" applyBorder="1" applyAlignment="1">
      <alignment vertical="center"/>
    </xf>
    <xf numFmtId="165" fontId="11" fillId="0" borderId="6" xfId="0" applyNumberFormat="1" applyFont="1" applyBorder="1"/>
    <xf numFmtId="165" fontId="11" fillId="0" borderId="7" xfId="0" applyNumberFormat="1" applyFont="1" applyBorder="1"/>
    <xf numFmtId="0" fontId="11" fillId="0" borderId="8" xfId="0" applyFont="1" applyBorder="1" applyAlignment="1">
      <alignment vertical="center"/>
    </xf>
    <xf numFmtId="165" fontId="11" fillId="0" borderId="1" xfId="0" applyNumberFormat="1" applyFont="1" applyBorder="1"/>
    <xf numFmtId="165" fontId="11" fillId="0" borderId="9" xfId="0" applyNumberFormat="1" applyFont="1" applyBorder="1"/>
    <xf numFmtId="165" fontId="11" fillId="0" borderId="1" xfId="0" quotePrefix="1" applyNumberFormat="1" applyFont="1" applyBorder="1" applyAlignment="1">
      <alignment horizontal="right"/>
    </xf>
    <xf numFmtId="165" fontId="11" fillId="0" borderId="9" xfId="0" applyNumberFormat="1" applyFont="1" applyBorder="1" applyAlignment="1">
      <alignment horizontal="right"/>
    </xf>
    <xf numFmtId="169" fontId="11" fillId="0" borderId="9" xfId="0" applyNumberFormat="1" applyFont="1" applyBorder="1" applyAlignment="1">
      <alignment horizontal="right"/>
    </xf>
    <xf numFmtId="0" fontId="11" fillId="0" borderId="10" xfId="0" applyFont="1" applyBorder="1" applyAlignment="1">
      <alignment vertical="center"/>
    </xf>
    <xf numFmtId="165" fontId="11" fillId="0" borderId="11" xfId="0" quotePrefix="1" applyNumberFormat="1" applyFont="1" applyBorder="1" applyAlignment="1">
      <alignment horizontal="right"/>
    </xf>
    <xf numFmtId="169" fontId="11" fillId="0" borderId="12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166" fontId="9" fillId="0" borderId="9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5" xfId="0" quotePrefix="1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3" fontId="11" fillId="0" borderId="16" xfId="0" quotePrefix="1" applyNumberFormat="1" applyFont="1" applyBorder="1" applyAlignment="1">
      <alignment horizontal="right"/>
    </xf>
    <xf numFmtId="166" fontId="11" fillId="0" borderId="17" xfId="0" quotePrefix="1" applyNumberFormat="1" applyFont="1" applyBorder="1" applyAlignment="1">
      <alignment horizontal="right"/>
    </xf>
    <xf numFmtId="4" fontId="11" fillId="0" borderId="17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5" xfId="0" applyNumberFormat="1" applyFont="1" applyBorder="1" applyAlignment="1">
      <alignment horizontal="right"/>
    </xf>
    <xf numFmtId="165" fontId="11" fillId="0" borderId="11" xfId="0" applyNumberFormat="1" applyFont="1" applyBorder="1"/>
    <xf numFmtId="3" fontId="11" fillId="0" borderId="11" xfId="0" applyNumberFormat="1" applyFont="1" applyBorder="1"/>
    <xf numFmtId="166" fontId="11" fillId="0" borderId="18" xfId="0" applyNumberFormat="1" applyFont="1" applyBorder="1"/>
    <xf numFmtId="4" fontId="11" fillId="0" borderId="18" xfId="0" applyNumberFormat="1" applyFont="1" applyBorder="1"/>
    <xf numFmtId="166" fontId="9" fillId="0" borderId="12" xfId="0" applyNumberFormat="1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5" fontId="5" fillId="0" borderId="1" xfId="0" applyNumberFormat="1" applyFont="1" applyBorder="1" applyAlignment="1">
      <alignment wrapText="1"/>
    </xf>
    <xf numFmtId="0" fontId="7" fillId="0" borderId="1" xfId="2" applyFont="1" applyBorder="1" applyAlignment="1">
      <alignment horizontal="center" wrapText="1"/>
    </xf>
    <xf numFmtId="0" fontId="7" fillId="0" borderId="1" xfId="2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166" fontId="0" fillId="0" borderId="0" xfId="0" applyNumberFormat="1"/>
    <xf numFmtId="0" fontId="14" fillId="5" borderId="0" xfId="0" applyFont="1" applyFill="1"/>
    <xf numFmtId="166" fontId="14" fillId="5" borderId="0" xfId="0" applyNumberFormat="1" applyFont="1" applyFill="1"/>
    <xf numFmtId="0" fontId="5" fillId="0" borderId="0" xfId="0" applyFont="1" applyFill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K4" sqref="K4"/>
    </sheetView>
  </sheetViews>
  <sheetFormatPr defaultRowHeight="12.75" x14ac:dyDescent="0.2"/>
  <cols>
    <col min="1" max="1" width="11.140625" style="5" customWidth="1"/>
    <col min="2" max="2" width="21.7109375" style="5" customWidth="1"/>
    <col min="3" max="3" width="12" style="17" customWidth="1"/>
    <col min="4" max="4" width="13.85546875" style="5" customWidth="1"/>
    <col min="5" max="5" width="12" style="25" customWidth="1"/>
    <col min="6" max="6" width="13.140625" style="5" customWidth="1"/>
    <col min="7" max="10" width="11.85546875" style="5" customWidth="1"/>
    <col min="11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6</v>
      </c>
      <c r="E1" s="3" t="s">
        <v>37</v>
      </c>
      <c r="F1" s="4" t="s">
        <v>3</v>
      </c>
      <c r="G1" s="3" t="s">
        <v>38</v>
      </c>
      <c r="H1" s="3" t="s">
        <v>39</v>
      </c>
      <c r="I1" s="4" t="s">
        <v>5</v>
      </c>
      <c r="J1" s="3" t="s">
        <v>40</v>
      </c>
    </row>
    <row r="2" spans="1:12" ht="25.5" x14ac:dyDescent="0.2">
      <c r="A2" s="10" t="s">
        <v>245</v>
      </c>
      <c r="B2" s="70" t="s">
        <v>43</v>
      </c>
      <c r="C2" s="65" t="s">
        <v>45</v>
      </c>
      <c r="D2" s="18" t="s">
        <v>50</v>
      </c>
      <c r="E2" s="66" t="s">
        <v>49</v>
      </c>
      <c r="F2" s="67" t="s">
        <v>49</v>
      </c>
      <c r="G2" s="66">
        <f>ROUND(180*(1-0.24),1)</f>
        <v>136.80000000000001</v>
      </c>
      <c r="H2" s="66" t="s">
        <v>49</v>
      </c>
      <c r="I2" s="67" t="s">
        <v>49</v>
      </c>
      <c r="J2" s="66">
        <f>ROUND(1179.2*(1-0.561),1)</f>
        <v>517.70000000000005</v>
      </c>
    </row>
    <row r="3" spans="1:12" ht="25.5" x14ac:dyDescent="0.2">
      <c r="A3" s="10" t="s">
        <v>246</v>
      </c>
      <c r="B3" s="70" t="s">
        <v>44</v>
      </c>
      <c r="C3" s="64" t="s">
        <v>45</v>
      </c>
      <c r="D3" s="18" t="s">
        <v>50</v>
      </c>
      <c r="E3" s="66" t="s">
        <v>49</v>
      </c>
      <c r="F3" s="67" t="s">
        <v>49</v>
      </c>
      <c r="G3" s="24">
        <f>ROUND(1004.1*(1-0.24),1)</f>
        <v>763.1</v>
      </c>
      <c r="H3" s="24" t="s">
        <v>49</v>
      </c>
      <c r="I3" s="23" t="s">
        <v>49</v>
      </c>
      <c r="J3" s="24">
        <f>ROUND(3922.6*(1-0.561),1)</f>
        <v>1722</v>
      </c>
      <c r="L3" s="25"/>
    </row>
    <row r="4" spans="1:12" ht="25.5" x14ac:dyDescent="0.2">
      <c r="A4" s="10" t="s">
        <v>247</v>
      </c>
      <c r="B4" s="18" t="s">
        <v>138</v>
      </c>
      <c r="C4" s="64" t="s">
        <v>45</v>
      </c>
      <c r="D4" s="18" t="s">
        <v>50</v>
      </c>
      <c r="E4" s="66" t="s">
        <v>49</v>
      </c>
      <c r="F4" s="67" t="s">
        <v>49</v>
      </c>
      <c r="G4" s="24">
        <f>ROUND(7299.1*(1-0.24),1)</f>
        <v>5547.3</v>
      </c>
      <c r="H4" s="24" t="s">
        <v>49</v>
      </c>
      <c r="I4" s="23" t="s">
        <v>49</v>
      </c>
      <c r="J4" s="24">
        <f>ROUND(19073.2*(1-0.561),1)</f>
        <v>8373.1</v>
      </c>
      <c r="K4" s="25"/>
    </row>
    <row r="5" spans="1:12" s="75" customFormat="1" x14ac:dyDescent="0.2">
      <c r="A5" s="10" t="s">
        <v>248</v>
      </c>
      <c r="B5" s="18" t="s">
        <v>193</v>
      </c>
      <c r="C5" s="65" t="s">
        <v>238</v>
      </c>
      <c r="D5" s="18" t="s">
        <v>193</v>
      </c>
      <c r="E5" s="66" t="s">
        <v>49</v>
      </c>
      <c r="F5" s="67" t="s">
        <v>49</v>
      </c>
      <c r="G5" s="66">
        <f>ROUND(7297.6*(1-0.47),1)</f>
        <v>3867.7</v>
      </c>
      <c r="H5" s="66" t="s">
        <v>49</v>
      </c>
      <c r="I5" s="67" t="s">
        <v>49</v>
      </c>
      <c r="J5" s="66">
        <f>ROUND(26522.1*(1-0.505),1)</f>
        <v>13128.4</v>
      </c>
    </row>
    <row r="7" spans="1:12" x14ac:dyDescent="0.2">
      <c r="F7" s="8" t="s">
        <v>4</v>
      </c>
      <c r="G7" s="9">
        <f>SUM(G2:G5)</f>
        <v>10314.900000000001</v>
      </c>
      <c r="H7" s="9"/>
      <c r="I7" s="9"/>
      <c r="J7" s="9">
        <f>SUM(J2:J5)</f>
        <v>23741.199999999997</v>
      </c>
    </row>
    <row r="9" spans="1:12" x14ac:dyDescent="0.2">
      <c r="H9" s="25"/>
    </row>
  </sheetData>
  <sortState ref="A2:K27">
    <sortCondition ref="A1"/>
  </sortState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4"/>
  <sheetViews>
    <sheetView topLeftCell="L1" workbookViewId="0">
      <pane ySplit="1" topLeftCell="A743" activePane="bottomLeft" state="frozen"/>
      <selection activeCell="L1" sqref="L1"/>
      <selection pane="bottomLeft" activeCell="W778" sqref="W778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28515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7.85546875" bestFit="1" customWidth="1"/>
    <col min="12" max="12" width="16.7109375" bestFit="1" customWidth="1"/>
    <col min="13" max="13" width="13.5703125" bestFit="1" customWidth="1"/>
    <col min="14" max="14" width="15.855468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9.28515625" bestFit="1" customWidth="1"/>
    <col min="19" max="19" width="26.5703125" bestFit="1" customWidth="1"/>
    <col min="20" max="21" width="9.5703125" bestFit="1" customWidth="1"/>
    <col min="22" max="22" width="10.28515625" bestFit="1" customWidth="1"/>
    <col min="23" max="23" width="10.5703125" bestFit="1" customWidth="1"/>
    <col min="24" max="24" width="12.5703125" bestFit="1" customWidth="1"/>
    <col min="25" max="25" width="13.7109375" bestFit="1" customWidth="1"/>
  </cols>
  <sheetData>
    <row r="1" spans="1:25" x14ac:dyDescent="0.25">
      <c r="A1" s="20" t="s">
        <v>52</v>
      </c>
      <c r="B1" s="20" t="s">
        <v>53</v>
      </c>
      <c r="C1" s="20" t="s">
        <v>54</v>
      </c>
      <c r="D1" s="20" t="s">
        <v>55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175</v>
      </c>
      <c r="L1" s="21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20</v>
      </c>
      <c r="T1" s="22" t="s">
        <v>21</v>
      </c>
      <c r="U1" s="22" t="s">
        <v>128</v>
      </c>
      <c r="V1" s="22" t="s">
        <v>22</v>
      </c>
      <c r="W1" s="22" t="s">
        <v>129</v>
      </c>
      <c r="X1" s="22" t="s">
        <v>23</v>
      </c>
      <c r="Y1" s="22" t="s">
        <v>130</v>
      </c>
    </row>
    <row r="2" spans="1:25" x14ac:dyDescent="0.25">
      <c r="A2" s="20">
        <v>2</v>
      </c>
      <c r="B2" s="20" t="s">
        <v>139</v>
      </c>
      <c r="C2" s="20" t="s">
        <v>140</v>
      </c>
      <c r="D2" s="20">
        <v>12</v>
      </c>
      <c r="E2" s="20">
        <v>13</v>
      </c>
      <c r="F2" s="20">
        <v>13</v>
      </c>
      <c r="G2" s="20">
        <v>1120</v>
      </c>
      <c r="H2" s="20">
        <v>2520</v>
      </c>
      <c r="I2" s="20" t="s">
        <v>56</v>
      </c>
      <c r="J2" s="20" t="s">
        <v>141</v>
      </c>
      <c r="K2" s="21">
        <v>1.3040311177899999</v>
      </c>
      <c r="L2" s="21">
        <v>0.527725</v>
      </c>
      <c r="M2" s="20" t="s">
        <v>24</v>
      </c>
      <c r="N2" s="20" t="s">
        <v>142</v>
      </c>
      <c r="O2" s="20">
        <v>39</v>
      </c>
      <c r="P2" s="20">
        <v>27</v>
      </c>
      <c r="Q2" s="20" t="s">
        <v>143</v>
      </c>
      <c r="R2" s="20" t="s">
        <v>143</v>
      </c>
      <c r="S2" s="20" t="s">
        <v>143</v>
      </c>
      <c r="T2" s="22">
        <v>4.0080939999999998</v>
      </c>
      <c r="U2" s="22">
        <v>21.928827999999999</v>
      </c>
      <c r="V2" s="22">
        <v>0.24</v>
      </c>
      <c r="W2" s="22">
        <v>0.56100000000000005</v>
      </c>
      <c r="X2" s="22">
        <f t="shared" ref="X2:X65" si="0">L2*T2*(1-V2)</f>
        <v>1.6075302686740001</v>
      </c>
      <c r="Y2" s="22">
        <f t="shared" ref="Y2:Y65" si="1">L2*U2*(1-W2)</f>
        <v>5.080279542015699</v>
      </c>
    </row>
    <row r="3" spans="1:25" x14ac:dyDescent="0.25">
      <c r="A3" s="20">
        <v>2</v>
      </c>
      <c r="B3" s="20" t="s">
        <v>139</v>
      </c>
      <c r="C3" s="20" t="s">
        <v>140</v>
      </c>
      <c r="D3" s="20">
        <v>23</v>
      </c>
      <c r="E3" s="20">
        <v>24</v>
      </c>
      <c r="F3" s="20">
        <v>24</v>
      </c>
      <c r="G3" s="20">
        <v>1180</v>
      </c>
      <c r="H3" s="20">
        <v>2520</v>
      </c>
      <c r="I3" s="20" t="s">
        <v>56</v>
      </c>
      <c r="J3" s="20" t="s">
        <v>141</v>
      </c>
      <c r="K3" s="21">
        <v>4.2250794094800002</v>
      </c>
      <c r="L3" s="21">
        <v>1.70984</v>
      </c>
      <c r="M3" s="20" t="s">
        <v>24</v>
      </c>
      <c r="N3" s="20" t="s">
        <v>142</v>
      </c>
      <c r="O3" s="20">
        <v>39</v>
      </c>
      <c r="P3" s="20">
        <v>27</v>
      </c>
      <c r="Q3" s="20" t="s">
        <v>143</v>
      </c>
      <c r="R3" s="20" t="s">
        <v>143</v>
      </c>
      <c r="S3" s="20" t="s">
        <v>143</v>
      </c>
      <c r="T3" s="22">
        <v>4.0080939999999998</v>
      </c>
      <c r="U3" s="22">
        <v>21.928827999999999</v>
      </c>
      <c r="V3" s="22">
        <v>0.24</v>
      </c>
      <c r="W3" s="22">
        <v>0.56100000000000005</v>
      </c>
      <c r="X3" s="22">
        <f t="shared" si="0"/>
        <v>5.2084315781695993</v>
      </c>
      <c r="Y3" s="22">
        <f t="shared" si="1"/>
        <v>16.460211610441277</v>
      </c>
    </row>
    <row r="4" spans="1:25" x14ac:dyDescent="0.25">
      <c r="A4" s="20">
        <v>2</v>
      </c>
      <c r="B4" s="20" t="s">
        <v>139</v>
      </c>
      <c r="C4" s="20" t="s">
        <v>140</v>
      </c>
      <c r="D4" s="20">
        <v>38</v>
      </c>
      <c r="E4" s="20">
        <v>40</v>
      </c>
      <c r="F4" s="20">
        <v>40</v>
      </c>
      <c r="G4" s="20">
        <v>1210</v>
      </c>
      <c r="H4" s="20">
        <v>2520</v>
      </c>
      <c r="I4" s="20" t="s">
        <v>56</v>
      </c>
      <c r="J4" s="20" t="s">
        <v>141</v>
      </c>
      <c r="K4" s="21">
        <v>0.31853793807000003</v>
      </c>
      <c r="L4" s="21">
        <v>0.12890799999999999</v>
      </c>
      <c r="M4" s="20" t="s">
        <v>24</v>
      </c>
      <c r="N4" s="20" t="s">
        <v>142</v>
      </c>
      <c r="O4" s="20">
        <v>39</v>
      </c>
      <c r="P4" s="20">
        <v>27</v>
      </c>
      <c r="Q4" s="20" t="s">
        <v>143</v>
      </c>
      <c r="R4" s="20" t="s">
        <v>143</v>
      </c>
      <c r="S4" s="20" t="s">
        <v>143</v>
      </c>
      <c r="T4" s="22">
        <v>4.0080939999999998</v>
      </c>
      <c r="U4" s="22">
        <v>21.928827999999999</v>
      </c>
      <c r="V4" s="22">
        <v>0.24</v>
      </c>
      <c r="W4" s="22">
        <v>0.56100000000000005</v>
      </c>
      <c r="X4" s="22">
        <f t="shared" si="0"/>
        <v>0.39267328982751998</v>
      </c>
      <c r="Y4" s="22">
        <f t="shared" si="1"/>
        <v>1.2409657969627357</v>
      </c>
    </row>
    <row r="5" spans="1:25" x14ac:dyDescent="0.25">
      <c r="A5" s="20">
        <v>2</v>
      </c>
      <c r="B5" s="20" t="s">
        <v>139</v>
      </c>
      <c r="C5" s="20" t="s">
        <v>140</v>
      </c>
      <c r="D5" s="20">
        <v>53</v>
      </c>
      <c r="E5" s="20">
        <v>55</v>
      </c>
      <c r="F5" s="20">
        <v>55</v>
      </c>
      <c r="G5" s="20">
        <v>1700</v>
      </c>
      <c r="H5" s="20">
        <v>2520</v>
      </c>
      <c r="I5" s="20" t="s">
        <v>56</v>
      </c>
      <c r="J5" s="20" t="s">
        <v>141</v>
      </c>
      <c r="K5" s="21">
        <v>0.26037624530499998</v>
      </c>
      <c r="L5" s="21">
        <v>0.10537100000000001</v>
      </c>
      <c r="M5" s="20" t="s">
        <v>24</v>
      </c>
      <c r="N5" s="20" t="s">
        <v>142</v>
      </c>
      <c r="O5" s="20">
        <v>39</v>
      </c>
      <c r="P5" s="20">
        <v>27</v>
      </c>
      <c r="Q5" s="20" t="s">
        <v>143</v>
      </c>
      <c r="R5" s="20" t="s">
        <v>143</v>
      </c>
      <c r="S5" s="20" t="s">
        <v>143</v>
      </c>
      <c r="T5" s="22">
        <v>4.0080939999999998</v>
      </c>
      <c r="U5" s="22">
        <v>21.928827999999999</v>
      </c>
      <c r="V5" s="22">
        <v>0.24</v>
      </c>
      <c r="W5" s="22">
        <v>0.56100000000000005</v>
      </c>
      <c r="X5" s="22">
        <f t="shared" si="0"/>
        <v>0.32097602338424003</v>
      </c>
      <c r="Y5" s="22">
        <f t="shared" si="1"/>
        <v>1.0143808529475318</v>
      </c>
    </row>
    <row r="6" spans="1:25" x14ac:dyDescent="0.25">
      <c r="A6" s="20">
        <v>2</v>
      </c>
      <c r="B6" s="20" t="s">
        <v>139</v>
      </c>
      <c r="C6" s="20" t="s">
        <v>140</v>
      </c>
      <c r="D6" s="20">
        <v>54</v>
      </c>
      <c r="E6" s="20">
        <v>56</v>
      </c>
      <c r="F6" s="20">
        <v>56</v>
      </c>
      <c r="G6" s="20">
        <v>1700</v>
      </c>
      <c r="H6" s="20">
        <v>2520</v>
      </c>
      <c r="I6" s="20" t="s">
        <v>56</v>
      </c>
      <c r="J6" s="20" t="s">
        <v>141</v>
      </c>
      <c r="K6" s="21">
        <v>4.3661655763199997E-2</v>
      </c>
      <c r="L6" s="21">
        <v>1.7669299999999999E-2</v>
      </c>
      <c r="M6" s="20" t="s">
        <v>24</v>
      </c>
      <c r="N6" s="20" t="s">
        <v>142</v>
      </c>
      <c r="O6" s="20">
        <v>39</v>
      </c>
      <c r="P6" s="20">
        <v>27</v>
      </c>
      <c r="Q6" s="20" t="s">
        <v>143</v>
      </c>
      <c r="R6" s="20" t="s">
        <v>143</v>
      </c>
      <c r="S6" s="20" t="s">
        <v>143</v>
      </c>
      <c r="T6" s="22">
        <v>4.0080939999999998</v>
      </c>
      <c r="U6" s="22">
        <v>21.928827999999999</v>
      </c>
      <c r="V6" s="22">
        <v>0.24</v>
      </c>
      <c r="W6" s="22">
        <v>0.56100000000000005</v>
      </c>
      <c r="X6" s="22">
        <f t="shared" si="0"/>
        <v>5.3823363638791991E-2</v>
      </c>
      <c r="Y6" s="22">
        <f t="shared" si="1"/>
        <v>0.17009803081479558</v>
      </c>
    </row>
    <row r="7" spans="1:25" x14ac:dyDescent="0.25">
      <c r="A7" s="20">
        <v>2</v>
      </c>
      <c r="B7" s="20" t="s">
        <v>139</v>
      </c>
      <c r="C7" s="20" t="s">
        <v>140</v>
      </c>
      <c r="D7" s="20">
        <v>55</v>
      </c>
      <c r="E7" s="20">
        <v>57</v>
      </c>
      <c r="F7" s="20">
        <v>57</v>
      </c>
      <c r="G7" s="20">
        <v>1700</v>
      </c>
      <c r="H7" s="20">
        <v>2520</v>
      </c>
      <c r="I7" s="20" t="s">
        <v>56</v>
      </c>
      <c r="J7" s="20" t="s">
        <v>141</v>
      </c>
      <c r="K7" s="21">
        <v>6.6372832020700004E-2</v>
      </c>
      <c r="L7" s="21">
        <v>2.6860200000000001E-2</v>
      </c>
      <c r="M7" s="20" t="s">
        <v>24</v>
      </c>
      <c r="N7" s="20" t="s">
        <v>142</v>
      </c>
      <c r="O7" s="20">
        <v>39</v>
      </c>
      <c r="P7" s="20">
        <v>27</v>
      </c>
      <c r="Q7" s="20" t="s">
        <v>143</v>
      </c>
      <c r="R7" s="20" t="s">
        <v>143</v>
      </c>
      <c r="S7" s="20" t="s">
        <v>143</v>
      </c>
      <c r="T7" s="22">
        <v>4.0080939999999998</v>
      </c>
      <c r="U7" s="22">
        <v>21.928827999999999</v>
      </c>
      <c r="V7" s="22">
        <v>0.24</v>
      </c>
      <c r="W7" s="22">
        <v>0.56100000000000005</v>
      </c>
      <c r="X7" s="22">
        <f t="shared" si="0"/>
        <v>8.1820236908688004E-2</v>
      </c>
      <c r="Y7" s="22">
        <f t="shared" si="1"/>
        <v>0.25857657786621835</v>
      </c>
    </row>
    <row r="8" spans="1:25" x14ac:dyDescent="0.25">
      <c r="A8" s="20">
        <v>2</v>
      </c>
      <c r="B8" s="20" t="s">
        <v>139</v>
      </c>
      <c r="C8" s="20" t="s">
        <v>140</v>
      </c>
      <c r="D8" s="20">
        <v>56</v>
      </c>
      <c r="E8" s="20">
        <v>58</v>
      </c>
      <c r="F8" s="20">
        <v>58</v>
      </c>
      <c r="G8" s="20">
        <v>1700</v>
      </c>
      <c r="H8" s="20">
        <v>2520</v>
      </c>
      <c r="I8" s="20" t="s">
        <v>56</v>
      </c>
      <c r="J8" s="20" t="s">
        <v>141</v>
      </c>
      <c r="K8" s="21">
        <v>0.26137187531900002</v>
      </c>
      <c r="L8" s="21">
        <v>0.10577400000000001</v>
      </c>
      <c r="M8" s="20" t="s">
        <v>24</v>
      </c>
      <c r="N8" s="20" t="s">
        <v>142</v>
      </c>
      <c r="O8" s="20">
        <v>39</v>
      </c>
      <c r="P8" s="20">
        <v>27</v>
      </c>
      <c r="Q8" s="20" t="s">
        <v>143</v>
      </c>
      <c r="R8" s="20" t="s">
        <v>143</v>
      </c>
      <c r="S8" s="20" t="s">
        <v>143</v>
      </c>
      <c r="T8" s="22">
        <v>4.0080939999999998</v>
      </c>
      <c r="U8" s="22">
        <v>21.928827999999999</v>
      </c>
      <c r="V8" s="22">
        <v>0.24</v>
      </c>
      <c r="W8" s="22">
        <v>0.56100000000000005</v>
      </c>
      <c r="X8" s="22">
        <f t="shared" si="0"/>
        <v>0.32220362241456002</v>
      </c>
      <c r="Y8" s="22">
        <f t="shared" si="1"/>
        <v>1.018260435410808</v>
      </c>
    </row>
    <row r="9" spans="1:25" x14ac:dyDescent="0.25">
      <c r="A9" s="20">
        <v>2</v>
      </c>
      <c r="B9" s="20" t="s">
        <v>139</v>
      </c>
      <c r="C9" s="20" t="s">
        <v>140</v>
      </c>
      <c r="D9" s="20">
        <v>112</v>
      </c>
      <c r="E9" s="20">
        <v>114</v>
      </c>
      <c r="F9" s="20">
        <v>114</v>
      </c>
      <c r="G9" s="20">
        <v>2110</v>
      </c>
      <c r="H9" s="20">
        <v>2520</v>
      </c>
      <c r="I9" s="20" t="s">
        <v>56</v>
      </c>
      <c r="J9" s="20" t="s">
        <v>141</v>
      </c>
      <c r="K9" s="21">
        <v>12.0933683405</v>
      </c>
      <c r="L9" s="21">
        <v>4.8940299999999999</v>
      </c>
      <c r="M9" s="20" t="s">
        <v>24</v>
      </c>
      <c r="N9" s="20" t="s">
        <v>142</v>
      </c>
      <c r="O9" s="20">
        <v>39</v>
      </c>
      <c r="P9" s="20">
        <v>27</v>
      </c>
      <c r="Q9" s="20" t="s">
        <v>143</v>
      </c>
      <c r="R9" s="20" t="s">
        <v>143</v>
      </c>
      <c r="S9" s="20" t="s">
        <v>143</v>
      </c>
      <c r="T9" s="22">
        <v>4.0080939999999998</v>
      </c>
      <c r="U9" s="22">
        <v>21.928827999999999</v>
      </c>
      <c r="V9" s="22">
        <v>0.24</v>
      </c>
      <c r="W9" s="22">
        <v>0.56100000000000005</v>
      </c>
      <c r="X9" s="22">
        <f t="shared" si="0"/>
        <v>14.907956531903199</v>
      </c>
      <c r="Y9" s="22">
        <f t="shared" si="1"/>
        <v>47.11363018051275</v>
      </c>
    </row>
    <row r="10" spans="1:25" x14ac:dyDescent="0.25">
      <c r="A10" s="20">
        <v>2</v>
      </c>
      <c r="B10" s="20" t="s">
        <v>139</v>
      </c>
      <c r="C10" s="20" t="s">
        <v>140</v>
      </c>
      <c r="D10" s="20">
        <v>113</v>
      </c>
      <c r="E10" s="20">
        <v>115</v>
      </c>
      <c r="F10" s="20">
        <v>115</v>
      </c>
      <c r="G10" s="20">
        <v>2110</v>
      </c>
      <c r="H10" s="20">
        <v>2520</v>
      </c>
      <c r="I10" s="20" t="s">
        <v>56</v>
      </c>
      <c r="J10" s="20" t="s">
        <v>141</v>
      </c>
      <c r="K10" s="21">
        <v>324.20514622600001</v>
      </c>
      <c r="L10" s="21">
        <v>131.19499999999999</v>
      </c>
      <c r="M10" s="20" t="s">
        <v>24</v>
      </c>
      <c r="N10" s="20" t="s">
        <v>142</v>
      </c>
      <c r="O10" s="20">
        <v>39</v>
      </c>
      <c r="P10" s="20">
        <v>27</v>
      </c>
      <c r="Q10" s="20" t="s">
        <v>143</v>
      </c>
      <c r="R10" s="20" t="s">
        <v>143</v>
      </c>
      <c r="S10" s="20" t="s">
        <v>143</v>
      </c>
      <c r="T10" s="22">
        <v>4.0080939999999998</v>
      </c>
      <c r="U10" s="22">
        <v>21.928827999999999</v>
      </c>
      <c r="V10" s="22">
        <v>0.24</v>
      </c>
      <c r="W10" s="22">
        <v>0.56100000000000005</v>
      </c>
      <c r="X10" s="22">
        <f t="shared" si="0"/>
        <v>399.63983817079998</v>
      </c>
      <c r="Y10" s="22">
        <f t="shared" si="1"/>
        <v>1262.9821867729397</v>
      </c>
    </row>
    <row r="11" spans="1:25" x14ac:dyDescent="0.25">
      <c r="A11" s="20">
        <v>2</v>
      </c>
      <c r="B11" s="20" t="s">
        <v>139</v>
      </c>
      <c r="C11" s="20" t="s">
        <v>140</v>
      </c>
      <c r="D11" s="20">
        <v>114</v>
      </c>
      <c r="E11" s="20">
        <v>116</v>
      </c>
      <c r="F11" s="20">
        <v>116</v>
      </c>
      <c r="G11" s="20">
        <v>2110</v>
      </c>
      <c r="H11" s="20">
        <v>2520</v>
      </c>
      <c r="I11" s="20" t="s">
        <v>56</v>
      </c>
      <c r="J11" s="20" t="s">
        <v>141</v>
      </c>
      <c r="K11" s="21">
        <v>48.250801073300003</v>
      </c>
      <c r="L11" s="21">
        <v>19.522500000000001</v>
      </c>
      <c r="M11" s="20" t="s">
        <v>24</v>
      </c>
      <c r="N11" s="20" t="s">
        <v>142</v>
      </c>
      <c r="O11" s="20">
        <v>39</v>
      </c>
      <c r="P11" s="20">
        <v>27</v>
      </c>
      <c r="Q11" s="20" t="s">
        <v>143</v>
      </c>
      <c r="R11" s="20" t="s">
        <v>143</v>
      </c>
      <c r="S11" s="20" t="s">
        <v>143</v>
      </c>
      <c r="T11" s="22">
        <v>4.0080939999999998</v>
      </c>
      <c r="U11" s="22">
        <v>21.928827999999999</v>
      </c>
      <c r="V11" s="22">
        <v>0.24</v>
      </c>
      <c r="W11" s="22">
        <v>0.56100000000000005</v>
      </c>
      <c r="X11" s="22">
        <f t="shared" si="0"/>
        <v>59.468491487400001</v>
      </c>
      <c r="Y11" s="22">
        <f t="shared" si="1"/>
        <v>187.93833409256999</v>
      </c>
    </row>
    <row r="12" spans="1:25" x14ac:dyDescent="0.25">
      <c r="A12" s="20">
        <v>2</v>
      </c>
      <c r="B12" s="20" t="s">
        <v>139</v>
      </c>
      <c r="C12" s="20" t="s">
        <v>140</v>
      </c>
      <c r="D12" s="20">
        <v>115</v>
      </c>
      <c r="E12" s="20">
        <v>117</v>
      </c>
      <c r="F12" s="20">
        <v>117</v>
      </c>
      <c r="G12" s="20">
        <v>2110</v>
      </c>
      <c r="H12" s="20">
        <v>2520</v>
      </c>
      <c r="I12" s="20" t="s">
        <v>56</v>
      </c>
      <c r="J12" s="20" t="s">
        <v>141</v>
      </c>
      <c r="K12" s="21">
        <v>14.047734395799999</v>
      </c>
      <c r="L12" s="21">
        <v>5.6849400000000001</v>
      </c>
      <c r="M12" s="20" t="s">
        <v>24</v>
      </c>
      <c r="N12" s="20" t="s">
        <v>142</v>
      </c>
      <c r="O12" s="20">
        <v>39</v>
      </c>
      <c r="P12" s="20">
        <v>27</v>
      </c>
      <c r="Q12" s="20" t="s">
        <v>143</v>
      </c>
      <c r="R12" s="20" t="s">
        <v>143</v>
      </c>
      <c r="S12" s="20" t="s">
        <v>143</v>
      </c>
      <c r="T12" s="22">
        <v>4.0080939999999998</v>
      </c>
      <c r="U12" s="22">
        <v>21.928827999999999</v>
      </c>
      <c r="V12" s="22">
        <v>0.24</v>
      </c>
      <c r="W12" s="22">
        <v>0.56100000000000005</v>
      </c>
      <c r="X12" s="22">
        <f t="shared" si="0"/>
        <v>17.317188167313599</v>
      </c>
      <c r="Y12" s="22">
        <f t="shared" si="1"/>
        <v>54.727527366690474</v>
      </c>
    </row>
    <row r="13" spans="1:25" x14ac:dyDescent="0.25">
      <c r="A13" s="20">
        <v>2</v>
      </c>
      <c r="B13" s="20" t="s">
        <v>139</v>
      </c>
      <c r="C13" s="20" t="s">
        <v>140</v>
      </c>
      <c r="D13" s="20">
        <v>116</v>
      </c>
      <c r="E13" s="20">
        <v>118</v>
      </c>
      <c r="F13" s="20">
        <v>118</v>
      </c>
      <c r="G13" s="20">
        <v>2110</v>
      </c>
      <c r="H13" s="20">
        <v>2520</v>
      </c>
      <c r="I13" s="20" t="s">
        <v>56</v>
      </c>
      <c r="J13" s="20" t="s">
        <v>141</v>
      </c>
      <c r="K13" s="21">
        <v>0.74140757125800005</v>
      </c>
      <c r="L13" s="21">
        <v>0.30003800000000003</v>
      </c>
      <c r="M13" s="20" t="s">
        <v>24</v>
      </c>
      <c r="N13" s="20" t="s">
        <v>142</v>
      </c>
      <c r="O13" s="20">
        <v>39</v>
      </c>
      <c r="P13" s="20">
        <v>27</v>
      </c>
      <c r="Q13" s="20" t="s">
        <v>143</v>
      </c>
      <c r="R13" s="20" t="s">
        <v>143</v>
      </c>
      <c r="S13" s="20" t="s">
        <v>143</v>
      </c>
      <c r="T13" s="22">
        <v>4.0080939999999998</v>
      </c>
      <c r="U13" s="22">
        <v>21.928827999999999</v>
      </c>
      <c r="V13" s="22">
        <v>0.24</v>
      </c>
      <c r="W13" s="22">
        <v>0.56100000000000005</v>
      </c>
      <c r="X13" s="22">
        <f t="shared" si="0"/>
        <v>0.91396118575471996</v>
      </c>
      <c r="Y13" s="22">
        <f t="shared" si="1"/>
        <v>2.888392464308696</v>
      </c>
    </row>
    <row r="14" spans="1:25" x14ac:dyDescent="0.25">
      <c r="A14" s="20">
        <v>2</v>
      </c>
      <c r="B14" s="20" t="s">
        <v>139</v>
      </c>
      <c r="C14" s="20" t="s">
        <v>140</v>
      </c>
      <c r="D14" s="20">
        <v>117</v>
      </c>
      <c r="E14" s="20">
        <v>119</v>
      </c>
      <c r="F14" s="20">
        <v>119</v>
      </c>
      <c r="G14" s="20">
        <v>2110</v>
      </c>
      <c r="H14" s="20">
        <v>2520</v>
      </c>
      <c r="I14" s="20" t="s">
        <v>56</v>
      </c>
      <c r="J14" s="20" t="s">
        <v>141</v>
      </c>
      <c r="K14" s="21">
        <v>2.8231334499600001E-2</v>
      </c>
      <c r="L14" s="21">
        <v>1.14249E-2</v>
      </c>
      <c r="M14" s="20" t="s">
        <v>24</v>
      </c>
      <c r="N14" s="20" t="s">
        <v>142</v>
      </c>
      <c r="O14" s="20">
        <v>39</v>
      </c>
      <c r="P14" s="20">
        <v>27</v>
      </c>
      <c r="Q14" s="20" t="s">
        <v>143</v>
      </c>
      <c r="R14" s="20" t="s">
        <v>143</v>
      </c>
      <c r="S14" s="20" t="s">
        <v>143</v>
      </c>
      <c r="T14" s="22">
        <v>4.0080939999999998</v>
      </c>
      <c r="U14" s="22">
        <v>21.928827999999999</v>
      </c>
      <c r="V14" s="22">
        <v>0.24</v>
      </c>
      <c r="W14" s="22">
        <v>0.56100000000000005</v>
      </c>
      <c r="X14" s="22">
        <f t="shared" si="0"/>
        <v>3.4801975586856E-2</v>
      </c>
      <c r="Y14" s="22">
        <f t="shared" si="1"/>
        <v>0.10998471882055079</v>
      </c>
    </row>
    <row r="15" spans="1:25" x14ac:dyDescent="0.25">
      <c r="A15" s="20">
        <v>2</v>
      </c>
      <c r="B15" s="20" t="s">
        <v>139</v>
      </c>
      <c r="C15" s="20" t="s">
        <v>140</v>
      </c>
      <c r="D15" s="20">
        <v>118</v>
      </c>
      <c r="E15" s="20">
        <v>120</v>
      </c>
      <c r="F15" s="20">
        <v>120</v>
      </c>
      <c r="G15" s="20">
        <v>2110</v>
      </c>
      <c r="H15" s="20">
        <v>2520</v>
      </c>
      <c r="I15" s="20" t="s">
        <v>56</v>
      </c>
      <c r="J15" s="20" t="s">
        <v>141</v>
      </c>
      <c r="K15" s="21">
        <v>187.385103751</v>
      </c>
      <c r="L15" s="21">
        <v>75.832400000000007</v>
      </c>
      <c r="M15" s="20" t="s">
        <v>24</v>
      </c>
      <c r="N15" s="20" t="s">
        <v>142</v>
      </c>
      <c r="O15" s="20">
        <v>39</v>
      </c>
      <c r="P15" s="20">
        <v>27</v>
      </c>
      <c r="Q15" s="20" t="s">
        <v>143</v>
      </c>
      <c r="R15" s="20" t="s">
        <v>143</v>
      </c>
      <c r="S15" s="20" t="s">
        <v>143</v>
      </c>
      <c r="T15" s="22">
        <v>4.0080939999999998</v>
      </c>
      <c r="U15" s="22">
        <v>21.928827999999999</v>
      </c>
      <c r="V15" s="22">
        <v>0.24</v>
      </c>
      <c r="W15" s="22">
        <v>0.56100000000000005</v>
      </c>
      <c r="X15" s="22">
        <f t="shared" si="0"/>
        <v>230.99697445865601</v>
      </c>
      <c r="Y15" s="22">
        <f t="shared" si="1"/>
        <v>730.01997317154076</v>
      </c>
    </row>
    <row r="16" spans="1:25" x14ac:dyDescent="0.25">
      <c r="A16" s="20">
        <v>2</v>
      </c>
      <c r="B16" s="20" t="s">
        <v>139</v>
      </c>
      <c r="C16" s="20" t="s">
        <v>140</v>
      </c>
      <c r="D16" s="20">
        <v>119</v>
      </c>
      <c r="E16" s="20">
        <v>121</v>
      </c>
      <c r="F16" s="20">
        <v>121</v>
      </c>
      <c r="G16" s="20">
        <v>2110</v>
      </c>
      <c r="H16" s="20">
        <v>2520</v>
      </c>
      <c r="I16" s="20" t="s">
        <v>56</v>
      </c>
      <c r="J16" s="20" t="s">
        <v>141</v>
      </c>
      <c r="K16" s="21">
        <v>1.45054378485</v>
      </c>
      <c r="L16" s="21">
        <v>0.58701700000000001</v>
      </c>
      <c r="M16" s="20" t="s">
        <v>24</v>
      </c>
      <c r="N16" s="20" t="s">
        <v>142</v>
      </c>
      <c r="O16" s="20">
        <v>39</v>
      </c>
      <c r="P16" s="20">
        <v>27</v>
      </c>
      <c r="Q16" s="20" t="s">
        <v>143</v>
      </c>
      <c r="R16" s="20" t="s">
        <v>143</v>
      </c>
      <c r="S16" s="20" t="s">
        <v>143</v>
      </c>
      <c r="T16" s="22">
        <v>4.0080939999999998</v>
      </c>
      <c r="U16" s="22">
        <v>21.928827999999999</v>
      </c>
      <c r="V16" s="22">
        <v>0.24</v>
      </c>
      <c r="W16" s="22">
        <v>0.56100000000000005</v>
      </c>
      <c r="X16" s="22">
        <f t="shared" si="0"/>
        <v>1.7881426798544799</v>
      </c>
      <c r="Y16" s="22">
        <f t="shared" si="1"/>
        <v>5.6510691286473635</v>
      </c>
    </row>
    <row r="17" spans="1:25" x14ac:dyDescent="0.25">
      <c r="A17" s="20">
        <v>2</v>
      </c>
      <c r="B17" s="20" t="s">
        <v>139</v>
      </c>
      <c r="C17" s="20" t="s">
        <v>140</v>
      </c>
      <c r="D17" s="20">
        <v>120</v>
      </c>
      <c r="E17" s="20">
        <v>122</v>
      </c>
      <c r="F17" s="20">
        <v>122</v>
      </c>
      <c r="G17" s="20">
        <v>2110</v>
      </c>
      <c r="H17" s="20">
        <v>2520</v>
      </c>
      <c r="I17" s="20" t="s">
        <v>56</v>
      </c>
      <c r="J17" s="20" t="s">
        <v>141</v>
      </c>
      <c r="K17" s="21">
        <v>41.294793265199999</v>
      </c>
      <c r="L17" s="21">
        <v>16.711500000000001</v>
      </c>
      <c r="M17" s="20" t="s">
        <v>24</v>
      </c>
      <c r="N17" s="20" t="s">
        <v>142</v>
      </c>
      <c r="O17" s="20">
        <v>39</v>
      </c>
      <c r="P17" s="20">
        <v>27</v>
      </c>
      <c r="Q17" s="20" t="s">
        <v>143</v>
      </c>
      <c r="R17" s="20" t="s">
        <v>143</v>
      </c>
      <c r="S17" s="20" t="s">
        <v>143</v>
      </c>
      <c r="T17" s="22">
        <v>4.0080939999999998</v>
      </c>
      <c r="U17" s="22">
        <v>21.928827999999999</v>
      </c>
      <c r="V17" s="22">
        <v>0.24</v>
      </c>
      <c r="W17" s="22">
        <v>0.56100000000000005</v>
      </c>
      <c r="X17" s="22">
        <f t="shared" si="0"/>
        <v>50.905759789560008</v>
      </c>
      <c r="Y17" s="22">
        <f t="shared" si="1"/>
        <v>160.87752440455799</v>
      </c>
    </row>
    <row r="18" spans="1:25" x14ac:dyDescent="0.25">
      <c r="A18" s="20">
        <v>2</v>
      </c>
      <c r="B18" s="20" t="s">
        <v>139</v>
      </c>
      <c r="C18" s="20" t="s">
        <v>140</v>
      </c>
      <c r="D18" s="20">
        <v>121</v>
      </c>
      <c r="E18" s="20">
        <v>123</v>
      </c>
      <c r="F18" s="20">
        <v>123</v>
      </c>
      <c r="G18" s="20">
        <v>2110</v>
      </c>
      <c r="H18" s="20">
        <v>2520</v>
      </c>
      <c r="I18" s="20" t="s">
        <v>56</v>
      </c>
      <c r="J18" s="20" t="s">
        <v>141</v>
      </c>
      <c r="K18" s="21">
        <v>1.3041176507100001</v>
      </c>
      <c r="L18" s="21">
        <v>0.52776000000000001</v>
      </c>
      <c r="M18" s="20" t="s">
        <v>24</v>
      </c>
      <c r="N18" s="20" t="s">
        <v>142</v>
      </c>
      <c r="O18" s="20">
        <v>39</v>
      </c>
      <c r="P18" s="20">
        <v>27</v>
      </c>
      <c r="Q18" s="20" t="s">
        <v>143</v>
      </c>
      <c r="R18" s="20" t="s">
        <v>143</v>
      </c>
      <c r="S18" s="20" t="s">
        <v>143</v>
      </c>
      <c r="T18" s="22">
        <v>4.0080939999999998</v>
      </c>
      <c r="U18" s="22">
        <v>21.928827999999999</v>
      </c>
      <c r="V18" s="22">
        <v>0.24</v>
      </c>
      <c r="W18" s="22">
        <v>0.56100000000000005</v>
      </c>
      <c r="X18" s="22">
        <f t="shared" si="0"/>
        <v>1.6076368839744</v>
      </c>
      <c r="Y18" s="22">
        <f t="shared" si="1"/>
        <v>5.0806164784579195</v>
      </c>
    </row>
    <row r="19" spans="1:25" x14ac:dyDescent="0.25">
      <c r="A19" s="20">
        <v>2</v>
      </c>
      <c r="B19" s="20" t="s">
        <v>139</v>
      </c>
      <c r="C19" s="20" t="s">
        <v>140</v>
      </c>
      <c r="D19" s="20">
        <v>122</v>
      </c>
      <c r="E19" s="20">
        <v>124</v>
      </c>
      <c r="F19" s="20">
        <v>124</v>
      </c>
      <c r="G19" s="20">
        <v>2110</v>
      </c>
      <c r="H19" s="20">
        <v>2520</v>
      </c>
      <c r="I19" s="20" t="s">
        <v>56</v>
      </c>
      <c r="J19" s="20" t="s">
        <v>141</v>
      </c>
      <c r="K19" s="21">
        <v>7.2776431128699999</v>
      </c>
      <c r="L19" s="21">
        <v>2.9451700000000001</v>
      </c>
      <c r="M19" s="20" t="s">
        <v>24</v>
      </c>
      <c r="N19" s="20" t="s">
        <v>142</v>
      </c>
      <c r="O19" s="20">
        <v>39</v>
      </c>
      <c r="P19" s="20">
        <v>27</v>
      </c>
      <c r="Q19" s="20" t="s">
        <v>143</v>
      </c>
      <c r="R19" s="20" t="s">
        <v>143</v>
      </c>
      <c r="S19" s="20" t="s">
        <v>143</v>
      </c>
      <c r="T19" s="22">
        <v>4.0080939999999998</v>
      </c>
      <c r="U19" s="22">
        <v>21.928827999999999</v>
      </c>
      <c r="V19" s="22">
        <v>0.24</v>
      </c>
      <c r="W19" s="22">
        <v>0.56100000000000005</v>
      </c>
      <c r="X19" s="22">
        <f t="shared" si="0"/>
        <v>8.971433836544799</v>
      </c>
      <c r="Y19" s="22">
        <f t="shared" si="1"/>
        <v>28.352431472373635</v>
      </c>
    </row>
    <row r="20" spans="1:25" x14ac:dyDescent="0.25">
      <c r="A20" s="20">
        <v>2</v>
      </c>
      <c r="B20" s="20" t="s">
        <v>139</v>
      </c>
      <c r="C20" s="20" t="s">
        <v>140</v>
      </c>
      <c r="D20" s="20">
        <v>123</v>
      </c>
      <c r="E20" s="20">
        <v>125</v>
      </c>
      <c r="F20" s="20">
        <v>125</v>
      </c>
      <c r="G20" s="20">
        <v>2110</v>
      </c>
      <c r="H20" s="20">
        <v>2520</v>
      </c>
      <c r="I20" s="20" t="s">
        <v>56</v>
      </c>
      <c r="J20" s="20" t="s">
        <v>141</v>
      </c>
      <c r="K20" s="21">
        <v>28.421644411599999</v>
      </c>
      <c r="L20" s="21">
        <v>11.501899999999999</v>
      </c>
      <c r="M20" s="20" t="s">
        <v>24</v>
      </c>
      <c r="N20" s="20" t="s">
        <v>142</v>
      </c>
      <c r="O20" s="20">
        <v>39</v>
      </c>
      <c r="P20" s="20">
        <v>27</v>
      </c>
      <c r="Q20" s="20" t="s">
        <v>143</v>
      </c>
      <c r="R20" s="20" t="s">
        <v>143</v>
      </c>
      <c r="S20" s="20" t="s">
        <v>143</v>
      </c>
      <c r="T20" s="22">
        <v>4.0080939999999998</v>
      </c>
      <c r="U20" s="22">
        <v>21.928827999999999</v>
      </c>
      <c r="V20" s="22">
        <v>0.24</v>
      </c>
      <c r="W20" s="22">
        <v>0.56100000000000005</v>
      </c>
      <c r="X20" s="22">
        <f t="shared" si="0"/>
        <v>35.036529247735992</v>
      </c>
      <c r="Y20" s="22">
        <f t="shared" si="1"/>
        <v>110.72597899343478</v>
      </c>
    </row>
    <row r="21" spans="1:25" x14ac:dyDescent="0.25">
      <c r="A21" s="20">
        <v>2</v>
      </c>
      <c r="B21" s="20" t="s">
        <v>139</v>
      </c>
      <c r="C21" s="20" t="s">
        <v>140</v>
      </c>
      <c r="D21" s="20">
        <v>124</v>
      </c>
      <c r="E21" s="20">
        <v>126</v>
      </c>
      <c r="F21" s="20">
        <v>126</v>
      </c>
      <c r="G21" s="20">
        <v>2110</v>
      </c>
      <c r="H21" s="20">
        <v>2520</v>
      </c>
      <c r="I21" s="20" t="s">
        <v>56</v>
      </c>
      <c r="J21" s="20" t="s">
        <v>141</v>
      </c>
      <c r="K21" s="21">
        <v>307.64158217900001</v>
      </c>
      <c r="L21" s="21">
        <v>124.499</v>
      </c>
      <c r="M21" s="20" t="s">
        <v>24</v>
      </c>
      <c r="N21" s="20" t="s">
        <v>142</v>
      </c>
      <c r="O21" s="20">
        <v>39</v>
      </c>
      <c r="P21" s="20">
        <v>27</v>
      </c>
      <c r="Q21" s="20" t="s">
        <v>143</v>
      </c>
      <c r="R21" s="20" t="s">
        <v>143</v>
      </c>
      <c r="S21" s="20" t="s">
        <v>143</v>
      </c>
      <c r="T21" s="22">
        <v>4.0080939999999998</v>
      </c>
      <c r="U21" s="22">
        <v>21.928827999999999</v>
      </c>
      <c r="V21" s="22">
        <v>0.24</v>
      </c>
      <c r="W21" s="22">
        <v>0.56100000000000005</v>
      </c>
      <c r="X21" s="22">
        <f t="shared" si="0"/>
        <v>379.24280812856</v>
      </c>
      <c r="Y21" s="22">
        <f t="shared" si="1"/>
        <v>1198.5214319985078</v>
      </c>
    </row>
    <row r="22" spans="1:25" x14ac:dyDescent="0.25">
      <c r="A22" s="20">
        <v>2</v>
      </c>
      <c r="B22" s="20" t="s">
        <v>139</v>
      </c>
      <c r="C22" s="20" t="s">
        <v>140</v>
      </c>
      <c r="D22" s="20">
        <v>125</v>
      </c>
      <c r="E22" s="20">
        <v>127</v>
      </c>
      <c r="F22" s="20">
        <v>127</v>
      </c>
      <c r="G22" s="20">
        <v>2110</v>
      </c>
      <c r="H22" s="20">
        <v>2520</v>
      </c>
      <c r="I22" s="20" t="s">
        <v>56</v>
      </c>
      <c r="J22" s="20" t="s">
        <v>141</v>
      </c>
      <c r="K22" s="21">
        <v>0.31479867947700002</v>
      </c>
      <c r="L22" s="21">
        <v>0.12739500000000001</v>
      </c>
      <c r="M22" s="20" t="s">
        <v>24</v>
      </c>
      <c r="N22" s="20" t="s">
        <v>142</v>
      </c>
      <c r="O22" s="20">
        <v>39</v>
      </c>
      <c r="P22" s="20">
        <v>27</v>
      </c>
      <c r="Q22" s="20" t="s">
        <v>143</v>
      </c>
      <c r="R22" s="20" t="s">
        <v>143</v>
      </c>
      <c r="S22" s="20" t="s">
        <v>143</v>
      </c>
      <c r="T22" s="22">
        <v>4.0080939999999998</v>
      </c>
      <c r="U22" s="22">
        <v>21.928827999999999</v>
      </c>
      <c r="V22" s="22">
        <v>0.24</v>
      </c>
      <c r="W22" s="22">
        <v>0.56100000000000005</v>
      </c>
      <c r="X22" s="22">
        <f t="shared" si="0"/>
        <v>0.38806446269880002</v>
      </c>
      <c r="Y22" s="22">
        <f t="shared" si="1"/>
        <v>1.22640051590334</v>
      </c>
    </row>
    <row r="23" spans="1:25" x14ac:dyDescent="0.25">
      <c r="A23" s="20">
        <v>2</v>
      </c>
      <c r="B23" s="20" t="s">
        <v>139</v>
      </c>
      <c r="C23" s="20" t="s">
        <v>140</v>
      </c>
      <c r="D23" s="20">
        <v>126</v>
      </c>
      <c r="E23" s="20">
        <v>128</v>
      </c>
      <c r="F23" s="20">
        <v>128</v>
      </c>
      <c r="G23" s="20">
        <v>2110</v>
      </c>
      <c r="H23" s="20">
        <v>2520</v>
      </c>
      <c r="I23" s="20" t="s">
        <v>56</v>
      </c>
      <c r="J23" s="20" t="s">
        <v>141</v>
      </c>
      <c r="K23" s="21">
        <v>0.40677852507099999</v>
      </c>
      <c r="L23" s="21">
        <v>0.16461799999999999</v>
      </c>
      <c r="M23" s="20" t="s">
        <v>24</v>
      </c>
      <c r="N23" s="20" t="s">
        <v>142</v>
      </c>
      <c r="O23" s="20">
        <v>39</v>
      </c>
      <c r="P23" s="20">
        <v>27</v>
      </c>
      <c r="Q23" s="20" t="s">
        <v>143</v>
      </c>
      <c r="R23" s="20" t="s">
        <v>143</v>
      </c>
      <c r="S23" s="20" t="s">
        <v>143</v>
      </c>
      <c r="T23" s="22">
        <v>4.0080939999999998</v>
      </c>
      <c r="U23" s="22">
        <v>21.928827999999999</v>
      </c>
      <c r="V23" s="22">
        <v>0.24</v>
      </c>
      <c r="W23" s="22">
        <v>0.56100000000000005</v>
      </c>
      <c r="X23" s="22">
        <f t="shared" si="0"/>
        <v>0.50145135774992</v>
      </c>
      <c r="Y23" s="22">
        <f t="shared" si="1"/>
        <v>1.5847372355820557</v>
      </c>
    </row>
    <row r="24" spans="1:25" x14ac:dyDescent="0.25">
      <c r="A24" s="20">
        <v>2</v>
      </c>
      <c r="B24" s="20" t="s">
        <v>139</v>
      </c>
      <c r="C24" s="20" t="s">
        <v>140</v>
      </c>
      <c r="D24" s="20">
        <v>127</v>
      </c>
      <c r="E24" s="20">
        <v>129</v>
      </c>
      <c r="F24" s="20">
        <v>129</v>
      </c>
      <c r="G24" s="20">
        <v>2110</v>
      </c>
      <c r="H24" s="20">
        <v>2520</v>
      </c>
      <c r="I24" s="20" t="s">
        <v>56</v>
      </c>
      <c r="J24" s="20" t="s">
        <v>141</v>
      </c>
      <c r="K24" s="21">
        <v>26.832906875100001</v>
      </c>
      <c r="L24" s="21">
        <v>10.8589</v>
      </c>
      <c r="M24" s="20" t="s">
        <v>24</v>
      </c>
      <c r="N24" s="20" t="s">
        <v>142</v>
      </c>
      <c r="O24" s="20">
        <v>39</v>
      </c>
      <c r="P24" s="20">
        <v>27</v>
      </c>
      <c r="Q24" s="20" t="s">
        <v>143</v>
      </c>
      <c r="R24" s="20" t="s">
        <v>143</v>
      </c>
      <c r="S24" s="20" t="s">
        <v>143</v>
      </c>
      <c r="T24" s="22">
        <v>4.0080939999999998</v>
      </c>
      <c r="U24" s="22">
        <v>21.928827999999999</v>
      </c>
      <c r="V24" s="22">
        <v>0.24</v>
      </c>
      <c r="W24" s="22">
        <v>0.56100000000000005</v>
      </c>
      <c r="X24" s="22">
        <f t="shared" si="0"/>
        <v>33.077853871815996</v>
      </c>
      <c r="Y24" s="22">
        <f t="shared" si="1"/>
        <v>104.53597521207878</v>
      </c>
    </row>
    <row r="25" spans="1:25" x14ac:dyDescent="0.25">
      <c r="A25" s="20">
        <v>2</v>
      </c>
      <c r="B25" s="20" t="s">
        <v>139</v>
      </c>
      <c r="C25" s="20" t="s">
        <v>140</v>
      </c>
      <c r="D25" s="20">
        <v>128</v>
      </c>
      <c r="E25" s="20">
        <v>130</v>
      </c>
      <c r="F25" s="20">
        <v>130</v>
      </c>
      <c r="G25" s="20">
        <v>2110</v>
      </c>
      <c r="H25" s="20">
        <v>2520</v>
      </c>
      <c r="I25" s="20" t="s">
        <v>56</v>
      </c>
      <c r="J25" s="20" t="s">
        <v>141</v>
      </c>
      <c r="K25" s="21">
        <v>146.716294078</v>
      </c>
      <c r="L25" s="21">
        <v>59.374200000000002</v>
      </c>
      <c r="M25" s="20" t="s">
        <v>24</v>
      </c>
      <c r="N25" s="20" t="s">
        <v>142</v>
      </c>
      <c r="O25" s="20">
        <v>39</v>
      </c>
      <c r="P25" s="20">
        <v>27</v>
      </c>
      <c r="Q25" s="20" t="s">
        <v>143</v>
      </c>
      <c r="R25" s="20" t="s">
        <v>143</v>
      </c>
      <c r="S25" s="20" t="s">
        <v>143</v>
      </c>
      <c r="T25" s="22">
        <v>4.0080939999999998</v>
      </c>
      <c r="U25" s="22">
        <v>21.928827999999999</v>
      </c>
      <c r="V25" s="22">
        <v>0.24</v>
      </c>
      <c r="W25" s="22">
        <v>0.56100000000000005</v>
      </c>
      <c r="X25" s="22">
        <f t="shared" si="0"/>
        <v>180.862804828848</v>
      </c>
      <c r="Y25" s="22">
        <f t="shared" si="1"/>
        <v>571.58090593310635</v>
      </c>
    </row>
    <row r="26" spans="1:25" x14ac:dyDescent="0.25">
      <c r="A26" s="20">
        <v>2</v>
      </c>
      <c r="B26" s="20" t="s">
        <v>139</v>
      </c>
      <c r="C26" s="20" t="s">
        <v>140</v>
      </c>
      <c r="D26" s="20">
        <v>129</v>
      </c>
      <c r="E26" s="20">
        <v>131</v>
      </c>
      <c r="F26" s="20">
        <v>131</v>
      </c>
      <c r="G26" s="20">
        <v>2110</v>
      </c>
      <c r="H26" s="20">
        <v>2520</v>
      </c>
      <c r="I26" s="20" t="s">
        <v>56</v>
      </c>
      <c r="J26" s="20" t="s">
        <v>141</v>
      </c>
      <c r="K26" s="21">
        <v>0.69180730464499995</v>
      </c>
      <c r="L26" s="21">
        <v>0.27996599999999999</v>
      </c>
      <c r="M26" s="20" t="s">
        <v>24</v>
      </c>
      <c r="N26" s="20" t="s">
        <v>142</v>
      </c>
      <c r="O26" s="20">
        <v>39</v>
      </c>
      <c r="P26" s="20">
        <v>27</v>
      </c>
      <c r="Q26" s="20" t="s">
        <v>143</v>
      </c>
      <c r="R26" s="20" t="s">
        <v>143</v>
      </c>
      <c r="S26" s="20" t="s">
        <v>143</v>
      </c>
      <c r="T26" s="22">
        <v>4.0080939999999998</v>
      </c>
      <c r="U26" s="22">
        <v>21.928827999999999</v>
      </c>
      <c r="V26" s="22">
        <v>0.24</v>
      </c>
      <c r="W26" s="22">
        <v>0.56100000000000005</v>
      </c>
      <c r="X26" s="22">
        <f t="shared" si="0"/>
        <v>0.85281883405103998</v>
      </c>
      <c r="Y26" s="22">
        <f t="shared" si="1"/>
        <v>2.6951642280732715</v>
      </c>
    </row>
    <row r="27" spans="1:25" x14ac:dyDescent="0.25">
      <c r="A27" s="20">
        <v>2</v>
      </c>
      <c r="B27" s="20" t="s">
        <v>139</v>
      </c>
      <c r="C27" s="20" t="s">
        <v>140</v>
      </c>
      <c r="D27" s="20">
        <v>130</v>
      </c>
      <c r="E27" s="20">
        <v>132</v>
      </c>
      <c r="F27" s="20">
        <v>132</v>
      </c>
      <c r="G27" s="20">
        <v>2110</v>
      </c>
      <c r="H27" s="20">
        <v>2520</v>
      </c>
      <c r="I27" s="20" t="s">
        <v>56</v>
      </c>
      <c r="J27" s="20" t="s">
        <v>141</v>
      </c>
      <c r="K27" s="21">
        <v>73.314868548999996</v>
      </c>
      <c r="L27" s="21">
        <v>29.669599999999999</v>
      </c>
      <c r="M27" s="20" t="s">
        <v>24</v>
      </c>
      <c r="N27" s="20" t="s">
        <v>142</v>
      </c>
      <c r="O27" s="20">
        <v>39</v>
      </c>
      <c r="P27" s="20">
        <v>27</v>
      </c>
      <c r="Q27" s="20" t="s">
        <v>143</v>
      </c>
      <c r="R27" s="20" t="s">
        <v>143</v>
      </c>
      <c r="S27" s="20" t="s">
        <v>143</v>
      </c>
      <c r="T27" s="22">
        <v>4.0080939999999998</v>
      </c>
      <c r="U27" s="22">
        <v>21.928827999999999</v>
      </c>
      <c r="V27" s="22">
        <v>0.24</v>
      </c>
      <c r="W27" s="22">
        <v>0.56100000000000005</v>
      </c>
      <c r="X27" s="22">
        <f t="shared" si="0"/>
        <v>90.378094764223988</v>
      </c>
      <c r="Y27" s="22">
        <f t="shared" si="1"/>
        <v>285.62198474544317</v>
      </c>
    </row>
    <row r="28" spans="1:25" x14ac:dyDescent="0.25">
      <c r="A28" s="20">
        <v>2</v>
      </c>
      <c r="B28" s="20" t="s">
        <v>139</v>
      </c>
      <c r="C28" s="20" t="s">
        <v>140</v>
      </c>
      <c r="D28" s="20">
        <v>131</v>
      </c>
      <c r="E28" s="20">
        <v>133</v>
      </c>
      <c r="F28" s="20">
        <v>133</v>
      </c>
      <c r="G28" s="20">
        <v>2110</v>
      </c>
      <c r="H28" s="20">
        <v>2520</v>
      </c>
      <c r="I28" s="20" t="s">
        <v>56</v>
      </c>
      <c r="J28" s="20" t="s">
        <v>141</v>
      </c>
      <c r="K28" s="21">
        <v>0.80009389997500002</v>
      </c>
      <c r="L28" s="21">
        <v>0.32378800000000002</v>
      </c>
      <c r="M28" s="20" t="s">
        <v>24</v>
      </c>
      <c r="N28" s="20" t="s">
        <v>142</v>
      </c>
      <c r="O28" s="20">
        <v>39</v>
      </c>
      <c r="P28" s="20">
        <v>27</v>
      </c>
      <c r="Q28" s="20" t="s">
        <v>143</v>
      </c>
      <c r="R28" s="20" t="s">
        <v>143</v>
      </c>
      <c r="S28" s="20" t="s">
        <v>143</v>
      </c>
      <c r="T28" s="22">
        <v>4.0080939999999998</v>
      </c>
      <c r="U28" s="22">
        <v>21.928827999999999</v>
      </c>
      <c r="V28" s="22">
        <v>0.24</v>
      </c>
      <c r="W28" s="22">
        <v>0.56100000000000005</v>
      </c>
      <c r="X28" s="22">
        <f t="shared" si="0"/>
        <v>0.9863072824547201</v>
      </c>
      <c r="Y28" s="22">
        <f t="shared" si="1"/>
        <v>3.1170279072436959</v>
      </c>
    </row>
    <row r="29" spans="1:25" x14ac:dyDescent="0.25">
      <c r="A29" s="20">
        <v>2</v>
      </c>
      <c r="B29" s="20" t="s">
        <v>139</v>
      </c>
      <c r="C29" s="20" t="s">
        <v>140</v>
      </c>
      <c r="D29" s="20">
        <v>132</v>
      </c>
      <c r="E29" s="20">
        <v>134</v>
      </c>
      <c r="F29" s="20">
        <v>134</v>
      </c>
      <c r="G29" s="20">
        <v>2110</v>
      </c>
      <c r="H29" s="20">
        <v>2520</v>
      </c>
      <c r="I29" s="20" t="s">
        <v>56</v>
      </c>
      <c r="J29" s="20" t="s">
        <v>141</v>
      </c>
      <c r="K29" s="21">
        <v>0.60245089369799998</v>
      </c>
      <c r="L29" s="21">
        <v>0.24380399999999999</v>
      </c>
      <c r="M29" s="20" t="s">
        <v>24</v>
      </c>
      <c r="N29" s="20" t="s">
        <v>142</v>
      </c>
      <c r="O29" s="20">
        <v>39</v>
      </c>
      <c r="P29" s="20">
        <v>27</v>
      </c>
      <c r="Q29" s="20" t="s">
        <v>143</v>
      </c>
      <c r="R29" s="20" t="s">
        <v>143</v>
      </c>
      <c r="S29" s="20" t="s">
        <v>143</v>
      </c>
      <c r="T29" s="22">
        <v>4.0080939999999998</v>
      </c>
      <c r="U29" s="22">
        <v>21.928827999999999</v>
      </c>
      <c r="V29" s="22">
        <v>0.24</v>
      </c>
      <c r="W29" s="22">
        <v>0.56100000000000005</v>
      </c>
      <c r="X29" s="22">
        <f t="shared" si="0"/>
        <v>0.74266390567775997</v>
      </c>
      <c r="Y29" s="22">
        <f t="shared" si="1"/>
        <v>2.3470414959715673</v>
      </c>
    </row>
    <row r="30" spans="1:25" x14ac:dyDescent="0.25">
      <c r="A30" s="20">
        <v>2</v>
      </c>
      <c r="B30" s="20" t="s">
        <v>139</v>
      </c>
      <c r="C30" s="20" t="s">
        <v>140</v>
      </c>
      <c r="D30" s="20">
        <v>192</v>
      </c>
      <c r="E30" s="20">
        <v>195</v>
      </c>
      <c r="F30" s="20">
        <v>195</v>
      </c>
      <c r="G30" s="20">
        <v>2110</v>
      </c>
      <c r="H30" s="20">
        <v>9520</v>
      </c>
      <c r="I30" s="20" t="s">
        <v>56</v>
      </c>
      <c r="J30" s="20" t="s">
        <v>141</v>
      </c>
      <c r="K30" s="21">
        <v>290.07555835699998</v>
      </c>
      <c r="L30" s="21">
        <v>117.39</v>
      </c>
      <c r="M30" s="20" t="s">
        <v>24</v>
      </c>
      <c r="N30" s="20" t="s">
        <v>142</v>
      </c>
      <c r="O30" s="20">
        <v>89</v>
      </c>
      <c r="P30" s="20">
        <v>28</v>
      </c>
      <c r="Q30" s="20" t="s">
        <v>57</v>
      </c>
      <c r="R30" s="20" t="s">
        <v>144</v>
      </c>
      <c r="S30" s="20" t="s">
        <v>144</v>
      </c>
      <c r="T30" s="22">
        <v>5.4456910000000001</v>
      </c>
      <c r="U30" s="22">
        <v>13.78614</v>
      </c>
      <c r="V30" s="22">
        <v>0.24</v>
      </c>
      <c r="W30" s="22">
        <v>0.56100000000000005</v>
      </c>
      <c r="X30" s="22">
        <f t="shared" si="0"/>
        <v>485.8449465324</v>
      </c>
      <c r="Y30" s="22">
        <f t="shared" si="1"/>
        <v>710.45783384939989</v>
      </c>
    </row>
    <row r="31" spans="1:25" x14ac:dyDescent="0.25">
      <c r="A31" s="20">
        <v>2</v>
      </c>
      <c r="B31" s="20" t="s">
        <v>139</v>
      </c>
      <c r="C31" s="20" t="s">
        <v>140</v>
      </c>
      <c r="D31" s="20">
        <v>193</v>
      </c>
      <c r="E31" s="20">
        <v>196</v>
      </c>
      <c r="F31" s="20">
        <v>196</v>
      </c>
      <c r="G31" s="20">
        <v>2110</v>
      </c>
      <c r="H31" s="20">
        <v>9520</v>
      </c>
      <c r="I31" s="20" t="s">
        <v>56</v>
      </c>
      <c r="J31" s="20" t="s">
        <v>141</v>
      </c>
      <c r="K31" s="21">
        <v>13.646144698700001</v>
      </c>
      <c r="L31" s="21">
        <v>5.5224200000000003</v>
      </c>
      <c r="M31" s="20" t="s">
        <v>24</v>
      </c>
      <c r="N31" s="20" t="s">
        <v>142</v>
      </c>
      <c r="O31" s="20">
        <v>89</v>
      </c>
      <c r="P31" s="20">
        <v>28</v>
      </c>
      <c r="Q31" s="20" t="s">
        <v>57</v>
      </c>
      <c r="R31" s="20" t="s">
        <v>144</v>
      </c>
      <c r="S31" s="20" t="s">
        <v>144</v>
      </c>
      <c r="T31" s="22">
        <v>5.4456910000000001</v>
      </c>
      <c r="U31" s="22">
        <v>13.78614</v>
      </c>
      <c r="V31" s="22">
        <v>0.24</v>
      </c>
      <c r="W31" s="22">
        <v>0.56100000000000005</v>
      </c>
      <c r="X31" s="22">
        <f t="shared" si="0"/>
        <v>22.855778598087202</v>
      </c>
      <c r="Y31" s="22">
        <f t="shared" si="1"/>
        <v>33.422323458613199</v>
      </c>
    </row>
    <row r="32" spans="1:25" x14ac:dyDescent="0.25">
      <c r="A32" s="20">
        <v>2</v>
      </c>
      <c r="B32" s="20" t="s">
        <v>139</v>
      </c>
      <c r="C32" s="20" t="s">
        <v>140</v>
      </c>
      <c r="D32" s="20">
        <v>194</v>
      </c>
      <c r="E32" s="20">
        <v>197</v>
      </c>
      <c r="F32" s="20">
        <v>197</v>
      </c>
      <c r="G32" s="20">
        <v>2110</v>
      </c>
      <c r="H32" s="20">
        <v>9520</v>
      </c>
      <c r="I32" s="20" t="s">
        <v>56</v>
      </c>
      <c r="J32" s="20" t="s">
        <v>141</v>
      </c>
      <c r="K32" s="21">
        <v>417.217248789</v>
      </c>
      <c r="L32" s="21">
        <v>38.046999999999997</v>
      </c>
      <c r="M32" s="20" t="s">
        <v>24</v>
      </c>
      <c r="N32" s="20" t="s">
        <v>142</v>
      </c>
      <c r="O32" s="20">
        <v>89</v>
      </c>
      <c r="P32" s="20">
        <v>28</v>
      </c>
      <c r="Q32" s="20" t="s">
        <v>57</v>
      </c>
      <c r="R32" s="20" t="s">
        <v>144</v>
      </c>
      <c r="S32" s="20" t="s">
        <v>144</v>
      </c>
      <c r="T32" s="22">
        <v>5.4456910000000001</v>
      </c>
      <c r="U32" s="22">
        <v>13.78614</v>
      </c>
      <c r="V32" s="22">
        <v>0.24</v>
      </c>
      <c r="W32" s="22">
        <v>0.56100000000000005</v>
      </c>
      <c r="X32" s="22">
        <f t="shared" si="0"/>
        <v>157.46607616251998</v>
      </c>
      <c r="Y32" s="22">
        <f t="shared" si="1"/>
        <v>230.26483690661996</v>
      </c>
    </row>
    <row r="33" spans="1:25" x14ac:dyDescent="0.25">
      <c r="A33" s="20">
        <v>2</v>
      </c>
      <c r="B33" s="20" t="s">
        <v>139</v>
      </c>
      <c r="C33" s="20" t="s">
        <v>140</v>
      </c>
      <c r="D33" s="20">
        <v>246</v>
      </c>
      <c r="E33" s="20">
        <v>249</v>
      </c>
      <c r="F33" s="20">
        <v>249</v>
      </c>
      <c r="G33" s="20">
        <v>2120</v>
      </c>
      <c r="H33" s="20">
        <v>2520</v>
      </c>
      <c r="I33" s="20" t="s">
        <v>56</v>
      </c>
      <c r="J33" s="20" t="s">
        <v>141</v>
      </c>
      <c r="K33" s="21">
        <v>3.0832108436899999</v>
      </c>
      <c r="L33" s="21">
        <v>1.2477400000000001</v>
      </c>
      <c r="M33" s="20" t="s">
        <v>24</v>
      </c>
      <c r="N33" s="20" t="s">
        <v>142</v>
      </c>
      <c r="O33" s="20">
        <v>39</v>
      </c>
      <c r="P33" s="20">
        <v>27</v>
      </c>
      <c r="Q33" s="20" t="s">
        <v>143</v>
      </c>
      <c r="R33" s="20" t="s">
        <v>143</v>
      </c>
      <c r="S33" s="20" t="s">
        <v>143</v>
      </c>
      <c r="T33" s="22">
        <v>4.0080939999999998</v>
      </c>
      <c r="U33" s="22">
        <v>21.928827999999999</v>
      </c>
      <c r="V33" s="22">
        <v>0.24</v>
      </c>
      <c r="W33" s="22">
        <v>0.56100000000000005</v>
      </c>
      <c r="X33" s="22">
        <f t="shared" si="0"/>
        <v>3.8008049977456002</v>
      </c>
      <c r="Y33" s="22">
        <f t="shared" si="1"/>
        <v>12.011687897588079</v>
      </c>
    </row>
    <row r="34" spans="1:25" x14ac:dyDescent="0.25">
      <c r="A34" s="20">
        <v>2</v>
      </c>
      <c r="B34" s="20" t="s">
        <v>139</v>
      </c>
      <c r="C34" s="20" t="s">
        <v>140</v>
      </c>
      <c r="D34" s="20">
        <v>267</v>
      </c>
      <c r="E34" s="20">
        <v>271</v>
      </c>
      <c r="F34" s="20">
        <v>271</v>
      </c>
      <c r="G34" s="20">
        <v>2120</v>
      </c>
      <c r="H34" s="20">
        <v>9520</v>
      </c>
      <c r="I34" s="20" t="s">
        <v>56</v>
      </c>
      <c r="J34" s="20" t="s">
        <v>141</v>
      </c>
      <c r="K34" s="21">
        <v>17.519327074700001</v>
      </c>
      <c r="L34" s="21">
        <v>7.0898500000000002</v>
      </c>
      <c r="M34" s="20" t="s">
        <v>24</v>
      </c>
      <c r="N34" s="20" t="s">
        <v>142</v>
      </c>
      <c r="O34" s="20">
        <v>89</v>
      </c>
      <c r="P34" s="20">
        <v>28</v>
      </c>
      <c r="Q34" s="20" t="s">
        <v>57</v>
      </c>
      <c r="R34" s="20" t="s">
        <v>144</v>
      </c>
      <c r="S34" s="20" t="s">
        <v>144</v>
      </c>
      <c r="T34" s="22">
        <v>5.4456910000000001</v>
      </c>
      <c r="U34" s="22">
        <v>13.78614</v>
      </c>
      <c r="V34" s="22">
        <v>0.24</v>
      </c>
      <c r="W34" s="22">
        <v>0.56100000000000005</v>
      </c>
      <c r="X34" s="22">
        <f t="shared" si="0"/>
        <v>29.342940575626002</v>
      </c>
      <c r="Y34" s="22">
        <f t="shared" si="1"/>
        <v>42.908590794080993</v>
      </c>
    </row>
    <row r="35" spans="1:25" x14ac:dyDescent="0.25">
      <c r="A35" s="20">
        <v>2</v>
      </c>
      <c r="B35" s="20" t="s">
        <v>139</v>
      </c>
      <c r="C35" s="20" t="s">
        <v>140</v>
      </c>
      <c r="D35" s="20">
        <v>306</v>
      </c>
      <c r="E35" s="20">
        <v>307</v>
      </c>
      <c r="F35" s="20">
        <v>307</v>
      </c>
      <c r="G35" s="20">
        <v>2130</v>
      </c>
      <c r="H35" s="20">
        <v>2520</v>
      </c>
      <c r="I35" s="20" t="s">
        <v>56</v>
      </c>
      <c r="J35" s="20" t="s">
        <v>141</v>
      </c>
      <c r="K35" s="21">
        <v>0.108184730571</v>
      </c>
      <c r="L35" s="21">
        <v>4.3781E-2</v>
      </c>
      <c r="M35" s="20" t="s">
        <v>24</v>
      </c>
      <c r="N35" s="20" t="s">
        <v>142</v>
      </c>
      <c r="O35" s="20">
        <v>39</v>
      </c>
      <c r="P35" s="20">
        <v>27</v>
      </c>
      <c r="Q35" s="20" t="s">
        <v>143</v>
      </c>
      <c r="R35" s="20" t="s">
        <v>143</v>
      </c>
      <c r="S35" s="20" t="s">
        <v>143</v>
      </c>
      <c r="T35" s="22">
        <v>4.0080939999999998</v>
      </c>
      <c r="U35" s="22">
        <v>21.928827999999999</v>
      </c>
      <c r="V35" s="22">
        <v>0.24</v>
      </c>
      <c r="W35" s="22">
        <v>0.56100000000000005</v>
      </c>
      <c r="X35" s="22">
        <f t="shared" si="0"/>
        <v>0.13336355619463999</v>
      </c>
      <c r="Y35" s="22">
        <f t="shared" si="1"/>
        <v>0.42146898219525197</v>
      </c>
    </row>
    <row r="36" spans="1:25" x14ac:dyDescent="0.25">
      <c r="A36" s="20">
        <v>2</v>
      </c>
      <c r="B36" s="20" t="s">
        <v>139</v>
      </c>
      <c r="C36" s="20" t="s">
        <v>140</v>
      </c>
      <c r="D36" s="20">
        <v>307</v>
      </c>
      <c r="E36" s="20">
        <v>308</v>
      </c>
      <c r="F36" s="20">
        <v>308</v>
      </c>
      <c r="G36" s="20">
        <v>2130</v>
      </c>
      <c r="H36" s="20">
        <v>2520</v>
      </c>
      <c r="I36" s="20" t="s">
        <v>56</v>
      </c>
      <c r="J36" s="20" t="s">
        <v>141</v>
      </c>
      <c r="K36" s="21">
        <v>7.9576127626800002</v>
      </c>
      <c r="L36" s="21">
        <v>3.2203400000000002</v>
      </c>
      <c r="M36" s="20" t="s">
        <v>24</v>
      </c>
      <c r="N36" s="20" t="s">
        <v>142</v>
      </c>
      <c r="O36" s="20">
        <v>39</v>
      </c>
      <c r="P36" s="20">
        <v>27</v>
      </c>
      <c r="Q36" s="20" t="s">
        <v>143</v>
      </c>
      <c r="R36" s="20" t="s">
        <v>143</v>
      </c>
      <c r="S36" s="20" t="s">
        <v>143</v>
      </c>
      <c r="T36" s="22">
        <v>4.0080939999999998</v>
      </c>
      <c r="U36" s="22">
        <v>21.928827999999999</v>
      </c>
      <c r="V36" s="22">
        <v>0.24</v>
      </c>
      <c r="W36" s="22">
        <v>0.56100000000000005</v>
      </c>
      <c r="X36" s="22">
        <f t="shared" si="0"/>
        <v>9.8096433282895994</v>
      </c>
      <c r="Y36" s="22">
        <f t="shared" si="1"/>
        <v>31.001425781107276</v>
      </c>
    </row>
    <row r="37" spans="1:25" x14ac:dyDescent="0.25">
      <c r="A37" s="20">
        <v>2</v>
      </c>
      <c r="B37" s="20" t="s">
        <v>139</v>
      </c>
      <c r="C37" s="20" t="s">
        <v>140</v>
      </c>
      <c r="D37" s="20">
        <v>308</v>
      </c>
      <c r="E37" s="20">
        <v>309</v>
      </c>
      <c r="F37" s="20">
        <v>309</v>
      </c>
      <c r="G37" s="20">
        <v>2130</v>
      </c>
      <c r="H37" s="20">
        <v>2520</v>
      </c>
      <c r="I37" s="20" t="s">
        <v>56</v>
      </c>
      <c r="J37" s="20" t="s">
        <v>141</v>
      </c>
      <c r="K37" s="21">
        <v>2.4219782376099999</v>
      </c>
      <c r="L37" s="21">
        <v>0.98014400000000002</v>
      </c>
      <c r="M37" s="20" t="s">
        <v>24</v>
      </c>
      <c r="N37" s="20" t="s">
        <v>142</v>
      </c>
      <c r="O37" s="20">
        <v>39</v>
      </c>
      <c r="P37" s="20">
        <v>27</v>
      </c>
      <c r="Q37" s="20" t="s">
        <v>143</v>
      </c>
      <c r="R37" s="20" t="s">
        <v>143</v>
      </c>
      <c r="S37" s="20" t="s">
        <v>143</v>
      </c>
      <c r="T37" s="22">
        <v>4.0080939999999998</v>
      </c>
      <c r="U37" s="22">
        <v>21.928827999999999</v>
      </c>
      <c r="V37" s="22">
        <v>0.24</v>
      </c>
      <c r="W37" s="22">
        <v>0.56100000000000005</v>
      </c>
      <c r="X37" s="22">
        <f t="shared" si="0"/>
        <v>2.98566705700736</v>
      </c>
      <c r="Y37" s="22">
        <f t="shared" si="1"/>
        <v>9.4356066349508474</v>
      </c>
    </row>
    <row r="38" spans="1:25" x14ac:dyDescent="0.25">
      <c r="A38" s="20">
        <v>2</v>
      </c>
      <c r="B38" s="20" t="s">
        <v>139</v>
      </c>
      <c r="C38" s="20" t="s">
        <v>140</v>
      </c>
      <c r="D38" s="20">
        <v>347</v>
      </c>
      <c r="E38" s="20">
        <v>348</v>
      </c>
      <c r="F38" s="20">
        <v>348</v>
      </c>
      <c r="G38" s="20">
        <v>2150</v>
      </c>
      <c r="H38" s="20">
        <v>2520</v>
      </c>
      <c r="I38" s="20" t="s">
        <v>56</v>
      </c>
      <c r="J38" s="20" t="s">
        <v>141</v>
      </c>
      <c r="K38" s="21">
        <v>283.09144315399999</v>
      </c>
      <c r="L38" s="21">
        <v>114.563</v>
      </c>
      <c r="M38" s="20" t="s">
        <v>24</v>
      </c>
      <c r="N38" s="20" t="s">
        <v>142</v>
      </c>
      <c r="O38" s="20">
        <v>39</v>
      </c>
      <c r="P38" s="20">
        <v>27</v>
      </c>
      <c r="Q38" s="20" t="s">
        <v>143</v>
      </c>
      <c r="R38" s="20" t="s">
        <v>143</v>
      </c>
      <c r="S38" s="20" t="s">
        <v>143</v>
      </c>
      <c r="T38" s="22">
        <v>4.0080939999999998</v>
      </c>
      <c r="U38" s="22">
        <v>21.928827999999999</v>
      </c>
      <c r="V38" s="22">
        <v>0.24</v>
      </c>
      <c r="W38" s="22">
        <v>0.56100000000000005</v>
      </c>
      <c r="X38" s="22">
        <f t="shared" si="0"/>
        <v>348.97624742072003</v>
      </c>
      <c r="Y38" s="22">
        <f t="shared" si="1"/>
        <v>1102.8699894299959</v>
      </c>
    </row>
    <row r="39" spans="1:25" x14ac:dyDescent="0.25">
      <c r="A39" s="20">
        <v>2</v>
      </c>
      <c r="B39" s="20" t="s">
        <v>139</v>
      </c>
      <c r="C39" s="20" t="s">
        <v>140</v>
      </c>
      <c r="D39" s="20">
        <v>348</v>
      </c>
      <c r="E39" s="20">
        <v>349</v>
      </c>
      <c r="F39" s="20">
        <v>349</v>
      </c>
      <c r="G39" s="20">
        <v>2150</v>
      </c>
      <c r="H39" s="20">
        <v>2520</v>
      </c>
      <c r="I39" s="20" t="s">
        <v>56</v>
      </c>
      <c r="J39" s="20" t="s">
        <v>141</v>
      </c>
      <c r="K39" s="21">
        <v>282.98677994899998</v>
      </c>
      <c r="L39" s="21">
        <v>114.521</v>
      </c>
      <c r="M39" s="20" t="s">
        <v>24</v>
      </c>
      <c r="N39" s="20" t="s">
        <v>142</v>
      </c>
      <c r="O39" s="20">
        <v>39</v>
      </c>
      <c r="P39" s="20">
        <v>27</v>
      </c>
      <c r="Q39" s="20" t="s">
        <v>143</v>
      </c>
      <c r="R39" s="20" t="s">
        <v>143</v>
      </c>
      <c r="S39" s="20" t="s">
        <v>143</v>
      </c>
      <c r="T39" s="22">
        <v>4.0080939999999998</v>
      </c>
      <c r="U39" s="22">
        <v>21.928827999999999</v>
      </c>
      <c r="V39" s="22">
        <v>0.24</v>
      </c>
      <c r="W39" s="22">
        <v>0.56100000000000005</v>
      </c>
      <c r="X39" s="22">
        <f t="shared" si="0"/>
        <v>348.84830906023996</v>
      </c>
      <c r="Y39" s="22">
        <f t="shared" si="1"/>
        <v>1102.4656656993318</v>
      </c>
    </row>
    <row r="40" spans="1:25" x14ac:dyDescent="0.25">
      <c r="A40" s="20">
        <v>2</v>
      </c>
      <c r="B40" s="20" t="s">
        <v>139</v>
      </c>
      <c r="C40" s="20" t="s">
        <v>140</v>
      </c>
      <c r="D40" s="20">
        <v>349</v>
      </c>
      <c r="E40" s="20">
        <v>350</v>
      </c>
      <c r="F40" s="20">
        <v>350</v>
      </c>
      <c r="G40" s="20">
        <v>2150</v>
      </c>
      <c r="H40" s="20">
        <v>2520</v>
      </c>
      <c r="I40" s="20" t="s">
        <v>56</v>
      </c>
      <c r="J40" s="20" t="s">
        <v>141</v>
      </c>
      <c r="K40" s="21">
        <v>211.16637645700001</v>
      </c>
      <c r="L40" s="21">
        <v>85.456299999999999</v>
      </c>
      <c r="M40" s="20" t="s">
        <v>24</v>
      </c>
      <c r="N40" s="20" t="s">
        <v>142</v>
      </c>
      <c r="O40" s="20">
        <v>39</v>
      </c>
      <c r="P40" s="20">
        <v>27</v>
      </c>
      <c r="Q40" s="20" t="s">
        <v>143</v>
      </c>
      <c r="R40" s="20" t="s">
        <v>143</v>
      </c>
      <c r="S40" s="20" t="s">
        <v>143</v>
      </c>
      <c r="T40" s="22">
        <v>4.0080939999999998</v>
      </c>
      <c r="U40" s="22">
        <v>21.928827999999999</v>
      </c>
      <c r="V40" s="22">
        <v>0.24</v>
      </c>
      <c r="W40" s="22">
        <v>0.56100000000000005</v>
      </c>
      <c r="X40" s="22">
        <f t="shared" si="0"/>
        <v>260.31283130207197</v>
      </c>
      <c r="Y40" s="22">
        <f t="shared" si="1"/>
        <v>822.66690535099951</v>
      </c>
    </row>
    <row r="41" spans="1:25" x14ac:dyDescent="0.25">
      <c r="A41" s="20">
        <v>2</v>
      </c>
      <c r="B41" s="20" t="s">
        <v>139</v>
      </c>
      <c r="C41" s="20" t="s">
        <v>140</v>
      </c>
      <c r="D41" s="20">
        <v>350</v>
      </c>
      <c r="E41" s="20">
        <v>351</v>
      </c>
      <c r="F41" s="20">
        <v>351</v>
      </c>
      <c r="G41" s="20">
        <v>2150</v>
      </c>
      <c r="H41" s="20">
        <v>2520</v>
      </c>
      <c r="I41" s="20" t="s">
        <v>56</v>
      </c>
      <c r="J41" s="20" t="s">
        <v>141</v>
      </c>
      <c r="K41" s="21">
        <v>0.14901603638200001</v>
      </c>
      <c r="L41" s="21">
        <v>6.0304900000000002E-2</v>
      </c>
      <c r="M41" s="20" t="s">
        <v>24</v>
      </c>
      <c r="N41" s="20" t="s">
        <v>142</v>
      </c>
      <c r="O41" s="20">
        <v>39</v>
      </c>
      <c r="P41" s="20">
        <v>27</v>
      </c>
      <c r="Q41" s="20" t="s">
        <v>143</v>
      </c>
      <c r="R41" s="20" t="s">
        <v>143</v>
      </c>
      <c r="S41" s="20" t="s">
        <v>143</v>
      </c>
      <c r="T41" s="22">
        <v>4.0080939999999998</v>
      </c>
      <c r="U41" s="22">
        <v>21.928827999999999</v>
      </c>
      <c r="V41" s="22">
        <v>0.24</v>
      </c>
      <c r="W41" s="22">
        <v>0.56100000000000005</v>
      </c>
      <c r="X41" s="22">
        <f t="shared" si="0"/>
        <v>0.18369785797405599</v>
      </c>
      <c r="Y41" s="22">
        <f t="shared" si="1"/>
        <v>0.58054052726951078</v>
      </c>
    </row>
    <row r="42" spans="1:25" x14ac:dyDescent="0.25">
      <c r="A42" s="20">
        <v>2</v>
      </c>
      <c r="B42" s="20" t="s">
        <v>139</v>
      </c>
      <c r="C42" s="20" t="s">
        <v>140</v>
      </c>
      <c r="D42" s="20">
        <v>351</v>
      </c>
      <c r="E42" s="20">
        <v>352</v>
      </c>
      <c r="F42" s="20">
        <v>352</v>
      </c>
      <c r="G42" s="20">
        <v>2150</v>
      </c>
      <c r="H42" s="20">
        <v>2520</v>
      </c>
      <c r="I42" s="20" t="s">
        <v>56</v>
      </c>
      <c r="J42" s="20" t="s">
        <v>141</v>
      </c>
      <c r="K42" s="21">
        <v>369.677040508</v>
      </c>
      <c r="L42" s="21">
        <v>149.59200000000001</v>
      </c>
      <c r="M42" s="20" t="s">
        <v>24</v>
      </c>
      <c r="N42" s="20" t="s">
        <v>142</v>
      </c>
      <c r="O42" s="20">
        <v>39</v>
      </c>
      <c r="P42" s="20">
        <v>27</v>
      </c>
      <c r="Q42" s="20" t="s">
        <v>143</v>
      </c>
      <c r="R42" s="20" t="s">
        <v>143</v>
      </c>
      <c r="S42" s="20" t="s">
        <v>143</v>
      </c>
      <c r="T42" s="22">
        <v>4.0080939999999998</v>
      </c>
      <c r="U42" s="22">
        <v>21.928827999999999</v>
      </c>
      <c r="V42" s="22">
        <v>0.24</v>
      </c>
      <c r="W42" s="22">
        <v>0.56100000000000005</v>
      </c>
      <c r="X42" s="22">
        <f t="shared" si="0"/>
        <v>455.67988621247997</v>
      </c>
      <c r="Y42" s="22">
        <f t="shared" si="1"/>
        <v>1440.0856075592637</v>
      </c>
    </row>
    <row r="43" spans="1:25" x14ac:dyDescent="0.25">
      <c r="A43" s="20">
        <v>2</v>
      </c>
      <c r="B43" s="20" t="s">
        <v>139</v>
      </c>
      <c r="C43" s="20" t="s">
        <v>140</v>
      </c>
      <c r="D43" s="20">
        <v>364</v>
      </c>
      <c r="E43" s="20">
        <v>365</v>
      </c>
      <c r="F43" s="20">
        <v>365</v>
      </c>
      <c r="G43" s="20">
        <v>2150</v>
      </c>
      <c r="H43" s="20">
        <v>9520</v>
      </c>
      <c r="I43" s="20" t="s">
        <v>56</v>
      </c>
      <c r="J43" s="20" t="s">
        <v>141</v>
      </c>
      <c r="K43" s="21">
        <v>1.6170384436</v>
      </c>
      <c r="L43" s="21">
        <v>0.65439499999999995</v>
      </c>
      <c r="M43" s="20" t="s">
        <v>24</v>
      </c>
      <c r="N43" s="20" t="s">
        <v>142</v>
      </c>
      <c r="O43" s="20">
        <v>89</v>
      </c>
      <c r="P43" s="20">
        <v>28</v>
      </c>
      <c r="Q43" s="20" t="s">
        <v>57</v>
      </c>
      <c r="R43" s="20" t="s">
        <v>144</v>
      </c>
      <c r="S43" s="20" t="s">
        <v>144</v>
      </c>
      <c r="T43" s="22">
        <v>5.4456910000000001</v>
      </c>
      <c r="U43" s="22">
        <v>13.78614</v>
      </c>
      <c r="V43" s="22">
        <v>0.24</v>
      </c>
      <c r="W43" s="22">
        <v>0.56100000000000005</v>
      </c>
      <c r="X43" s="22">
        <f t="shared" si="0"/>
        <v>2.7083610510781999</v>
      </c>
      <c r="Y43" s="22">
        <f t="shared" si="1"/>
        <v>3.9604740964466991</v>
      </c>
    </row>
    <row r="44" spans="1:25" x14ac:dyDescent="0.25">
      <c r="A44" s="20">
        <v>2</v>
      </c>
      <c r="B44" s="20" t="s">
        <v>139</v>
      </c>
      <c r="C44" s="20" t="s">
        <v>140</v>
      </c>
      <c r="D44" s="20">
        <v>375</v>
      </c>
      <c r="E44" s="20">
        <v>376</v>
      </c>
      <c r="F44" s="20">
        <v>376</v>
      </c>
      <c r="G44" s="20">
        <v>2210</v>
      </c>
      <c r="H44" s="20">
        <v>2520</v>
      </c>
      <c r="I44" s="20" t="s">
        <v>56</v>
      </c>
      <c r="J44" s="20" t="s">
        <v>141</v>
      </c>
      <c r="K44" s="21">
        <v>13.7036025157</v>
      </c>
      <c r="L44" s="21">
        <v>5.5456700000000003</v>
      </c>
      <c r="M44" s="20" t="s">
        <v>24</v>
      </c>
      <c r="N44" s="20" t="s">
        <v>142</v>
      </c>
      <c r="O44" s="20">
        <v>39</v>
      </c>
      <c r="P44" s="20">
        <v>27</v>
      </c>
      <c r="Q44" s="20" t="s">
        <v>143</v>
      </c>
      <c r="R44" s="20" t="s">
        <v>143</v>
      </c>
      <c r="S44" s="20" t="s">
        <v>143</v>
      </c>
      <c r="T44" s="22">
        <v>4.0080939999999998</v>
      </c>
      <c r="U44" s="22">
        <v>21.928827999999999</v>
      </c>
      <c r="V44" s="22">
        <v>0.24</v>
      </c>
      <c r="W44" s="22">
        <v>0.56100000000000005</v>
      </c>
      <c r="X44" s="22">
        <f t="shared" si="0"/>
        <v>16.892950656264802</v>
      </c>
      <c r="Y44" s="22">
        <f t="shared" si="1"/>
        <v>53.38680912931963</v>
      </c>
    </row>
    <row r="45" spans="1:25" x14ac:dyDescent="0.25">
      <c r="A45" s="20">
        <v>2</v>
      </c>
      <c r="B45" s="20" t="s">
        <v>139</v>
      </c>
      <c r="C45" s="20" t="s">
        <v>140</v>
      </c>
      <c r="D45" s="20">
        <v>376</v>
      </c>
      <c r="E45" s="20">
        <v>377</v>
      </c>
      <c r="F45" s="20">
        <v>377</v>
      </c>
      <c r="G45" s="20">
        <v>2210</v>
      </c>
      <c r="H45" s="20">
        <v>2520</v>
      </c>
      <c r="I45" s="20" t="s">
        <v>56</v>
      </c>
      <c r="J45" s="20" t="s">
        <v>141</v>
      </c>
      <c r="K45" s="21">
        <v>3.6871732799700001</v>
      </c>
      <c r="L45" s="21">
        <v>1.4921500000000001</v>
      </c>
      <c r="M45" s="20" t="s">
        <v>24</v>
      </c>
      <c r="N45" s="20" t="s">
        <v>142</v>
      </c>
      <c r="O45" s="20">
        <v>39</v>
      </c>
      <c r="P45" s="20">
        <v>27</v>
      </c>
      <c r="Q45" s="20" t="s">
        <v>143</v>
      </c>
      <c r="R45" s="20" t="s">
        <v>143</v>
      </c>
      <c r="S45" s="20" t="s">
        <v>143</v>
      </c>
      <c r="T45" s="22">
        <v>4.0080939999999998</v>
      </c>
      <c r="U45" s="22">
        <v>21.928827999999999</v>
      </c>
      <c r="V45" s="22">
        <v>0.24</v>
      </c>
      <c r="W45" s="22">
        <v>0.56100000000000005</v>
      </c>
      <c r="X45" s="22">
        <f t="shared" si="0"/>
        <v>4.5453148711960001</v>
      </c>
      <c r="Y45" s="22">
        <f t="shared" si="1"/>
        <v>14.364563207387796</v>
      </c>
    </row>
    <row r="46" spans="1:25" x14ac:dyDescent="0.25">
      <c r="A46" s="20">
        <v>2</v>
      </c>
      <c r="B46" s="20" t="s">
        <v>139</v>
      </c>
      <c r="C46" s="20" t="s">
        <v>140</v>
      </c>
      <c r="D46" s="20">
        <v>377</v>
      </c>
      <c r="E46" s="20">
        <v>378</v>
      </c>
      <c r="F46" s="20">
        <v>378</v>
      </c>
      <c r="G46" s="20">
        <v>2210</v>
      </c>
      <c r="H46" s="20">
        <v>2520</v>
      </c>
      <c r="I46" s="20" t="s">
        <v>56</v>
      </c>
      <c r="J46" s="20" t="s">
        <v>141</v>
      </c>
      <c r="K46" s="21">
        <v>7.5360097195199996E-2</v>
      </c>
      <c r="L46" s="21">
        <v>3.0497300000000001E-2</v>
      </c>
      <c r="M46" s="20" t="s">
        <v>24</v>
      </c>
      <c r="N46" s="20" t="s">
        <v>142</v>
      </c>
      <c r="O46" s="20">
        <v>39</v>
      </c>
      <c r="P46" s="20">
        <v>27</v>
      </c>
      <c r="Q46" s="20" t="s">
        <v>143</v>
      </c>
      <c r="R46" s="20" t="s">
        <v>143</v>
      </c>
      <c r="S46" s="20" t="s">
        <v>143</v>
      </c>
      <c r="T46" s="22">
        <v>4.0080939999999998</v>
      </c>
      <c r="U46" s="22">
        <v>21.928827999999999</v>
      </c>
      <c r="V46" s="22">
        <v>0.24</v>
      </c>
      <c r="W46" s="22">
        <v>0.56100000000000005</v>
      </c>
      <c r="X46" s="22">
        <f t="shared" si="0"/>
        <v>9.2899394311111994E-2</v>
      </c>
      <c r="Y46" s="22">
        <f t="shared" si="1"/>
        <v>0.29359005026617158</v>
      </c>
    </row>
    <row r="47" spans="1:25" x14ac:dyDescent="0.25">
      <c r="A47" s="20">
        <v>2</v>
      </c>
      <c r="B47" s="20" t="s">
        <v>139</v>
      </c>
      <c r="C47" s="20" t="s">
        <v>140</v>
      </c>
      <c r="D47" s="20">
        <v>378</v>
      </c>
      <c r="E47" s="20">
        <v>379</v>
      </c>
      <c r="F47" s="20">
        <v>379</v>
      </c>
      <c r="G47" s="20">
        <v>2210</v>
      </c>
      <c r="H47" s="20">
        <v>2520</v>
      </c>
      <c r="I47" s="20" t="s">
        <v>56</v>
      </c>
      <c r="J47" s="20" t="s">
        <v>141</v>
      </c>
      <c r="K47" s="21">
        <v>1.73299784092</v>
      </c>
      <c r="L47" s="21">
        <v>0.701322</v>
      </c>
      <c r="M47" s="20" t="s">
        <v>24</v>
      </c>
      <c r="N47" s="20" t="s">
        <v>142</v>
      </c>
      <c r="O47" s="20">
        <v>39</v>
      </c>
      <c r="P47" s="20">
        <v>27</v>
      </c>
      <c r="Q47" s="20" t="s">
        <v>143</v>
      </c>
      <c r="R47" s="20" t="s">
        <v>143</v>
      </c>
      <c r="S47" s="20" t="s">
        <v>143</v>
      </c>
      <c r="T47" s="22">
        <v>4.0080939999999998</v>
      </c>
      <c r="U47" s="22">
        <v>21.928827999999999</v>
      </c>
      <c r="V47" s="22">
        <v>0.24</v>
      </c>
      <c r="W47" s="22">
        <v>0.56100000000000005</v>
      </c>
      <c r="X47" s="22">
        <f t="shared" si="0"/>
        <v>2.1363330202036797</v>
      </c>
      <c r="Y47" s="22">
        <f t="shared" si="1"/>
        <v>6.7514554151604234</v>
      </c>
    </row>
    <row r="48" spans="1:25" x14ac:dyDescent="0.25">
      <c r="A48" s="20">
        <v>2</v>
      </c>
      <c r="B48" s="20" t="s">
        <v>139</v>
      </c>
      <c r="C48" s="20" t="s">
        <v>140</v>
      </c>
      <c r="D48" s="20">
        <v>381</v>
      </c>
      <c r="E48" s="20">
        <v>383</v>
      </c>
      <c r="F48" s="20">
        <v>383</v>
      </c>
      <c r="G48" s="20">
        <v>2210</v>
      </c>
      <c r="H48" s="20">
        <v>9520</v>
      </c>
      <c r="I48" s="20" t="s">
        <v>56</v>
      </c>
      <c r="J48" s="20" t="s">
        <v>141</v>
      </c>
      <c r="K48" s="21">
        <v>0.98577520716900002</v>
      </c>
      <c r="L48" s="21">
        <v>0.39893099999999998</v>
      </c>
      <c r="M48" s="20" t="s">
        <v>24</v>
      </c>
      <c r="N48" s="20" t="s">
        <v>142</v>
      </c>
      <c r="O48" s="20">
        <v>89</v>
      </c>
      <c r="P48" s="20">
        <v>28</v>
      </c>
      <c r="Q48" s="20" t="s">
        <v>57</v>
      </c>
      <c r="R48" s="20" t="s">
        <v>144</v>
      </c>
      <c r="S48" s="20" t="s">
        <v>144</v>
      </c>
      <c r="T48" s="22">
        <v>5.4456910000000001</v>
      </c>
      <c r="U48" s="22">
        <v>13.78614</v>
      </c>
      <c r="V48" s="22">
        <v>0.24</v>
      </c>
      <c r="W48" s="22">
        <v>0.56100000000000005</v>
      </c>
      <c r="X48" s="22">
        <f t="shared" si="0"/>
        <v>1.6510657668039599</v>
      </c>
      <c r="Y48" s="22">
        <f t="shared" si="1"/>
        <v>2.4143764725732595</v>
      </c>
    </row>
    <row r="49" spans="1:25" x14ac:dyDescent="0.25">
      <c r="A49" s="20">
        <v>2</v>
      </c>
      <c r="B49" s="20" t="s">
        <v>139</v>
      </c>
      <c r="C49" s="20" t="s">
        <v>140</v>
      </c>
      <c r="D49" s="20">
        <v>382</v>
      </c>
      <c r="E49" s="20">
        <v>384</v>
      </c>
      <c r="F49" s="20">
        <v>384</v>
      </c>
      <c r="G49" s="20">
        <v>2240</v>
      </c>
      <c r="H49" s="20">
        <v>2520</v>
      </c>
      <c r="I49" s="20" t="s">
        <v>56</v>
      </c>
      <c r="J49" s="20" t="s">
        <v>141</v>
      </c>
      <c r="K49" s="21">
        <v>0.36583534145699997</v>
      </c>
      <c r="L49" s="21">
        <v>0.14804899999999999</v>
      </c>
      <c r="M49" s="20" t="s">
        <v>24</v>
      </c>
      <c r="N49" s="20" t="s">
        <v>142</v>
      </c>
      <c r="O49" s="20">
        <v>39</v>
      </c>
      <c r="P49" s="20">
        <v>27</v>
      </c>
      <c r="Q49" s="20" t="s">
        <v>143</v>
      </c>
      <c r="R49" s="20" t="s">
        <v>143</v>
      </c>
      <c r="S49" s="20" t="s">
        <v>143</v>
      </c>
      <c r="T49" s="22">
        <v>4.0080939999999998</v>
      </c>
      <c r="U49" s="22">
        <v>21.928827999999999</v>
      </c>
      <c r="V49" s="22">
        <v>0.24</v>
      </c>
      <c r="W49" s="22">
        <v>0.56100000000000005</v>
      </c>
      <c r="X49" s="22">
        <f t="shared" si="0"/>
        <v>0.45097967454055998</v>
      </c>
      <c r="Y49" s="22">
        <f t="shared" si="1"/>
        <v>1.4252315238351076</v>
      </c>
    </row>
    <row r="50" spans="1:25" x14ac:dyDescent="0.25">
      <c r="A50" s="20">
        <v>2</v>
      </c>
      <c r="B50" s="20" t="s">
        <v>139</v>
      </c>
      <c r="C50" s="20" t="s">
        <v>140</v>
      </c>
      <c r="D50" s="20">
        <v>385</v>
      </c>
      <c r="E50" s="20">
        <v>387</v>
      </c>
      <c r="F50" s="20">
        <v>387</v>
      </c>
      <c r="G50" s="20">
        <v>2310</v>
      </c>
      <c r="H50" s="20">
        <v>2520</v>
      </c>
      <c r="I50" s="20" t="s">
        <v>56</v>
      </c>
      <c r="J50" s="20" t="s">
        <v>141</v>
      </c>
      <c r="K50" s="21">
        <v>122.122305903</v>
      </c>
      <c r="L50" s="21">
        <v>49.421300000000002</v>
      </c>
      <c r="M50" s="20" t="s">
        <v>24</v>
      </c>
      <c r="N50" s="20" t="s">
        <v>142</v>
      </c>
      <c r="O50" s="20">
        <v>39</v>
      </c>
      <c r="P50" s="20">
        <v>27</v>
      </c>
      <c r="Q50" s="20" t="s">
        <v>143</v>
      </c>
      <c r="R50" s="20" t="s">
        <v>143</v>
      </c>
      <c r="S50" s="20" t="s">
        <v>143</v>
      </c>
      <c r="T50" s="22">
        <v>4.0080939999999998</v>
      </c>
      <c r="U50" s="22">
        <v>21.928827999999999</v>
      </c>
      <c r="V50" s="22">
        <v>0.24</v>
      </c>
      <c r="W50" s="22">
        <v>0.56100000000000005</v>
      </c>
      <c r="X50" s="22">
        <f t="shared" si="0"/>
        <v>150.54476416167202</v>
      </c>
      <c r="Y50" s="22">
        <f t="shared" si="1"/>
        <v>475.76677119677953</v>
      </c>
    </row>
    <row r="51" spans="1:25" x14ac:dyDescent="0.25">
      <c r="A51" s="20">
        <v>2</v>
      </c>
      <c r="B51" s="20" t="s">
        <v>139</v>
      </c>
      <c r="C51" s="20" t="s">
        <v>140</v>
      </c>
      <c r="D51" s="20">
        <v>386</v>
      </c>
      <c r="E51" s="20">
        <v>388</v>
      </c>
      <c r="F51" s="20">
        <v>388</v>
      </c>
      <c r="G51" s="20">
        <v>2310</v>
      </c>
      <c r="H51" s="20">
        <v>2520</v>
      </c>
      <c r="I51" s="20" t="s">
        <v>56</v>
      </c>
      <c r="J51" s="20" t="s">
        <v>141</v>
      </c>
      <c r="K51" s="21">
        <v>119.749991431</v>
      </c>
      <c r="L51" s="21">
        <v>48.461300000000001</v>
      </c>
      <c r="M51" s="20" t="s">
        <v>24</v>
      </c>
      <c r="N51" s="20" t="s">
        <v>142</v>
      </c>
      <c r="O51" s="20">
        <v>39</v>
      </c>
      <c r="P51" s="20">
        <v>27</v>
      </c>
      <c r="Q51" s="20" t="s">
        <v>143</v>
      </c>
      <c r="R51" s="20" t="s">
        <v>143</v>
      </c>
      <c r="S51" s="20" t="s">
        <v>143</v>
      </c>
      <c r="T51" s="22">
        <v>4.0080939999999998</v>
      </c>
      <c r="U51" s="22">
        <v>21.928827999999999</v>
      </c>
      <c r="V51" s="22">
        <v>0.24</v>
      </c>
      <c r="W51" s="22">
        <v>0.56100000000000005</v>
      </c>
      <c r="X51" s="22">
        <f t="shared" si="0"/>
        <v>147.62045877927201</v>
      </c>
      <c r="Y51" s="22">
        <f t="shared" si="1"/>
        <v>466.52508592445952</v>
      </c>
    </row>
    <row r="52" spans="1:25" x14ac:dyDescent="0.25">
      <c r="A52" s="20">
        <v>2</v>
      </c>
      <c r="B52" s="20" t="s">
        <v>139</v>
      </c>
      <c r="C52" s="20" t="s">
        <v>140</v>
      </c>
      <c r="D52" s="20">
        <v>387</v>
      </c>
      <c r="E52" s="20">
        <v>389</v>
      </c>
      <c r="F52" s="20">
        <v>389</v>
      </c>
      <c r="G52" s="20">
        <v>2310</v>
      </c>
      <c r="H52" s="20">
        <v>2520</v>
      </c>
      <c r="I52" s="20" t="s">
        <v>56</v>
      </c>
      <c r="J52" s="20" t="s">
        <v>141</v>
      </c>
      <c r="K52" s="21">
        <v>2.4363085720300002</v>
      </c>
      <c r="L52" s="21">
        <v>0.98594300000000001</v>
      </c>
      <c r="M52" s="20" t="s">
        <v>24</v>
      </c>
      <c r="N52" s="20" t="s">
        <v>142</v>
      </c>
      <c r="O52" s="20">
        <v>39</v>
      </c>
      <c r="P52" s="20">
        <v>27</v>
      </c>
      <c r="Q52" s="20" t="s">
        <v>143</v>
      </c>
      <c r="R52" s="20" t="s">
        <v>143</v>
      </c>
      <c r="S52" s="20" t="s">
        <v>143</v>
      </c>
      <c r="T52" s="22">
        <v>4.0080939999999998</v>
      </c>
      <c r="U52" s="22">
        <v>21.928827999999999</v>
      </c>
      <c r="V52" s="22">
        <v>0.24</v>
      </c>
      <c r="W52" s="22">
        <v>0.56100000000000005</v>
      </c>
      <c r="X52" s="22">
        <f t="shared" si="0"/>
        <v>3.0033316892079198</v>
      </c>
      <c r="Y52" s="22">
        <f t="shared" si="1"/>
        <v>9.4914321900489558</v>
      </c>
    </row>
    <row r="53" spans="1:25" x14ac:dyDescent="0.25">
      <c r="A53" s="20">
        <v>2</v>
      </c>
      <c r="B53" s="20" t="s">
        <v>139</v>
      </c>
      <c r="C53" s="20" t="s">
        <v>140</v>
      </c>
      <c r="D53" s="20">
        <v>409</v>
      </c>
      <c r="E53" s="20">
        <v>411</v>
      </c>
      <c r="F53" s="20">
        <v>411</v>
      </c>
      <c r="G53" s="20">
        <v>2520</v>
      </c>
      <c r="H53" s="20">
        <v>2520</v>
      </c>
      <c r="I53" s="20" t="s">
        <v>56</v>
      </c>
      <c r="J53" s="20" t="s">
        <v>141</v>
      </c>
      <c r="K53" s="21">
        <v>199.1888314</v>
      </c>
      <c r="L53" s="21">
        <v>80.609200000000001</v>
      </c>
      <c r="M53" s="20" t="s">
        <v>24</v>
      </c>
      <c r="N53" s="20" t="s">
        <v>142</v>
      </c>
      <c r="O53" s="20">
        <v>39</v>
      </c>
      <c r="P53" s="20">
        <v>27</v>
      </c>
      <c r="Q53" s="20" t="s">
        <v>143</v>
      </c>
      <c r="R53" s="20" t="s">
        <v>143</v>
      </c>
      <c r="S53" s="20" t="s">
        <v>143</v>
      </c>
      <c r="T53" s="22">
        <v>4.0080939999999998</v>
      </c>
      <c r="U53" s="22">
        <v>21.928827999999999</v>
      </c>
      <c r="V53" s="22">
        <v>0.24</v>
      </c>
      <c r="W53" s="22">
        <v>0.56100000000000005</v>
      </c>
      <c r="X53" s="22">
        <f t="shared" si="0"/>
        <v>245.54783065724797</v>
      </c>
      <c r="Y53" s="22">
        <f t="shared" si="1"/>
        <v>776.00505880572632</v>
      </c>
    </row>
    <row r="54" spans="1:25" x14ac:dyDescent="0.25">
      <c r="A54" s="20">
        <v>2</v>
      </c>
      <c r="B54" s="20" t="s">
        <v>139</v>
      </c>
      <c r="C54" s="20" t="s">
        <v>140</v>
      </c>
      <c r="D54" s="20">
        <v>410</v>
      </c>
      <c r="E54" s="20">
        <v>412</v>
      </c>
      <c r="F54" s="20">
        <v>412</v>
      </c>
      <c r="G54" s="20">
        <v>2520</v>
      </c>
      <c r="H54" s="20">
        <v>2520</v>
      </c>
      <c r="I54" s="20" t="s">
        <v>56</v>
      </c>
      <c r="J54" s="20" t="s">
        <v>141</v>
      </c>
      <c r="K54" s="21">
        <v>926.75822050500005</v>
      </c>
      <c r="L54" s="21">
        <v>375.04500000000002</v>
      </c>
      <c r="M54" s="20" t="s">
        <v>24</v>
      </c>
      <c r="N54" s="20" t="s">
        <v>142</v>
      </c>
      <c r="O54" s="20">
        <v>39</v>
      </c>
      <c r="P54" s="20">
        <v>27</v>
      </c>
      <c r="Q54" s="20" t="s">
        <v>143</v>
      </c>
      <c r="R54" s="20" t="s">
        <v>143</v>
      </c>
      <c r="S54" s="20" t="s">
        <v>143</v>
      </c>
      <c r="T54" s="22">
        <v>4.0080939999999998</v>
      </c>
      <c r="U54" s="22">
        <v>21.928827999999999</v>
      </c>
      <c r="V54" s="22">
        <v>0.24</v>
      </c>
      <c r="W54" s="22">
        <v>0.56100000000000005</v>
      </c>
      <c r="X54" s="22">
        <f t="shared" si="0"/>
        <v>1142.4438668148</v>
      </c>
      <c r="Y54" s="22">
        <f t="shared" si="1"/>
        <v>3610.4665134971397</v>
      </c>
    </row>
    <row r="55" spans="1:25" x14ac:dyDescent="0.25">
      <c r="A55" s="20">
        <v>2</v>
      </c>
      <c r="B55" s="20" t="s">
        <v>139</v>
      </c>
      <c r="C55" s="20" t="s">
        <v>140</v>
      </c>
      <c r="D55" s="20">
        <v>411</v>
      </c>
      <c r="E55" s="20">
        <v>413</v>
      </c>
      <c r="F55" s="20">
        <v>413</v>
      </c>
      <c r="G55" s="20">
        <v>2520</v>
      </c>
      <c r="H55" s="20">
        <v>2520</v>
      </c>
      <c r="I55" s="20" t="s">
        <v>56</v>
      </c>
      <c r="J55" s="20" t="s">
        <v>141</v>
      </c>
      <c r="K55" s="21">
        <v>212.46770715400001</v>
      </c>
      <c r="L55" s="21">
        <v>85.983000000000004</v>
      </c>
      <c r="M55" s="20" t="s">
        <v>24</v>
      </c>
      <c r="N55" s="20" t="s">
        <v>142</v>
      </c>
      <c r="O55" s="20">
        <v>39</v>
      </c>
      <c r="P55" s="20">
        <v>27</v>
      </c>
      <c r="Q55" s="20" t="s">
        <v>143</v>
      </c>
      <c r="R55" s="20" t="s">
        <v>143</v>
      </c>
      <c r="S55" s="20" t="s">
        <v>143</v>
      </c>
      <c r="T55" s="22">
        <v>4.0080939999999998</v>
      </c>
      <c r="U55" s="22">
        <v>21.928827999999999</v>
      </c>
      <c r="V55" s="22">
        <v>0.24</v>
      </c>
      <c r="W55" s="22">
        <v>0.56100000000000005</v>
      </c>
      <c r="X55" s="22">
        <f t="shared" si="0"/>
        <v>261.91723926552004</v>
      </c>
      <c r="Y55" s="22">
        <f t="shared" si="1"/>
        <v>827.73731746863598</v>
      </c>
    </row>
    <row r="56" spans="1:25" x14ac:dyDescent="0.25">
      <c r="A56" s="20">
        <v>2</v>
      </c>
      <c r="B56" s="20" t="s">
        <v>139</v>
      </c>
      <c r="C56" s="20" t="s">
        <v>140</v>
      </c>
      <c r="D56" s="20">
        <v>412</v>
      </c>
      <c r="E56" s="20">
        <v>414</v>
      </c>
      <c r="F56" s="20">
        <v>414</v>
      </c>
      <c r="G56" s="20">
        <v>2520</v>
      </c>
      <c r="H56" s="20">
        <v>2520</v>
      </c>
      <c r="I56" s="20" t="s">
        <v>56</v>
      </c>
      <c r="J56" s="20" t="s">
        <v>141</v>
      </c>
      <c r="K56" s="21">
        <v>215.950912918</v>
      </c>
      <c r="L56" s="21">
        <v>87.392600000000002</v>
      </c>
      <c r="M56" s="20" t="s">
        <v>24</v>
      </c>
      <c r="N56" s="20" t="s">
        <v>142</v>
      </c>
      <c r="O56" s="20">
        <v>39</v>
      </c>
      <c r="P56" s="20">
        <v>27</v>
      </c>
      <c r="Q56" s="20" t="s">
        <v>143</v>
      </c>
      <c r="R56" s="20" t="s">
        <v>143</v>
      </c>
      <c r="S56" s="20" t="s">
        <v>143</v>
      </c>
      <c r="T56" s="22">
        <v>4.0080939999999998</v>
      </c>
      <c r="U56" s="22">
        <v>21.928827999999999</v>
      </c>
      <c r="V56" s="22">
        <v>0.24</v>
      </c>
      <c r="W56" s="22">
        <v>0.56100000000000005</v>
      </c>
      <c r="X56" s="22">
        <f t="shared" si="0"/>
        <v>266.211094335344</v>
      </c>
      <c r="Y56" s="22">
        <f t="shared" si="1"/>
        <v>841.30719201015904</v>
      </c>
    </row>
    <row r="57" spans="1:25" x14ac:dyDescent="0.25">
      <c r="A57" s="20">
        <v>2</v>
      </c>
      <c r="B57" s="20" t="s">
        <v>139</v>
      </c>
      <c r="C57" s="20" t="s">
        <v>140</v>
      </c>
      <c r="D57" s="20">
        <v>413</v>
      </c>
      <c r="E57" s="20">
        <v>415</v>
      </c>
      <c r="F57" s="20">
        <v>415</v>
      </c>
      <c r="G57" s="20">
        <v>2520</v>
      </c>
      <c r="H57" s="20">
        <v>2520</v>
      </c>
      <c r="I57" s="20" t="s">
        <v>56</v>
      </c>
      <c r="J57" s="20" t="s">
        <v>141</v>
      </c>
      <c r="K57" s="21">
        <v>251.59103478200001</v>
      </c>
      <c r="L57" s="21">
        <v>101.816</v>
      </c>
      <c r="M57" s="20" t="s">
        <v>24</v>
      </c>
      <c r="N57" s="20" t="s">
        <v>142</v>
      </c>
      <c r="O57" s="20">
        <v>39</v>
      </c>
      <c r="P57" s="20">
        <v>27</v>
      </c>
      <c r="Q57" s="20" t="s">
        <v>143</v>
      </c>
      <c r="R57" s="20" t="s">
        <v>143</v>
      </c>
      <c r="S57" s="20" t="s">
        <v>143</v>
      </c>
      <c r="T57" s="22">
        <v>4.0080939999999998</v>
      </c>
      <c r="U57" s="22">
        <v>21.928827999999999</v>
      </c>
      <c r="V57" s="22">
        <v>0.24</v>
      </c>
      <c r="W57" s="22">
        <v>0.56100000000000005</v>
      </c>
      <c r="X57" s="22">
        <f t="shared" si="0"/>
        <v>310.14695501504002</v>
      </c>
      <c r="Y57" s="22">
        <f t="shared" si="1"/>
        <v>980.1577371734719</v>
      </c>
    </row>
    <row r="58" spans="1:25" x14ac:dyDescent="0.25">
      <c r="A58" s="20">
        <v>2</v>
      </c>
      <c r="B58" s="20" t="s">
        <v>139</v>
      </c>
      <c r="C58" s="20" t="s">
        <v>140</v>
      </c>
      <c r="D58" s="20">
        <v>427</v>
      </c>
      <c r="E58" s="20">
        <v>429</v>
      </c>
      <c r="F58" s="20">
        <v>429</v>
      </c>
      <c r="G58" s="20">
        <v>2520</v>
      </c>
      <c r="H58" s="20">
        <v>9520</v>
      </c>
      <c r="I58" s="20" t="s">
        <v>56</v>
      </c>
      <c r="J58" s="20" t="s">
        <v>141</v>
      </c>
      <c r="K58" s="21">
        <v>0.22893302034599999</v>
      </c>
      <c r="L58" s="21">
        <v>9.2646300000000001E-2</v>
      </c>
      <c r="M58" s="20" t="s">
        <v>24</v>
      </c>
      <c r="N58" s="20" t="s">
        <v>142</v>
      </c>
      <c r="O58" s="20">
        <v>89</v>
      </c>
      <c r="P58" s="20">
        <v>28</v>
      </c>
      <c r="Q58" s="20" t="s">
        <v>57</v>
      </c>
      <c r="R58" s="20" t="s">
        <v>144</v>
      </c>
      <c r="S58" s="20" t="s">
        <v>144</v>
      </c>
      <c r="T58" s="22">
        <v>5.4456910000000001</v>
      </c>
      <c r="U58" s="22">
        <v>13.78614</v>
      </c>
      <c r="V58" s="22">
        <v>0.24</v>
      </c>
      <c r="W58" s="22">
        <v>0.56100000000000005</v>
      </c>
      <c r="X58" s="22">
        <f t="shared" si="0"/>
        <v>0.38343757279090795</v>
      </c>
      <c r="Y58" s="22">
        <f t="shared" si="1"/>
        <v>0.56070610454179792</v>
      </c>
    </row>
    <row r="59" spans="1:25" x14ac:dyDescent="0.25">
      <c r="A59" s="20">
        <v>2</v>
      </c>
      <c r="B59" s="20" t="s">
        <v>139</v>
      </c>
      <c r="C59" s="20" t="s">
        <v>140</v>
      </c>
      <c r="D59" s="20">
        <v>428</v>
      </c>
      <c r="E59" s="20">
        <v>430</v>
      </c>
      <c r="F59" s="20">
        <v>430</v>
      </c>
      <c r="G59" s="20">
        <v>2520</v>
      </c>
      <c r="H59" s="20">
        <v>9520</v>
      </c>
      <c r="I59" s="20" t="s">
        <v>56</v>
      </c>
      <c r="J59" s="20" t="s">
        <v>141</v>
      </c>
      <c r="K59" s="21">
        <v>5.7408374348699998E-3</v>
      </c>
      <c r="L59" s="21">
        <v>2.3232399999999999E-3</v>
      </c>
      <c r="M59" s="20" t="s">
        <v>24</v>
      </c>
      <c r="N59" s="20" t="s">
        <v>142</v>
      </c>
      <c r="O59" s="20">
        <v>89</v>
      </c>
      <c r="P59" s="20">
        <v>28</v>
      </c>
      <c r="Q59" s="20" t="s">
        <v>57</v>
      </c>
      <c r="R59" s="20" t="s">
        <v>144</v>
      </c>
      <c r="S59" s="20" t="s">
        <v>144</v>
      </c>
      <c r="T59" s="22">
        <v>5.4456910000000001</v>
      </c>
      <c r="U59" s="22">
        <v>13.78614</v>
      </c>
      <c r="V59" s="22">
        <v>0.24</v>
      </c>
      <c r="W59" s="22">
        <v>0.56100000000000005</v>
      </c>
      <c r="X59" s="22">
        <f t="shared" si="0"/>
        <v>9.6152518407183994E-3</v>
      </c>
      <c r="Y59" s="22">
        <f t="shared" si="1"/>
        <v>1.4060516721290396E-2</v>
      </c>
    </row>
    <row r="60" spans="1:25" x14ac:dyDescent="0.25">
      <c r="A60" s="20">
        <v>2</v>
      </c>
      <c r="B60" s="20" t="s">
        <v>139</v>
      </c>
      <c r="C60" s="20" t="s">
        <v>140</v>
      </c>
      <c r="D60" s="20">
        <v>444</v>
      </c>
      <c r="E60" s="20">
        <v>446</v>
      </c>
      <c r="F60" s="20">
        <v>446</v>
      </c>
      <c r="G60" s="20">
        <v>3100</v>
      </c>
      <c r="H60" s="20">
        <v>2520</v>
      </c>
      <c r="I60" s="20" t="s">
        <v>56</v>
      </c>
      <c r="J60" s="20" t="s">
        <v>141</v>
      </c>
      <c r="K60" s="21">
        <v>21.305646644500001</v>
      </c>
      <c r="L60" s="21">
        <v>8.6221200000000007</v>
      </c>
      <c r="M60" s="20" t="s">
        <v>24</v>
      </c>
      <c r="N60" s="20" t="s">
        <v>142</v>
      </c>
      <c r="O60" s="20">
        <v>39</v>
      </c>
      <c r="P60" s="20">
        <v>27</v>
      </c>
      <c r="Q60" s="20" t="s">
        <v>143</v>
      </c>
      <c r="R60" s="20" t="s">
        <v>143</v>
      </c>
      <c r="S60" s="20" t="s">
        <v>143</v>
      </c>
      <c r="T60" s="22">
        <v>4.0080939999999998</v>
      </c>
      <c r="U60" s="22">
        <v>21.928827999999999</v>
      </c>
      <c r="V60" s="22">
        <v>0.24</v>
      </c>
      <c r="W60" s="22">
        <v>0.56100000000000005</v>
      </c>
      <c r="X60" s="22">
        <f t="shared" si="0"/>
        <v>26.264283253852803</v>
      </c>
      <c r="Y60" s="22">
        <f t="shared" si="1"/>
        <v>83.003041062683039</v>
      </c>
    </row>
    <row r="61" spans="1:25" x14ac:dyDescent="0.25">
      <c r="A61" s="20">
        <v>2</v>
      </c>
      <c r="B61" s="20" t="s">
        <v>139</v>
      </c>
      <c r="C61" s="20" t="s">
        <v>140</v>
      </c>
      <c r="D61" s="20">
        <v>445</v>
      </c>
      <c r="E61" s="20">
        <v>447</v>
      </c>
      <c r="F61" s="20">
        <v>447</v>
      </c>
      <c r="G61" s="20">
        <v>3100</v>
      </c>
      <c r="H61" s="20">
        <v>2520</v>
      </c>
      <c r="I61" s="20" t="s">
        <v>56</v>
      </c>
      <c r="J61" s="20" t="s">
        <v>141</v>
      </c>
      <c r="K61" s="21">
        <v>3.7096501212100002</v>
      </c>
      <c r="L61" s="21">
        <v>1.50125</v>
      </c>
      <c r="M61" s="20" t="s">
        <v>24</v>
      </c>
      <c r="N61" s="20" t="s">
        <v>142</v>
      </c>
      <c r="O61" s="20">
        <v>39</v>
      </c>
      <c r="P61" s="20">
        <v>27</v>
      </c>
      <c r="Q61" s="20" t="s">
        <v>143</v>
      </c>
      <c r="R61" s="20" t="s">
        <v>143</v>
      </c>
      <c r="S61" s="20" t="s">
        <v>143</v>
      </c>
      <c r="T61" s="22">
        <v>4.0080939999999998</v>
      </c>
      <c r="U61" s="22">
        <v>21.928827999999999</v>
      </c>
      <c r="V61" s="22">
        <v>0.24</v>
      </c>
      <c r="W61" s="22">
        <v>0.56100000000000005</v>
      </c>
      <c r="X61" s="22">
        <f t="shared" si="0"/>
        <v>4.573034849299999</v>
      </c>
      <c r="Y61" s="22">
        <f t="shared" si="1"/>
        <v>14.452166682364998</v>
      </c>
    </row>
    <row r="62" spans="1:25" x14ac:dyDescent="0.25">
      <c r="A62" s="20">
        <v>2</v>
      </c>
      <c r="B62" s="20" t="s">
        <v>139</v>
      </c>
      <c r="C62" s="20" t="s">
        <v>140</v>
      </c>
      <c r="D62" s="20">
        <v>446</v>
      </c>
      <c r="E62" s="20">
        <v>448</v>
      </c>
      <c r="F62" s="20">
        <v>448</v>
      </c>
      <c r="G62" s="20">
        <v>3100</v>
      </c>
      <c r="H62" s="20">
        <v>2520</v>
      </c>
      <c r="I62" s="20" t="s">
        <v>56</v>
      </c>
      <c r="J62" s="20" t="s">
        <v>141</v>
      </c>
      <c r="K62" s="21">
        <v>0.92657099907700002</v>
      </c>
      <c r="L62" s="21">
        <v>0.374971</v>
      </c>
      <c r="M62" s="20" t="s">
        <v>24</v>
      </c>
      <c r="N62" s="20" t="s">
        <v>142</v>
      </c>
      <c r="O62" s="20">
        <v>39</v>
      </c>
      <c r="P62" s="20">
        <v>27</v>
      </c>
      <c r="Q62" s="20" t="s">
        <v>143</v>
      </c>
      <c r="R62" s="20" t="s">
        <v>143</v>
      </c>
      <c r="S62" s="20" t="s">
        <v>143</v>
      </c>
      <c r="T62" s="22">
        <v>4.0080939999999998</v>
      </c>
      <c r="U62" s="22">
        <v>21.928827999999999</v>
      </c>
      <c r="V62" s="22">
        <v>0.24</v>
      </c>
      <c r="W62" s="22">
        <v>0.56100000000000005</v>
      </c>
      <c r="X62" s="22">
        <f t="shared" si="0"/>
        <v>1.1422184516082399</v>
      </c>
      <c r="Y62" s="22">
        <f t="shared" si="1"/>
        <v>3.6097541335907311</v>
      </c>
    </row>
    <row r="63" spans="1:25" x14ac:dyDescent="0.25">
      <c r="A63" s="20">
        <v>2</v>
      </c>
      <c r="B63" s="20" t="s">
        <v>139</v>
      </c>
      <c r="C63" s="20" t="s">
        <v>140</v>
      </c>
      <c r="D63" s="20">
        <v>447</v>
      </c>
      <c r="E63" s="20">
        <v>449</v>
      </c>
      <c r="F63" s="20">
        <v>449</v>
      </c>
      <c r="G63" s="20">
        <v>3100</v>
      </c>
      <c r="H63" s="20">
        <v>2520</v>
      </c>
      <c r="I63" s="20" t="s">
        <v>56</v>
      </c>
      <c r="J63" s="20" t="s">
        <v>141</v>
      </c>
      <c r="K63" s="21">
        <v>7.8085158010900004</v>
      </c>
      <c r="L63" s="21">
        <v>3.1600100000000002</v>
      </c>
      <c r="M63" s="20" t="s">
        <v>24</v>
      </c>
      <c r="N63" s="20" t="s">
        <v>142</v>
      </c>
      <c r="O63" s="20">
        <v>39</v>
      </c>
      <c r="P63" s="20">
        <v>27</v>
      </c>
      <c r="Q63" s="20" t="s">
        <v>143</v>
      </c>
      <c r="R63" s="20" t="s">
        <v>143</v>
      </c>
      <c r="S63" s="20" t="s">
        <v>143</v>
      </c>
      <c r="T63" s="22">
        <v>4.0080939999999998</v>
      </c>
      <c r="U63" s="22">
        <v>21.928827999999999</v>
      </c>
      <c r="V63" s="22">
        <v>0.24</v>
      </c>
      <c r="W63" s="22">
        <v>0.56100000000000005</v>
      </c>
      <c r="X63" s="22">
        <f t="shared" si="0"/>
        <v>9.6258690119143999</v>
      </c>
      <c r="Y63" s="22">
        <f t="shared" si="1"/>
        <v>30.42064362227492</v>
      </c>
    </row>
    <row r="64" spans="1:25" x14ac:dyDescent="0.25">
      <c r="A64" s="20">
        <v>2</v>
      </c>
      <c r="B64" s="20" t="s">
        <v>139</v>
      </c>
      <c r="C64" s="20" t="s">
        <v>140</v>
      </c>
      <c r="D64" s="20">
        <v>454</v>
      </c>
      <c r="E64" s="20">
        <v>456</v>
      </c>
      <c r="F64" s="20">
        <v>456</v>
      </c>
      <c r="G64" s="20">
        <v>3200</v>
      </c>
      <c r="H64" s="20">
        <v>2520</v>
      </c>
      <c r="I64" s="20" t="s">
        <v>56</v>
      </c>
      <c r="J64" s="20" t="s">
        <v>141</v>
      </c>
      <c r="K64" s="21">
        <v>2.3219146715900001</v>
      </c>
      <c r="L64" s="21">
        <v>0.93964899999999996</v>
      </c>
      <c r="M64" s="20" t="s">
        <v>24</v>
      </c>
      <c r="N64" s="20" t="s">
        <v>142</v>
      </c>
      <c r="O64" s="20">
        <v>39</v>
      </c>
      <c r="P64" s="20">
        <v>27</v>
      </c>
      <c r="Q64" s="20" t="s">
        <v>143</v>
      </c>
      <c r="R64" s="20" t="s">
        <v>143</v>
      </c>
      <c r="S64" s="20" t="s">
        <v>143</v>
      </c>
      <c r="T64" s="22">
        <v>4.0080939999999998</v>
      </c>
      <c r="U64" s="22">
        <v>21.928827999999999</v>
      </c>
      <c r="V64" s="22">
        <v>0.24</v>
      </c>
      <c r="W64" s="22">
        <v>0.56100000000000005</v>
      </c>
      <c r="X64" s="22">
        <f t="shared" si="0"/>
        <v>2.8623131544445597</v>
      </c>
      <c r="Y64" s="22">
        <f t="shared" si="1"/>
        <v>9.0457711713023059</v>
      </c>
    </row>
    <row r="65" spans="1:25" x14ac:dyDescent="0.25">
      <c r="A65" s="20">
        <v>2</v>
      </c>
      <c r="B65" s="20" t="s">
        <v>139</v>
      </c>
      <c r="C65" s="20" t="s">
        <v>140</v>
      </c>
      <c r="D65" s="20">
        <v>455</v>
      </c>
      <c r="E65" s="20">
        <v>457</v>
      </c>
      <c r="F65" s="20">
        <v>457</v>
      </c>
      <c r="G65" s="20">
        <v>3200</v>
      </c>
      <c r="H65" s="20">
        <v>2520</v>
      </c>
      <c r="I65" s="20" t="s">
        <v>56</v>
      </c>
      <c r="J65" s="20" t="s">
        <v>141</v>
      </c>
      <c r="K65" s="21">
        <v>0.50571803061700005</v>
      </c>
      <c r="L65" s="21">
        <v>0.20465800000000001</v>
      </c>
      <c r="M65" s="20" t="s">
        <v>24</v>
      </c>
      <c r="N65" s="20" t="s">
        <v>142</v>
      </c>
      <c r="O65" s="20">
        <v>39</v>
      </c>
      <c r="P65" s="20">
        <v>27</v>
      </c>
      <c r="Q65" s="20" t="s">
        <v>143</v>
      </c>
      <c r="R65" s="20" t="s">
        <v>143</v>
      </c>
      <c r="S65" s="20" t="s">
        <v>143</v>
      </c>
      <c r="T65" s="22">
        <v>4.0080939999999998</v>
      </c>
      <c r="U65" s="22">
        <v>21.928827999999999</v>
      </c>
      <c r="V65" s="22">
        <v>0.24</v>
      </c>
      <c r="W65" s="22">
        <v>0.56100000000000005</v>
      </c>
      <c r="X65" s="22">
        <f t="shared" si="0"/>
        <v>0.62341926140752002</v>
      </c>
      <c r="Y65" s="22">
        <f t="shared" si="1"/>
        <v>1.9701925254817358</v>
      </c>
    </row>
    <row r="66" spans="1:25" x14ac:dyDescent="0.25">
      <c r="A66" s="20">
        <v>2</v>
      </c>
      <c r="B66" s="20" t="s">
        <v>139</v>
      </c>
      <c r="C66" s="20" t="s">
        <v>140</v>
      </c>
      <c r="D66" s="20">
        <v>468</v>
      </c>
      <c r="E66" s="20">
        <v>470</v>
      </c>
      <c r="F66" s="20">
        <v>470</v>
      </c>
      <c r="G66" s="20">
        <v>3300</v>
      </c>
      <c r="H66" s="20">
        <v>2520</v>
      </c>
      <c r="I66" s="20" t="s">
        <v>56</v>
      </c>
      <c r="J66" s="20" t="s">
        <v>141</v>
      </c>
      <c r="K66" s="21">
        <v>63.357166870999997</v>
      </c>
      <c r="L66" s="21">
        <v>25.639800000000001</v>
      </c>
      <c r="M66" s="20" t="s">
        <v>24</v>
      </c>
      <c r="N66" s="20" t="s">
        <v>142</v>
      </c>
      <c r="O66" s="20">
        <v>39</v>
      </c>
      <c r="P66" s="20">
        <v>27</v>
      </c>
      <c r="Q66" s="20" t="s">
        <v>143</v>
      </c>
      <c r="R66" s="20" t="s">
        <v>143</v>
      </c>
      <c r="S66" s="20" t="s">
        <v>143</v>
      </c>
      <c r="T66" s="22">
        <v>4.0080939999999998</v>
      </c>
      <c r="U66" s="22">
        <v>21.928827999999999</v>
      </c>
      <c r="V66" s="22">
        <v>0.24</v>
      </c>
      <c r="W66" s="22">
        <v>0.56100000000000005</v>
      </c>
      <c r="X66" s="22">
        <f t="shared" ref="X66:X129" si="2">L66*T66*(1-V66)</f>
        <v>78.102713691312005</v>
      </c>
      <c r="Y66" s="22">
        <f t="shared" ref="Y66:Y129" si="3">L66*U66*(1-W66)</f>
        <v>246.82808546378158</v>
      </c>
    </row>
    <row r="67" spans="1:25" x14ac:dyDescent="0.25">
      <c r="A67" s="20">
        <v>2</v>
      </c>
      <c r="B67" s="20" t="s">
        <v>139</v>
      </c>
      <c r="C67" s="20" t="s">
        <v>140</v>
      </c>
      <c r="D67" s="20">
        <v>473</v>
      </c>
      <c r="E67" s="20">
        <v>475</v>
      </c>
      <c r="F67" s="20">
        <v>475</v>
      </c>
      <c r="G67" s="20">
        <v>4200</v>
      </c>
      <c r="H67" s="20">
        <v>2520</v>
      </c>
      <c r="I67" s="20" t="s">
        <v>56</v>
      </c>
      <c r="J67" s="20" t="s">
        <v>141</v>
      </c>
      <c r="K67" s="21">
        <v>1.4658019679700001</v>
      </c>
      <c r="L67" s="21">
        <v>0.58195799999999998</v>
      </c>
      <c r="M67" s="20" t="s">
        <v>24</v>
      </c>
      <c r="N67" s="20" t="s">
        <v>142</v>
      </c>
      <c r="O67" s="20">
        <v>39</v>
      </c>
      <c r="P67" s="20">
        <v>27</v>
      </c>
      <c r="Q67" s="20" t="s">
        <v>143</v>
      </c>
      <c r="R67" s="20" t="s">
        <v>143</v>
      </c>
      <c r="S67" s="20" t="s">
        <v>143</v>
      </c>
      <c r="T67" s="22">
        <v>4.0080939999999998</v>
      </c>
      <c r="U67" s="22">
        <v>21.928827999999999</v>
      </c>
      <c r="V67" s="22">
        <v>0.24</v>
      </c>
      <c r="W67" s="22">
        <v>0.56100000000000005</v>
      </c>
      <c r="X67" s="22">
        <f t="shared" si="2"/>
        <v>1.7727321997195198</v>
      </c>
      <c r="Y67" s="22">
        <f t="shared" si="3"/>
        <v>5.602367372613335</v>
      </c>
    </row>
    <row r="68" spans="1:25" x14ac:dyDescent="0.25">
      <c r="A68" s="20">
        <v>2</v>
      </c>
      <c r="B68" s="20" t="s">
        <v>139</v>
      </c>
      <c r="C68" s="20" t="s">
        <v>140</v>
      </c>
      <c r="D68" s="20">
        <v>522</v>
      </c>
      <c r="E68" s="20">
        <v>524</v>
      </c>
      <c r="F68" s="20">
        <v>524</v>
      </c>
      <c r="G68" s="20">
        <v>5300</v>
      </c>
      <c r="H68" s="20">
        <v>2520</v>
      </c>
      <c r="I68" s="20" t="s">
        <v>56</v>
      </c>
      <c r="J68" s="20" t="s">
        <v>141</v>
      </c>
      <c r="K68" s="21">
        <v>1.38014698641</v>
      </c>
      <c r="L68" s="21">
        <v>0.55852800000000002</v>
      </c>
      <c r="M68" s="20" t="s">
        <v>24</v>
      </c>
      <c r="N68" s="20" t="s">
        <v>142</v>
      </c>
      <c r="O68" s="20">
        <v>39</v>
      </c>
      <c r="P68" s="20">
        <v>27</v>
      </c>
      <c r="Q68" s="20" t="s">
        <v>143</v>
      </c>
      <c r="R68" s="20" t="s">
        <v>143</v>
      </c>
      <c r="S68" s="20" t="s">
        <v>143</v>
      </c>
      <c r="T68" s="22">
        <v>4.0080939999999998</v>
      </c>
      <c r="U68" s="22">
        <v>21.928827999999999</v>
      </c>
      <c r="V68" s="22">
        <v>0.24</v>
      </c>
      <c r="W68" s="22">
        <v>0.56100000000000005</v>
      </c>
      <c r="X68" s="22">
        <f t="shared" si="2"/>
        <v>1.7013608714803201</v>
      </c>
      <c r="Y68" s="22">
        <f t="shared" si="3"/>
        <v>5.3768124914357749</v>
      </c>
    </row>
    <row r="69" spans="1:25" x14ac:dyDescent="0.25">
      <c r="A69" s="20">
        <v>2</v>
      </c>
      <c r="B69" s="20" t="s">
        <v>139</v>
      </c>
      <c r="C69" s="20" t="s">
        <v>140</v>
      </c>
      <c r="D69" s="20">
        <v>523</v>
      </c>
      <c r="E69" s="20">
        <v>525</v>
      </c>
      <c r="F69" s="20">
        <v>525</v>
      </c>
      <c r="G69" s="20">
        <v>5300</v>
      </c>
      <c r="H69" s="20">
        <v>2520</v>
      </c>
      <c r="I69" s="20" t="s">
        <v>56</v>
      </c>
      <c r="J69" s="20" t="s">
        <v>141</v>
      </c>
      <c r="K69" s="21">
        <v>2.1325189092099999</v>
      </c>
      <c r="L69" s="21">
        <v>0.86300299999999996</v>
      </c>
      <c r="M69" s="20" t="s">
        <v>24</v>
      </c>
      <c r="N69" s="20" t="s">
        <v>142</v>
      </c>
      <c r="O69" s="20">
        <v>39</v>
      </c>
      <c r="P69" s="20">
        <v>27</v>
      </c>
      <c r="Q69" s="20" t="s">
        <v>143</v>
      </c>
      <c r="R69" s="20" t="s">
        <v>143</v>
      </c>
      <c r="S69" s="20" t="s">
        <v>143</v>
      </c>
      <c r="T69" s="22">
        <v>4.0080939999999998</v>
      </c>
      <c r="U69" s="22">
        <v>21.928827999999999</v>
      </c>
      <c r="V69" s="22">
        <v>0.24</v>
      </c>
      <c r="W69" s="22">
        <v>0.56100000000000005</v>
      </c>
      <c r="X69" s="22">
        <f t="shared" si="2"/>
        <v>2.6288378311743195</v>
      </c>
      <c r="Y69" s="22">
        <f t="shared" si="3"/>
        <v>8.3079188698624744</v>
      </c>
    </row>
    <row r="70" spans="1:25" x14ac:dyDescent="0.25">
      <c r="A70" s="20">
        <v>2</v>
      </c>
      <c r="B70" s="20" t="s">
        <v>139</v>
      </c>
      <c r="C70" s="20" t="s">
        <v>140</v>
      </c>
      <c r="D70" s="20">
        <v>524</v>
      </c>
      <c r="E70" s="20">
        <v>526</v>
      </c>
      <c r="F70" s="20">
        <v>526</v>
      </c>
      <c r="G70" s="20">
        <v>5300</v>
      </c>
      <c r="H70" s="20">
        <v>2520</v>
      </c>
      <c r="I70" s="20" t="s">
        <v>56</v>
      </c>
      <c r="J70" s="20" t="s">
        <v>141</v>
      </c>
      <c r="K70" s="21">
        <v>0.95830987264300005</v>
      </c>
      <c r="L70" s="21">
        <v>0.38781599999999999</v>
      </c>
      <c r="M70" s="20" t="s">
        <v>24</v>
      </c>
      <c r="N70" s="20" t="s">
        <v>142</v>
      </c>
      <c r="O70" s="20">
        <v>39</v>
      </c>
      <c r="P70" s="20">
        <v>27</v>
      </c>
      <c r="Q70" s="20" t="s">
        <v>143</v>
      </c>
      <c r="R70" s="20" t="s">
        <v>143</v>
      </c>
      <c r="S70" s="20" t="s">
        <v>143</v>
      </c>
      <c r="T70" s="22">
        <v>4.0080939999999998</v>
      </c>
      <c r="U70" s="22">
        <v>21.928827999999999</v>
      </c>
      <c r="V70" s="22">
        <v>0.24</v>
      </c>
      <c r="W70" s="22">
        <v>0.56100000000000005</v>
      </c>
      <c r="X70" s="22">
        <f t="shared" si="2"/>
        <v>1.1813462668550401</v>
      </c>
      <c r="Y70" s="22">
        <f t="shared" si="3"/>
        <v>3.7334098078854709</v>
      </c>
    </row>
    <row r="71" spans="1:25" x14ac:dyDescent="0.25">
      <c r="A71" s="20">
        <v>2</v>
      </c>
      <c r="B71" s="20" t="s">
        <v>139</v>
      </c>
      <c r="C71" s="20" t="s">
        <v>140</v>
      </c>
      <c r="D71" s="20">
        <v>525</v>
      </c>
      <c r="E71" s="20">
        <v>527</v>
      </c>
      <c r="F71" s="20">
        <v>527</v>
      </c>
      <c r="G71" s="20">
        <v>5300</v>
      </c>
      <c r="H71" s="20">
        <v>2520</v>
      </c>
      <c r="I71" s="20" t="s">
        <v>56</v>
      </c>
      <c r="J71" s="20" t="s">
        <v>141</v>
      </c>
      <c r="K71" s="21">
        <v>0.94846947109299995</v>
      </c>
      <c r="L71" s="21">
        <v>0.38383299999999998</v>
      </c>
      <c r="M71" s="20" t="s">
        <v>24</v>
      </c>
      <c r="N71" s="20" t="s">
        <v>142</v>
      </c>
      <c r="O71" s="20">
        <v>39</v>
      </c>
      <c r="P71" s="20">
        <v>27</v>
      </c>
      <c r="Q71" s="20" t="s">
        <v>143</v>
      </c>
      <c r="R71" s="20" t="s">
        <v>143</v>
      </c>
      <c r="S71" s="20" t="s">
        <v>143</v>
      </c>
      <c r="T71" s="22">
        <v>4.0080939999999998</v>
      </c>
      <c r="U71" s="22">
        <v>21.928827999999999</v>
      </c>
      <c r="V71" s="22">
        <v>0.24</v>
      </c>
      <c r="W71" s="22">
        <v>0.56100000000000005</v>
      </c>
      <c r="X71" s="22">
        <f t="shared" si="2"/>
        <v>1.1692134456695198</v>
      </c>
      <c r="Y71" s="22">
        <f t="shared" si="3"/>
        <v>3.6950664407608347</v>
      </c>
    </row>
    <row r="72" spans="1:25" x14ac:dyDescent="0.25">
      <c r="A72" s="20">
        <v>2</v>
      </c>
      <c r="B72" s="20" t="s">
        <v>139</v>
      </c>
      <c r="C72" s="20" t="s">
        <v>140</v>
      </c>
      <c r="D72" s="20">
        <v>526</v>
      </c>
      <c r="E72" s="20">
        <v>528</v>
      </c>
      <c r="F72" s="20">
        <v>528</v>
      </c>
      <c r="G72" s="20">
        <v>5300</v>
      </c>
      <c r="H72" s="20">
        <v>2520</v>
      </c>
      <c r="I72" s="20" t="s">
        <v>56</v>
      </c>
      <c r="J72" s="20" t="s">
        <v>141</v>
      </c>
      <c r="K72" s="21">
        <v>1.2708342608400001</v>
      </c>
      <c r="L72" s="21">
        <v>0.51429000000000002</v>
      </c>
      <c r="M72" s="20" t="s">
        <v>24</v>
      </c>
      <c r="N72" s="20" t="s">
        <v>142</v>
      </c>
      <c r="O72" s="20">
        <v>39</v>
      </c>
      <c r="P72" s="20">
        <v>27</v>
      </c>
      <c r="Q72" s="20" t="s">
        <v>143</v>
      </c>
      <c r="R72" s="20" t="s">
        <v>143</v>
      </c>
      <c r="S72" s="20" t="s">
        <v>143</v>
      </c>
      <c r="T72" s="22">
        <v>4.0080939999999998</v>
      </c>
      <c r="U72" s="22">
        <v>21.928827999999999</v>
      </c>
      <c r="V72" s="22">
        <v>0.24</v>
      </c>
      <c r="W72" s="22">
        <v>0.56100000000000005</v>
      </c>
      <c r="X72" s="22">
        <f t="shared" si="2"/>
        <v>1.5666052240776001</v>
      </c>
      <c r="Y72" s="22">
        <f t="shared" si="3"/>
        <v>4.9509440819806798</v>
      </c>
    </row>
    <row r="73" spans="1:25" x14ac:dyDescent="0.25">
      <c r="A73" s="20">
        <v>2</v>
      </c>
      <c r="B73" s="20" t="s">
        <v>139</v>
      </c>
      <c r="C73" s="20" t="s">
        <v>140</v>
      </c>
      <c r="D73" s="20">
        <v>527</v>
      </c>
      <c r="E73" s="20">
        <v>529</v>
      </c>
      <c r="F73" s="20">
        <v>529</v>
      </c>
      <c r="G73" s="20">
        <v>5300</v>
      </c>
      <c r="H73" s="20">
        <v>2520</v>
      </c>
      <c r="I73" s="20" t="s">
        <v>56</v>
      </c>
      <c r="J73" s="20" t="s">
        <v>141</v>
      </c>
      <c r="K73" s="21">
        <v>0.33768646213499998</v>
      </c>
      <c r="L73" s="21">
        <v>0.136657</v>
      </c>
      <c r="M73" s="20" t="s">
        <v>24</v>
      </c>
      <c r="N73" s="20" t="s">
        <v>142</v>
      </c>
      <c r="O73" s="20">
        <v>39</v>
      </c>
      <c r="P73" s="20">
        <v>27</v>
      </c>
      <c r="Q73" s="20" t="s">
        <v>143</v>
      </c>
      <c r="R73" s="20" t="s">
        <v>143</v>
      </c>
      <c r="S73" s="20" t="s">
        <v>143</v>
      </c>
      <c r="T73" s="22">
        <v>4.0080939999999998</v>
      </c>
      <c r="U73" s="22">
        <v>21.928827999999999</v>
      </c>
      <c r="V73" s="22">
        <v>0.24</v>
      </c>
      <c r="W73" s="22">
        <v>0.56100000000000005</v>
      </c>
      <c r="X73" s="22">
        <f t="shared" si="2"/>
        <v>0.41627791733607999</v>
      </c>
      <c r="Y73" s="22">
        <f t="shared" si="3"/>
        <v>1.3155635252702438</v>
      </c>
    </row>
    <row r="74" spans="1:25" x14ac:dyDescent="0.25">
      <c r="A74" s="20">
        <v>2</v>
      </c>
      <c r="B74" s="20" t="s">
        <v>139</v>
      </c>
      <c r="C74" s="20" t="s">
        <v>140</v>
      </c>
      <c r="D74" s="20">
        <v>528</v>
      </c>
      <c r="E74" s="20">
        <v>530</v>
      </c>
      <c r="F74" s="20">
        <v>530</v>
      </c>
      <c r="G74" s="20">
        <v>5300</v>
      </c>
      <c r="H74" s="20">
        <v>2520</v>
      </c>
      <c r="I74" s="20" t="s">
        <v>56</v>
      </c>
      <c r="J74" s="20" t="s">
        <v>141</v>
      </c>
      <c r="K74" s="21">
        <v>2.2221461308000001E-3</v>
      </c>
      <c r="L74" s="21">
        <v>8.9927400000000004E-4</v>
      </c>
      <c r="M74" s="20" t="s">
        <v>24</v>
      </c>
      <c r="N74" s="20" t="s">
        <v>142</v>
      </c>
      <c r="O74" s="20">
        <v>39</v>
      </c>
      <c r="P74" s="20">
        <v>27</v>
      </c>
      <c r="Q74" s="20" t="s">
        <v>143</v>
      </c>
      <c r="R74" s="20" t="s">
        <v>143</v>
      </c>
      <c r="S74" s="20" t="s">
        <v>143</v>
      </c>
      <c r="T74" s="22">
        <v>4.0080939999999998</v>
      </c>
      <c r="U74" s="22">
        <v>21.928827999999999</v>
      </c>
      <c r="V74" s="22">
        <v>0.24</v>
      </c>
      <c r="W74" s="22">
        <v>0.56100000000000005</v>
      </c>
      <c r="X74" s="22">
        <f t="shared" si="2"/>
        <v>2.73932479005456E-3</v>
      </c>
      <c r="Y74" s="22">
        <f t="shared" si="3"/>
        <v>8.657090918312807E-3</v>
      </c>
    </row>
    <row r="75" spans="1:25" x14ac:dyDescent="0.25">
      <c r="A75" s="20">
        <v>2</v>
      </c>
      <c r="B75" s="20" t="s">
        <v>139</v>
      </c>
      <c r="C75" s="20" t="s">
        <v>140</v>
      </c>
      <c r="D75" s="20">
        <v>529</v>
      </c>
      <c r="E75" s="20">
        <v>531</v>
      </c>
      <c r="F75" s="20">
        <v>531</v>
      </c>
      <c r="G75" s="20">
        <v>5300</v>
      </c>
      <c r="H75" s="20">
        <v>2520</v>
      </c>
      <c r="I75" s="20" t="s">
        <v>56</v>
      </c>
      <c r="J75" s="20" t="s">
        <v>141</v>
      </c>
      <c r="K75" s="21">
        <v>1.6101426272199999</v>
      </c>
      <c r="L75" s="21">
        <v>0.65160399999999996</v>
      </c>
      <c r="M75" s="20" t="s">
        <v>24</v>
      </c>
      <c r="N75" s="20" t="s">
        <v>142</v>
      </c>
      <c r="O75" s="20">
        <v>39</v>
      </c>
      <c r="P75" s="20">
        <v>27</v>
      </c>
      <c r="Q75" s="20" t="s">
        <v>143</v>
      </c>
      <c r="R75" s="20" t="s">
        <v>143</v>
      </c>
      <c r="S75" s="20" t="s">
        <v>143</v>
      </c>
      <c r="T75" s="22">
        <v>4.0080939999999998</v>
      </c>
      <c r="U75" s="22">
        <v>21.928827999999999</v>
      </c>
      <c r="V75" s="22">
        <v>0.24</v>
      </c>
      <c r="W75" s="22">
        <v>0.56100000000000005</v>
      </c>
      <c r="X75" s="22">
        <f t="shared" si="2"/>
        <v>1.9848844629097597</v>
      </c>
      <c r="Y75" s="22">
        <f t="shared" si="3"/>
        <v>6.272832385609167</v>
      </c>
    </row>
    <row r="76" spans="1:25" x14ac:dyDescent="0.25">
      <c r="A76" s="20">
        <v>2</v>
      </c>
      <c r="B76" s="20" t="s">
        <v>139</v>
      </c>
      <c r="C76" s="20" t="s">
        <v>140</v>
      </c>
      <c r="D76" s="20">
        <v>530</v>
      </c>
      <c r="E76" s="20">
        <v>532</v>
      </c>
      <c r="F76" s="20">
        <v>532</v>
      </c>
      <c r="G76" s="20">
        <v>5300</v>
      </c>
      <c r="H76" s="20">
        <v>2520</v>
      </c>
      <c r="I76" s="20" t="s">
        <v>56</v>
      </c>
      <c r="J76" s="20" t="s">
        <v>141</v>
      </c>
      <c r="K76" s="21">
        <v>0.93040497237700004</v>
      </c>
      <c r="L76" s="21">
        <v>0.376523</v>
      </c>
      <c r="M76" s="20" t="s">
        <v>24</v>
      </c>
      <c r="N76" s="20" t="s">
        <v>142</v>
      </c>
      <c r="O76" s="20">
        <v>39</v>
      </c>
      <c r="P76" s="20">
        <v>27</v>
      </c>
      <c r="Q76" s="20" t="s">
        <v>143</v>
      </c>
      <c r="R76" s="20" t="s">
        <v>143</v>
      </c>
      <c r="S76" s="20" t="s">
        <v>143</v>
      </c>
      <c r="T76" s="22">
        <v>4.0080939999999998</v>
      </c>
      <c r="U76" s="22">
        <v>21.928827999999999</v>
      </c>
      <c r="V76" s="22">
        <v>0.24</v>
      </c>
      <c r="W76" s="22">
        <v>0.56100000000000005</v>
      </c>
      <c r="X76" s="22">
        <f t="shared" si="2"/>
        <v>1.14694607864312</v>
      </c>
      <c r="Y76" s="22">
        <f t="shared" si="3"/>
        <v>3.6246948581143155</v>
      </c>
    </row>
    <row r="77" spans="1:25" x14ac:dyDescent="0.25">
      <c r="A77" s="20">
        <v>2</v>
      </c>
      <c r="B77" s="20" t="s">
        <v>139</v>
      </c>
      <c r="C77" s="20" t="s">
        <v>140</v>
      </c>
      <c r="D77" s="20">
        <v>531</v>
      </c>
      <c r="E77" s="20">
        <v>533</v>
      </c>
      <c r="F77" s="20">
        <v>533</v>
      </c>
      <c r="G77" s="20">
        <v>5300</v>
      </c>
      <c r="H77" s="20">
        <v>2520</v>
      </c>
      <c r="I77" s="20" t="s">
        <v>56</v>
      </c>
      <c r="J77" s="20" t="s">
        <v>141</v>
      </c>
      <c r="K77" s="21">
        <v>1.01344865559</v>
      </c>
      <c r="L77" s="21">
        <v>0.41012999999999999</v>
      </c>
      <c r="M77" s="20" t="s">
        <v>24</v>
      </c>
      <c r="N77" s="20" t="s">
        <v>142</v>
      </c>
      <c r="O77" s="20">
        <v>39</v>
      </c>
      <c r="P77" s="20">
        <v>27</v>
      </c>
      <c r="Q77" s="20" t="s">
        <v>143</v>
      </c>
      <c r="R77" s="20" t="s">
        <v>143</v>
      </c>
      <c r="S77" s="20" t="s">
        <v>143</v>
      </c>
      <c r="T77" s="22">
        <v>4.0080939999999998</v>
      </c>
      <c r="U77" s="22">
        <v>21.928827999999999</v>
      </c>
      <c r="V77" s="22">
        <v>0.24</v>
      </c>
      <c r="W77" s="22">
        <v>0.56100000000000005</v>
      </c>
      <c r="X77" s="22">
        <f t="shared" si="2"/>
        <v>1.2493180900872001</v>
      </c>
      <c r="Y77" s="22">
        <f t="shared" si="3"/>
        <v>3.9482212299339592</v>
      </c>
    </row>
    <row r="78" spans="1:25" x14ac:dyDescent="0.25">
      <c r="A78" s="20">
        <v>2</v>
      </c>
      <c r="B78" s="20" t="s">
        <v>139</v>
      </c>
      <c r="C78" s="20" t="s">
        <v>140</v>
      </c>
      <c r="D78" s="20">
        <v>532</v>
      </c>
      <c r="E78" s="20">
        <v>534</v>
      </c>
      <c r="F78" s="20">
        <v>534</v>
      </c>
      <c r="G78" s="20">
        <v>5300</v>
      </c>
      <c r="H78" s="20">
        <v>2520</v>
      </c>
      <c r="I78" s="20" t="s">
        <v>56</v>
      </c>
      <c r="J78" s="20" t="s">
        <v>141</v>
      </c>
      <c r="K78" s="21">
        <v>0.97838563675599999</v>
      </c>
      <c r="L78" s="21">
        <v>0.39594000000000001</v>
      </c>
      <c r="M78" s="20" t="s">
        <v>24</v>
      </c>
      <c r="N78" s="20" t="s">
        <v>142</v>
      </c>
      <c r="O78" s="20">
        <v>39</v>
      </c>
      <c r="P78" s="20">
        <v>27</v>
      </c>
      <c r="Q78" s="20" t="s">
        <v>143</v>
      </c>
      <c r="R78" s="20" t="s">
        <v>143</v>
      </c>
      <c r="S78" s="20" t="s">
        <v>143</v>
      </c>
      <c r="T78" s="22">
        <v>4.0080939999999998</v>
      </c>
      <c r="U78" s="22">
        <v>21.928827999999999</v>
      </c>
      <c r="V78" s="22">
        <v>0.24</v>
      </c>
      <c r="W78" s="22">
        <v>0.56100000000000005</v>
      </c>
      <c r="X78" s="22">
        <f t="shared" si="2"/>
        <v>1.2060932011536001</v>
      </c>
      <c r="Y78" s="22">
        <f t="shared" si="3"/>
        <v>3.8116175695024794</v>
      </c>
    </row>
    <row r="79" spans="1:25" x14ac:dyDescent="0.25">
      <c r="A79" s="20">
        <v>2</v>
      </c>
      <c r="B79" s="20" t="s">
        <v>139</v>
      </c>
      <c r="C79" s="20" t="s">
        <v>140</v>
      </c>
      <c r="D79" s="20">
        <v>580</v>
      </c>
      <c r="E79" s="20">
        <v>582</v>
      </c>
      <c r="F79" s="20">
        <v>582</v>
      </c>
      <c r="G79" s="20">
        <v>6170</v>
      </c>
      <c r="H79" s="20">
        <v>2520</v>
      </c>
      <c r="I79" s="20" t="s">
        <v>56</v>
      </c>
      <c r="J79" s="20" t="s">
        <v>141</v>
      </c>
      <c r="K79" s="21">
        <v>0.219271957894</v>
      </c>
      <c r="L79" s="21">
        <v>8.8736599999999999E-2</v>
      </c>
      <c r="M79" s="20" t="s">
        <v>24</v>
      </c>
      <c r="N79" s="20" t="s">
        <v>142</v>
      </c>
      <c r="O79" s="20">
        <v>39</v>
      </c>
      <c r="P79" s="20">
        <v>27</v>
      </c>
      <c r="Q79" s="20" t="s">
        <v>143</v>
      </c>
      <c r="R79" s="20" t="s">
        <v>143</v>
      </c>
      <c r="S79" s="20" t="s">
        <v>143</v>
      </c>
      <c r="T79" s="22">
        <v>4.0080939999999998</v>
      </c>
      <c r="U79" s="22">
        <v>21.928827999999999</v>
      </c>
      <c r="V79" s="22">
        <v>0.24</v>
      </c>
      <c r="W79" s="22">
        <v>0.56100000000000005</v>
      </c>
      <c r="X79" s="22">
        <f t="shared" si="2"/>
        <v>0.27030512187070399</v>
      </c>
      <c r="Y79" s="22">
        <f t="shared" si="3"/>
        <v>0.85424555139140701</v>
      </c>
    </row>
    <row r="80" spans="1:25" x14ac:dyDescent="0.25">
      <c r="A80" s="20">
        <v>2</v>
      </c>
      <c r="B80" s="20" t="s">
        <v>139</v>
      </c>
      <c r="C80" s="20" t="s">
        <v>140</v>
      </c>
      <c r="D80" s="20">
        <v>581</v>
      </c>
      <c r="E80" s="20">
        <v>583</v>
      </c>
      <c r="F80" s="20">
        <v>583</v>
      </c>
      <c r="G80" s="20">
        <v>6170</v>
      </c>
      <c r="H80" s="20">
        <v>2520</v>
      </c>
      <c r="I80" s="20" t="s">
        <v>56</v>
      </c>
      <c r="J80" s="20" t="s">
        <v>141</v>
      </c>
      <c r="K80" s="21">
        <v>2.7698231799499999</v>
      </c>
      <c r="L80" s="21">
        <v>1.1209100000000001</v>
      </c>
      <c r="M80" s="20" t="s">
        <v>24</v>
      </c>
      <c r="N80" s="20" t="s">
        <v>142</v>
      </c>
      <c r="O80" s="20">
        <v>39</v>
      </c>
      <c r="P80" s="20">
        <v>27</v>
      </c>
      <c r="Q80" s="20" t="s">
        <v>143</v>
      </c>
      <c r="R80" s="20" t="s">
        <v>143</v>
      </c>
      <c r="S80" s="20" t="s">
        <v>143</v>
      </c>
      <c r="T80" s="22">
        <v>4.0080939999999998</v>
      </c>
      <c r="U80" s="22">
        <v>21.928827999999999</v>
      </c>
      <c r="V80" s="22">
        <v>0.24</v>
      </c>
      <c r="W80" s="22">
        <v>0.56100000000000005</v>
      </c>
      <c r="X80" s="22">
        <f t="shared" si="2"/>
        <v>3.4144616106104002</v>
      </c>
      <c r="Y80" s="22">
        <f t="shared" si="3"/>
        <v>10.790726498537719</v>
      </c>
    </row>
    <row r="81" spans="1:25" x14ac:dyDescent="0.25">
      <c r="A81" s="20">
        <v>2</v>
      </c>
      <c r="B81" s="20" t="s">
        <v>139</v>
      </c>
      <c r="C81" s="20" t="s">
        <v>140</v>
      </c>
      <c r="D81" s="20">
        <v>582</v>
      </c>
      <c r="E81" s="20">
        <v>584</v>
      </c>
      <c r="F81" s="20">
        <v>584</v>
      </c>
      <c r="G81" s="20">
        <v>6170</v>
      </c>
      <c r="H81" s="20">
        <v>2520</v>
      </c>
      <c r="I81" s="20" t="s">
        <v>56</v>
      </c>
      <c r="J81" s="20" t="s">
        <v>141</v>
      </c>
      <c r="K81" s="21">
        <v>4.6727901701199999</v>
      </c>
      <c r="L81" s="21">
        <v>1.8910199999999999</v>
      </c>
      <c r="M81" s="20" t="s">
        <v>24</v>
      </c>
      <c r="N81" s="20" t="s">
        <v>142</v>
      </c>
      <c r="O81" s="20">
        <v>39</v>
      </c>
      <c r="P81" s="20">
        <v>27</v>
      </c>
      <c r="Q81" s="20" t="s">
        <v>143</v>
      </c>
      <c r="R81" s="20" t="s">
        <v>143</v>
      </c>
      <c r="S81" s="20" t="s">
        <v>143</v>
      </c>
      <c r="T81" s="22">
        <v>4.0080939999999998</v>
      </c>
      <c r="U81" s="22">
        <v>21.928827999999999</v>
      </c>
      <c r="V81" s="22">
        <v>0.24</v>
      </c>
      <c r="W81" s="22">
        <v>0.56100000000000005</v>
      </c>
      <c r="X81" s="22">
        <f t="shared" si="2"/>
        <v>5.7603332960687998</v>
      </c>
      <c r="Y81" s="22">
        <f t="shared" si="3"/>
        <v>18.204387170481837</v>
      </c>
    </row>
    <row r="82" spans="1:25" x14ac:dyDescent="0.25">
      <c r="A82" s="20">
        <v>2</v>
      </c>
      <c r="B82" s="20" t="s">
        <v>139</v>
      </c>
      <c r="C82" s="20" t="s">
        <v>140</v>
      </c>
      <c r="D82" s="20">
        <v>583</v>
      </c>
      <c r="E82" s="20">
        <v>585</v>
      </c>
      <c r="F82" s="20">
        <v>585</v>
      </c>
      <c r="G82" s="20">
        <v>6170</v>
      </c>
      <c r="H82" s="20">
        <v>2520</v>
      </c>
      <c r="I82" s="20" t="s">
        <v>56</v>
      </c>
      <c r="J82" s="20" t="s">
        <v>141</v>
      </c>
      <c r="K82" s="21">
        <v>2.3701100887300002</v>
      </c>
      <c r="L82" s="21">
        <v>0.95915300000000003</v>
      </c>
      <c r="M82" s="20" t="s">
        <v>24</v>
      </c>
      <c r="N82" s="20" t="s">
        <v>142</v>
      </c>
      <c r="O82" s="20">
        <v>39</v>
      </c>
      <c r="P82" s="20">
        <v>27</v>
      </c>
      <c r="Q82" s="20" t="s">
        <v>143</v>
      </c>
      <c r="R82" s="20" t="s">
        <v>143</v>
      </c>
      <c r="S82" s="20" t="s">
        <v>143</v>
      </c>
      <c r="T82" s="22">
        <v>4.0080939999999998</v>
      </c>
      <c r="U82" s="22">
        <v>21.928827999999999</v>
      </c>
      <c r="V82" s="22">
        <v>0.24</v>
      </c>
      <c r="W82" s="22">
        <v>0.56100000000000005</v>
      </c>
      <c r="X82" s="22">
        <f t="shared" si="2"/>
        <v>2.9217252921303198</v>
      </c>
      <c r="Y82" s="22">
        <f t="shared" si="3"/>
        <v>9.2335314104182764</v>
      </c>
    </row>
    <row r="83" spans="1:25" x14ac:dyDescent="0.25">
      <c r="A83" s="20">
        <v>2</v>
      </c>
      <c r="B83" s="20" t="s">
        <v>139</v>
      </c>
      <c r="C83" s="20" t="s">
        <v>140</v>
      </c>
      <c r="D83" s="20">
        <v>584</v>
      </c>
      <c r="E83" s="20">
        <v>586</v>
      </c>
      <c r="F83" s="20">
        <v>586</v>
      </c>
      <c r="G83" s="20">
        <v>6170</v>
      </c>
      <c r="H83" s="20">
        <v>2520</v>
      </c>
      <c r="I83" s="20" t="s">
        <v>56</v>
      </c>
      <c r="J83" s="20" t="s">
        <v>141</v>
      </c>
      <c r="K83" s="21">
        <v>0.79030039852599998</v>
      </c>
      <c r="L83" s="21">
        <v>0.31982500000000003</v>
      </c>
      <c r="M83" s="20" t="s">
        <v>24</v>
      </c>
      <c r="N83" s="20" t="s">
        <v>142</v>
      </c>
      <c r="O83" s="20">
        <v>39</v>
      </c>
      <c r="P83" s="20">
        <v>27</v>
      </c>
      <c r="Q83" s="20" t="s">
        <v>143</v>
      </c>
      <c r="R83" s="20" t="s">
        <v>143</v>
      </c>
      <c r="S83" s="20" t="s">
        <v>143</v>
      </c>
      <c r="T83" s="22">
        <v>4.0080939999999998</v>
      </c>
      <c r="U83" s="22">
        <v>21.928827999999999</v>
      </c>
      <c r="V83" s="22">
        <v>0.24</v>
      </c>
      <c r="W83" s="22">
        <v>0.56100000000000005</v>
      </c>
      <c r="X83" s="22">
        <f t="shared" si="2"/>
        <v>0.97423538429799994</v>
      </c>
      <c r="Y83" s="22">
        <f t="shared" si="3"/>
        <v>3.0788770752288999</v>
      </c>
    </row>
    <row r="84" spans="1:25" x14ac:dyDescent="0.25">
      <c r="A84" s="20">
        <v>2</v>
      </c>
      <c r="B84" s="20" t="s">
        <v>139</v>
      </c>
      <c r="C84" s="20" t="s">
        <v>140</v>
      </c>
      <c r="D84" s="20">
        <v>585</v>
      </c>
      <c r="E84" s="20">
        <v>587</v>
      </c>
      <c r="F84" s="20">
        <v>587</v>
      </c>
      <c r="G84" s="20">
        <v>6170</v>
      </c>
      <c r="H84" s="20">
        <v>2520</v>
      </c>
      <c r="I84" s="20" t="s">
        <v>56</v>
      </c>
      <c r="J84" s="20" t="s">
        <v>141</v>
      </c>
      <c r="K84" s="21">
        <v>2.3088251571899998</v>
      </c>
      <c r="L84" s="21">
        <v>0.93435199999999996</v>
      </c>
      <c r="M84" s="20" t="s">
        <v>24</v>
      </c>
      <c r="N84" s="20" t="s">
        <v>142</v>
      </c>
      <c r="O84" s="20">
        <v>39</v>
      </c>
      <c r="P84" s="20">
        <v>27</v>
      </c>
      <c r="Q84" s="20" t="s">
        <v>143</v>
      </c>
      <c r="R84" s="20" t="s">
        <v>143</v>
      </c>
      <c r="S84" s="20" t="s">
        <v>143</v>
      </c>
      <c r="T84" s="22">
        <v>4.0080939999999998</v>
      </c>
      <c r="U84" s="22">
        <v>21.928827999999999</v>
      </c>
      <c r="V84" s="22">
        <v>0.24</v>
      </c>
      <c r="W84" s="22">
        <v>0.56100000000000005</v>
      </c>
      <c r="X84" s="22">
        <f t="shared" si="2"/>
        <v>2.8461776902668801</v>
      </c>
      <c r="Y84" s="22">
        <f t="shared" si="3"/>
        <v>8.9947782474611824</v>
      </c>
    </row>
    <row r="85" spans="1:25" x14ac:dyDescent="0.25">
      <c r="A85" s="20">
        <v>2</v>
      </c>
      <c r="B85" s="20" t="s">
        <v>139</v>
      </c>
      <c r="C85" s="20" t="s">
        <v>140</v>
      </c>
      <c r="D85" s="20">
        <v>586</v>
      </c>
      <c r="E85" s="20">
        <v>588</v>
      </c>
      <c r="F85" s="20">
        <v>588</v>
      </c>
      <c r="G85" s="20">
        <v>6170</v>
      </c>
      <c r="H85" s="20">
        <v>2520</v>
      </c>
      <c r="I85" s="20" t="s">
        <v>56</v>
      </c>
      <c r="J85" s="20" t="s">
        <v>141</v>
      </c>
      <c r="K85" s="21">
        <v>0.161242037403</v>
      </c>
      <c r="L85" s="21">
        <v>6.5252599999999994E-2</v>
      </c>
      <c r="M85" s="20" t="s">
        <v>24</v>
      </c>
      <c r="N85" s="20" t="s">
        <v>142</v>
      </c>
      <c r="O85" s="20">
        <v>39</v>
      </c>
      <c r="P85" s="20">
        <v>27</v>
      </c>
      <c r="Q85" s="20" t="s">
        <v>143</v>
      </c>
      <c r="R85" s="20" t="s">
        <v>143</v>
      </c>
      <c r="S85" s="20" t="s">
        <v>143</v>
      </c>
      <c r="T85" s="22">
        <v>4.0080939999999998</v>
      </c>
      <c r="U85" s="22">
        <v>21.928827999999999</v>
      </c>
      <c r="V85" s="22">
        <v>0.24</v>
      </c>
      <c r="W85" s="22">
        <v>0.56100000000000005</v>
      </c>
      <c r="X85" s="22">
        <f t="shared" si="2"/>
        <v>0.19876930145374397</v>
      </c>
      <c r="Y85" s="22">
        <f t="shared" si="3"/>
        <v>0.62817082541727898</v>
      </c>
    </row>
    <row r="86" spans="1:25" x14ac:dyDescent="0.25">
      <c r="A86" s="20">
        <v>2</v>
      </c>
      <c r="B86" s="20" t="s">
        <v>139</v>
      </c>
      <c r="C86" s="20" t="s">
        <v>140</v>
      </c>
      <c r="D86" s="20">
        <v>587</v>
      </c>
      <c r="E86" s="20">
        <v>589</v>
      </c>
      <c r="F86" s="20">
        <v>589</v>
      </c>
      <c r="G86" s="20">
        <v>6170</v>
      </c>
      <c r="H86" s="20">
        <v>2520</v>
      </c>
      <c r="I86" s="20" t="s">
        <v>56</v>
      </c>
      <c r="J86" s="20" t="s">
        <v>141</v>
      </c>
      <c r="K86" s="21">
        <v>0.28014399240499999</v>
      </c>
      <c r="L86" s="21">
        <v>0.113371</v>
      </c>
      <c r="M86" s="20" t="s">
        <v>24</v>
      </c>
      <c r="N86" s="20" t="s">
        <v>142</v>
      </c>
      <c r="O86" s="20">
        <v>39</v>
      </c>
      <c r="P86" s="20">
        <v>27</v>
      </c>
      <c r="Q86" s="20" t="s">
        <v>143</v>
      </c>
      <c r="R86" s="20" t="s">
        <v>143</v>
      </c>
      <c r="S86" s="20" t="s">
        <v>143</v>
      </c>
      <c r="T86" s="22">
        <v>4.0080939999999998</v>
      </c>
      <c r="U86" s="22">
        <v>21.928827999999999</v>
      </c>
      <c r="V86" s="22">
        <v>0.24</v>
      </c>
      <c r="W86" s="22">
        <v>0.56100000000000005</v>
      </c>
      <c r="X86" s="22">
        <f t="shared" si="2"/>
        <v>0.34534523490424002</v>
      </c>
      <c r="Y86" s="22">
        <f t="shared" si="3"/>
        <v>1.0913948968835319</v>
      </c>
    </row>
    <row r="87" spans="1:25" x14ac:dyDescent="0.25">
      <c r="A87" s="20">
        <v>2</v>
      </c>
      <c r="B87" s="20" t="s">
        <v>139</v>
      </c>
      <c r="C87" s="20" t="s">
        <v>140</v>
      </c>
      <c r="D87" s="20">
        <v>588</v>
      </c>
      <c r="E87" s="20">
        <v>590</v>
      </c>
      <c r="F87" s="20">
        <v>590</v>
      </c>
      <c r="G87" s="20">
        <v>6170</v>
      </c>
      <c r="H87" s="20">
        <v>2520</v>
      </c>
      <c r="I87" s="20" t="s">
        <v>56</v>
      </c>
      <c r="J87" s="20" t="s">
        <v>141</v>
      </c>
      <c r="K87" s="21">
        <v>8.5567943473300004E-2</v>
      </c>
      <c r="L87" s="21">
        <v>3.4628300000000001E-2</v>
      </c>
      <c r="M87" s="20" t="s">
        <v>24</v>
      </c>
      <c r="N87" s="20" t="s">
        <v>142</v>
      </c>
      <c r="O87" s="20">
        <v>39</v>
      </c>
      <c r="P87" s="20">
        <v>27</v>
      </c>
      <c r="Q87" s="20" t="s">
        <v>143</v>
      </c>
      <c r="R87" s="20" t="s">
        <v>143</v>
      </c>
      <c r="S87" s="20" t="s">
        <v>143</v>
      </c>
      <c r="T87" s="22">
        <v>4.0080939999999998</v>
      </c>
      <c r="U87" s="22">
        <v>21.928827999999999</v>
      </c>
      <c r="V87" s="22">
        <v>0.24</v>
      </c>
      <c r="W87" s="22">
        <v>0.56100000000000005</v>
      </c>
      <c r="X87" s="22">
        <f t="shared" si="2"/>
        <v>0.10548304590975199</v>
      </c>
      <c r="Y87" s="22">
        <f t="shared" si="3"/>
        <v>0.3333581772036236</v>
      </c>
    </row>
    <row r="88" spans="1:25" x14ac:dyDescent="0.25">
      <c r="A88" s="20">
        <v>2</v>
      </c>
      <c r="B88" s="20" t="s">
        <v>139</v>
      </c>
      <c r="C88" s="20" t="s">
        <v>140</v>
      </c>
      <c r="D88" s="20">
        <v>589</v>
      </c>
      <c r="E88" s="20">
        <v>591</v>
      </c>
      <c r="F88" s="20">
        <v>591</v>
      </c>
      <c r="G88" s="20">
        <v>6170</v>
      </c>
      <c r="H88" s="20">
        <v>2520</v>
      </c>
      <c r="I88" s="20" t="s">
        <v>56</v>
      </c>
      <c r="J88" s="20" t="s">
        <v>141</v>
      </c>
      <c r="K88" s="21">
        <v>1.44433461906E-2</v>
      </c>
      <c r="L88" s="21">
        <v>5.8450400000000001E-3</v>
      </c>
      <c r="M88" s="20" t="s">
        <v>24</v>
      </c>
      <c r="N88" s="20" t="s">
        <v>142</v>
      </c>
      <c r="O88" s="20">
        <v>39</v>
      </c>
      <c r="P88" s="20">
        <v>27</v>
      </c>
      <c r="Q88" s="20" t="s">
        <v>143</v>
      </c>
      <c r="R88" s="20" t="s">
        <v>143</v>
      </c>
      <c r="S88" s="20" t="s">
        <v>143</v>
      </c>
      <c r="T88" s="22">
        <v>4.0080939999999998</v>
      </c>
      <c r="U88" s="22">
        <v>21.928827999999999</v>
      </c>
      <c r="V88" s="22">
        <v>0.24</v>
      </c>
      <c r="W88" s="22">
        <v>0.56100000000000005</v>
      </c>
      <c r="X88" s="22">
        <f t="shared" si="2"/>
        <v>1.7804877012857601E-2</v>
      </c>
      <c r="Y88" s="22">
        <f t="shared" si="3"/>
        <v>5.6268770920959679E-2</v>
      </c>
    </row>
    <row r="89" spans="1:25" x14ac:dyDescent="0.25">
      <c r="A89" s="20">
        <v>2</v>
      </c>
      <c r="B89" s="20" t="s">
        <v>139</v>
      </c>
      <c r="C89" s="20" t="s">
        <v>140</v>
      </c>
      <c r="D89" s="20">
        <v>590</v>
      </c>
      <c r="E89" s="20">
        <v>592</v>
      </c>
      <c r="F89" s="20">
        <v>592</v>
      </c>
      <c r="G89" s="20">
        <v>6170</v>
      </c>
      <c r="H89" s="20">
        <v>2520</v>
      </c>
      <c r="I89" s="20" t="s">
        <v>56</v>
      </c>
      <c r="J89" s="20" t="s">
        <v>141</v>
      </c>
      <c r="K89" s="21">
        <v>1.9415530077600001</v>
      </c>
      <c r="L89" s="21">
        <v>0.78572200000000003</v>
      </c>
      <c r="M89" s="20" t="s">
        <v>24</v>
      </c>
      <c r="N89" s="20" t="s">
        <v>142</v>
      </c>
      <c r="O89" s="20">
        <v>39</v>
      </c>
      <c r="P89" s="20">
        <v>27</v>
      </c>
      <c r="Q89" s="20" t="s">
        <v>143</v>
      </c>
      <c r="R89" s="20" t="s">
        <v>143</v>
      </c>
      <c r="S89" s="20" t="s">
        <v>143</v>
      </c>
      <c r="T89" s="22">
        <v>4.0080939999999998</v>
      </c>
      <c r="U89" s="22">
        <v>21.928827999999999</v>
      </c>
      <c r="V89" s="22">
        <v>0.24</v>
      </c>
      <c r="W89" s="22">
        <v>0.56100000000000005</v>
      </c>
      <c r="X89" s="22">
        <f t="shared" si="2"/>
        <v>2.3934282017396797</v>
      </c>
      <c r="Y89" s="22">
        <f t="shared" si="3"/>
        <v>7.5639535786852239</v>
      </c>
    </row>
    <row r="90" spans="1:25" x14ac:dyDescent="0.25">
      <c r="A90" s="20">
        <v>2</v>
      </c>
      <c r="B90" s="20" t="s">
        <v>139</v>
      </c>
      <c r="C90" s="20" t="s">
        <v>140</v>
      </c>
      <c r="D90" s="20">
        <v>591</v>
      </c>
      <c r="E90" s="20">
        <v>593</v>
      </c>
      <c r="F90" s="20">
        <v>593</v>
      </c>
      <c r="G90" s="20">
        <v>6170</v>
      </c>
      <c r="H90" s="20">
        <v>2520</v>
      </c>
      <c r="I90" s="20" t="s">
        <v>56</v>
      </c>
      <c r="J90" s="20" t="s">
        <v>141</v>
      </c>
      <c r="K90" s="21">
        <v>0.73619543324299996</v>
      </c>
      <c r="L90" s="21">
        <v>0.297929</v>
      </c>
      <c r="M90" s="20" t="s">
        <v>24</v>
      </c>
      <c r="N90" s="20" t="s">
        <v>142</v>
      </c>
      <c r="O90" s="20">
        <v>39</v>
      </c>
      <c r="P90" s="20">
        <v>27</v>
      </c>
      <c r="Q90" s="20" t="s">
        <v>143</v>
      </c>
      <c r="R90" s="20" t="s">
        <v>143</v>
      </c>
      <c r="S90" s="20" t="s">
        <v>143</v>
      </c>
      <c r="T90" s="22">
        <v>4.0080939999999998</v>
      </c>
      <c r="U90" s="22">
        <v>21.928827999999999</v>
      </c>
      <c r="V90" s="22">
        <v>0.24</v>
      </c>
      <c r="W90" s="22">
        <v>0.56100000000000005</v>
      </c>
      <c r="X90" s="22">
        <f t="shared" si="2"/>
        <v>0.90753685236776005</v>
      </c>
      <c r="Y90" s="22">
        <f t="shared" si="3"/>
        <v>2.8680896369760673</v>
      </c>
    </row>
    <row r="91" spans="1:25" x14ac:dyDescent="0.25">
      <c r="A91" s="20">
        <v>2</v>
      </c>
      <c r="B91" s="20" t="s">
        <v>139</v>
      </c>
      <c r="C91" s="20" t="s">
        <v>140</v>
      </c>
      <c r="D91" s="20">
        <v>592</v>
      </c>
      <c r="E91" s="20">
        <v>594</v>
      </c>
      <c r="F91" s="20">
        <v>594</v>
      </c>
      <c r="G91" s="20">
        <v>6170</v>
      </c>
      <c r="H91" s="20">
        <v>2520</v>
      </c>
      <c r="I91" s="20" t="s">
        <v>56</v>
      </c>
      <c r="J91" s="20" t="s">
        <v>141</v>
      </c>
      <c r="K91" s="21">
        <v>1.42653743541E-2</v>
      </c>
      <c r="L91" s="21">
        <v>5.7730200000000002E-3</v>
      </c>
      <c r="M91" s="20" t="s">
        <v>24</v>
      </c>
      <c r="N91" s="20" t="s">
        <v>142</v>
      </c>
      <c r="O91" s="20">
        <v>39</v>
      </c>
      <c r="P91" s="20">
        <v>27</v>
      </c>
      <c r="Q91" s="20" t="s">
        <v>143</v>
      </c>
      <c r="R91" s="20" t="s">
        <v>143</v>
      </c>
      <c r="S91" s="20" t="s">
        <v>143</v>
      </c>
      <c r="T91" s="22">
        <v>4.0080939999999998</v>
      </c>
      <c r="U91" s="22">
        <v>21.928827999999999</v>
      </c>
      <c r="V91" s="22">
        <v>0.24</v>
      </c>
      <c r="W91" s="22">
        <v>0.56100000000000005</v>
      </c>
      <c r="X91" s="22">
        <f t="shared" si="2"/>
        <v>1.7585493186148802E-2</v>
      </c>
      <c r="Y91" s="22">
        <f t="shared" si="3"/>
        <v>5.5575451990425837E-2</v>
      </c>
    </row>
    <row r="92" spans="1:25" x14ac:dyDescent="0.25">
      <c r="A92" s="20">
        <v>2</v>
      </c>
      <c r="B92" s="20" t="s">
        <v>139</v>
      </c>
      <c r="C92" s="20" t="s">
        <v>140</v>
      </c>
      <c r="D92" s="20">
        <v>707</v>
      </c>
      <c r="E92" s="20">
        <v>709</v>
      </c>
      <c r="F92" s="20">
        <v>637</v>
      </c>
      <c r="G92" s="20">
        <v>6172</v>
      </c>
      <c r="H92" s="20">
        <v>2520</v>
      </c>
      <c r="I92" s="20" t="s">
        <v>56</v>
      </c>
      <c r="J92" s="20" t="s">
        <v>141</v>
      </c>
      <c r="K92" s="21">
        <v>1.41858724908</v>
      </c>
      <c r="L92" s="21">
        <v>0.57408400000000004</v>
      </c>
      <c r="M92" s="20" t="s">
        <v>24</v>
      </c>
      <c r="N92" s="20" t="s">
        <v>142</v>
      </c>
      <c r="O92" s="20">
        <v>39</v>
      </c>
      <c r="P92" s="20">
        <v>27</v>
      </c>
      <c r="Q92" s="20" t="s">
        <v>143</v>
      </c>
      <c r="R92" s="20" t="s">
        <v>143</v>
      </c>
      <c r="S92" s="20" t="s">
        <v>143</v>
      </c>
      <c r="T92" s="22">
        <v>4.0080939999999998</v>
      </c>
      <c r="U92" s="22">
        <v>21.928827999999999</v>
      </c>
      <c r="V92" s="22">
        <v>0.24</v>
      </c>
      <c r="W92" s="22">
        <v>0.56100000000000005</v>
      </c>
      <c r="X92" s="22">
        <f t="shared" si="2"/>
        <v>1.7487468032809601</v>
      </c>
      <c r="Y92" s="22">
        <f t="shared" si="3"/>
        <v>5.5265662998693275</v>
      </c>
    </row>
    <row r="93" spans="1:25" x14ac:dyDescent="0.25">
      <c r="A93" s="20">
        <v>2</v>
      </c>
      <c r="B93" s="20" t="s">
        <v>139</v>
      </c>
      <c r="C93" s="20" t="s">
        <v>140</v>
      </c>
      <c r="D93" s="20">
        <v>708</v>
      </c>
      <c r="E93" s="20">
        <v>710</v>
      </c>
      <c r="F93" s="20">
        <v>638</v>
      </c>
      <c r="G93" s="20">
        <v>6172</v>
      </c>
      <c r="H93" s="20">
        <v>2520</v>
      </c>
      <c r="I93" s="20" t="s">
        <v>56</v>
      </c>
      <c r="J93" s="20" t="s">
        <v>141</v>
      </c>
      <c r="K93" s="21">
        <v>8.0294176283300003E-2</v>
      </c>
      <c r="L93" s="21">
        <v>3.2494000000000002E-2</v>
      </c>
      <c r="M93" s="20" t="s">
        <v>24</v>
      </c>
      <c r="N93" s="20" t="s">
        <v>142</v>
      </c>
      <c r="O93" s="20">
        <v>39</v>
      </c>
      <c r="P93" s="20">
        <v>27</v>
      </c>
      <c r="Q93" s="20" t="s">
        <v>143</v>
      </c>
      <c r="R93" s="20" t="s">
        <v>143</v>
      </c>
      <c r="S93" s="20" t="s">
        <v>143</v>
      </c>
      <c r="T93" s="22">
        <v>4.0080939999999998</v>
      </c>
      <c r="U93" s="22">
        <v>21.928827999999999</v>
      </c>
      <c r="V93" s="22">
        <v>0.24</v>
      </c>
      <c r="W93" s="22">
        <v>0.56100000000000005</v>
      </c>
      <c r="X93" s="22">
        <f t="shared" si="2"/>
        <v>9.8981644891360007E-2</v>
      </c>
      <c r="Y93" s="22">
        <f t="shared" si="3"/>
        <v>0.31281179295704797</v>
      </c>
    </row>
    <row r="94" spans="1:25" x14ac:dyDescent="0.25">
      <c r="A94" s="20">
        <v>2</v>
      </c>
      <c r="B94" s="20" t="s">
        <v>139</v>
      </c>
      <c r="C94" s="20" t="s">
        <v>140</v>
      </c>
      <c r="D94" s="20">
        <v>709</v>
      </c>
      <c r="E94" s="20">
        <v>711</v>
      </c>
      <c r="F94" s="20">
        <v>639</v>
      </c>
      <c r="G94" s="20">
        <v>6172</v>
      </c>
      <c r="H94" s="20">
        <v>2520</v>
      </c>
      <c r="I94" s="20" t="s">
        <v>56</v>
      </c>
      <c r="J94" s="20" t="s">
        <v>141</v>
      </c>
      <c r="K94" s="21">
        <v>0.45189434063299999</v>
      </c>
      <c r="L94" s="21">
        <v>0.18287600000000001</v>
      </c>
      <c r="M94" s="20" t="s">
        <v>24</v>
      </c>
      <c r="N94" s="20" t="s">
        <v>142</v>
      </c>
      <c r="O94" s="20">
        <v>39</v>
      </c>
      <c r="P94" s="20">
        <v>27</v>
      </c>
      <c r="Q94" s="20" t="s">
        <v>143</v>
      </c>
      <c r="R94" s="20" t="s">
        <v>143</v>
      </c>
      <c r="S94" s="20" t="s">
        <v>143</v>
      </c>
      <c r="T94" s="22">
        <v>4.0080939999999998</v>
      </c>
      <c r="U94" s="22">
        <v>21.928827999999999</v>
      </c>
      <c r="V94" s="22">
        <v>0.24</v>
      </c>
      <c r="W94" s="22">
        <v>0.56100000000000005</v>
      </c>
      <c r="X94" s="22">
        <f t="shared" si="2"/>
        <v>0.55706799074143998</v>
      </c>
      <c r="Y94" s="22">
        <f t="shared" si="3"/>
        <v>1.7605025373549918</v>
      </c>
    </row>
    <row r="95" spans="1:25" x14ac:dyDescent="0.25">
      <c r="A95" s="20">
        <v>2</v>
      </c>
      <c r="B95" s="20" t="s">
        <v>139</v>
      </c>
      <c r="C95" s="20" t="s">
        <v>140</v>
      </c>
      <c r="D95" s="20">
        <v>710</v>
      </c>
      <c r="E95" s="20">
        <v>712</v>
      </c>
      <c r="F95" s="20">
        <v>640</v>
      </c>
      <c r="G95" s="20">
        <v>6172</v>
      </c>
      <c r="H95" s="20">
        <v>2520</v>
      </c>
      <c r="I95" s="20" t="s">
        <v>56</v>
      </c>
      <c r="J95" s="20" t="s">
        <v>141</v>
      </c>
      <c r="K95" s="21">
        <v>0.16654803137599999</v>
      </c>
      <c r="L95" s="21">
        <v>6.7399899999999999E-2</v>
      </c>
      <c r="M95" s="20" t="s">
        <v>24</v>
      </c>
      <c r="N95" s="20" t="s">
        <v>142</v>
      </c>
      <c r="O95" s="20">
        <v>39</v>
      </c>
      <c r="P95" s="20">
        <v>27</v>
      </c>
      <c r="Q95" s="20" t="s">
        <v>143</v>
      </c>
      <c r="R95" s="20" t="s">
        <v>143</v>
      </c>
      <c r="S95" s="20" t="s">
        <v>143</v>
      </c>
      <c r="T95" s="22">
        <v>4.0080939999999998</v>
      </c>
      <c r="U95" s="22">
        <v>21.928827999999999</v>
      </c>
      <c r="V95" s="22">
        <v>0.24</v>
      </c>
      <c r="W95" s="22">
        <v>0.56100000000000005</v>
      </c>
      <c r="X95" s="22">
        <f t="shared" si="2"/>
        <v>0.20531030244085599</v>
      </c>
      <c r="Y95" s="22">
        <f t="shared" si="3"/>
        <v>0.64884235748525065</v>
      </c>
    </row>
    <row r="96" spans="1:25" x14ac:dyDescent="0.25">
      <c r="A96" s="20">
        <v>2</v>
      </c>
      <c r="B96" s="20" t="s">
        <v>139</v>
      </c>
      <c r="C96" s="20" t="s">
        <v>140</v>
      </c>
      <c r="D96" s="20">
        <v>711</v>
      </c>
      <c r="E96" s="20">
        <v>713</v>
      </c>
      <c r="F96" s="20">
        <v>641</v>
      </c>
      <c r="G96" s="20">
        <v>6172</v>
      </c>
      <c r="H96" s="20">
        <v>2520</v>
      </c>
      <c r="I96" s="20" t="s">
        <v>56</v>
      </c>
      <c r="J96" s="20" t="s">
        <v>141</v>
      </c>
      <c r="K96" s="21">
        <v>0.23381609273100001</v>
      </c>
      <c r="L96" s="21">
        <v>9.4622399999999995E-2</v>
      </c>
      <c r="M96" s="20" t="s">
        <v>24</v>
      </c>
      <c r="N96" s="20" t="s">
        <v>142</v>
      </c>
      <c r="O96" s="20">
        <v>39</v>
      </c>
      <c r="P96" s="20">
        <v>27</v>
      </c>
      <c r="Q96" s="20" t="s">
        <v>143</v>
      </c>
      <c r="R96" s="20" t="s">
        <v>143</v>
      </c>
      <c r="S96" s="20" t="s">
        <v>143</v>
      </c>
      <c r="T96" s="22">
        <v>4.0080939999999998</v>
      </c>
      <c r="U96" s="22">
        <v>21.928827999999999</v>
      </c>
      <c r="V96" s="22">
        <v>0.24</v>
      </c>
      <c r="W96" s="22">
        <v>0.56100000000000005</v>
      </c>
      <c r="X96" s="22">
        <f t="shared" si="2"/>
        <v>0.28823416001625601</v>
      </c>
      <c r="Y96" s="22">
        <f t="shared" si="3"/>
        <v>0.9109067088662206</v>
      </c>
    </row>
    <row r="97" spans="1:25" x14ac:dyDescent="0.25">
      <c r="A97" s="20">
        <v>2</v>
      </c>
      <c r="B97" s="20" t="s">
        <v>139</v>
      </c>
      <c r="C97" s="20" t="s">
        <v>140</v>
      </c>
      <c r="D97" s="20">
        <v>712</v>
      </c>
      <c r="E97" s="20">
        <v>714</v>
      </c>
      <c r="F97" s="20">
        <v>642</v>
      </c>
      <c r="G97" s="20">
        <v>6172</v>
      </c>
      <c r="H97" s="20">
        <v>2520</v>
      </c>
      <c r="I97" s="20" t="s">
        <v>56</v>
      </c>
      <c r="J97" s="20" t="s">
        <v>141</v>
      </c>
      <c r="K97" s="21">
        <v>8.5752073882399998E-2</v>
      </c>
      <c r="L97" s="21">
        <v>3.4702799999999999E-2</v>
      </c>
      <c r="M97" s="20" t="s">
        <v>24</v>
      </c>
      <c r="N97" s="20" t="s">
        <v>142</v>
      </c>
      <c r="O97" s="20">
        <v>39</v>
      </c>
      <c r="P97" s="20">
        <v>27</v>
      </c>
      <c r="Q97" s="20" t="s">
        <v>143</v>
      </c>
      <c r="R97" s="20" t="s">
        <v>143</v>
      </c>
      <c r="S97" s="20" t="s">
        <v>143</v>
      </c>
      <c r="T97" s="22">
        <v>4.0080939999999998</v>
      </c>
      <c r="U97" s="22">
        <v>21.928827999999999</v>
      </c>
      <c r="V97" s="22">
        <v>0.24</v>
      </c>
      <c r="W97" s="22">
        <v>0.56100000000000005</v>
      </c>
      <c r="X97" s="22">
        <f t="shared" si="2"/>
        <v>0.10570998419203199</v>
      </c>
      <c r="Y97" s="22">
        <f t="shared" si="3"/>
        <v>0.33407537048777758</v>
      </c>
    </row>
    <row r="98" spans="1:25" x14ac:dyDescent="0.25">
      <c r="A98" s="20">
        <v>2</v>
      </c>
      <c r="B98" s="20" t="s">
        <v>139</v>
      </c>
      <c r="C98" s="20" t="s">
        <v>140</v>
      </c>
      <c r="D98" s="20">
        <v>713</v>
      </c>
      <c r="E98" s="20">
        <v>715</v>
      </c>
      <c r="F98" s="20">
        <v>643</v>
      </c>
      <c r="G98" s="20">
        <v>6172</v>
      </c>
      <c r="H98" s="20">
        <v>2520</v>
      </c>
      <c r="I98" s="20" t="s">
        <v>56</v>
      </c>
      <c r="J98" s="20" t="s">
        <v>141</v>
      </c>
      <c r="K98" s="21">
        <v>3.20025738544</v>
      </c>
      <c r="L98" s="21">
        <v>1.2950999999999999</v>
      </c>
      <c r="M98" s="20" t="s">
        <v>24</v>
      </c>
      <c r="N98" s="20" t="s">
        <v>142</v>
      </c>
      <c r="O98" s="20">
        <v>39</v>
      </c>
      <c r="P98" s="20">
        <v>27</v>
      </c>
      <c r="Q98" s="20" t="s">
        <v>143</v>
      </c>
      <c r="R98" s="20" t="s">
        <v>143</v>
      </c>
      <c r="S98" s="20" t="s">
        <v>143</v>
      </c>
      <c r="T98" s="22">
        <v>4.0080939999999998</v>
      </c>
      <c r="U98" s="22">
        <v>21.928827999999999</v>
      </c>
      <c r="V98" s="22">
        <v>0.24</v>
      </c>
      <c r="W98" s="22">
        <v>0.56100000000000005</v>
      </c>
      <c r="X98" s="22">
        <f t="shared" si="2"/>
        <v>3.9450707299439998</v>
      </c>
      <c r="Y98" s="22">
        <f t="shared" si="3"/>
        <v>12.467611037689197</v>
      </c>
    </row>
    <row r="99" spans="1:25" x14ac:dyDescent="0.25">
      <c r="A99" s="20">
        <v>2</v>
      </c>
      <c r="B99" s="20" t="s">
        <v>139</v>
      </c>
      <c r="C99" s="20" t="s">
        <v>140</v>
      </c>
      <c r="D99" s="20">
        <v>714</v>
      </c>
      <c r="E99" s="20">
        <v>716</v>
      </c>
      <c r="F99" s="20">
        <v>644</v>
      </c>
      <c r="G99" s="20">
        <v>6172</v>
      </c>
      <c r="H99" s="20">
        <v>2520</v>
      </c>
      <c r="I99" s="20" t="s">
        <v>56</v>
      </c>
      <c r="J99" s="20" t="s">
        <v>141</v>
      </c>
      <c r="K99" s="21">
        <v>0.47618904067200002</v>
      </c>
      <c r="L99" s="21">
        <v>0.19270799999999999</v>
      </c>
      <c r="M99" s="20" t="s">
        <v>24</v>
      </c>
      <c r="N99" s="20" t="s">
        <v>142</v>
      </c>
      <c r="O99" s="20">
        <v>39</v>
      </c>
      <c r="P99" s="20">
        <v>27</v>
      </c>
      <c r="Q99" s="20" t="s">
        <v>143</v>
      </c>
      <c r="R99" s="20" t="s">
        <v>143</v>
      </c>
      <c r="S99" s="20" t="s">
        <v>143</v>
      </c>
      <c r="T99" s="22">
        <v>4.0080939999999998</v>
      </c>
      <c r="U99" s="22">
        <v>21.928827999999999</v>
      </c>
      <c r="V99" s="22">
        <v>0.24</v>
      </c>
      <c r="W99" s="22">
        <v>0.56100000000000005</v>
      </c>
      <c r="X99" s="22">
        <f t="shared" si="2"/>
        <v>0.58701775169951997</v>
      </c>
      <c r="Y99" s="22">
        <f t="shared" si="3"/>
        <v>1.8551527973523358</v>
      </c>
    </row>
    <row r="100" spans="1:25" x14ac:dyDescent="0.25">
      <c r="A100" s="20">
        <v>2</v>
      </c>
      <c r="B100" s="20" t="s">
        <v>139</v>
      </c>
      <c r="C100" s="20" t="s">
        <v>140</v>
      </c>
      <c r="D100" s="20">
        <v>715</v>
      </c>
      <c r="E100" s="20">
        <v>717</v>
      </c>
      <c r="F100" s="20">
        <v>645</v>
      </c>
      <c r="G100" s="20">
        <v>6172</v>
      </c>
      <c r="H100" s="20">
        <v>2520</v>
      </c>
      <c r="I100" s="20" t="s">
        <v>56</v>
      </c>
      <c r="J100" s="20" t="s">
        <v>141</v>
      </c>
      <c r="K100" s="21">
        <v>9.4103069943699998E-3</v>
      </c>
      <c r="L100" s="21">
        <v>3.8082300000000001E-3</v>
      </c>
      <c r="M100" s="20" t="s">
        <v>24</v>
      </c>
      <c r="N100" s="20" t="s">
        <v>142</v>
      </c>
      <c r="O100" s="20">
        <v>39</v>
      </c>
      <c r="P100" s="20">
        <v>27</v>
      </c>
      <c r="Q100" s="20" t="s">
        <v>143</v>
      </c>
      <c r="R100" s="20" t="s">
        <v>143</v>
      </c>
      <c r="S100" s="20" t="s">
        <v>143</v>
      </c>
      <c r="T100" s="22">
        <v>4.0080939999999998</v>
      </c>
      <c r="U100" s="22">
        <v>21.928827999999999</v>
      </c>
      <c r="V100" s="22">
        <v>0.24</v>
      </c>
      <c r="W100" s="22">
        <v>0.56100000000000005</v>
      </c>
      <c r="X100" s="22">
        <f t="shared" si="2"/>
        <v>1.1600445298351199E-2</v>
      </c>
      <c r="Y100" s="22">
        <f t="shared" si="3"/>
        <v>3.6660899067299156E-2</v>
      </c>
    </row>
    <row r="101" spans="1:25" x14ac:dyDescent="0.25">
      <c r="A101" s="20">
        <v>2</v>
      </c>
      <c r="B101" s="20" t="s">
        <v>139</v>
      </c>
      <c r="C101" s="20" t="s">
        <v>140</v>
      </c>
      <c r="D101" s="20">
        <v>716</v>
      </c>
      <c r="E101" s="20">
        <v>718</v>
      </c>
      <c r="F101" s="20">
        <v>646</v>
      </c>
      <c r="G101" s="20">
        <v>6172</v>
      </c>
      <c r="H101" s="20">
        <v>2520</v>
      </c>
      <c r="I101" s="20" t="s">
        <v>56</v>
      </c>
      <c r="J101" s="20" t="s">
        <v>141</v>
      </c>
      <c r="K101" s="21">
        <v>3.65625233436</v>
      </c>
      <c r="L101" s="21">
        <v>1.4796400000000001</v>
      </c>
      <c r="M101" s="20" t="s">
        <v>24</v>
      </c>
      <c r="N101" s="20" t="s">
        <v>142</v>
      </c>
      <c r="O101" s="20">
        <v>39</v>
      </c>
      <c r="P101" s="20">
        <v>27</v>
      </c>
      <c r="Q101" s="20" t="s">
        <v>143</v>
      </c>
      <c r="R101" s="20" t="s">
        <v>143</v>
      </c>
      <c r="S101" s="20" t="s">
        <v>143</v>
      </c>
      <c r="T101" s="22">
        <v>4.0080939999999998</v>
      </c>
      <c r="U101" s="22">
        <v>21.928827999999999</v>
      </c>
      <c r="V101" s="22">
        <v>0.24</v>
      </c>
      <c r="W101" s="22">
        <v>0.56100000000000005</v>
      </c>
      <c r="X101" s="22">
        <f t="shared" si="2"/>
        <v>4.5072075166815999</v>
      </c>
      <c r="Y101" s="22">
        <f t="shared" si="3"/>
        <v>14.24413249618288</v>
      </c>
    </row>
    <row r="102" spans="1:25" x14ac:dyDescent="0.25">
      <c r="A102" s="20">
        <v>2</v>
      </c>
      <c r="B102" s="20" t="s">
        <v>139</v>
      </c>
      <c r="C102" s="20" t="s">
        <v>140</v>
      </c>
      <c r="D102" s="20">
        <v>717</v>
      </c>
      <c r="E102" s="20">
        <v>719</v>
      </c>
      <c r="F102" s="20">
        <v>647</v>
      </c>
      <c r="G102" s="20">
        <v>6172</v>
      </c>
      <c r="H102" s="20">
        <v>2520</v>
      </c>
      <c r="I102" s="20" t="s">
        <v>56</v>
      </c>
      <c r="J102" s="20" t="s">
        <v>141</v>
      </c>
      <c r="K102" s="21">
        <v>1.8109833150100001</v>
      </c>
      <c r="L102" s="21">
        <v>0.73288200000000003</v>
      </c>
      <c r="M102" s="20" t="s">
        <v>24</v>
      </c>
      <c r="N102" s="20" t="s">
        <v>142</v>
      </c>
      <c r="O102" s="20">
        <v>39</v>
      </c>
      <c r="P102" s="20">
        <v>27</v>
      </c>
      <c r="Q102" s="20" t="s">
        <v>143</v>
      </c>
      <c r="R102" s="20" t="s">
        <v>143</v>
      </c>
      <c r="S102" s="20" t="s">
        <v>143</v>
      </c>
      <c r="T102" s="22">
        <v>4.0080939999999998</v>
      </c>
      <c r="U102" s="22">
        <v>21.928827999999999</v>
      </c>
      <c r="V102" s="22">
        <v>0.24</v>
      </c>
      <c r="W102" s="22">
        <v>0.56100000000000005</v>
      </c>
      <c r="X102" s="22">
        <f t="shared" si="2"/>
        <v>2.2324695596500801</v>
      </c>
      <c r="Y102" s="22">
        <f t="shared" si="3"/>
        <v>7.0552758184879423</v>
      </c>
    </row>
    <row r="103" spans="1:25" x14ac:dyDescent="0.25">
      <c r="A103" s="20">
        <v>2</v>
      </c>
      <c r="B103" s="20" t="s">
        <v>139</v>
      </c>
      <c r="C103" s="20" t="s">
        <v>140</v>
      </c>
      <c r="D103" s="20">
        <v>718</v>
      </c>
      <c r="E103" s="20">
        <v>720</v>
      </c>
      <c r="F103" s="20">
        <v>648</v>
      </c>
      <c r="G103" s="20">
        <v>6172</v>
      </c>
      <c r="H103" s="20">
        <v>2520</v>
      </c>
      <c r="I103" s="20" t="s">
        <v>56</v>
      </c>
      <c r="J103" s="20" t="s">
        <v>141</v>
      </c>
      <c r="K103" s="21">
        <v>0.94183790608499995</v>
      </c>
      <c r="L103" s="21">
        <v>0.38114999999999999</v>
      </c>
      <c r="M103" s="20" t="s">
        <v>24</v>
      </c>
      <c r="N103" s="20" t="s">
        <v>142</v>
      </c>
      <c r="O103" s="20">
        <v>39</v>
      </c>
      <c r="P103" s="20">
        <v>27</v>
      </c>
      <c r="Q103" s="20" t="s">
        <v>143</v>
      </c>
      <c r="R103" s="20" t="s">
        <v>143</v>
      </c>
      <c r="S103" s="20" t="s">
        <v>143</v>
      </c>
      <c r="T103" s="22">
        <v>4.0080939999999998</v>
      </c>
      <c r="U103" s="22">
        <v>21.928827999999999</v>
      </c>
      <c r="V103" s="22">
        <v>0.24</v>
      </c>
      <c r="W103" s="22">
        <v>0.56100000000000005</v>
      </c>
      <c r="X103" s="22">
        <f t="shared" si="2"/>
        <v>1.1610406213559998</v>
      </c>
      <c r="Y103" s="22">
        <f t="shared" si="3"/>
        <v>3.6692378557757994</v>
      </c>
    </row>
    <row r="104" spans="1:25" x14ac:dyDescent="0.25">
      <c r="A104" s="20">
        <v>2</v>
      </c>
      <c r="B104" s="20" t="s">
        <v>139</v>
      </c>
      <c r="C104" s="20" t="s">
        <v>140</v>
      </c>
      <c r="D104" s="20">
        <v>836</v>
      </c>
      <c r="E104" s="20">
        <v>837</v>
      </c>
      <c r="F104" s="20">
        <v>765</v>
      </c>
      <c r="G104" s="20">
        <v>6210</v>
      </c>
      <c r="H104" s="20">
        <v>2520</v>
      </c>
      <c r="I104" s="20" t="s">
        <v>56</v>
      </c>
      <c r="J104" s="20" t="s">
        <v>141</v>
      </c>
      <c r="K104" s="21">
        <v>0.13292809203</v>
      </c>
      <c r="L104" s="21">
        <v>5.3794300000000003E-2</v>
      </c>
      <c r="M104" s="20" t="s">
        <v>24</v>
      </c>
      <c r="N104" s="20" t="s">
        <v>142</v>
      </c>
      <c r="O104" s="20">
        <v>39</v>
      </c>
      <c r="P104" s="20">
        <v>27</v>
      </c>
      <c r="Q104" s="20" t="s">
        <v>143</v>
      </c>
      <c r="R104" s="20" t="s">
        <v>143</v>
      </c>
      <c r="S104" s="20" t="s">
        <v>143</v>
      </c>
      <c r="T104" s="22">
        <v>4.0080939999999998</v>
      </c>
      <c r="U104" s="22">
        <v>21.928827999999999</v>
      </c>
      <c r="V104" s="22">
        <v>0.24</v>
      </c>
      <c r="W104" s="22">
        <v>0.56100000000000005</v>
      </c>
      <c r="X104" s="22">
        <f t="shared" si="2"/>
        <v>0.16386558440879201</v>
      </c>
      <c r="Y104" s="22">
        <f t="shared" si="3"/>
        <v>0.51786457296329558</v>
      </c>
    </row>
    <row r="105" spans="1:25" x14ac:dyDescent="0.25">
      <c r="A105" s="20">
        <v>2</v>
      </c>
      <c r="B105" s="20" t="s">
        <v>139</v>
      </c>
      <c r="C105" s="20" t="s">
        <v>140</v>
      </c>
      <c r="D105" s="20">
        <v>837</v>
      </c>
      <c r="E105" s="20">
        <v>838</v>
      </c>
      <c r="F105" s="20">
        <v>766</v>
      </c>
      <c r="G105" s="20">
        <v>6210</v>
      </c>
      <c r="H105" s="20">
        <v>2520</v>
      </c>
      <c r="I105" s="20" t="s">
        <v>56</v>
      </c>
      <c r="J105" s="20" t="s">
        <v>141</v>
      </c>
      <c r="K105" s="21">
        <v>7.4781021043500004E-3</v>
      </c>
      <c r="L105" s="21">
        <v>3.0262900000000001E-3</v>
      </c>
      <c r="M105" s="20" t="s">
        <v>24</v>
      </c>
      <c r="N105" s="20" t="s">
        <v>142</v>
      </c>
      <c r="O105" s="20">
        <v>39</v>
      </c>
      <c r="P105" s="20">
        <v>27</v>
      </c>
      <c r="Q105" s="20" t="s">
        <v>143</v>
      </c>
      <c r="R105" s="20" t="s">
        <v>143</v>
      </c>
      <c r="S105" s="20" t="s">
        <v>143</v>
      </c>
      <c r="T105" s="22">
        <v>4.0080939999999998</v>
      </c>
      <c r="U105" s="22">
        <v>21.928827999999999</v>
      </c>
      <c r="V105" s="22">
        <v>0.24</v>
      </c>
      <c r="W105" s="22">
        <v>0.56100000000000005</v>
      </c>
      <c r="X105" s="22">
        <f t="shared" si="2"/>
        <v>9.2185376413575996E-3</v>
      </c>
      <c r="Y105" s="22">
        <f t="shared" si="3"/>
        <v>2.9133353877884679E-2</v>
      </c>
    </row>
    <row r="106" spans="1:25" x14ac:dyDescent="0.25">
      <c r="A106" s="20">
        <v>2</v>
      </c>
      <c r="B106" s="20" t="s">
        <v>139</v>
      </c>
      <c r="C106" s="20" t="s">
        <v>140</v>
      </c>
      <c r="D106" s="20">
        <v>844</v>
      </c>
      <c r="E106" s="20">
        <v>845</v>
      </c>
      <c r="F106" s="20">
        <v>773</v>
      </c>
      <c r="G106" s="20">
        <v>6215</v>
      </c>
      <c r="H106" s="20">
        <v>2520</v>
      </c>
      <c r="I106" s="20" t="s">
        <v>56</v>
      </c>
      <c r="J106" s="20" t="s">
        <v>141</v>
      </c>
      <c r="K106" s="21">
        <v>0.68927692117899997</v>
      </c>
      <c r="L106" s="21">
        <v>0.27894099999999999</v>
      </c>
      <c r="M106" s="20" t="s">
        <v>24</v>
      </c>
      <c r="N106" s="20" t="s">
        <v>142</v>
      </c>
      <c r="O106" s="20">
        <v>39</v>
      </c>
      <c r="P106" s="20">
        <v>27</v>
      </c>
      <c r="Q106" s="20" t="s">
        <v>143</v>
      </c>
      <c r="R106" s="20" t="s">
        <v>143</v>
      </c>
      <c r="S106" s="20" t="s">
        <v>143</v>
      </c>
      <c r="T106" s="22">
        <v>4.0080939999999998</v>
      </c>
      <c r="U106" s="22">
        <v>21.928827999999999</v>
      </c>
      <c r="V106" s="22">
        <v>0.24</v>
      </c>
      <c r="W106" s="22">
        <v>0.56100000000000005</v>
      </c>
      <c r="X106" s="22">
        <f t="shared" si="2"/>
        <v>0.84969652882503988</v>
      </c>
      <c r="Y106" s="22">
        <f t="shared" si="3"/>
        <v>2.6852968036939715</v>
      </c>
    </row>
    <row r="107" spans="1:25" x14ac:dyDescent="0.25">
      <c r="A107" s="20">
        <v>2</v>
      </c>
      <c r="B107" s="20" t="s">
        <v>139</v>
      </c>
      <c r="C107" s="20" t="s">
        <v>140</v>
      </c>
      <c r="D107" s="20">
        <v>845</v>
      </c>
      <c r="E107" s="20">
        <v>846</v>
      </c>
      <c r="F107" s="20">
        <v>774</v>
      </c>
      <c r="G107" s="20">
        <v>6215</v>
      </c>
      <c r="H107" s="20">
        <v>2520</v>
      </c>
      <c r="I107" s="20" t="s">
        <v>56</v>
      </c>
      <c r="J107" s="20" t="s">
        <v>141</v>
      </c>
      <c r="K107" s="21">
        <v>0.50267216120500002</v>
      </c>
      <c r="L107" s="21">
        <v>0.20342499999999999</v>
      </c>
      <c r="M107" s="20" t="s">
        <v>24</v>
      </c>
      <c r="N107" s="20" t="s">
        <v>142</v>
      </c>
      <c r="O107" s="20">
        <v>39</v>
      </c>
      <c r="P107" s="20">
        <v>27</v>
      </c>
      <c r="Q107" s="20" t="s">
        <v>143</v>
      </c>
      <c r="R107" s="20" t="s">
        <v>143</v>
      </c>
      <c r="S107" s="20" t="s">
        <v>143</v>
      </c>
      <c r="T107" s="22">
        <v>4.0080939999999998</v>
      </c>
      <c r="U107" s="22">
        <v>21.928827999999999</v>
      </c>
      <c r="V107" s="22">
        <v>0.24</v>
      </c>
      <c r="W107" s="22">
        <v>0.56100000000000005</v>
      </c>
      <c r="X107" s="22">
        <f t="shared" si="2"/>
        <v>0.6196633566819999</v>
      </c>
      <c r="Y107" s="22">
        <f t="shared" si="3"/>
        <v>1.9583227359600996</v>
      </c>
    </row>
    <row r="108" spans="1:25" x14ac:dyDescent="0.25">
      <c r="A108" s="20">
        <v>2</v>
      </c>
      <c r="B108" s="20" t="s">
        <v>139</v>
      </c>
      <c r="C108" s="20" t="s">
        <v>140</v>
      </c>
      <c r="D108" s="20">
        <v>961</v>
      </c>
      <c r="E108" s="20">
        <v>962</v>
      </c>
      <c r="F108" s="20">
        <v>890</v>
      </c>
      <c r="G108" s="20">
        <v>6410</v>
      </c>
      <c r="H108" s="20">
        <v>2520</v>
      </c>
      <c r="I108" s="20" t="s">
        <v>56</v>
      </c>
      <c r="J108" s="20" t="s">
        <v>141</v>
      </c>
      <c r="K108" s="21">
        <v>3.9907562654199999</v>
      </c>
      <c r="L108" s="21">
        <v>1.6150100000000001</v>
      </c>
      <c r="M108" s="20" t="s">
        <v>24</v>
      </c>
      <c r="N108" s="20" t="s">
        <v>142</v>
      </c>
      <c r="O108" s="20">
        <v>39</v>
      </c>
      <c r="P108" s="20">
        <v>27</v>
      </c>
      <c r="Q108" s="20" t="s">
        <v>143</v>
      </c>
      <c r="R108" s="20" t="s">
        <v>143</v>
      </c>
      <c r="S108" s="20" t="s">
        <v>143</v>
      </c>
      <c r="T108" s="22">
        <v>4.0080939999999998</v>
      </c>
      <c r="U108" s="22">
        <v>21.928827999999999</v>
      </c>
      <c r="V108" s="22">
        <v>0.24</v>
      </c>
      <c r="W108" s="22">
        <v>0.56100000000000005</v>
      </c>
      <c r="X108" s="22">
        <f t="shared" si="2"/>
        <v>4.9195650371144</v>
      </c>
      <c r="Y108" s="22">
        <f t="shared" si="3"/>
        <v>15.547306387134919</v>
      </c>
    </row>
    <row r="109" spans="1:25" x14ac:dyDescent="0.25">
      <c r="A109" s="20">
        <v>2</v>
      </c>
      <c r="B109" s="20" t="s">
        <v>139</v>
      </c>
      <c r="C109" s="20" t="s">
        <v>140</v>
      </c>
      <c r="D109" s="20">
        <v>962</v>
      </c>
      <c r="E109" s="20">
        <v>963</v>
      </c>
      <c r="F109" s="20">
        <v>891</v>
      </c>
      <c r="G109" s="20">
        <v>6410</v>
      </c>
      <c r="H109" s="20">
        <v>2520</v>
      </c>
      <c r="I109" s="20" t="s">
        <v>56</v>
      </c>
      <c r="J109" s="20" t="s">
        <v>141</v>
      </c>
      <c r="K109" s="21">
        <v>3.0550172314499999</v>
      </c>
      <c r="L109" s="21">
        <v>1.2363299999999999</v>
      </c>
      <c r="M109" s="20" t="s">
        <v>24</v>
      </c>
      <c r="N109" s="20" t="s">
        <v>142</v>
      </c>
      <c r="O109" s="20">
        <v>39</v>
      </c>
      <c r="P109" s="20">
        <v>27</v>
      </c>
      <c r="Q109" s="20" t="s">
        <v>143</v>
      </c>
      <c r="R109" s="20" t="s">
        <v>143</v>
      </c>
      <c r="S109" s="20" t="s">
        <v>143</v>
      </c>
      <c r="T109" s="22">
        <v>4.0080939999999998</v>
      </c>
      <c r="U109" s="22">
        <v>21.928827999999999</v>
      </c>
      <c r="V109" s="22">
        <v>0.24</v>
      </c>
      <c r="W109" s="22">
        <v>0.56100000000000005</v>
      </c>
      <c r="X109" s="22">
        <f t="shared" si="2"/>
        <v>3.7660484098151992</v>
      </c>
      <c r="Y109" s="22">
        <f t="shared" si="3"/>
        <v>11.901846617424356</v>
      </c>
    </row>
    <row r="110" spans="1:25" x14ac:dyDescent="0.25">
      <c r="A110" s="20">
        <v>2</v>
      </c>
      <c r="B110" s="20" t="s">
        <v>139</v>
      </c>
      <c r="C110" s="20" t="s">
        <v>140</v>
      </c>
      <c r="D110" s="20">
        <v>963</v>
      </c>
      <c r="E110" s="20">
        <v>964</v>
      </c>
      <c r="F110" s="20">
        <v>892</v>
      </c>
      <c r="G110" s="20">
        <v>6410</v>
      </c>
      <c r="H110" s="20">
        <v>2520</v>
      </c>
      <c r="I110" s="20" t="s">
        <v>56</v>
      </c>
      <c r="J110" s="20" t="s">
        <v>141</v>
      </c>
      <c r="K110" s="21">
        <v>9.2050808711700007</v>
      </c>
      <c r="L110" s="21">
        <v>3.7251799999999999</v>
      </c>
      <c r="M110" s="20" t="s">
        <v>24</v>
      </c>
      <c r="N110" s="20" t="s">
        <v>142</v>
      </c>
      <c r="O110" s="20">
        <v>39</v>
      </c>
      <c r="P110" s="20">
        <v>27</v>
      </c>
      <c r="Q110" s="20" t="s">
        <v>143</v>
      </c>
      <c r="R110" s="20" t="s">
        <v>143</v>
      </c>
      <c r="S110" s="20" t="s">
        <v>143</v>
      </c>
      <c r="T110" s="22">
        <v>4.0080939999999998</v>
      </c>
      <c r="U110" s="22">
        <v>21.928827999999999</v>
      </c>
      <c r="V110" s="22">
        <v>0.24</v>
      </c>
      <c r="W110" s="22">
        <v>0.56100000000000005</v>
      </c>
      <c r="X110" s="22">
        <f t="shared" si="2"/>
        <v>11.347462421259198</v>
      </c>
      <c r="Y110" s="22">
        <f t="shared" si="3"/>
        <v>35.861397023688554</v>
      </c>
    </row>
    <row r="111" spans="1:25" x14ac:dyDescent="0.25">
      <c r="A111" s="20">
        <v>2</v>
      </c>
      <c r="B111" s="20" t="s">
        <v>139</v>
      </c>
      <c r="C111" s="20" t="s">
        <v>140</v>
      </c>
      <c r="D111" s="20">
        <v>964</v>
      </c>
      <c r="E111" s="20">
        <v>965</v>
      </c>
      <c r="F111" s="20">
        <v>893</v>
      </c>
      <c r="G111" s="20">
        <v>6410</v>
      </c>
      <c r="H111" s="20">
        <v>2520</v>
      </c>
      <c r="I111" s="20" t="s">
        <v>56</v>
      </c>
      <c r="J111" s="20" t="s">
        <v>141</v>
      </c>
      <c r="K111" s="21">
        <v>4.0827806622300002</v>
      </c>
      <c r="L111" s="21">
        <v>1.65225</v>
      </c>
      <c r="M111" s="20" t="s">
        <v>24</v>
      </c>
      <c r="N111" s="20" t="s">
        <v>142</v>
      </c>
      <c r="O111" s="20">
        <v>39</v>
      </c>
      <c r="P111" s="20">
        <v>27</v>
      </c>
      <c r="Q111" s="20" t="s">
        <v>143</v>
      </c>
      <c r="R111" s="20" t="s">
        <v>143</v>
      </c>
      <c r="S111" s="20" t="s">
        <v>143</v>
      </c>
      <c r="T111" s="22">
        <v>4.0080939999999998</v>
      </c>
      <c r="U111" s="22">
        <v>21.928827999999999</v>
      </c>
      <c r="V111" s="22">
        <v>0.24</v>
      </c>
      <c r="W111" s="22">
        <v>0.56100000000000005</v>
      </c>
      <c r="X111" s="22">
        <f t="shared" si="2"/>
        <v>5.0330037167399997</v>
      </c>
      <c r="Y111" s="22">
        <f t="shared" si="3"/>
        <v>15.905806761656997</v>
      </c>
    </row>
    <row r="112" spans="1:25" x14ac:dyDescent="0.25">
      <c r="A112" s="20">
        <v>2</v>
      </c>
      <c r="B112" s="20" t="s">
        <v>139</v>
      </c>
      <c r="C112" s="20" t="s">
        <v>140</v>
      </c>
      <c r="D112" s="20">
        <v>965</v>
      </c>
      <c r="E112" s="20">
        <v>966</v>
      </c>
      <c r="F112" s="20">
        <v>894</v>
      </c>
      <c r="G112" s="20">
        <v>6410</v>
      </c>
      <c r="H112" s="20">
        <v>2520</v>
      </c>
      <c r="I112" s="20" t="s">
        <v>56</v>
      </c>
      <c r="J112" s="20" t="s">
        <v>141</v>
      </c>
      <c r="K112" s="21">
        <v>2.77590672969</v>
      </c>
      <c r="L112" s="21">
        <v>1.12337</v>
      </c>
      <c r="M112" s="20" t="s">
        <v>24</v>
      </c>
      <c r="N112" s="20" t="s">
        <v>142</v>
      </c>
      <c r="O112" s="20">
        <v>39</v>
      </c>
      <c r="P112" s="20">
        <v>27</v>
      </c>
      <c r="Q112" s="20" t="s">
        <v>143</v>
      </c>
      <c r="R112" s="20" t="s">
        <v>143</v>
      </c>
      <c r="S112" s="20" t="s">
        <v>143</v>
      </c>
      <c r="T112" s="22">
        <v>4.0080939999999998</v>
      </c>
      <c r="U112" s="22">
        <v>21.928827999999999</v>
      </c>
      <c r="V112" s="22">
        <v>0.24</v>
      </c>
      <c r="W112" s="22">
        <v>0.56100000000000005</v>
      </c>
      <c r="X112" s="22">
        <f t="shared" si="2"/>
        <v>3.4219551431527999</v>
      </c>
      <c r="Y112" s="22">
        <f t="shared" si="3"/>
        <v>10.81440831704804</v>
      </c>
    </row>
    <row r="113" spans="1:25" x14ac:dyDescent="0.25">
      <c r="A113" s="20">
        <v>2</v>
      </c>
      <c r="B113" s="20" t="s">
        <v>139</v>
      </c>
      <c r="C113" s="20" t="s">
        <v>140</v>
      </c>
      <c r="D113" s="20">
        <v>966</v>
      </c>
      <c r="E113" s="20">
        <v>967</v>
      </c>
      <c r="F113" s="20">
        <v>895</v>
      </c>
      <c r="G113" s="20">
        <v>6410</v>
      </c>
      <c r="H113" s="20">
        <v>2520</v>
      </c>
      <c r="I113" s="20" t="s">
        <v>56</v>
      </c>
      <c r="J113" s="20" t="s">
        <v>141</v>
      </c>
      <c r="K113" s="21">
        <v>3.4697325856200001</v>
      </c>
      <c r="L113" s="21">
        <v>1.4041600000000001</v>
      </c>
      <c r="M113" s="20" t="s">
        <v>24</v>
      </c>
      <c r="N113" s="20" t="s">
        <v>142</v>
      </c>
      <c r="O113" s="20">
        <v>39</v>
      </c>
      <c r="P113" s="20">
        <v>27</v>
      </c>
      <c r="Q113" s="20" t="s">
        <v>143</v>
      </c>
      <c r="R113" s="20" t="s">
        <v>143</v>
      </c>
      <c r="S113" s="20" t="s">
        <v>143</v>
      </c>
      <c r="T113" s="22">
        <v>4.0080939999999998</v>
      </c>
      <c r="U113" s="22">
        <v>21.928827999999999</v>
      </c>
      <c r="V113" s="22">
        <v>0.24</v>
      </c>
      <c r="W113" s="22">
        <v>0.56100000000000005</v>
      </c>
      <c r="X113" s="22">
        <f t="shared" si="2"/>
        <v>4.2772840059904</v>
      </c>
      <c r="Y113" s="22">
        <f t="shared" si="3"/>
        <v>13.517504991646719</v>
      </c>
    </row>
    <row r="114" spans="1:25" x14ac:dyDescent="0.25">
      <c r="A114" s="20">
        <v>2</v>
      </c>
      <c r="B114" s="20" t="s">
        <v>139</v>
      </c>
      <c r="C114" s="20" t="s">
        <v>140</v>
      </c>
      <c r="D114" s="20">
        <v>1099</v>
      </c>
      <c r="E114" s="20">
        <v>1100</v>
      </c>
      <c r="F114" s="20">
        <v>1040</v>
      </c>
      <c r="G114" s="20">
        <v>6410</v>
      </c>
      <c r="H114" s="20">
        <v>9520</v>
      </c>
      <c r="I114" s="20" t="s">
        <v>56</v>
      </c>
      <c r="J114" s="20" t="s">
        <v>141</v>
      </c>
      <c r="K114" s="21">
        <v>0.223744640844</v>
      </c>
      <c r="L114" s="21">
        <v>9.0546600000000005E-2</v>
      </c>
      <c r="M114" s="20" t="s">
        <v>24</v>
      </c>
      <c r="N114" s="20" t="s">
        <v>142</v>
      </c>
      <c r="O114" s="20">
        <v>89</v>
      </c>
      <c r="P114" s="20">
        <v>28</v>
      </c>
      <c r="Q114" s="20" t="s">
        <v>57</v>
      </c>
      <c r="R114" s="20" t="s">
        <v>144</v>
      </c>
      <c r="S114" s="20" t="s">
        <v>144</v>
      </c>
      <c r="T114" s="22">
        <v>5.4456910000000001</v>
      </c>
      <c r="U114" s="22">
        <v>13.78614</v>
      </c>
      <c r="V114" s="22">
        <v>0.24</v>
      </c>
      <c r="W114" s="22">
        <v>0.56100000000000005</v>
      </c>
      <c r="X114" s="22">
        <f t="shared" si="2"/>
        <v>0.37474749157245602</v>
      </c>
      <c r="Y114" s="22">
        <f t="shared" si="3"/>
        <v>0.54799847771043586</v>
      </c>
    </row>
    <row r="115" spans="1:25" x14ac:dyDescent="0.25">
      <c r="A115" s="20">
        <v>2</v>
      </c>
      <c r="B115" s="20" t="s">
        <v>139</v>
      </c>
      <c r="C115" s="20" t="s">
        <v>140</v>
      </c>
      <c r="D115" s="20">
        <v>1100</v>
      </c>
      <c r="E115" s="20">
        <v>1101</v>
      </c>
      <c r="F115" s="20">
        <v>1041</v>
      </c>
      <c r="G115" s="20">
        <v>6410</v>
      </c>
      <c r="H115" s="20">
        <v>9520</v>
      </c>
      <c r="I115" s="20" t="s">
        <v>56</v>
      </c>
      <c r="J115" s="20" t="s">
        <v>141</v>
      </c>
      <c r="K115" s="21">
        <v>6.99287009491E-3</v>
      </c>
      <c r="L115" s="21">
        <v>2.82993E-3</v>
      </c>
      <c r="M115" s="20" t="s">
        <v>24</v>
      </c>
      <c r="N115" s="20" t="s">
        <v>142</v>
      </c>
      <c r="O115" s="20">
        <v>89</v>
      </c>
      <c r="P115" s="20">
        <v>28</v>
      </c>
      <c r="Q115" s="20" t="s">
        <v>57</v>
      </c>
      <c r="R115" s="20" t="s">
        <v>144</v>
      </c>
      <c r="S115" s="20" t="s">
        <v>144</v>
      </c>
      <c r="T115" s="22">
        <v>5.4456910000000001</v>
      </c>
      <c r="U115" s="22">
        <v>13.78614</v>
      </c>
      <c r="V115" s="22">
        <v>0.24</v>
      </c>
      <c r="W115" s="22">
        <v>0.56100000000000005</v>
      </c>
      <c r="X115" s="22">
        <f t="shared" si="2"/>
        <v>1.1712302492038801E-2</v>
      </c>
      <c r="Y115" s="22">
        <f t="shared" si="3"/>
        <v>1.71270631037178E-2</v>
      </c>
    </row>
    <row r="116" spans="1:25" x14ac:dyDescent="0.25">
      <c r="A116" s="20">
        <v>2</v>
      </c>
      <c r="B116" s="20" t="s">
        <v>139</v>
      </c>
      <c r="C116" s="20" t="s">
        <v>140</v>
      </c>
      <c r="D116" s="20">
        <v>1101</v>
      </c>
      <c r="E116" s="20">
        <v>1102</v>
      </c>
      <c r="F116" s="20">
        <v>1042</v>
      </c>
      <c r="G116" s="20">
        <v>6410</v>
      </c>
      <c r="H116" s="20">
        <v>9520</v>
      </c>
      <c r="I116" s="20" t="s">
        <v>56</v>
      </c>
      <c r="J116" s="20" t="s">
        <v>141</v>
      </c>
      <c r="K116" s="21">
        <v>0.61308368112300005</v>
      </c>
      <c r="L116" s="21">
        <v>0.24810699999999999</v>
      </c>
      <c r="M116" s="20" t="s">
        <v>24</v>
      </c>
      <c r="N116" s="20" t="s">
        <v>142</v>
      </c>
      <c r="O116" s="20">
        <v>89</v>
      </c>
      <c r="P116" s="20">
        <v>28</v>
      </c>
      <c r="Q116" s="20" t="s">
        <v>57</v>
      </c>
      <c r="R116" s="20" t="s">
        <v>144</v>
      </c>
      <c r="S116" s="20" t="s">
        <v>144</v>
      </c>
      <c r="T116" s="22">
        <v>5.4456910000000001</v>
      </c>
      <c r="U116" s="22">
        <v>13.78614</v>
      </c>
      <c r="V116" s="22">
        <v>0.24</v>
      </c>
      <c r="W116" s="22">
        <v>0.56100000000000005</v>
      </c>
      <c r="X116" s="22">
        <f t="shared" si="2"/>
        <v>1.0268466832721199</v>
      </c>
      <c r="Y116" s="22">
        <f t="shared" si="3"/>
        <v>1.5015722104342197</v>
      </c>
    </row>
    <row r="117" spans="1:25" x14ac:dyDescent="0.25">
      <c r="A117" s="20">
        <v>2</v>
      </c>
      <c r="B117" s="20" t="s">
        <v>139</v>
      </c>
      <c r="C117" s="20" t="s">
        <v>140</v>
      </c>
      <c r="D117" s="20">
        <v>1102</v>
      </c>
      <c r="E117" s="20">
        <v>1103</v>
      </c>
      <c r="F117" s="20">
        <v>1043</v>
      </c>
      <c r="G117" s="20">
        <v>6410</v>
      </c>
      <c r="H117" s="20">
        <v>9520</v>
      </c>
      <c r="I117" s="20" t="s">
        <v>56</v>
      </c>
      <c r="J117" s="20" t="s">
        <v>141</v>
      </c>
      <c r="K117" s="21">
        <v>0.67165919167200006</v>
      </c>
      <c r="L117" s="21">
        <v>0.271812</v>
      </c>
      <c r="M117" s="20" t="s">
        <v>24</v>
      </c>
      <c r="N117" s="20" t="s">
        <v>142</v>
      </c>
      <c r="O117" s="20">
        <v>89</v>
      </c>
      <c r="P117" s="20">
        <v>28</v>
      </c>
      <c r="Q117" s="20" t="s">
        <v>57</v>
      </c>
      <c r="R117" s="20" t="s">
        <v>144</v>
      </c>
      <c r="S117" s="20" t="s">
        <v>144</v>
      </c>
      <c r="T117" s="22">
        <v>5.4456910000000001</v>
      </c>
      <c r="U117" s="22">
        <v>13.78614</v>
      </c>
      <c r="V117" s="22">
        <v>0.24</v>
      </c>
      <c r="W117" s="22">
        <v>0.56100000000000005</v>
      </c>
      <c r="X117" s="22">
        <f t="shared" si="2"/>
        <v>1.1249551631899199</v>
      </c>
      <c r="Y117" s="22">
        <f t="shared" si="3"/>
        <v>1.6450376074135198</v>
      </c>
    </row>
    <row r="118" spans="1:25" x14ac:dyDescent="0.25">
      <c r="A118" s="20">
        <v>2</v>
      </c>
      <c r="B118" s="20" t="s">
        <v>139</v>
      </c>
      <c r="C118" s="20" t="s">
        <v>140</v>
      </c>
      <c r="D118" s="20">
        <v>1103</v>
      </c>
      <c r="E118" s="20">
        <v>1104</v>
      </c>
      <c r="F118" s="20">
        <v>1044</v>
      </c>
      <c r="G118" s="20">
        <v>6410</v>
      </c>
      <c r="H118" s="20">
        <v>9520</v>
      </c>
      <c r="I118" s="20" t="s">
        <v>56</v>
      </c>
      <c r="J118" s="20" t="s">
        <v>141</v>
      </c>
      <c r="K118" s="21">
        <v>6.8880695560899999E-2</v>
      </c>
      <c r="L118" s="21">
        <v>2.78751E-2</v>
      </c>
      <c r="M118" s="20" t="s">
        <v>24</v>
      </c>
      <c r="N118" s="20" t="s">
        <v>142</v>
      </c>
      <c r="O118" s="20">
        <v>89</v>
      </c>
      <c r="P118" s="20">
        <v>28</v>
      </c>
      <c r="Q118" s="20" t="s">
        <v>57</v>
      </c>
      <c r="R118" s="20" t="s">
        <v>144</v>
      </c>
      <c r="S118" s="20" t="s">
        <v>144</v>
      </c>
      <c r="T118" s="22">
        <v>5.4456910000000001</v>
      </c>
      <c r="U118" s="22">
        <v>13.78614</v>
      </c>
      <c r="V118" s="22">
        <v>0.24</v>
      </c>
      <c r="W118" s="22">
        <v>0.56100000000000005</v>
      </c>
      <c r="X118" s="22">
        <f t="shared" si="2"/>
        <v>0.115367377707516</v>
      </c>
      <c r="Y118" s="22">
        <f t="shared" si="3"/>
        <v>0.16870332365904597</v>
      </c>
    </row>
    <row r="119" spans="1:25" x14ac:dyDescent="0.25">
      <c r="A119" s="20">
        <v>2</v>
      </c>
      <c r="B119" s="20" t="s">
        <v>139</v>
      </c>
      <c r="C119" s="20" t="s">
        <v>140</v>
      </c>
      <c r="D119" s="20">
        <v>1104</v>
      </c>
      <c r="E119" s="20">
        <v>1105</v>
      </c>
      <c r="F119" s="20">
        <v>1045</v>
      </c>
      <c r="G119" s="20">
        <v>6410</v>
      </c>
      <c r="H119" s="20">
        <v>9520</v>
      </c>
      <c r="I119" s="20" t="s">
        <v>56</v>
      </c>
      <c r="J119" s="20" t="s">
        <v>141</v>
      </c>
      <c r="K119" s="21">
        <v>1.09562117802</v>
      </c>
      <c r="L119" s="21">
        <v>5.5707E-2</v>
      </c>
      <c r="M119" s="20" t="s">
        <v>24</v>
      </c>
      <c r="N119" s="20" t="s">
        <v>142</v>
      </c>
      <c r="O119" s="20">
        <v>89</v>
      </c>
      <c r="P119" s="20">
        <v>28</v>
      </c>
      <c r="Q119" s="20" t="s">
        <v>57</v>
      </c>
      <c r="R119" s="20" t="s">
        <v>144</v>
      </c>
      <c r="S119" s="20" t="s">
        <v>144</v>
      </c>
      <c r="T119" s="22">
        <v>5.4456910000000001</v>
      </c>
      <c r="U119" s="22">
        <v>13.78614</v>
      </c>
      <c r="V119" s="22">
        <v>0.24</v>
      </c>
      <c r="W119" s="22">
        <v>0.56100000000000005</v>
      </c>
      <c r="X119" s="22">
        <f t="shared" si="2"/>
        <v>0.23055596248811999</v>
      </c>
      <c r="Y119" s="22">
        <f t="shared" si="3"/>
        <v>0.33714519593021991</v>
      </c>
    </row>
    <row r="120" spans="1:25" x14ac:dyDescent="0.25">
      <c r="A120" s="20">
        <v>2</v>
      </c>
      <c r="B120" s="20" t="s">
        <v>139</v>
      </c>
      <c r="C120" s="20" t="s">
        <v>140</v>
      </c>
      <c r="D120" s="20">
        <v>1170</v>
      </c>
      <c r="E120" s="20">
        <v>1171</v>
      </c>
      <c r="F120" s="20">
        <v>1111</v>
      </c>
      <c r="G120" s="20">
        <v>6430</v>
      </c>
      <c r="H120" s="20">
        <v>2520</v>
      </c>
      <c r="I120" s="20" t="s">
        <v>56</v>
      </c>
      <c r="J120" s="20" t="s">
        <v>141</v>
      </c>
      <c r="K120" s="21">
        <v>0.17549122046400001</v>
      </c>
      <c r="L120" s="21">
        <v>7.1019100000000002E-2</v>
      </c>
      <c r="M120" s="20" t="s">
        <v>24</v>
      </c>
      <c r="N120" s="20" t="s">
        <v>142</v>
      </c>
      <c r="O120" s="20">
        <v>39</v>
      </c>
      <c r="P120" s="20">
        <v>27</v>
      </c>
      <c r="Q120" s="20" t="s">
        <v>143</v>
      </c>
      <c r="R120" s="20" t="s">
        <v>143</v>
      </c>
      <c r="S120" s="20" t="s">
        <v>143</v>
      </c>
      <c r="T120" s="22">
        <v>4.0080939999999998</v>
      </c>
      <c r="U120" s="22">
        <v>21.928827999999999</v>
      </c>
      <c r="V120" s="22">
        <v>0.24</v>
      </c>
      <c r="W120" s="22">
        <v>0.56100000000000005</v>
      </c>
      <c r="X120" s="22">
        <f t="shared" si="2"/>
        <v>0.21633493373250398</v>
      </c>
      <c r="Y120" s="22">
        <f t="shared" si="3"/>
        <v>0.68368351096189706</v>
      </c>
    </row>
    <row r="121" spans="1:25" x14ac:dyDescent="0.25">
      <c r="A121" s="20">
        <v>2</v>
      </c>
      <c r="B121" s="20" t="s">
        <v>139</v>
      </c>
      <c r="C121" s="20" t="s">
        <v>140</v>
      </c>
      <c r="D121" s="20">
        <v>1194</v>
      </c>
      <c r="E121" s="20">
        <v>1195</v>
      </c>
      <c r="F121" s="20">
        <v>1135</v>
      </c>
      <c r="G121" s="20">
        <v>6430</v>
      </c>
      <c r="H121" s="20">
        <v>9520</v>
      </c>
      <c r="I121" s="20" t="s">
        <v>56</v>
      </c>
      <c r="J121" s="20" t="s">
        <v>141</v>
      </c>
      <c r="K121" s="21">
        <v>2.6282622893099998</v>
      </c>
      <c r="L121" s="21">
        <v>0.74200699999999997</v>
      </c>
      <c r="M121" s="20" t="s">
        <v>24</v>
      </c>
      <c r="N121" s="20" t="s">
        <v>142</v>
      </c>
      <c r="O121" s="20">
        <v>89</v>
      </c>
      <c r="P121" s="20">
        <v>28</v>
      </c>
      <c r="Q121" s="20" t="s">
        <v>57</v>
      </c>
      <c r="R121" s="20" t="s">
        <v>144</v>
      </c>
      <c r="S121" s="20" t="s">
        <v>144</v>
      </c>
      <c r="T121" s="22">
        <v>5.4456910000000001</v>
      </c>
      <c r="U121" s="22">
        <v>13.78614</v>
      </c>
      <c r="V121" s="22">
        <v>0.24</v>
      </c>
      <c r="W121" s="22">
        <v>0.56100000000000005</v>
      </c>
      <c r="X121" s="22">
        <f t="shared" si="2"/>
        <v>3.0709630397961196</v>
      </c>
      <c r="Y121" s="22">
        <f t="shared" si="3"/>
        <v>4.4907120361282189</v>
      </c>
    </row>
    <row r="122" spans="1:25" x14ac:dyDescent="0.25">
      <c r="A122" s="20">
        <v>2</v>
      </c>
      <c r="B122" s="20" t="s">
        <v>139</v>
      </c>
      <c r="C122" s="20" t="s">
        <v>140</v>
      </c>
      <c r="D122" s="20">
        <v>1195</v>
      </c>
      <c r="E122" s="20">
        <v>1196</v>
      </c>
      <c r="F122" s="20">
        <v>1136</v>
      </c>
      <c r="G122" s="20">
        <v>6430</v>
      </c>
      <c r="H122" s="20">
        <v>9520</v>
      </c>
      <c r="I122" s="20" t="s">
        <v>56</v>
      </c>
      <c r="J122" s="20" t="s">
        <v>141</v>
      </c>
      <c r="K122" s="21">
        <v>0.217937103184</v>
      </c>
      <c r="L122" s="21">
        <v>8.8196399999999994E-2</v>
      </c>
      <c r="M122" s="20" t="s">
        <v>24</v>
      </c>
      <c r="N122" s="20" t="s">
        <v>142</v>
      </c>
      <c r="O122" s="20">
        <v>89</v>
      </c>
      <c r="P122" s="20">
        <v>28</v>
      </c>
      <c r="Q122" s="20" t="s">
        <v>57</v>
      </c>
      <c r="R122" s="20" t="s">
        <v>144</v>
      </c>
      <c r="S122" s="20" t="s">
        <v>144</v>
      </c>
      <c r="T122" s="22">
        <v>5.4456910000000001</v>
      </c>
      <c r="U122" s="22">
        <v>13.78614</v>
      </c>
      <c r="V122" s="22">
        <v>0.24</v>
      </c>
      <c r="W122" s="22">
        <v>0.56100000000000005</v>
      </c>
      <c r="X122" s="22">
        <f t="shared" si="2"/>
        <v>0.365020659701424</v>
      </c>
      <c r="Y122" s="22">
        <f t="shared" si="3"/>
        <v>0.53377479595634381</v>
      </c>
    </row>
    <row r="123" spans="1:25" x14ac:dyDescent="0.25">
      <c r="A123" s="20">
        <v>2</v>
      </c>
      <c r="B123" s="20" t="s">
        <v>139</v>
      </c>
      <c r="C123" s="20" t="s">
        <v>140</v>
      </c>
      <c r="D123" s="20">
        <v>1277</v>
      </c>
      <c r="E123" s="20">
        <v>1278</v>
      </c>
      <c r="F123" s="20">
        <v>1218</v>
      </c>
      <c r="G123" s="20">
        <v>1110</v>
      </c>
      <c r="H123" s="20">
        <v>1110</v>
      </c>
      <c r="I123" s="20" t="s">
        <v>56</v>
      </c>
      <c r="J123" s="20" t="s">
        <v>141</v>
      </c>
      <c r="K123" s="21">
        <v>11.9724732431</v>
      </c>
      <c r="L123" s="21">
        <v>4.84511</v>
      </c>
      <c r="M123" s="20" t="s">
        <v>24</v>
      </c>
      <c r="N123" s="20" t="s">
        <v>142</v>
      </c>
      <c r="O123" s="20">
        <v>2</v>
      </c>
      <c r="P123" s="20">
        <v>10</v>
      </c>
      <c r="Q123" s="20" t="s">
        <v>25</v>
      </c>
      <c r="R123" s="20" t="s">
        <v>26</v>
      </c>
      <c r="S123" s="20" t="s">
        <v>27</v>
      </c>
      <c r="T123" s="22">
        <v>0.60832399999999998</v>
      </c>
      <c r="U123" s="22">
        <v>11.157451999999999</v>
      </c>
      <c r="V123" s="22">
        <v>0.24</v>
      </c>
      <c r="W123" s="22">
        <v>0.56100000000000005</v>
      </c>
      <c r="X123" s="22">
        <f t="shared" si="2"/>
        <v>2.2400214886863998</v>
      </c>
      <c r="Y123" s="22">
        <f t="shared" si="3"/>
        <v>23.731937112017079</v>
      </c>
    </row>
    <row r="124" spans="1:25" x14ac:dyDescent="0.25">
      <c r="A124" s="20">
        <v>2</v>
      </c>
      <c r="B124" s="20" t="s">
        <v>139</v>
      </c>
      <c r="C124" s="20" t="s">
        <v>140</v>
      </c>
      <c r="D124" s="20">
        <v>1278</v>
      </c>
      <c r="E124" s="20">
        <v>1279</v>
      </c>
      <c r="F124" s="20">
        <v>1219</v>
      </c>
      <c r="G124" s="20">
        <v>1110</v>
      </c>
      <c r="H124" s="20">
        <v>1110</v>
      </c>
      <c r="I124" s="20" t="s">
        <v>56</v>
      </c>
      <c r="J124" s="20" t="s">
        <v>141</v>
      </c>
      <c r="K124" s="21">
        <v>9.6974104557299992</v>
      </c>
      <c r="L124" s="21">
        <v>3.92442</v>
      </c>
      <c r="M124" s="20" t="s">
        <v>24</v>
      </c>
      <c r="N124" s="20" t="s">
        <v>142</v>
      </c>
      <c r="O124" s="20">
        <v>2</v>
      </c>
      <c r="P124" s="20">
        <v>10</v>
      </c>
      <c r="Q124" s="20" t="s">
        <v>25</v>
      </c>
      <c r="R124" s="20" t="s">
        <v>26</v>
      </c>
      <c r="S124" s="20" t="s">
        <v>27</v>
      </c>
      <c r="T124" s="22">
        <v>0.60832399999999998</v>
      </c>
      <c r="U124" s="22">
        <v>11.157451999999999</v>
      </c>
      <c r="V124" s="22">
        <v>0.24</v>
      </c>
      <c r="W124" s="22">
        <v>0.56100000000000005</v>
      </c>
      <c r="X124" s="22">
        <f t="shared" si="2"/>
        <v>1.8143623427807998</v>
      </c>
      <c r="Y124" s="22">
        <f t="shared" si="3"/>
        <v>19.222285694471758</v>
      </c>
    </row>
    <row r="125" spans="1:25" x14ac:dyDescent="0.25">
      <c r="A125" s="20">
        <v>2</v>
      </c>
      <c r="B125" s="20" t="s">
        <v>139</v>
      </c>
      <c r="C125" s="20" t="s">
        <v>140</v>
      </c>
      <c r="D125" s="20">
        <v>1279</v>
      </c>
      <c r="E125" s="20">
        <v>1280</v>
      </c>
      <c r="F125" s="20">
        <v>1220</v>
      </c>
      <c r="G125" s="20">
        <v>1110</v>
      </c>
      <c r="H125" s="20">
        <v>1110</v>
      </c>
      <c r="I125" s="20" t="s">
        <v>56</v>
      </c>
      <c r="J125" s="20" t="s">
        <v>141</v>
      </c>
      <c r="K125" s="21">
        <v>40.212951115899997</v>
      </c>
      <c r="L125" s="21">
        <v>16.273700000000002</v>
      </c>
      <c r="M125" s="20" t="s">
        <v>24</v>
      </c>
      <c r="N125" s="20" t="s">
        <v>142</v>
      </c>
      <c r="O125" s="20">
        <v>2</v>
      </c>
      <c r="P125" s="20">
        <v>10</v>
      </c>
      <c r="Q125" s="20" t="s">
        <v>25</v>
      </c>
      <c r="R125" s="20" t="s">
        <v>26</v>
      </c>
      <c r="S125" s="20" t="s">
        <v>27</v>
      </c>
      <c r="T125" s="22">
        <v>0.60832399999999998</v>
      </c>
      <c r="U125" s="22">
        <v>11.157451999999999</v>
      </c>
      <c r="V125" s="22">
        <v>0.24</v>
      </c>
      <c r="W125" s="22">
        <v>0.56100000000000005</v>
      </c>
      <c r="X125" s="22">
        <f t="shared" si="2"/>
        <v>7.5237585318880003</v>
      </c>
      <c r="Y125" s="22">
        <f t="shared" si="3"/>
        <v>79.710558682843597</v>
      </c>
    </row>
    <row r="126" spans="1:25" x14ac:dyDescent="0.25">
      <c r="A126" s="20">
        <v>2</v>
      </c>
      <c r="B126" s="20" t="s">
        <v>139</v>
      </c>
      <c r="C126" s="20" t="s">
        <v>140</v>
      </c>
      <c r="D126" s="20">
        <v>1280</v>
      </c>
      <c r="E126" s="20">
        <v>1281</v>
      </c>
      <c r="F126" s="20">
        <v>1221</v>
      </c>
      <c r="G126" s="20">
        <v>1110</v>
      </c>
      <c r="H126" s="20">
        <v>1110</v>
      </c>
      <c r="I126" s="20" t="s">
        <v>56</v>
      </c>
      <c r="J126" s="20" t="s">
        <v>141</v>
      </c>
      <c r="K126" s="21">
        <v>14.5915190902</v>
      </c>
      <c r="L126" s="21">
        <v>5.9050000000000002</v>
      </c>
      <c r="M126" s="20" t="s">
        <v>24</v>
      </c>
      <c r="N126" s="20" t="s">
        <v>142</v>
      </c>
      <c r="O126" s="20">
        <v>2</v>
      </c>
      <c r="P126" s="20">
        <v>10</v>
      </c>
      <c r="Q126" s="20" t="s">
        <v>25</v>
      </c>
      <c r="R126" s="20" t="s">
        <v>26</v>
      </c>
      <c r="S126" s="20" t="s">
        <v>27</v>
      </c>
      <c r="T126" s="22">
        <v>0.60832399999999998</v>
      </c>
      <c r="U126" s="22">
        <v>11.157451999999999</v>
      </c>
      <c r="V126" s="22">
        <v>0.24</v>
      </c>
      <c r="W126" s="22">
        <v>0.56100000000000005</v>
      </c>
      <c r="X126" s="22">
        <f t="shared" si="2"/>
        <v>2.7300364472000003</v>
      </c>
      <c r="Y126" s="22">
        <f t="shared" si="3"/>
        <v>28.923407032339991</v>
      </c>
    </row>
    <row r="127" spans="1:25" x14ac:dyDescent="0.25">
      <c r="A127" s="20">
        <v>2</v>
      </c>
      <c r="B127" s="20" t="s">
        <v>139</v>
      </c>
      <c r="C127" s="20" t="s">
        <v>140</v>
      </c>
      <c r="D127" s="20">
        <v>1281</v>
      </c>
      <c r="E127" s="20">
        <v>1282</v>
      </c>
      <c r="F127" s="20">
        <v>1222</v>
      </c>
      <c r="G127" s="20">
        <v>1110</v>
      </c>
      <c r="H127" s="20">
        <v>1110</v>
      </c>
      <c r="I127" s="20" t="s">
        <v>56</v>
      </c>
      <c r="J127" s="20" t="s">
        <v>141</v>
      </c>
      <c r="K127" s="21">
        <v>4.8464523476799997</v>
      </c>
      <c r="L127" s="21">
        <v>1.9613</v>
      </c>
      <c r="M127" s="20" t="s">
        <v>24</v>
      </c>
      <c r="N127" s="20" t="s">
        <v>142</v>
      </c>
      <c r="O127" s="20">
        <v>2</v>
      </c>
      <c r="P127" s="20">
        <v>10</v>
      </c>
      <c r="Q127" s="20" t="s">
        <v>25</v>
      </c>
      <c r="R127" s="20" t="s">
        <v>26</v>
      </c>
      <c r="S127" s="20" t="s">
        <v>27</v>
      </c>
      <c r="T127" s="22">
        <v>0.60832399999999998</v>
      </c>
      <c r="U127" s="22">
        <v>11.157451999999999</v>
      </c>
      <c r="V127" s="22">
        <v>0.24</v>
      </c>
      <c r="W127" s="22">
        <v>0.56100000000000005</v>
      </c>
      <c r="X127" s="22">
        <f t="shared" si="2"/>
        <v>0.90676045451200005</v>
      </c>
      <c r="Y127" s="22">
        <f t="shared" si="3"/>
        <v>9.606685556736398</v>
      </c>
    </row>
    <row r="128" spans="1:25" x14ac:dyDescent="0.25">
      <c r="A128" s="20">
        <v>2</v>
      </c>
      <c r="B128" s="20" t="s">
        <v>139</v>
      </c>
      <c r="C128" s="20" t="s">
        <v>140</v>
      </c>
      <c r="D128" s="20">
        <v>1282</v>
      </c>
      <c r="E128" s="20">
        <v>1283</v>
      </c>
      <c r="F128" s="20">
        <v>1223</v>
      </c>
      <c r="G128" s="20">
        <v>1110</v>
      </c>
      <c r="H128" s="20">
        <v>1110</v>
      </c>
      <c r="I128" s="20" t="s">
        <v>56</v>
      </c>
      <c r="J128" s="20" t="s">
        <v>141</v>
      </c>
      <c r="K128" s="21">
        <v>37.892879772500002</v>
      </c>
      <c r="L128" s="21">
        <v>14.2189</v>
      </c>
      <c r="M128" s="20" t="s">
        <v>24</v>
      </c>
      <c r="N128" s="20" t="s">
        <v>142</v>
      </c>
      <c r="O128" s="20">
        <v>2</v>
      </c>
      <c r="P128" s="20">
        <v>10</v>
      </c>
      <c r="Q128" s="20" t="s">
        <v>25</v>
      </c>
      <c r="R128" s="20" t="s">
        <v>26</v>
      </c>
      <c r="S128" s="20" t="s">
        <v>27</v>
      </c>
      <c r="T128" s="22">
        <v>0.60832399999999998</v>
      </c>
      <c r="U128" s="22">
        <v>11.157451999999999</v>
      </c>
      <c r="V128" s="22">
        <v>0.24</v>
      </c>
      <c r="W128" s="22">
        <v>0.56100000000000005</v>
      </c>
      <c r="X128" s="22">
        <f t="shared" si="2"/>
        <v>6.5737705739359988</v>
      </c>
      <c r="Y128" s="22">
        <f t="shared" si="3"/>
        <v>69.645898772589177</v>
      </c>
    </row>
    <row r="129" spans="1:25" x14ac:dyDescent="0.25">
      <c r="A129" s="20">
        <v>2</v>
      </c>
      <c r="B129" s="20" t="s">
        <v>139</v>
      </c>
      <c r="C129" s="20" t="s">
        <v>140</v>
      </c>
      <c r="D129" s="20">
        <v>1283</v>
      </c>
      <c r="E129" s="20">
        <v>1284</v>
      </c>
      <c r="F129" s="20">
        <v>1224</v>
      </c>
      <c r="G129" s="20">
        <v>1110</v>
      </c>
      <c r="H129" s="20">
        <v>1110</v>
      </c>
      <c r="I129" s="20" t="s">
        <v>56</v>
      </c>
      <c r="J129" s="20" t="s">
        <v>141</v>
      </c>
      <c r="K129" s="21">
        <v>18.069137083899999</v>
      </c>
      <c r="L129" s="21">
        <v>7.3123500000000003</v>
      </c>
      <c r="M129" s="20" t="s">
        <v>24</v>
      </c>
      <c r="N129" s="20" t="s">
        <v>142</v>
      </c>
      <c r="O129" s="20">
        <v>2</v>
      </c>
      <c r="P129" s="20">
        <v>10</v>
      </c>
      <c r="Q129" s="20" t="s">
        <v>25</v>
      </c>
      <c r="R129" s="20" t="s">
        <v>26</v>
      </c>
      <c r="S129" s="20" t="s">
        <v>27</v>
      </c>
      <c r="T129" s="22">
        <v>0.60832399999999998</v>
      </c>
      <c r="U129" s="22">
        <v>11.157451999999999</v>
      </c>
      <c r="V129" s="22">
        <v>0.24</v>
      </c>
      <c r="W129" s="22">
        <v>0.56100000000000005</v>
      </c>
      <c r="X129" s="22">
        <f t="shared" si="2"/>
        <v>3.3806912810640002</v>
      </c>
      <c r="Y129" s="22">
        <f t="shared" si="3"/>
        <v>35.816778224035794</v>
      </c>
    </row>
    <row r="130" spans="1:25" x14ac:dyDescent="0.25">
      <c r="A130" s="20">
        <v>2</v>
      </c>
      <c r="B130" s="20" t="s">
        <v>139</v>
      </c>
      <c r="C130" s="20" t="s">
        <v>140</v>
      </c>
      <c r="D130" s="20">
        <v>1621</v>
      </c>
      <c r="E130" s="20">
        <v>1622</v>
      </c>
      <c r="F130" s="20">
        <v>1582</v>
      </c>
      <c r="G130" s="20">
        <v>1120</v>
      </c>
      <c r="H130" s="20">
        <v>1120</v>
      </c>
      <c r="I130" s="20" t="s">
        <v>56</v>
      </c>
      <c r="J130" s="20" t="s">
        <v>141</v>
      </c>
      <c r="K130" s="21">
        <v>58.004228956699997</v>
      </c>
      <c r="L130" s="21">
        <v>23.473600000000001</v>
      </c>
      <c r="M130" s="20" t="s">
        <v>24</v>
      </c>
      <c r="N130" s="20" t="s">
        <v>142</v>
      </c>
      <c r="O130" s="20">
        <v>2</v>
      </c>
      <c r="P130" s="20">
        <v>10</v>
      </c>
      <c r="Q130" s="20" t="s">
        <v>25</v>
      </c>
      <c r="R130" s="20" t="s">
        <v>145</v>
      </c>
      <c r="S130" s="20" t="s">
        <v>27</v>
      </c>
      <c r="T130" s="22">
        <v>0.60832399999999998</v>
      </c>
      <c r="U130" s="22">
        <v>11.157451999999999</v>
      </c>
      <c r="V130" s="22">
        <v>0.24</v>
      </c>
      <c r="W130" s="22">
        <v>0.56100000000000005</v>
      </c>
      <c r="X130" s="22">
        <f t="shared" ref="X130:X193" si="4">L130*T130*(1-V130)</f>
        <v>10.852461227264</v>
      </c>
      <c r="Y130" s="22">
        <f t="shared" ref="Y130:Y193" si="5">L130*U130*(1-W130)</f>
        <v>114.97654315230079</v>
      </c>
    </row>
    <row r="131" spans="1:25" x14ac:dyDescent="0.25">
      <c r="A131" s="20">
        <v>2</v>
      </c>
      <c r="B131" s="20" t="s">
        <v>139</v>
      </c>
      <c r="C131" s="20" t="s">
        <v>140</v>
      </c>
      <c r="D131" s="20">
        <v>1622</v>
      </c>
      <c r="E131" s="20">
        <v>1623</v>
      </c>
      <c r="F131" s="20">
        <v>1583</v>
      </c>
      <c r="G131" s="20">
        <v>1120</v>
      </c>
      <c r="H131" s="20">
        <v>1120</v>
      </c>
      <c r="I131" s="20" t="s">
        <v>56</v>
      </c>
      <c r="J131" s="20" t="s">
        <v>141</v>
      </c>
      <c r="K131" s="21">
        <v>6.53754544357</v>
      </c>
      <c r="L131" s="21">
        <v>2.6456599999999999</v>
      </c>
      <c r="M131" s="20" t="s">
        <v>24</v>
      </c>
      <c r="N131" s="20" t="s">
        <v>142</v>
      </c>
      <c r="O131" s="20">
        <v>2</v>
      </c>
      <c r="P131" s="20">
        <v>10</v>
      </c>
      <c r="Q131" s="20" t="s">
        <v>25</v>
      </c>
      <c r="R131" s="20" t="s">
        <v>145</v>
      </c>
      <c r="S131" s="20" t="s">
        <v>27</v>
      </c>
      <c r="T131" s="22">
        <v>0.60832399999999998</v>
      </c>
      <c r="U131" s="22">
        <v>11.157451999999999</v>
      </c>
      <c r="V131" s="22">
        <v>0.24</v>
      </c>
      <c r="W131" s="22">
        <v>0.56100000000000005</v>
      </c>
      <c r="X131" s="22">
        <f t="shared" si="4"/>
        <v>1.2231580401183999</v>
      </c>
      <c r="Y131" s="22">
        <f t="shared" si="5"/>
        <v>12.958763937202477</v>
      </c>
    </row>
    <row r="132" spans="1:25" x14ac:dyDescent="0.25">
      <c r="A132" s="20">
        <v>2</v>
      </c>
      <c r="B132" s="20" t="s">
        <v>139</v>
      </c>
      <c r="C132" s="20" t="s">
        <v>140</v>
      </c>
      <c r="D132" s="20">
        <v>1675</v>
      </c>
      <c r="E132" s="20">
        <v>1676</v>
      </c>
      <c r="F132" s="20">
        <v>1636</v>
      </c>
      <c r="G132" s="20">
        <v>1130</v>
      </c>
      <c r="H132" s="20">
        <v>1130</v>
      </c>
      <c r="I132" s="20" t="s">
        <v>56</v>
      </c>
      <c r="J132" s="20" t="s">
        <v>141</v>
      </c>
      <c r="K132" s="21">
        <v>118.522331509</v>
      </c>
      <c r="L132" s="21">
        <v>47.964500000000001</v>
      </c>
      <c r="M132" s="20" t="s">
        <v>24</v>
      </c>
      <c r="N132" s="20" t="s">
        <v>142</v>
      </c>
      <c r="O132" s="20">
        <v>2</v>
      </c>
      <c r="P132" s="20">
        <v>10</v>
      </c>
      <c r="Q132" s="20" t="s">
        <v>25</v>
      </c>
      <c r="R132" s="20" t="s">
        <v>146</v>
      </c>
      <c r="S132" s="20" t="s">
        <v>27</v>
      </c>
      <c r="T132" s="22">
        <v>0.60832399999999998</v>
      </c>
      <c r="U132" s="22">
        <v>11.157451999999999</v>
      </c>
      <c r="V132" s="22">
        <v>0.24</v>
      </c>
      <c r="W132" s="22">
        <v>0.56100000000000005</v>
      </c>
      <c r="X132" s="22">
        <f t="shared" si="4"/>
        <v>22.175246938480001</v>
      </c>
      <c r="Y132" s="22">
        <f t="shared" si="5"/>
        <v>234.93594523330597</v>
      </c>
    </row>
    <row r="133" spans="1:25" x14ac:dyDescent="0.25">
      <c r="A133" s="20">
        <v>2</v>
      </c>
      <c r="B133" s="20" t="s">
        <v>139</v>
      </c>
      <c r="C133" s="20" t="s">
        <v>140</v>
      </c>
      <c r="D133" s="20">
        <v>1881</v>
      </c>
      <c r="E133" s="20">
        <v>1882</v>
      </c>
      <c r="F133" s="20">
        <v>1853</v>
      </c>
      <c r="G133" s="20">
        <v>1180</v>
      </c>
      <c r="H133" s="20">
        <v>1180</v>
      </c>
      <c r="I133" s="20" t="s">
        <v>56</v>
      </c>
      <c r="J133" s="20" t="s">
        <v>141</v>
      </c>
      <c r="K133" s="21">
        <v>13.5887721903</v>
      </c>
      <c r="L133" s="21">
        <v>5.4992000000000001</v>
      </c>
      <c r="M133" s="20" t="s">
        <v>24</v>
      </c>
      <c r="N133" s="20" t="s">
        <v>142</v>
      </c>
      <c r="O133" s="20">
        <v>2</v>
      </c>
      <c r="P133" s="20">
        <v>10</v>
      </c>
      <c r="Q133" s="20" t="s">
        <v>25</v>
      </c>
      <c r="R133" s="20" t="s">
        <v>58</v>
      </c>
      <c r="S133" s="20" t="s">
        <v>27</v>
      </c>
      <c r="T133" s="22">
        <v>0.60832399999999998</v>
      </c>
      <c r="U133" s="22">
        <v>11.157451999999999</v>
      </c>
      <c r="V133" s="22">
        <v>0.24</v>
      </c>
      <c r="W133" s="22">
        <v>0.56100000000000005</v>
      </c>
      <c r="X133" s="22">
        <f t="shared" si="4"/>
        <v>2.5424244590080001</v>
      </c>
      <c r="Y133" s="22">
        <f t="shared" si="5"/>
        <v>26.935749356857595</v>
      </c>
    </row>
    <row r="134" spans="1:25" x14ac:dyDescent="0.25">
      <c r="A134" s="20">
        <v>2</v>
      </c>
      <c r="B134" s="20" t="s">
        <v>139</v>
      </c>
      <c r="C134" s="20" t="s">
        <v>140</v>
      </c>
      <c r="D134" s="20">
        <v>1882</v>
      </c>
      <c r="E134" s="20">
        <v>1883</v>
      </c>
      <c r="F134" s="20">
        <v>1854</v>
      </c>
      <c r="G134" s="20">
        <v>1180</v>
      </c>
      <c r="H134" s="20">
        <v>1180</v>
      </c>
      <c r="I134" s="20" t="s">
        <v>56</v>
      </c>
      <c r="J134" s="20" t="s">
        <v>141</v>
      </c>
      <c r="K134" s="21">
        <v>90.859271783799997</v>
      </c>
      <c r="L134" s="21">
        <v>36.769599999999997</v>
      </c>
      <c r="M134" s="20" t="s">
        <v>24</v>
      </c>
      <c r="N134" s="20" t="s">
        <v>142</v>
      </c>
      <c r="O134" s="20">
        <v>2</v>
      </c>
      <c r="P134" s="20">
        <v>10</v>
      </c>
      <c r="Q134" s="20" t="s">
        <v>25</v>
      </c>
      <c r="R134" s="20" t="s">
        <v>58</v>
      </c>
      <c r="S134" s="20" t="s">
        <v>27</v>
      </c>
      <c r="T134" s="22">
        <v>0.60832399999999998</v>
      </c>
      <c r="U134" s="22">
        <v>11.157451999999999</v>
      </c>
      <c r="V134" s="22">
        <v>0.24</v>
      </c>
      <c r="W134" s="22">
        <v>0.56100000000000005</v>
      </c>
      <c r="X134" s="22">
        <f t="shared" si="4"/>
        <v>16.999550914303999</v>
      </c>
      <c r="Y134" s="22">
        <f t="shared" si="5"/>
        <v>180.10196565898877</v>
      </c>
    </row>
    <row r="135" spans="1:25" x14ac:dyDescent="0.25">
      <c r="A135" s="20">
        <v>2</v>
      </c>
      <c r="B135" s="20" t="s">
        <v>139</v>
      </c>
      <c r="C135" s="20" t="s">
        <v>140</v>
      </c>
      <c r="D135" s="20">
        <v>1883</v>
      </c>
      <c r="E135" s="20">
        <v>1884</v>
      </c>
      <c r="F135" s="20">
        <v>1855</v>
      </c>
      <c r="G135" s="20">
        <v>1180</v>
      </c>
      <c r="H135" s="20">
        <v>1180</v>
      </c>
      <c r="I135" s="20" t="s">
        <v>56</v>
      </c>
      <c r="J135" s="20" t="s">
        <v>141</v>
      </c>
      <c r="K135" s="21">
        <v>34.357153500999999</v>
      </c>
      <c r="L135" s="21">
        <v>13.9039</v>
      </c>
      <c r="M135" s="20" t="s">
        <v>24</v>
      </c>
      <c r="N135" s="20" t="s">
        <v>142</v>
      </c>
      <c r="O135" s="20">
        <v>2</v>
      </c>
      <c r="P135" s="20">
        <v>10</v>
      </c>
      <c r="Q135" s="20" t="s">
        <v>25</v>
      </c>
      <c r="R135" s="20" t="s">
        <v>58</v>
      </c>
      <c r="S135" s="20" t="s">
        <v>27</v>
      </c>
      <c r="T135" s="22">
        <v>0.60832399999999998</v>
      </c>
      <c r="U135" s="22">
        <v>11.157451999999999</v>
      </c>
      <c r="V135" s="22">
        <v>0.24</v>
      </c>
      <c r="W135" s="22">
        <v>0.56100000000000005</v>
      </c>
      <c r="X135" s="22">
        <f t="shared" si="4"/>
        <v>6.4281378083360003</v>
      </c>
      <c r="Y135" s="22">
        <f t="shared" si="5"/>
        <v>68.10299052276919</v>
      </c>
    </row>
    <row r="136" spans="1:25" x14ac:dyDescent="0.25">
      <c r="A136" s="20">
        <v>2</v>
      </c>
      <c r="B136" s="20" t="s">
        <v>139</v>
      </c>
      <c r="C136" s="20" t="s">
        <v>140</v>
      </c>
      <c r="D136" s="20">
        <v>1884</v>
      </c>
      <c r="E136" s="20">
        <v>1885</v>
      </c>
      <c r="F136" s="20">
        <v>1856</v>
      </c>
      <c r="G136" s="20">
        <v>1180</v>
      </c>
      <c r="H136" s="20">
        <v>1180</v>
      </c>
      <c r="I136" s="20" t="s">
        <v>56</v>
      </c>
      <c r="J136" s="20" t="s">
        <v>141</v>
      </c>
      <c r="K136" s="21">
        <v>786.25663186199995</v>
      </c>
      <c r="L136" s="21">
        <v>11.7357</v>
      </c>
      <c r="M136" s="20" t="s">
        <v>24</v>
      </c>
      <c r="N136" s="20" t="s">
        <v>142</v>
      </c>
      <c r="O136" s="20">
        <v>2</v>
      </c>
      <c r="P136" s="20">
        <v>10</v>
      </c>
      <c r="Q136" s="20" t="s">
        <v>25</v>
      </c>
      <c r="R136" s="20" t="s">
        <v>58</v>
      </c>
      <c r="S136" s="20" t="s">
        <v>27</v>
      </c>
      <c r="T136" s="22">
        <v>0.60832399999999998</v>
      </c>
      <c r="U136" s="22">
        <v>11.157451999999999</v>
      </c>
      <c r="V136" s="22">
        <v>0.24</v>
      </c>
      <c r="W136" s="22">
        <v>0.56100000000000005</v>
      </c>
      <c r="X136" s="22">
        <f t="shared" si="4"/>
        <v>5.4257220547679994</v>
      </c>
      <c r="Y136" s="22">
        <f t="shared" si="5"/>
        <v>57.482883642579587</v>
      </c>
    </row>
    <row r="137" spans="1:25" x14ac:dyDescent="0.25">
      <c r="A137" s="20">
        <v>2</v>
      </c>
      <c r="B137" s="20" t="s">
        <v>139</v>
      </c>
      <c r="C137" s="20" t="s">
        <v>140</v>
      </c>
      <c r="D137" s="20">
        <v>1885</v>
      </c>
      <c r="E137" s="20">
        <v>1886</v>
      </c>
      <c r="F137" s="20">
        <v>1857</v>
      </c>
      <c r="G137" s="20">
        <v>1180</v>
      </c>
      <c r="H137" s="20">
        <v>1180</v>
      </c>
      <c r="I137" s="20" t="s">
        <v>56</v>
      </c>
      <c r="J137" s="20" t="s">
        <v>141</v>
      </c>
      <c r="K137" s="21">
        <v>117.718031442</v>
      </c>
      <c r="L137" s="21">
        <v>47.639000000000003</v>
      </c>
      <c r="M137" s="20" t="s">
        <v>24</v>
      </c>
      <c r="N137" s="20" t="s">
        <v>142</v>
      </c>
      <c r="O137" s="20">
        <v>2</v>
      </c>
      <c r="P137" s="20">
        <v>10</v>
      </c>
      <c r="Q137" s="20" t="s">
        <v>25</v>
      </c>
      <c r="R137" s="20" t="s">
        <v>58</v>
      </c>
      <c r="S137" s="20" t="s">
        <v>27</v>
      </c>
      <c r="T137" s="22">
        <v>0.60832399999999998</v>
      </c>
      <c r="U137" s="22">
        <v>11.157451999999999</v>
      </c>
      <c r="V137" s="22">
        <v>0.24</v>
      </c>
      <c r="W137" s="22">
        <v>0.56100000000000005</v>
      </c>
      <c r="X137" s="22">
        <f t="shared" si="4"/>
        <v>22.024759747360001</v>
      </c>
      <c r="Y137" s="22">
        <f t="shared" si="5"/>
        <v>233.34160670849198</v>
      </c>
    </row>
    <row r="138" spans="1:25" x14ac:dyDescent="0.25">
      <c r="A138" s="20">
        <v>2</v>
      </c>
      <c r="B138" s="20" t="s">
        <v>139</v>
      </c>
      <c r="C138" s="20" t="s">
        <v>140</v>
      </c>
      <c r="D138" s="20">
        <v>1886</v>
      </c>
      <c r="E138" s="20">
        <v>1887</v>
      </c>
      <c r="F138" s="20">
        <v>1858</v>
      </c>
      <c r="G138" s="20">
        <v>1180</v>
      </c>
      <c r="H138" s="20">
        <v>1180</v>
      </c>
      <c r="I138" s="20" t="s">
        <v>56</v>
      </c>
      <c r="J138" s="20" t="s">
        <v>141</v>
      </c>
      <c r="K138" s="21">
        <v>6.4743543511399997</v>
      </c>
      <c r="L138" s="21">
        <v>2.6200899999999998</v>
      </c>
      <c r="M138" s="20" t="s">
        <v>24</v>
      </c>
      <c r="N138" s="20" t="s">
        <v>142</v>
      </c>
      <c r="O138" s="20">
        <v>2</v>
      </c>
      <c r="P138" s="20">
        <v>10</v>
      </c>
      <c r="Q138" s="20" t="s">
        <v>25</v>
      </c>
      <c r="R138" s="20" t="s">
        <v>58</v>
      </c>
      <c r="S138" s="20" t="s">
        <v>27</v>
      </c>
      <c r="T138" s="22">
        <v>0.60832399999999998</v>
      </c>
      <c r="U138" s="22">
        <v>11.157451999999999</v>
      </c>
      <c r="V138" s="22">
        <v>0.24</v>
      </c>
      <c r="W138" s="22">
        <v>0.56100000000000005</v>
      </c>
      <c r="X138" s="22">
        <f t="shared" si="4"/>
        <v>1.2113363581615999</v>
      </c>
      <c r="Y138" s="22">
        <f t="shared" si="5"/>
        <v>12.833518972288516</v>
      </c>
    </row>
    <row r="139" spans="1:25" x14ac:dyDescent="0.25">
      <c r="A139" s="20">
        <v>2</v>
      </c>
      <c r="B139" s="20" t="s">
        <v>139</v>
      </c>
      <c r="C139" s="20" t="s">
        <v>140</v>
      </c>
      <c r="D139" s="20">
        <v>1889</v>
      </c>
      <c r="E139" s="20">
        <v>1890</v>
      </c>
      <c r="F139" s="20">
        <v>1861</v>
      </c>
      <c r="G139" s="20">
        <v>1180</v>
      </c>
      <c r="H139" s="20">
        <v>1180</v>
      </c>
      <c r="I139" s="20" t="s">
        <v>56</v>
      </c>
      <c r="J139" s="20" t="s">
        <v>141</v>
      </c>
      <c r="K139" s="21">
        <v>30.7062577156</v>
      </c>
      <c r="L139" s="21">
        <v>1.5155000000000001</v>
      </c>
      <c r="M139" s="20" t="s">
        <v>24</v>
      </c>
      <c r="N139" s="20" t="s">
        <v>142</v>
      </c>
      <c r="O139" s="20">
        <v>2</v>
      </c>
      <c r="P139" s="20">
        <v>10</v>
      </c>
      <c r="Q139" s="20" t="s">
        <v>25</v>
      </c>
      <c r="R139" s="20" t="s">
        <v>58</v>
      </c>
      <c r="S139" s="20" t="s">
        <v>27</v>
      </c>
      <c r="T139" s="22">
        <v>0.60832399999999998</v>
      </c>
      <c r="U139" s="22">
        <v>11.157451999999999</v>
      </c>
      <c r="V139" s="22">
        <v>0.24</v>
      </c>
      <c r="W139" s="22">
        <v>0.56100000000000005</v>
      </c>
      <c r="X139" s="22">
        <f t="shared" si="4"/>
        <v>0.70065541671999998</v>
      </c>
      <c r="Y139" s="22">
        <f t="shared" si="5"/>
        <v>7.4231030241339981</v>
      </c>
    </row>
    <row r="140" spans="1:25" x14ac:dyDescent="0.25">
      <c r="A140" s="20">
        <v>2</v>
      </c>
      <c r="B140" s="20" t="s">
        <v>139</v>
      </c>
      <c r="C140" s="20" t="s">
        <v>140</v>
      </c>
      <c r="D140" s="20">
        <v>1892</v>
      </c>
      <c r="E140" s="20">
        <v>1893</v>
      </c>
      <c r="F140" s="20">
        <v>1864</v>
      </c>
      <c r="G140" s="20">
        <v>1180</v>
      </c>
      <c r="H140" s="20">
        <v>1180</v>
      </c>
      <c r="I140" s="20" t="s">
        <v>56</v>
      </c>
      <c r="J140" s="20" t="s">
        <v>141</v>
      </c>
      <c r="K140" s="21">
        <v>630.00073208799995</v>
      </c>
      <c r="L140" s="21">
        <v>254.358</v>
      </c>
      <c r="M140" s="20" t="s">
        <v>24</v>
      </c>
      <c r="N140" s="20" t="s">
        <v>142</v>
      </c>
      <c r="O140" s="20">
        <v>2</v>
      </c>
      <c r="P140" s="20">
        <v>10</v>
      </c>
      <c r="Q140" s="20" t="s">
        <v>25</v>
      </c>
      <c r="R140" s="20" t="s">
        <v>58</v>
      </c>
      <c r="S140" s="20" t="s">
        <v>27</v>
      </c>
      <c r="T140" s="22">
        <v>0.60832399999999998</v>
      </c>
      <c r="U140" s="22">
        <v>11.157451999999999</v>
      </c>
      <c r="V140" s="22">
        <v>0.24</v>
      </c>
      <c r="W140" s="22">
        <v>0.56100000000000005</v>
      </c>
      <c r="X140" s="22">
        <f t="shared" si="4"/>
        <v>117.59637775392001</v>
      </c>
      <c r="Y140" s="22">
        <f t="shared" si="5"/>
        <v>1245.8763701832238</v>
      </c>
    </row>
    <row r="141" spans="1:25" x14ac:dyDescent="0.25">
      <c r="A141" s="20">
        <v>2</v>
      </c>
      <c r="B141" s="20" t="s">
        <v>139</v>
      </c>
      <c r="C141" s="20" t="s">
        <v>140</v>
      </c>
      <c r="D141" s="20">
        <v>1893</v>
      </c>
      <c r="E141" s="20">
        <v>1894</v>
      </c>
      <c r="F141" s="20">
        <v>1865</v>
      </c>
      <c r="G141" s="20">
        <v>1180</v>
      </c>
      <c r="H141" s="20">
        <v>1180</v>
      </c>
      <c r="I141" s="20" t="s">
        <v>56</v>
      </c>
      <c r="J141" s="20" t="s">
        <v>141</v>
      </c>
      <c r="K141" s="21">
        <v>15.8458366452</v>
      </c>
      <c r="L141" s="21">
        <v>6.4126099999999999</v>
      </c>
      <c r="M141" s="20" t="s">
        <v>24</v>
      </c>
      <c r="N141" s="20" t="s">
        <v>142</v>
      </c>
      <c r="O141" s="20">
        <v>2</v>
      </c>
      <c r="P141" s="20">
        <v>10</v>
      </c>
      <c r="Q141" s="20" t="s">
        <v>25</v>
      </c>
      <c r="R141" s="20" t="s">
        <v>58</v>
      </c>
      <c r="S141" s="20" t="s">
        <v>27</v>
      </c>
      <c r="T141" s="22">
        <v>0.60832399999999998</v>
      </c>
      <c r="U141" s="22">
        <v>11.157451999999999</v>
      </c>
      <c r="V141" s="22">
        <v>0.24</v>
      </c>
      <c r="W141" s="22">
        <v>0.56100000000000005</v>
      </c>
      <c r="X141" s="22">
        <f t="shared" si="4"/>
        <v>2.9647178698863996</v>
      </c>
      <c r="Y141" s="22">
        <f t="shared" si="5"/>
        <v>31.409742450407073</v>
      </c>
    </row>
    <row r="142" spans="1:25" x14ac:dyDescent="0.25">
      <c r="A142" s="20">
        <v>2</v>
      </c>
      <c r="B142" s="20" t="s">
        <v>139</v>
      </c>
      <c r="C142" s="20" t="s">
        <v>140</v>
      </c>
      <c r="D142" s="20">
        <v>2505</v>
      </c>
      <c r="E142" s="20">
        <v>2506</v>
      </c>
      <c r="F142" s="20">
        <v>2497</v>
      </c>
      <c r="G142" s="20">
        <v>1210</v>
      </c>
      <c r="H142" s="20">
        <v>1210</v>
      </c>
      <c r="I142" s="20" t="s">
        <v>56</v>
      </c>
      <c r="J142" s="20" t="s">
        <v>141</v>
      </c>
      <c r="K142" s="21">
        <v>6.3830498224800003</v>
      </c>
      <c r="L142" s="21">
        <v>2.5831400000000002</v>
      </c>
      <c r="M142" s="20" t="s">
        <v>24</v>
      </c>
      <c r="N142" s="20" t="s">
        <v>142</v>
      </c>
      <c r="O142" s="20">
        <v>19</v>
      </c>
      <c r="P142" s="20">
        <v>10</v>
      </c>
      <c r="Q142" s="20" t="s">
        <v>25</v>
      </c>
      <c r="R142" s="20" t="s">
        <v>28</v>
      </c>
      <c r="S142" s="20" t="s">
        <v>29</v>
      </c>
      <c r="T142" s="22">
        <v>1.03329</v>
      </c>
      <c r="U142" s="22">
        <v>16.398755999999999</v>
      </c>
      <c r="V142" s="22">
        <v>0.24</v>
      </c>
      <c r="W142" s="22">
        <v>0.56100000000000005</v>
      </c>
      <c r="X142" s="22">
        <f t="shared" si="4"/>
        <v>2.0285408752560001</v>
      </c>
      <c r="Y142" s="22">
        <f t="shared" si="5"/>
        <v>18.59616404991576</v>
      </c>
    </row>
    <row r="143" spans="1:25" x14ac:dyDescent="0.25">
      <c r="A143" s="20">
        <v>2</v>
      </c>
      <c r="B143" s="20" t="s">
        <v>139</v>
      </c>
      <c r="C143" s="20" t="s">
        <v>140</v>
      </c>
      <c r="D143" s="20">
        <v>2506</v>
      </c>
      <c r="E143" s="20">
        <v>2507</v>
      </c>
      <c r="F143" s="20">
        <v>2498</v>
      </c>
      <c r="G143" s="20">
        <v>1210</v>
      </c>
      <c r="H143" s="20">
        <v>1210</v>
      </c>
      <c r="I143" s="20" t="s">
        <v>56</v>
      </c>
      <c r="J143" s="20" t="s">
        <v>141</v>
      </c>
      <c r="K143" s="21">
        <v>10.968893124699999</v>
      </c>
      <c r="L143" s="21">
        <v>4.4389700000000003</v>
      </c>
      <c r="M143" s="20" t="s">
        <v>24</v>
      </c>
      <c r="N143" s="20" t="s">
        <v>142</v>
      </c>
      <c r="O143" s="20">
        <v>19</v>
      </c>
      <c r="P143" s="20">
        <v>10</v>
      </c>
      <c r="Q143" s="20" t="s">
        <v>25</v>
      </c>
      <c r="R143" s="20" t="s">
        <v>28</v>
      </c>
      <c r="S143" s="20" t="s">
        <v>29</v>
      </c>
      <c r="T143" s="22">
        <v>1.03329</v>
      </c>
      <c r="U143" s="22">
        <v>16.398755999999999</v>
      </c>
      <c r="V143" s="22">
        <v>0.24</v>
      </c>
      <c r="W143" s="22">
        <v>0.56100000000000005</v>
      </c>
      <c r="X143" s="22">
        <f t="shared" si="4"/>
        <v>3.4859249165880004</v>
      </c>
      <c r="Y143" s="22">
        <f t="shared" si="5"/>
        <v>31.956384219459476</v>
      </c>
    </row>
    <row r="144" spans="1:25" x14ac:dyDescent="0.25">
      <c r="A144" s="20">
        <v>2</v>
      </c>
      <c r="B144" s="20" t="s">
        <v>139</v>
      </c>
      <c r="C144" s="20" t="s">
        <v>140</v>
      </c>
      <c r="D144" s="20">
        <v>2507</v>
      </c>
      <c r="E144" s="20">
        <v>2508</v>
      </c>
      <c r="F144" s="20">
        <v>2499</v>
      </c>
      <c r="G144" s="20">
        <v>1210</v>
      </c>
      <c r="H144" s="20">
        <v>1210</v>
      </c>
      <c r="I144" s="20" t="s">
        <v>56</v>
      </c>
      <c r="J144" s="20" t="s">
        <v>141</v>
      </c>
      <c r="K144" s="21">
        <v>5.2626393237300002</v>
      </c>
      <c r="L144" s="21">
        <v>2.1297199999999998</v>
      </c>
      <c r="M144" s="20" t="s">
        <v>24</v>
      </c>
      <c r="N144" s="20" t="s">
        <v>142</v>
      </c>
      <c r="O144" s="20">
        <v>19</v>
      </c>
      <c r="P144" s="20">
        <v>10</v>
      </c>
      <c r="Q144" s="20" t="s">
        <v>25</v>
      </c>
      <c r="R144" s="20" t="s">
        <v>28</v>
      </c>
      <c r="S144" s="20" t="s">
        <v>29</v>
      </c>
      <c r="T144" s="22">
        <v>1.03329</v>
      </c>
      <c r="U144" s="22">
        <v>16.398755999999999</v>
      </c>
      <c r="V144" s="22">
        <v>0.24</v>
      </c>
      <c r="W144" s="22">
        <v>0.56100000000000005</v>
      </c>
      <c r="X144" s="22">
        <f t="shared" si="4"/>
        <v>1.672469967888</v>
      </c>
      <c r="Y144" s="22">
        <f t="shared" si="5"/>
        <v>15.331969037832474</v>
      </c>
    </row>
    <row r="145" spans="1:25" x14ac:dyDescent="0.25">
      <c r="A145" s="20">
        <v>2</v>
      </c>
      <c r="B145" s="20" t="s">
        <v>139</v>
      </c>
      <c r="C145" s="20" t="s">
        <v>140</v>
      </c>
      <c r="D145" s="20">
        <v>2508</v>
      </c>
      <c r="E145" s="20">
        <v>2509</v>
      </c>
      <c r="F145" s="20">
        <v>2500</v>
      </c>
      <c r="G145" s="20">
        <v>1210</v>
      </c>
      <c r="H145" s="20">
        <v>1210</v>
      </c>
      <c r="I145" s="20" t="s">
        <v>56</v>
      </c>
      <c r="J145" s="20" t="s">
        <v>141</v>
      </c>
      <c r="K145" s="21">
        <v>5.13442823903</v>
      </c>
      <c r="L145" s="21">
        <v>2.0778400000000001</v>
      </c>
      <c r="M145" s="20" t="s">
        <v>24</v>
      </c>
      <c r="N145" s="20" t="s">
        <v>142</v>
      </c>
      <c r="O145" s="20">
        <v>19</v>
      </c>
      <c r="P145" s="20">
        <v>10</v>
      </c>
      <c r="Q145" s="20" t="s">
        <v>25</v>
      </c>
      <c r="R145" s="20" t="s">
        <v>28</v>
      </c>
      <c r="S145" s="20" t="s">
        <v>29</v>
      </c>
      <c r="T145" s="22">
        <v>1.03329</v>
      </c>
      <c r="U145" s="22">
        <v>16.398755999999999</v>
      </c>
      <c r="V145" s="22">
        <v>0.24</v>
      </c>
      <c r="W145" s="22">
        <v>0.56100000000000005</v>
      </c>
      <c r="X145" s="22">
        <f t="shared" si="4"/>
        <v>1.6317285831360002</v>
      </c>
      <c r="Y145" s="22">
        <f t="shared" si="5"/>
        <v>14.958482122330558</v>
      </c>
    </row>
    <row r="146" spans="1:25" x14ac:dyDescent="0.25">
      <c r="A146" s="20">
        <v>2</v>
      </c>
      <c r="B146" s="20" t="s">
        <v>139</v>
      </c>
      <c r="C146" s="20" t="s">
        <v>140</v>
      </c>
      <c r="D146" s="20">
        <v>3133</v>
      </c>
      <c r="E146" s="20">
        <v>3138</v>
      </c>
      <c r="F146" s="20">
        <v>3066</v>
      </c>
      <c r="G146" s="20">
        <v>1220</v>
      </c>
      <c r="H146" s="20">
        <v>1220</v>
      </c>
      <c r="I146" s="20" t="s">
        <v>56</v>
      </c>
      <c r="J146" s="20" t="s">
        <v>141</v>
      </c>
      <c r="K146" s="21">
        <v>5.4323778850500002</v>
      </c>
      <c r="L146" s="21">
        <v>2.19841</v>
      </c>
      <c r="M146" s="20" t="s">
        <v>24</v>
      </c>
      <c r="N146" s="20" t="s">
        <v>142</v>
      </c>
      <c r="O146" s="20">
        <v>19</v>
      </c>
      <c r="P146" s="20">
        <v>10</v>
      </c>
      <c r="Q146" s="20" t="s">
        <v>25</v>
      </c>
      <c r="R146" s="20" t="s">
        <v>82</v>
      </c>
      <c r="S146" s="20" t="s">
        <v>29</v>
      </c>
      <c r="T146" s="22">
        <v>1.03329</v>
      </c>
      <c r="U146" s="22">
        <v>16.398755999999999</v>
      </c>
      <c r="V146" s="22">
        <v>0.24</v>
      </c>
      <c r="W146" s="22">
        <v>0.56100000000000005</v>
      </c>
      <c r="X146" s="22">
        <f t="shared" si="4"/>
        <v>1.726412252364</v>
      </c>
      <c r="Y146" s="22">
        <f t="shared" si="5"/>
        <v>15.826472049124437</v>
      </c>
    </row>
    <row r="147" spans="1:25" x14ac:dyDescent="0.25">
      <c r="A147" s="20">
        <v>2</v>
      </c>
      <c r="B147" s="20" t="s">
        <v>139</v>
      </c>
      <c r="C147" s="20" t="s">
        <v>140</v>
      </c>
      <c r="D147" s="20">
        <v>3134</v>
      </c>
      <c r="E147" s="20">
        <v>3139</v>
      </c>
      <c r="F147" s="20">
        <v>3067</v>
      </c>
      <c r="G147" s="20">
        <v>1220</v>
      </c>
      <c r="H147" s="20">
        <v>1220</v>
      </c>
      <c r="I147" s="20" t="s">
        <v>56</v>
      </c>
      <c r="J147" s="20" t="s">
        <v>141</v>
      </c>
      <c r="K147" s="21">
        <v>9.63960961065</v>
      </c>
      <c r="L147" s="21">
        <v>3.90103</v>
      </c>
      <c r="M147" s="20" t="s">
        <v>24</v>
      </c>
      <c r="N147" s="20" t="s">
        <v>142</v>
      </c>
      <c r="O147" s="20">
        <v>19</v>
      </c>
      <c r="P147" s="20">
        <v>10</v>
      </c>
      <c r="Q147" s="20" t="s">
        <v>25</v>
      </c>
      <c r="R147" s="20" t="s">
        <v>82</v>
      </c>
      <c r="S147" s="20" t="s">
        <v>29</v>
      </c>
      <c r="T147" s="22">
        <v>1.03329</v>
      </c>
      <c r="U147" s="22">
        <v>16.398755999999999</v>
      </c>
      <c r="V147" s="22">
        <v>0.24</v>
      </c>
      <c r="W147" s="22">
        <v>0.56100000000000005</v>
      </c>
      <c r="X147" s="22">
        <f t="shared" si="4"/>
        <v>3.063480419412</v>
      </c>
      <c r="Y147" s="22">
        <f t="shared" si="5"/>
        <v>28.083725173100515</v>
      </c>
    </row>
    <row r="148" spans="1:25" x14ac:dyDescent="0.25">
      <c r="A148" s="20">
        <v>2</v>
      </c>
      <c r="B148" s="20" t="s">
        <v>139</v>
      </c>
      <c r="C148" s="20" t="s">
        <v>140</v>
      </c>
      <c r="D148" s="20">
        <v>4019</v>
      </c>
      <c r="E148" s="20">
        <v>4024</v>
      </c>
      <c r="F148" s="20">
        <v>3981</v>
      </c>
      <c r="G148" s="20">
        <v>1400</v>
      </c>
      <c r="H148" s="20">
        <v>1400</v>
      </c>
      <c r="I148" s="20" t="s">
        <v>56</v>
      </c>
      <c r="J148" s="20" t="s">
        <v>141</v>
      </c>
      <c r="K148" s="21">
        <v>3.1239786192599999</v>
      </c>
      <c r="L148" s="21">
        <v>1.0986</v>
      </c>
      <c r="M148" s="20" t="s">
        <v>24</v>
      </c>
      <c r="N148" s="20" t="s">
        <v>142</v>
      </c>
      <c r="O148" s="20">
        <v>3</v>
      </c>
      <c r="P148" s="20">
        <v>10</v>
      </c>
      <c r="Q148" s="20" t="s">
        <v>25</v>
      </c>
      <c r="R148" s="20" t="s">
        <v>33</v>
      </c>
      <c r="S148" s="20" t="s">
        <v>33</v>
      </c>
      <c r="T148" s="22">
        <v>1.8919220000000001</v>
      </c>
      <c r="U148" s="22">
        <v>8.1661649999999995</v>
      </c>
      <c r="V148" s="22">
        <v>0.24</v>
      </c>
      <c r="W148" s="22">
        <v>0.56100000000000005</v>
      </c>
      <c r="X148" s="22">
        <f t="shared" si="4"/>
        <v>1.5796337869920001</v>
      </c>
      <c r="Y148" s="22">
        <f t="shared" si="5"/>
        <v>3.9384221534909996</v>
      </c>
    </row>
    <row r="149" spans="1:25" x14ac:dyDescent="0.25">
      <c r="A149" s="20">
        <v>2</v>
      </c>
      <c r="B149" s="20" t="s">
        <v>139</v>
      </c>
      <c r="C149" s="20" t="s">
        <v>140</v>
      </c>
      <c r="D149" s="20">
        <v>4020</v>
      </c>
      <c r="E149" s="20">
        <v>4025</v>
      </c>
      <c r="F149" s="20">
        <v>3982</v>
      </c>
      <c r="G149" s="20">
        <v>1400</v>
      </c>
      <c r="H149" s="20">
        <v>1400</v>
      </c>
      <c r="I149" s="20" t="s">
        <v>56</v>
      </c>
      <c r="J149" s="20" t="s">
        <v>141</v>
      </c>
      <c r="K149" s="21">
        <v>2.3441080369399998</v>
      </c>
      <c r="L149" s="21">
        <v>0.948631</v>
      </c>
      <c r="M149" s="20" t="s">
        <v>24</v>
      </c>
      <c r="N149" s="20" t="s">
        <v>142</v>
      </c>
      <c r="O149" s="20">
        <v>3</v>
      </c>
      <c r="P149" s="20">
        <v>10</v>
      </c>
      <c r="Q149" s="20" t="s">
        <v>25</v>
      </c>
      <c r="R149" s="20" t="s">
        <v>33</v>
      </c>
      <c r="S149" s="20" t="s">
        <v>33</v>
      </c>
      <c r="T149" s="22">
        <v>1.8919220000000001</v>
      </c>
      <c r="U149" s="22">
        <v>8.1661649999999995</v>
      </c>
      <c r="V149" s="22">
        <v>0.24</v>
      </c>
      <c r="W149" s="22">
        <v>0.56100000000000005</v>
      </c>
      <c r="X149" s="22">
        <f t="shared" si="4"/>
        <v>1.3639992526743201</v>
      </c>
      <c r="Y149" s="22">
        <f t="shared" si="5"/>
        <v>3.4007913215804844</v>
      </c>
    </row>
    <row r="150" spans="1:25" x14ac:dyDescent="0.25">
      <c r="A150" s="20">
        <v>2</v>
      </c>
      <c r="B150" s="20" t="s">
        <v>139</v>
      </c>
      <c r="C150" s="20" t="s">
        <v>140</v>
      </c>
      <c r="D150" s="20">
        <v>4021</v>
      </c>
      <c r="E150" s="20">
        <v>4026</v>
      </c>
      <c r="F150" s="20">
        <v>3983</v>
      </c>
      <c r="G150" s="20">
        <v>1400</v>
      </c>
      <c r="H150" s="20">
        <v>1400</v>
      </c>
      <c r="I150" s="20" t="s">
        <v>56</v>
      </c>
      <c r="J150" s="20" t="s">
        <v>141</v>
      </c>
      <c r="K150" s="21">
        <v>5.0248931855699999</v>
      </c>
      <c r="L150" s="21">
        <v>1.7475700000000001</v>
      </c>
      <c r="M150" s="20" t="s">
        <v>24</v>
      </c>
      <c r="N150" s="20" t="s">
        <v>142</v>
      </c>
      <c r="O150" s="20">
        <v>3</v>
      </c>
      <c r="P150" s="20">
        <v>10</v>
      </c>
      <c r="Q150" s="20" t="s">
        <v>25</v>
      </c>
      <c r="R150" s="20" t="s">
        <v>33</v>
      </c>
      <c r="S150" s="20" t="s">
        <v>33</v>
      </c>
      <c r="T150" s="22">
        <v>1.8919220000000001</v>
      </c>
      <c r="U150" s="22">
        <v>8.1661649999999995</v>
      </c>
      <c r="V150" s="22">
        <v>0.24</v>
      </c>
      <c r="W150" s="22">
        <v>0.56100000000000005</v>
      </c>
      <c r="X150" s="22">
        <f t="shared" si="4"/>
        <v>2.5127622584504006</v>
      </c>
      <c r="Y150" s="22">
        <f t="shared" si="5"/>
        <v>6.2649448414129489</v>
      </c>
    </row>
    <row r="151" spans="1:25" x14ac:dyDescent="0.25">
      <c r="A151" s="20">
        <v>2</v>
      </c>
      <c r="B151" s="20" t="s">
        <v>139</v>
      </c>
      <c r="C151" s="20" t="s">
        <v>140</v>
      </c>
      <c r="D151" s="20">
        <v>4918</v>
      </c>
      <c r="E151" s="20">
        <v>4948</v>
      </c>
      <c r="F151" s="20">
        <v>4926</v>
      </c>
      <c r="G151" s="20">
        <v>1700</v>
      </c>
      <c r="H151" s="20">
        <v>1700</v>
      </c>
      <c r="I151" s="20" t="s">
        <v>56</v>
      </c>
      <c r="J151" s="20" t="s">
        <v>141</v>
      </c>
      <c r="K151" s="21">
        <v>4.9018333242600001</v>
      </c>
      <c r="L151" s="21">
        <v>1.9837100000000001</v>
      </c>
      <c r="M151" s="20" t="s">
        <v>24</v>
      </c>
      <c r="N151" s="20" t="s">
        <v>142</v>
      </c>
      <c r="O151" s="20">
        <v>3</v>
      </c>
      <c r="P151" s="20">
        <v>10</v>
      </c>
      <c r="Q151" s="20" t="s">
        <v>25</v>
      </c>
      <c r="R151" s="20" t="s">
        <v>34</v>
      </c>
      <c r="S151" s="20" t="s">
        <v>33</v>
      </c>
      <c r="T151" s="22">
        <v>1.8919220000000001</v>
      </c>
      <c r="U151" s="22">
        <v>8.1661649999999995</v>
      </c>
      <c r="V151" s="22">
        <v>0.24</v>
      </c>
      <c r="W151" s="22">
        <v>0.56100000000000005</v>
      </c>
      <c r="X151" s="22">
        <f t="shared" si="4"/>
        <v>2.8522986888712003</v>
      </c>
      <c r="Y151" s="22">
        <f t="shared" si="5"/>
        <v>7.1114940925738486</v>
      </c>
    </row>
    <row r="152" spans="1:25" x14ac:dyDescent="0.25">
      <c r="A152" s="20">
        <v>2</v>
      </c>
      <c r="B152" s="20" t="s">
        <v>139</v>
      </c>
      <c r="C152" s="20" t="s">
        <v>140</v>
      </c>
      <c r="D152" s="20">
        <v>4919</v>
      </c>
      <c r="E152" s="20">
        <v>4949</v>
      </c>
      <c r="F152" s="20">
        <v>4927</v>
      </c>
      <c r="G152" s="20">
        <v>1700</v>
      </c>
      <c r="H152" s="20">
        <v>1700</v>
      </c>
      <c r="I152" s="20" t="s">
        <v>56</v>
      </c>
      <c r="J152" s="20" t="s">
        <v>141</v>
      </c>
      <c r="K152" s="21">
        <v>2.81256478932E-3</v>
      </c>
      <c r="L152" s="21">
        <v>1.13821E-3</v>
      </c>
      <c r="M152" s="20" t="s">
        <v>24</v>
      </c>
      <c r="N152" s="20" t="s">
        <v>142</v>
      </c>
      <c r="O152" s="20">
        <v>3</v>
      </c>
      <c r="P152" s="20">
        <v>10</v>
      </c>
      <c r="Q152" s="20" t="s">
        <v>25</v>
      </c>
      <c r="R152" s="20" t="s">
        <v>34</v>
      </c>
      <c r="S152" s="20" t="s">
        <v>33</v>
      </c>
      <c r="T152" s="22">
        <v>1.8919220000000001</v>
      </c>
      <c r="U152" s="22">
        <v>8.1661649999999995</v>
      </c>
      <c r="V152" s="22">
        <v>0.24</v>
      </c>
      <c r="W152" s="22">
        <v>0.56100000000000005</v>
      </c>
      <c r="X152" s="22">
        <f t="shared" si="4"/>
        <v>1.6365874501111999E-3</v>
      </c>
      <c r="Y152" s="22">
        <f t="shared" si="5"/>
        <v>4.0804218817813492E-3</v>
      </c>
    </row>
    <row r="153" spans="1:25" x14ac:dyDescent="0.25">
      <c r="A153" s="20">
        <v>2</v>
      </c>
      <c r="B153" s="20" t="s">
        <v>139</v>
      </c>
      <c r="C153" s="20" t="s">
        <v>140</v>
      </c>
      <c r="D153" s="20">
        <v>4920</v>
      </c>
      <c r="E153" s="20">
        <v>4950</v>
      </c>
      <c r="F153" s="20">
        <v>4928</v>
      </c>
      <c r="G153" s="20">
        <v>1700</v>
      </c>
      <c r="H153" s="20">
        <v>1700</v>
      </c>
      <c r="I153" s="20" t="s">
        <v>56</v>
      </c>
      <c r="J153" s="20" t="s">
        <v>141</v>
      </c>
      <c r="K153" s="21">
        <v>3.5013349460900001</v>
      </c>
      <c r="L153" s="21">
        <v>1.4169499999999999</v>
      </c>
      <c r="M153" s="20" t="s">
        <v>24</v>
      </c>
      <c r="N153" s="20" t="s">
        <v>142</v>
      </c>
      <c r="O153" s="20">
        <v>3</v>
      </c>
      <c r="P153" s="20">
        <v>10</v>
      </c>
      <c r="Q153" s="20" t="s">
        <v>25</v>
      </c>
      <c r="R153" s="20" t="s">
        <v>34</v>
      </c>
      <c r="S153" s="20" t="s">
        <v>33</v>
      </c>
      <c r="T153" s="22">
        <v>1.8919220000000001</v>
      </c>
      <c r="U153" s="22">
        <v>8.1661649999999995</v>
      </c>
      <c r="V153" s="22">
        <v>0.24</v>
      </c>
      <c r="W153" s="22">
        <v>0.56100000000000005</v>
      </c>
      <c r="X153" s="22">
        <f t="shared" si="4"/>
        <v>2.0373767472040001</v>
      </c>
      <c r="Y153" s="22">
        <f t="shared" si="5"/>
        <v>5.0796898510732493</v>
      </c>
    </row>
    <row r="154" spans="1:25" x14ac:dyDescent="0.25">
      <c r="A154" s="20">
        <v>2</v>
      </c>
      <c r="B154" s="20" t="s">
        <v>139</v>
      </c>
      <c r="C154" s="20" t="s">
        <v>140</v>
      </c>
      <c r="D154" s="20">
        <v>5189</v>
      </c>
      <c r="E154" s="20">
        <v>5219</v>
      </c>
      <c r="F154" s="20">
        <v>6742</v>
      </c>
      <c r="G154" s="20">
        <v>2110</v>
      </c>
      <c r="H154" s="20">
        <v>2110</v>
      </c>
      <c r="I154" s="20" t="s">
        <v>56</v>
      </c>
      <c r="J154" s="20" t="s">
        <v>141</v>
      </c>
      <c r="K154" s="21">
        <v>2.1626420208199999</v>
      </c>
      <c r="L154" s="21">
        <v>0.87519100000000005</v>
      </c>
      <c r="M154" s="20" t="s">
        <v>24</v>
      </c>
      <c r="N154" s="20" t="s">
        <v>142</v>
      </c>
      <c r="O154" s="20">
        <v>26</v>
      </c>
      <c r="P154" s="20">
        <v>21</v>
      </c>
      <c r="Q154" s="20" t="s">
        <v>59</v>
      </c>
      <c r="R154" s="20" t="s">
        <v>60</v>
      </c>
      <c r="S154" s="20" t="s">
        <v>59</v>
      </c>
      <c r="T154" s="22">
        <v>1.6339649999999999</v>
      </c>
      <c r="U154" s="22">
        <v>13.106218</v>
      </c>
      <c r="V154" s="22">
        <v>0.24</v>
      </c>
      <c r="W154" s="22">
        <v>0.56100000000000005</v>
      </c>
      <c r="X154" s="22">
        <f t="shared" si="4"/>
        <v>1.0868239113593998</v>
      </c>
      <c r="Y154" s="22">
        <f t="shared" si="5"/>
        <v>5.0355249325230824</v>
      </c>
    </row>
    <row r="155" spans="1:25" x14ac:dyDescent="0.25">
      <c r="A155" s="20">
        <v>2</v>
      </c>
      <c r="B155" s="20" t="s">
        <v>139</v>
      </c>
      <c r="C155" s="20" t="s">
        <v>140</v>
      </c>
      <c r="D155" s="20">
        <v>5190</v>
      </c>
      <c r="E155" s="20">
        <v>5220</v>
      </c>
      <c r="F155" s="20">
        <v>6743</v>
      </c>
      <c r="G155" s="20">
        <v>2110</v>
      </c>
      <c r="H155" s="20">
        <v>2110</v>
      </c>
      <c r="I155" s="20" t="s">
        <v>56</v>
      </c>
      <c r="J155" s="20" t="s">
        <v>141</v>
      </c>
      <c r="K155" s="21">
        <v>0.98585518481000001</v>
      </c>
      <c r="L155" s="21">
        <v>0.39896300000000001</v>
      </c>
      <c r="M155" s="20" t="s">
        <v>24</v>
      </c>
      <c r="N155" s="20" t="s">
        <v>142</v>
      </c>
      <c r="O155" s="20">
        <v>26</v>
      </c>
      <c r="P155" s="20">
        <v>21</v>
      </c>
      <c r="Q155" s="20" t="s">
        <v>59</v>
      </c>
      <c r="R155" s="20" t="s">
        <v>60</v>
      </c>
      <c r="S155" s="20" t="s">
        <v>59</v>
      </c>
      <c r="T155" s="22">
        <v>1.6339649999999999</v>
      </c>
      <c r="U155" s="22">
        <v>13.106218</v>
      </c>
      <c r="V155" s="22">
        <v>0.24</v>
      </c>
      <c r="W155" s="22">
        <v>0.56100000000000005</v>
      </c>
      <c r="X155" s="22">
        <f t="shared" si="4"/>
        <v>0.49543759950420002</v>
      </c>
      <c r="Y155" s="22">
        <f t="shared" si="5"/>
        <v>2.2954853667990256</v>
      </c>
    </row>
    <row r="156" spans="1:25" x14ac:dyDescent="0.25">
      <c r="A156" s="20">
        <v>2</v>
      </c>
      <c r="B156" s="20" t="s">
        <v>139</v>
      </c>
      <c r="C156" s="20" t="s">
        <v>140</v>
      </c>
      <c r="D156" s="20">
        <v>5191</v>
      </c>
      <c r="E156" s="20">
        <v>5221</v>
      </c>
      <c r="F156" s="20">
        <v>6744</v>
      </c>
      <c r="G156" s="20">
        <v>2110</v>
      </c>
      <c r="H156" s="20">
        <v>2110</v>
      </c>
      <c r="I156" s="20" t="s">
        <v>56</v>
      </c>
      <c r="J156" s="20" t="s">
        <v>141</v>
      </c>
      <c r="K156" s="21">
        <v>2.0648561274400001</v>
      </c>
      <c r="L156" s="21">
        <v>0.83562099999999995</v>
      </c>
      <c r="M156" s="20" t="s">
        <v>24</v>
      </c>
      <c r="N156" s="20" t="s">
        <v>142</v>
      </c>
      <c r="O156" s="20">
        <v>26</v>
      </c>
      <c r="P156" s="20">
        <v>21</v>
      </c>
      <c r="Q156" s="20" t="s">
        <v>59</v>
      </c>
      <c r="R156" s="20" t="s">
        <v>60</v>
      </c>
      <c r="S156" s="20" t="s">
        <v>59</v>
      </c>
      <c r="T156" s="22">
        <v>1.6339649999999999</v>
      </c>
      <c r="U156" s="22">
        <v>13.106218</v>
      </c>
      <c r="V156" s="22">
        <v>0.24</v>
      </c>
      <c r="W156" s="22">
        <v>0.56100000000000005</v>
      </c>
      <c r="X156" s="22">
        <f t="shared" si="4"/>
        <v>1.0376853551213998</v>
      </c>
      <c r="Y156" s="22">
        <f t="shared" si="5"/>
        <v>4.8078538052149415</v>
      </c>
    </row>
    <row r="157" spans="1:25" x14ac:dyDescent="0.25">
      <c r="A157" s="20">
        <v>2</v>
      </c>
      <c r="B157" s="20" t="s">
        <v>139</v>
      </c>
      <c r="C157" s="20" t="s">
        <v>140</v>
      </c>
      <c r="D157" s="20">
        <v>5192</v>
      </c>
      <c r="E157" s="20">
        <v>5222</v>
      </c>
      <c r="F157" s="20">
        <v>6745</v>
      </c>
      <c r="G157" s="20">
        <v>2110</v>
      </c>
      <c r="H157" s="20">
        <v>2110</v>
      </c>
      <c r="I157" s="20" t="s">
        <v>56</v>
      </c>
      <c r="J157" s="20" t="s">
        <v>141</v>
      </c>
      <c r="K157" s="21">
        <v>3.4868655842000003E-2</v>
      </c>
      <c r="L157" s="21">
        <v>1.3456299999999999E-2</v>
      </c>
      <c r="M157" s="20" t="s">
        <v>24</v>
      </c>
      <c r="N157" s="20" t="s">
        <v>142</v>
      </c>
      <c r="O157" s="20">
        <v>26</v>
      </c>
      <c r="P157" s="20">
        <v>21</v>
      </c>
      <c r="Q157" s="20" t="s">
        <v>59</v>
      </c>
      <c r="R157" s="20" t="s">
        <v>60</v>
      </c>
      <c r="S157" s="20" t="s">
        <v>59</v>
      </c>
      <c r="T157" s="22">
        <v>1.6339649999999999</v>
      </c>
      <c r="U157" s="22">
        <v>13.106218</v>
      </c>
      <c r="V157" s="22">
        <v>0.24</v>
      </c>
      <c r="W157" s="22">
        <v>0.56100000000000005</v>
      </c>
      <c r="X157" s="22">
        <f t="shared" si="4"/>
        <v>1.6710213654419999E-2</v>
      </c>
      <c r="Y157" s="22">
        <f t="shared" si="5"/>
        <v>7.7422567359022587E-2</v>
      </c>
    </row>
    <row r="158" spans="1:25" x14ac:dyDescent="0.25">
      <c r="A158" s="20">
        <v>2</v>
      </c>
      <c r="B158" s="20" t="s">
        <v>139</v>
      </c>
      <c r="C158" s="20" t="s">
        <v>140</v>
      </c>
      <c r="D158" s="20">
        <v>5193</v>
      </c>
      <c r="E158" s="20">
        <v>5223</v>
      </c>
      <c r="F158" s="20">
        <v>6746</v>
      </c>
      <c r="G158" s="20">
        <v>2110</v>
      </c>
      <c r="H158" s="20">
        <v>2110</v>
      </c>
      <c r="I158" s="20" t="s">
        <v>56</v>
      </c>
      <c r="J158" s="20" t="s">
        <v>141</v>
      </c>
      <c r="K158" s="21">
        <v>4.8398951056500003E-3</v>
      </c>
      <c r="L158" s="21">
        <v>1.9586400000000002E-3</v>
      </c>
      <c r="M158" s="20" t="s">
        <v>24</v>
      </c>
      <c r="N158" s="20" t="s">
        <v>142</v>
      </c>
      <c r="O158" s="20">
        <v>26</v>
      </c>
      <c r="P158" s="20">
        <v>21</v>
      </c>
      <c r="Q158" s="20" t="s">
        <v>59</v>
      </c>
      <c r="R158" s="20" t="s">
        <v>60</v>
      </c>
      <c r="S158" s="20" t="s">
        <v>59</v>
      </c>
      <c r="T158" s="22">
        <v>1.6339649999999999</v>
      </c>
      <c r="U158" s="22">
        <v>13.106218</v>
      </c>
      <c r="V158" s="22">
        <v>0.24</v>
      </c>
      <c r="W158" s="22">
        <v>0.56100000000000005</v>
      </c>
      <c r="X158" s="22">
        <f t="shared" si="4"/>
        <v>2.4322653977759999E-3</v>
      </c>
      <c r="Y158" s="22">
        <f t="shared" si="5"/>
        <v>1.126928927952528E-2</v>
      </c>
    </row>
    <row r="159" spans="1:25" x14ac:dyDescent="0.25">
      <c r="A159" s="20">
        <v>2</v>
      </c>
      <c r="B159" s="20" t="s">
        <v>139</v>
      </c>
      <c r="C159" s="20" t="s">
        <v>140</v>
      </c>
      <c r="D159" s="20">
        <v>5195</v>
      </c>
      <c r="E159" s="20">
        <v>5225</v>
      </c>
      <c r="F159" s="20">
        <v>6748</v>
      </c>
      <c r="G159" s="20">
        <v>2110</v>
      </c>
      <c r="H159" s="20">
        <v>2110</v>
      </c>
      <c r="I159" s="20" t="s">
        <v>56</v>
      </c>
      <c r="J159" s="20" t="s">
        <v>141</v>
      </c>
      <c r="K159" s="21">
        <v>3.2669925847200001</v>
      </c>
      <c r="L159" s="21">
        <v>0.53352599999999994</v>
      </c>
      <c r="M159" s="20" t="s">
        <v>24</v>
      </c>
      <c r="N159" s="20" t="s">
        <v>142</v>
      </c>
      <c r="O159" s="20">
        <v>26</v>
      </c>
      <c r="P159" s="20">
        <v>21</v>
      </c>
      <c r="Q159" s="20" t="s">
        <v>59</v>
      </c>
      <c r="R159" s="20" t="s">
        <v>60</v>
      </c>
      <c r="S159" s="20" t="s">
        <v>59</v>
      </c>
      <c r="T159" s="22">
        <v>1.6339649999999999</v>
      </c>
      <c r="U159" s="22">
        <v>13.106218</v>
      </c>
      <c r="V159" s="22">
        <v>0.24</v>
      </c>
      <c r="W159" s="22">
        <v>0.56100000000000005</v>
      </c>
      <c r="X159" s="22">
        <f t="shared" si="4"/>
        <v>0.66253973604839989</v>
      </c>
      <c r="Y159" s="22">
        <f t="shared" si="5"/>
        <v>3.0697110403892514</v>
      </c>
    </row>
    <row r="160" spans="1:25" x14ac:dyDescent="0.25">
      <c r="A160" s="20">
        <v>2</v>
      </c>
      <c r="B160" s="20" t="s">
        <v>139</v>
      </c>
      <c r="C160" s="20" t="s">
        <v>140</v>
      </c>
      <c r="D160" s="20">
        <v>5196</v>
      </c>
      <c r="E160" s="20">
        <v>5226</v>
      </c>
      <c r="F160" s="20">
        <v>6749</v>
      </c>
      <c r="G160" s="20">
        <v>2110</v>
      </c>
      <c r="H160" s="20">
        <v>2110</v>
      </c>
      <c r="I160" s="20" t="s">
        <v>56</v>
      </c>
      <c r="J160" s="20" t="s">
        <v>141</v>
      </c>
      <c r="K160" s="21">
        <v>11.575474760900001</v>
      </c>
      <c r="L160" s="21">
        <v>0.19281200000000001</v>
      </c>
      <c r="M160" s="20" t="s">
        <v>24</v>
      </c>
      <c r="N160" s="20" t="s">
        <v>142</v>
      </c>
      <c r="O160" s="20">
        <v>26</v>
      </c>
      <c r="P160" s="20">
        <v>21</v>
      </c>
      <c r="Q160" s="20" t="s">
        <v>59</v>
      </c>
      <c r="R160" s="20" t="s">
        <v>60</v>
      </c>
      <c r="S160" s="20" t="s">
        <v>59</v>
      </c>
      <c r="T160" s="22">
        <v>1.6339649999999999</v>
      </c>
      <c r="U160" s="22">
        <v>13.106218</v>
      </c>
      <c r="V160" s="22">
        <v>0.24</v>
      </c>
      <c r="W160" s="22">
        <v>0.56100000000000005</v>
      </c>
      <c r="X160" s="22">
        <f t="shared" si="4"/>
        <v>0.23943652528079998</v>
      </c>
      <c r="Y160" s="22">
        <f t="shared" si="5"/>
        <v>1.109368850102024</v>
      </c>
    </row>
    <row r="161" spans="1:25" x14ac:dyDescent="0.25">
      <c r="A161" s="20">
        <v>2</v>
      </c>
      <c r="B161" s="20" t="s">
        <v>139</v>
      </c>
      <c r="C161" s="20" t="s">
        <v>140</v>
      </c>
      <c r="D161" s="20">
        <v>5356</v>
      </c>
      <c r="E161" s="20">
        <v>5357</v>
      </c>
      <c r="F161" s="20">
        <v>5279</v>
      </c>
      <c r="G161" s="20">
        <v>1760</v>
      </c>
      <c r="H161" s="20">
        <v>1760</v>
      </c>
      <c r="I161" s="20" t="s">
        <v>56</v>
      </c>
      <c r="J161" s="20" t="s">
        <v>141</v>
      </c>
      <c r="K161" s="21">
        <v>127.196035278</v>
      </c>
      <c r="L161" s="21">
        <v>42.192999999999998</v>
      </c>
      <c r="M161" s="20" t="s">
        <v>24</v>
      </c>
      <c r="N161" s="20" t="s">
        <v>142</v>
      </c>
      <c r="O161" s="20">
        <v>72</v>
      </c>
      <c r="P161" s="20">
        <v>10</v>
      </c>
      <c r="Q161" s="20" t="s">
        <v>25</v>
      </c>
      <c r="R161" s="20" t="s">
        <v>147</v>
      </c>
      <c r="S161" s="20" t="s">
        <v>148</v>
      </c>
      <c r="T161" s="22">
        <v>2.9397509999999998</v>
      </c>
      <c r="U161" s="22">
        <v>9.6555020000000003</v>
      </c>
      <c r="V161" s="22">
        <v>0.24</v>
      </c>
      <c r="W161" s="22">
        <v>0.56100000000000005</v>
      </c>
      <c r="X161" s="22">
        <f t="shared" si="4"/>
        <v>94.268054596679988</v>
      </c>
      <c r="Y161" s="22">
        <f t="shared" si="5"/>
        <v>178.84622759395398</v>
      </c>
    </row>
    <row r="162" spans="1:25" x14ac:dyDescent="0.25">
      <c r="A162" s="20">
        <v>2</v>
      </c>
      <c r="B162" s="20" t="s">
        <v>139</v>
      </c>
      <c r="C162" s="20" t="s">
        <v>140</v>
      </c>
      <c r="D162" s="20">
        <v>5382</v>
      </c>
      <c r="E162" s="20">
        <v>5383</v>
      </c>
      <c r="F162" s="20">
        <v>5305</v>
      </c>
      <c r="G162" s="20">
        <v>1820</v>
      </c>
      <c r="H162" s="20">
        <v>1820</v>
      </c>
      <c r="I162" s="20" t="s">
        <v>56</v>
      </c>
      <c r="J162" s="20" t="s">
        <v>141</v>
      </c>
      <c r="K162" s="21">
        <v>110.717295957</v>
      </c>
      <c r="L162" s="21">
        <v>44.805900000000001</v>
      </c>
      <c r="M162" s="20" t="s">
        <v>24</v>
      </c>
      <c r="N162" s="20" t="s">
        <v>142</v>
      </c>
      <c r="O162" s="20">
        <v>23</v>
      </c>
      <c r="P162" s="20">
        <v>10</v>
      </c>
      <c r="Q162" s="20" t="s">
        <v>25</v>
      </c>
      <c r="R162" s="20" t="s">
        <v>149</v>
      </c>
      <c r="S162" s="20" t="s">
        <v>150</v>
      </c>
      <c r="T162" s="22">
        <v>4.3698610000000002</v>
      </c>
      <c r="U162" s="22">
        <v>29.780805999999998</v>
      </c>
      <c r="V162" s="22">
        <v>0.24</v>
      </c>
      <c r="W162" s="22">
        <v>0.56100000000000005</v>
      </c>
      <c r="X162" s="22">
        <f t="shared" si="4"/>
        <v>148.80462178472399</v>
      </c>
      <c r="Y162" s="22">
        <f t="shared" si="5"/>
        <v>585.7822030288205</v>
      </c>
    </row>
    <row r="163" spans="1:25" x14ac:dyDescent="0.25">
      <c r="A163" s="20">
        <v>2</v>
      </c>
      <c r="B163" s="20" t="s">
        <v>139</v>
      </c>
      <c r="C163" s="20" t="s">
        <v>140</v>
      </c>
      <c r="D163" s="20">
        <v>5383</v>
      </c>
      <c r="E163" s="20">
        <v>5384</v>
      </c>
      <c r="F163" s="20">
        <v>5306</v>
      </c>
      <c r="G163" s="20">
        <v>1820</v>
      </c>
      <c r="H163" s="20">
        <v>1820</v>
      </c>
      <c r="I163" s="20" t="s">
        <v>56</v>
      </c>
      <c r="J163" s="20" t="s">
        <v>141</v>
      </c>
      <c r="K163" s="21">
        <v>8.7636472443900004</v>
      </c>
      <c r="L163" s="21">
        <v>3.5465399999999998</v>
      </c>
      <c r="M163" s="20" t="s">
        <v>24</v>
      </c>
      <c r="N163" s="20" t="s">
        <v>142</v>
      </c>
      <c r="O163" s="20">
        <v>23</v>
      </c>
      <c r="P163" s="20">
        <v>10</v>
      </c>
      <c r="Q163" s="20" t="s">
        <v>25</v>
      </c>
      <c r="R163" s="20" t="s">
        <v>149</v>
      </c>
      <c r="S163" s="20" t="s">
        <v>150</v>
      </c>
      <c r="T163" s="22">
        <v>4.3698610000000002</v>
      </c>
      <c r="U163" s="22">
        <v>29.780805999999998</v>
      </c>
      <c r="V163" s="22">
        <v>0.24</v>
      </c>
      <c r="W163" s="22">
        <v>0.56100000000000005</v>
      </c>
      <c r="X163" s="22">
        <f t="shared" si="4"/>
        <v>11.778393991514401</v>
      </c>
      <c r="Y163" s="22">
        <f t="shared" si="5"/>
        <v>46.366661853234355</v>
      </c>
    </row>
    <row r="164" spans="1:25" x14ac:dyDescent="0.25">
      <c r="A164" s="20">
        <v>2</v>
      </c>
      <c r="B164" s="20" t="s">
        <v>139</v>
      </c>
      <c r="C164" s="20" t="s">
        <v>140</v>
      </c>
      <c r="D164" s="20">
        <v>5384</v>
      </c>
      <c r="E164" s="20">
        <v>5385</v>
      </c>
      <c r="F164" s="20">
        <v>5307</v>
      </c>
      <c r="G164" s="20">
        <v>1820</v>
      </c>
      <c r="H164" s="20">
        <v>1820</v>
      </c>
      <c r="I164" s="20" t="s">
        <v>56</v>
      </c>
      <c r="J164" s="20" t="s">
        <v>141</v>
      </c>
      <c r="K164" s="21">
        <v>9.4360863104400003</v>
      </c>
      <c r="L164" s="21">
        <v>3.8186599999999999</v>
      </c>
      <c r="M164" s="20" t="s">
        <v>24</v>
      </c>
      <c r="N164" s="20" t="s">
        <v>142</v>
      </c>
      <c r="O164" s="20">
        <v>23</v>
      </c>
      <c r="P164" s="20">
        <v>10</v>
      </c>
      <c r="Q164" s="20" t="s">
        <v>25</v>
      </c>
      <c r="R164" s="20" t="s">
        <v>149</v>
      </c>
      <c r="S164" s="20" t="s">
        <v>150</v>
      </c>
      <c r="T164" s="22">
        <v>4.3698610000000002</v>
      </c>
      <c r="U164" s="22">
        <v>29.780805999999998</v>
      </c>
      <c r="V164" s="22">
        <v>0.24</v>
      </c>
      <c r="W164" s="22">
        <v>0.56100000000000005</v>
      </c>
      <c r="X164" s="22">
        <f t="shared" si="4"/>
        <v>12.682130188757601</v>
      </c>
      <c r="Y164" s="22">
        <f t="shared" si="5"/>
        <v>49.924297188942433</v>
      </c>
    </row>
    <row r="165" spans="1:25" x14ac:dyDescent="0.25">
      <c r="A165" s="20">
        <v>2</v>
      </c>
      <c r="B165" s="20" t="s">
        <v>139</v>
      </c>
      <c r="C165" s="20" t="s">
        <v>140</v>
      </c>
      <c r="D165" s="20">
        <v>5385</v>
      </c>
      <c r="E165" s="20">
        <v>5386</v>
      </c>
      <c r="F165" s="20">
        <v>5308</v>
      </c>
      <c r="G165" s="20">
        <v>1820</v>
      </c>
      <c r="H165" s="20">
        <v>1820</v>
      </c>
      <c r="I165" s="20" t="s">
        <v>56</v>
      </c>
      <c r="J165" s="20" t="s">
        <v>141</v>
      </c>
      <c r="K165" s="21">
        <v>8.7372421491299992</v>
      </c>
      <c r="L165" s="21">
        <v>3.5358499999999999</v>
      </c>
      <c r="M165" s="20" t="s">
        <v>24</v>
      </c>
      <c r="N165" s="20" t="s">
        <v>142</v>
      </c>
      <c r="O165" s="20">
        <v>23</v>
      </c>
      <c r="P165" s="20">
        <v>10</v>
      </c>
      <c r="Q165" s="20" t="s">
        <v>25</v>
      </c>
      <c r="R165" s="20" t="s">
        <v>149</v>
      </c>
      <c r="S165" s="20" t="s">
        <v>150</v>
      </c>
      <c r="T165" s="22">
        <v>4.3698610000000002</v>
      </c>
      <c r="U165" s="22">
        <v>29.780805999999998</v>
      </c>
      <c r="V165" s="22">
        <v>0.24</v>
      </c>
      <c r="W165" s="22">
        <v>0.56100000000000005</v>
      </c>
      <c r="X165" s="22">
        <f t="shared" si="4"/>
        <v>11.742891492806001</v>
      </c>
      <c r="Y165" s="22">
        <f t="shared" si="5"/>
        <v>46.22690321094889</v>
      </c>
    </row>
    <row r="166" spans="1:25" x14ac:dyDescent="0.25">
      <c r="A166" s="20">
        <v>2</v>
      </c>
      <c r="B166" s="20" t="s">
        <v>139</v>
      </c>
      <c r="C166" s="20" t="s">
        <v>140</v>
      </c>
      <c r="D166" s="20">
        <v>5705</v>
      </c>
      <c r="E166" s="20">
        <v>5710</v>
      </c>
      <c r="F166" s="20">
        <v>5633</v>
      </c>
      <c r="G166" s="20">
        <v>1900</v>
      </c>
      <c r="H166" s="20">
        <v>1900</v>
      </c>
      <c r="I166" s="20" t="s">
        <v>56</v>
      </c>
      <c r="J166" s="20" t="s">
        <v>141</v>
      </c>
      <c r="K166" s="21">
        <v>12.801021993499999</v>
      </c>
      <c r="L166" s="21">
        <v>5.1804100000000002</v>
      </c>
      <c r="M166" s="20" t="s">
        <v>24</v>
      </c>
      <c r="N166" s="20" t="s">
        <v>142</v>
      </c>
      <c r="O166" s="20">
        <v>70</v>
      </c>
      <c r="P166" s="20">
        <v>10</v>
      </c>
      <c r="Q166" s="20" t="s">
        <v>25</v>
      </c>
      <c r="R166" s="20" t="s">
        <v>35</v>
      </c>
      <c r="S166" s="20" t="s">
        <v>36</v>
      </c>
      <c r="T166" s="22">
        <v>0.22029899999999999</v>
      </c>
      <c r="U166" s="22">
        <v>0.97104500000000005</v>
      </c>
      <c r="V166" s="22">
        <v>0.24</v>
      </c>
      <c r="W166" s="22">
        <v>0.56100000000000005</v>
      </c>
      <c r="X166" s="22">
        <f t="shared" si="4"/>
        <v>0.86734174836839995</v>
      </c>
      <c r="Y166" s="22">
        <f t="shared" si="5"/>
        <v>2.2083505292895498</v>
      </c>
    </row>
    <row r="167" spans="1:25" x14ac:dyDescent="0.25">
      <c r="A167" s="20">
        <v>2</v>
      </c>
      <c r="B167" s="20" t="s">
        <v>139</v>
      </c>
      <c r="C167" s="20" t="s">
        <v>140</v>
      </c>
      <c r="D167" s="20">
        <v>5706</v>
      </c>
      <c r="E167" s="20">
        <v>5711</v>
      </c>
      <c r="F167" s="20">
        <v>5634</v>
      </c>
      <c r="G167" s="20">
        <v>1900</v>
      </c>
      <c r="H167" s="20">
        <v>1900</v>
      </c>
      <c r="I167" s="20" t="s">
        <v>56</v>
      </c>
      <c r="J167" s="20" t="s">
        <v>141</v>
      </c>
      <c r="K167" s="21">
        <v>9.2496911901099992</v>
      </c>
      <c r="L167" s="21">
        <v>3.7432300000000001</v>
      </c>
      <c r="M167" s="20" t="s">
        <v>24</v>
      </c>
      <c r="N167" s="20" t="s">
        <v>142</v>
      </c>
      <c r="O167" s="20">
        <v>70</v>
      </c>
      <c r="P167" s="20">
        <v>10</v>
      </c>
      <c r="Q167" s="20" t="s">
        <v>25</v>
      </c>
      <c r="R167" s="20" t="s">
        <v>35</v>
      </c>
      <c r="S167" s="20" t="s">
        <v>36</v>
      </c>
      <c r="T167" s="22">
        <v>0.22029899999999999</v>
      </c>
      <c r="U167" s="22">
        <v>0.97104500000000005</v>
      </c>
      <c r="V167" s="22">
        <v>0.24</v>
      </c>
      <c r="W167" s="22">
        <v>0.56100000000000005</v>
      </c>
      <c r="X167" s="22">
        <f t="shared" si="4"/>
        <v>0.62671866758520001</v>
      </c>
      <c r="Y167" s="22">
        <f t="shared" si="5"/>
        <v>1.59569685637865</v>
      </c>
    </row>
    <row r="168" spans="1:25" x14ac:dyDescent="0.25">
      <c r="A168" s="20">
        <v>2</v>
      </c>
      <c r="B168" s="20" t="s">
        <v>139</v>
      </c>
      <c r="C168" s="20" t="s">
        <v>140</v>
      </c>
      <c r="D168" s="20">
        <v>5707</v>
      </c>
      <c r="E168" s="20">
        <v>5712</v>
      </c>
      <c r="F168" s="20">
        <v>5635</v>
      </c>
      <c r="G168" s="20">
        <v>1900</v>
      </c>
      <c r="H168" s="20">
        <v>1900</v>
      </c>
      <c r="I168" s="20" t="s">
        <v>56</v>
      </c>
      <c r="J168" s="20" t="s">
        <v>141</v>
      </c>
      <c r="K168" s="21">
        <v>5.6018961017000004</v>
      </c>
      <c r="L168" s="21">
        <v>2.26702</v>
      </c>
      <c r="M168" s="20" t="s">
        <v>24</v>
      </c>
      <c r="N168" s="20" t="s">
        <v>142</v>
      </c>
      <c r="O168" s="20">
        <v>70</v>
      </c>
      <c r="P168" s="20">
        <v>10</v>
      </c>
      <c r="Q168" s="20" t="s">
        <v>25</v>
      </c>
      <c r="R168" s="20" t="s">
        <v>35</v>
      </c>
      <c r="S168" s="20" t="s">
        <v>36</v>
      </c>
      <c r="T168" s="22">
        <v>0.22029899999999999</v>
      </c>
      <c r="U168" s="22">
        <v>0.97104500000000005</v>
      </c>
      <c r="V168" s="22">
        <v>0.24</v>
      </c>
      <c r="W168" s="22">
        <v>0.56100000000000005</v>
      </c>
      <c r="X168" s="22">
        <f t="shared" si="4"/>
        <v>0.3795609016248</v>
      </c>
      <c r="Y168" s="22">
        <f t="shared" si="5"/>
        <v>0.96640513336009992</v>
      </c>
    </row>
    <row r="169" spans="1:25" x14ac:dyDescent="0.25">
      <c r="A169" s="20">
        <v>2</v>
      </c>
      <c r="B169" s="20" t="s">
        <v>139</v>
      </c>
      <c r="C169" s="20" t="s">
        <v>140</v>
      </c>
      <c r="D169" s="20">
        <v>5709</v>
      </c>
      <c r="E169" s="20">
        <v>5714</v>
      </c>
      <c r="F169" s="20">
        <v>5637</v>
      </c>
      <c r="G169" s="20">
        <v>1900</v>
      </c>
      <c r="H169" s="20">
        <v>1900</v>
      </c>
      <c r="I169" s="20" t="s">
        <v>56</v>
      </c>
      <c r="J169" s="20" t="s">
        <v>141</v>
      </c>
      <c r="K169" s="21">
        <v>99.798232754599994</v>
      </c>
      <c r="L169" s="21">
        <v>40.1295</v>
      </c>
      <c r="M169" s="20" t="s">
        <v>24</v>
      </c>
      <c r="N169" s="20" t="s">
        <v>142</v>
      </c>
      <c r="O169" s="20">
        <v>70</v>
      </c>
      <c r="P169" s="20">
        <v>10</v>
      </c>
      <c r="Q169" s="20" t="s">
        <v>25</v>
      </c>
      <c r="R169" s="20" t="s">
        <v>35</v>
      </c>
      <c r="S169" s="20" t="s">
        <v>36</v>
      </c>
      <c r="T169" s="22">
        <v>0.22029899999999999</v>
      </c>
      <c r="U169" s="22">
        <v>0.97104500000000005</v>
      </c>
      <c r="V169" s="22">
        <v>0.24</v>
      </c>
      <c r="W169" s="22">
        <v>0.56100000000000005</v>
      </c>
      <c r="X169" s="22">
        <f t="shared" si="4"/>
        <v>6.7187714275800001</v>
      </c>
      <c r="Y169" s="22">
        <f t="shared" si="5"/>
        <v>17.106754593772497</v>
      </c>
    </row>
    <row r="170" spans="1:25" x14ac:dyDescent="0.25">
      <c r="A170" s="20">
        <v>2</v>
      </c>
      <c r="B170" s="20" t="s">
        <v>139</v>
      </c>
      <c r="C170" s="20" t="s">
        <v>140</v>
      </c>
      <c r="D170" s="20">
        <v>5710</v>
      </c>
      <c r="E170" s="20">
        <v>5715</v>
      </c>
      <c r="F170" s="20">
        <v>5638</v>
      </c>
      <c r="G170" s="20">
        <v>1900</v>
      </c>
      <c r="H170" s="20">
        <v>1900</v>
      </c>
      <c r="I170" s="20" t="s">
        <v>56</v>
      </c>
      <c r="J170" s="20" t="s">
        <v>141</v>
      </c>
      <c r="K170" s="21">
        <v>8.5252697106500008</v>
      </c>
      <c r="L170" s="21">
        <v>3.4500700000000002</v>
      </c>
      <c r="M170" s="20" t="s">
        <v>24</v>
      </c>
      <c r="N170" s="20" t="s">
        <v>142</v>
      </c>
      <c r="O170" s="20">
        <v>70</v>
      </c>
      <c r="P170" s="20">
        <v>10</v>
      </c>
      <c r="Q170" s="20" t="s">
        <v>25</v>
      </c>
      <c r="R170" s="20" t="s">
        <v>35</v>
      </c>
      <c r="S170" s="20" t="s">
        <v>36</v>
      </c>
      <c r="T170" s="22">
        <v>0.22029899999999999</v>
      </c>
      <c r="U170" s="22">
        <v>0.97104500000000005</v>
      </c>
      <c r="V170" s="22">
        <v>0.24</v>
      </c>
      <c r="W170" s="22">
        <v>0.56100000000000005</v>
      </c>
      <c r="X170" s="22">
        <f t="shared" si="4"/>
        <v>0.57763569790680003</v>
      </c>
      <c r="Y170" s="22">
        <f t="shared" si="5"/>
        <v>1.4707260449628501</v>
      </c>
    </row>
    <row r="171" spans="1:25" x14ac:dyDescent="0.25">
      <c r="A171" s="20">
        <v>2</v>
      </c>
      <c r="B171" s="20" t="s">
        <v>139</v>
      </c>
      <c r="C171" s="20" t="s">
        <v>140</v>
      </c>
      <c r="D171" s="20">
        <v>5711</v>
      </c>
      <c r="E171" s="20">
        <v>5716</v>
      </c>
      <c r="F171" s="20">
        <v>5639</v>
      </c>
      <c r="G171" s="20">
        <v>1900</v>
      </c>
      <c r="H171" s="20">
        <v>1900</v>
      </c>
      <c r="I171" s="20" t="s">
        <v>56</v>
      </c>
      <c r="J171" s="20" t="s">
        <v>141</v>
      </c>
      <c r="K171" s="21">
        <v>12.4530273162</v>
      </c>
      <c r="L171" s="21">
        <v>5.0395799999999999</v>
      </c>
      <c r="M171" s="20" t="s">
        <v>24</v>
      </c>
      <c r="N171" s="20" t="s">
        <v>142</v>
      </c>
      <c r="O171" s="20">
        <v>70</v>
      </c>
      <c r="P171" s="20">
        <v>10</v>
      </c>
      <c r="Q171" s="20" t="s">
        <v>25</v>
      </c>
      <c r="R171" s="20" t="s">
        <v>35</v>
      </c>
      <c r="S171" s="20" t="s">
        <v>36</v>
      </c>
      <c r="T171" s="22">
        <v>0.22029899999999999</v>
      </c>
      <c r="U171" s="22">
        <v>0.97104500000000005</v>
      </c>
      <c r="V171" s="22">
        <v>0.24</v>
      </c>
      <c r="W171" s="22">
        <v>0.56100000000000005</v>
      </c>
      <c r="X171" s="22">
        <f t="shared" si="4"/>
        <v>0.84376297015919999</v>
      </c>
      <c r="Y171" s="22">
        <f t="shared" si="5"/>
        <v>2.1483162839228997</v>
      </c>
    </row>
    <row r="172" spans="1:25" x14ac:dyDescent="0.25">
      <c r="A172" s="20">
        <v>2</v>
      </c>
      <c r="B172" s="20" t="s">
        <v>139</v>
      </c>
      <c r="C172" s="20" t="s">
        <v>140</v>
      </c>
      <c r="D172" s="20">
        <v>5712</v>
      </c>
      <c r="E172" s="20">
        <v>5717</v>
      </c>
      <c r="F172" s="20">
        <v>5640</v>
      </c>
      <c r="G172" s="20">
        <v>1900</v>
      </c>
      <c r="H172" s="20">
        <v>1900</v>
      </c>
      <c r="I172" s="20" t="s">
        <v>56</v>
      </c>
      <c r="J172" s="20" t="s">
        <v>141</v>
      </c>
      <c r="K172" s="21">
        <v>9.8856922199199992</v>
      </c>
      <c r="L172" s="21">
        <v>4.00061</v>
      </c>
      <c r="M172" s="20" t="s">
        <v>24</v>
      </c>
      <c r="N172" s="20" t="s">
        <v>142</v>
      </c>
      <c r="O172" s="20">
        <v>70</v>
      </c>
      <c r="P172" s="20">
        <v>10</v>
      </c>
      <c r="Q172" s="20" t="s">
        <v>25</v>
      </c>
      <c r="R172" s="20" t="s">
        <v>35</v>
      </c>
      <c r="S172" s="20" t="s">
        <v>36</v>
      </c>
      <c r="T172" s="22">
        <v>0.22029899999999999</v>
      </c>
      <c r="U172" s="22">
        <v>0.97104500000000005</v>
      </c>
      <c r="V172" s="22">
        <v>0.24</v>
      </c>
      <c r="W172" s="22">
        <v>0.56100000000000005</v>
      </c>
      <c r="X172" s="22">
        <f t="shared" si="4"/>
        <v>0.66981109061639998</v>
      </c>
      <c r="Y172" s="22">
        <f t="shared" si="5"/>
        <v>1.7054150561405499</v>
      </c>
    </row>
    <row r="173" spans="1:25" x14ac:dyDescent="0.25">
      <c r="A173" s="20">
        <v>2</v>
      </c>
      <c r="B173" s="20" t="s">
        <v>139</v>
      </c>
      <c r="C173" s="20" t="s">
        <v>140</v>
      </c>
      <c r="D173" s="20">
        <v>5713</v>
      </c>
      <c r="E173" s="20">
        <v>5718</v>
      </c>
      <c r="F173" s="20">
        <v>5641</v>
      </c>
      <c r="G173" s="20">
        <v>1900</v>
      </c>
      <c r="H173" s="20">
        <v>1900</v>
      </c>
      <c r="I173" s="20" t="s">
        <v>56</v>
      </c>
      <c r="J173" s="20" t="s">
        <v>141</v>
      </c>
      <c r="K173" s="21">
        <v>6.9365930312100001</v>
      </c>
      <c r="L173" s="21">
        <v>2.7236400000000001</v>
      </c>
      <c r="M173" s="20" t="s">
        <v>24</v>
      </c>
      <c r="N173" s="20" t="s">
        <v>142</v>
      </c>
      <c r="O173" s="20">
        <v>70</v>
      </c>
      <c r="P173" s="20">
        <v>10</v>
      </c>
      <c r="Q173" s="20" t="s">
        <v>25</v>
      </c>
      <c r="R173" s="20" t="s">
        <v>35</v>
      </c>
      <c r="S173" s="20" t="s">
        <v>36</v>
      </c>
      <c r="T173" s="22">
        <v>0.22029899999999999</v>
      </c>
      <c r="U173" s="22">
        <v>0.97104500000000005</v>
      </c>
      <c r="V173" s="22">
        <v>0.24</v>
      </c>
      <c r="W173" s="22">
        <v>0.56100000000000005</v>
      </c>
      <c r="X173" s="22">
        <f t="shared" si="4"/>
        <v>0.4560115279536</v>
      </c>
      <c r="Y173" s="22">
        <f t="shared" si="5"/>
        <v>1.1610571046681999</v>
      </c>
    </row>
    <row r="174" spans="1:25" x14ac:dyDescent="0.25">
      <c r="A174" s="20">
        <v>2</v>
      </c>
      <c r="B174" s="20" t="s">
        <v>139</v>
      </c>
      <c r="C174" s="20" t="s">
        <v>140</v>
      </c>
      <c r="D174" s="20">
        <v>5714</v>
      </c>
      <c r="E174" s="20">
        <v>5719</v>
      </c>
      <c r="F174" s="20">
        <v>5642</v>
      </c>
      <c r="G174" s="20">
        <v>1900</v>
      </c>
      <c r="H174" s="20">
        <v>1900</v>
      </c>
      <c r="I174" s="20" t="s">
        <v>56</v>
      </c>
      <c r="J174" s="20" t="s">
        <v>141</v>
      </c>
      <c r="K174" s="21">
        <v>5.0856541853000001</v>
      </c>
      <c r="L174" s="21">
        <v>2.0581</v>
      </c>
      <c r="M174" s="20" t="s">
        <v>24</v>
      </c>
      <c r="N174" s="20" t="s">
        <v>142</v>
      </c>
      <c r="O174" s="20">
        <v>70</v>
      </c>
      <c r="P174" s="20">
        <v>10</v>
      </c>
      <c r="Q174" s="20" t="s">
        <v>25</v>
      </c>
      <c r="R174" s="20" t="s">
        <v>35</v>
      </c>
      <c r="S174" s="20" t="s">
        <v>36</v>
      </c>
      <c r="T174" s="22">
        <v>0.22029899999999999</v>
      </c>
      <c r="U174" s="22">
        <v>0.97104500000000005</v>
      </c>
      <c r="V174" s="22">
        <v>0.24</v>
      </c>
      <c r="W174" s="22">
        <v>0.56100000000000005</v>
      </c>
      <c r="X174" s="22">
        <f t="shared" si="4"/>
        <v>0.34458200264400002</v>
      </c>
      <c r="Y174" s="22">
        <f t="shared" si="5"/>
        <v>0.87734488666549992</v>
      </c>
    </row>
    <row r="175" spans="1:25" x14ac:dyDescent="0.25">
      <c r="A175" s="20">
        <v>2</v>
      </c>
      <c r="B175" s="20" t="s">
        <v>139</v>
      </c>
      <c r="C175" s="20" t="s">
        <v>140</v>
      </c>
      <c r="D175" s="20">
        <v>6232</v>
      </c>
      <c r="E175" s="20">
        <v>6233</v>
      </c>
      <c r="F175" s="20">
        <v>6189</v>
      </c>
      <c r="G175" s="20">
        <v>1920</v>
      </c>
      <c r="H175" s="20">
        <v>1920</v>
      </c>
      <c r="I175" s="20" t="s">
        <v>56</v>
      </c>
      <c r="J175" s="20" t="s">
        <v>141</v>
      </c>
      <c r="K175" s="21">
        <v>99.584316092799995</v>
      </c>
      <c r="L175" s="21">
        <v>40.3005</v>
      </c>
      <c r="M175" s="20" t="s">
        <v>24</v>
      </c>
      <c r="N175" s="20" t="s">
        <v>142</v>
      </c>
      <c r="O175" s="20">
        <v>70</v>
      </c>
      <c r="P175" s="20">
        <v>10</v>
      </c>
      <c r="Q175" s="20" t="s">
        <v>25</v>
      </c>
      <c r="R175" s="20" t="s">
        <v>83</v>
      </c>
      <c r="S175" s="20" t="s">
        <v>36</v>
      </c>
      <c r="T175" s="22">
        <v>0.22029899999999999</v>
      </c>
      <c r="U175" s="22">
        <v>0.97104500000000005</v>
      </c>
      <c r="V175" s="22">
        <v>0.24</v>
      </c>
      <c r="W175" s="22">
        <v>0.56100000000000005</v>
      </c>
      <c r="X175" s="22">
        <f t="shared" si="4"/>
        <v>6.7474014856199993</v>
      </c>
      <c r="Y175" s="22">
        <f t="shared" si="5"/>
        <v>17.179649970877499</v>
      </c>
    </row>
    <row r="176" spans="1:25" x14ac:dyDescent="0.25">
      <c r="A176" s="20">
        <v>2</v>
      </c>
      <c r="B176" s="20" t="s">
        <v>139</v>
      </c>
      <c r="C176" s="20" t="s">
        <v>140</v>
      </c>
      <c r="D176" s="20">
        <v>6642</v>
      </c>
      <c r="E176" s="20">
        <v>6643</v>
      </c>
      <c r="F176" s="20">
        <v>6599</v>
      </c>
      <c r="G176" s="20">
        <v>2110</v>
      </c>
      <c r="H176" s="20">
        <v>2110</v>
      </c>
      <c r="I176" s="20" t="s">
        <v>56</v>
      </c>
      <c r="J176" s="20" t="s">
        <v>86</v>
      </c>
      <c r="K176" s="21">
        <v>6123.6279157700001</v>
      </c>
      <c r="L176" s="21">
        <v>1.07301</v>
      </c>
      <c r="M176" s="20" t="s">
        <v>84</v>
      </c>
      <c r="N176" s="20" t="s">
        <v>85</v>
      </c>
      <c r="O176" s="20">
        <v>26</v>
      </c>
      <c r="P176" s="20">
        <v>21</v>
      </c>
      <c r="Q176" s="20" t="s">
        <v>59</v>
      </c>
      <c r="R176" s="20" t="s">
        <v>60</v>
      </c>
      <c r="S176" s="20" t="s">
        <v>59</v>
      </c>
      <c r="T176" s="22">
        <v>1.2720320000000001</v>
      </c>
      <c r="U176" s="22">
        <v>9.4525830000000006</v>
      </c>
      <c r="V176" s="22">
        <v>0.30199999999999999</v>
      </c>
      <c r="W176" s="22">
        <v>0.30499999999999999</v>
      </c>
      <c r="X176" s="22">
        <f t="shared" si="4"/>
        <v>0.95270233331135989</v>
      </c>
      <c r="Y176" s="22">
        <f t="shared" si="5"/>
        <v>7.0491876789568515</v>
      </c>
    </row>
    <row r="177" spans="1:25" x14ac:dyDescent="0.25">
      <c r="A177" s="20">
        <v>2</v>
      </c>
      <c r="B177" s="20" t="s">
        <v>139</v>
      </c>
      <c r="C177" s="20" t="s">
        <v>140</v>
      </c>
      <c r="D177" s="20">
        <v>6743</v>
      </c>
      <c r="E177" s="20">
        <v>6744</v>
      </c>
      <c r="F177" s="20">
        <v>6700</v>
      </c>
      <c r="G177" s="20">
        <v>2110</v>
      </c>
      <c r="H177" s="20">
        <v>2110</v>
      </c>
      <c r="I177" s="20" t="s">
        <v>56</v>
      </c>
      <c r="J177" s="20" t="s">
        <v>141</v>
      </c>
      <c r="K177" s="21">
        <v>19286.073530900001</v>
      </c>
      <c r="L177" s="21">
        <v>6586.67</v>
      </c>
      <c r="M177" s="20" t="s">
        <v>24</v>
      </c>
      <c r="N177" s="20" t="s">
        <v>142</v>
      </c>
      <c r="O177" s="20">
        <v>26</v>
      </c>
      <c r="P177" s="20">
        <v>21</v>
      </c>
      <c r="Q177" s="20" t="s">
        <v>59</v>
      </c>
      <c r="R177" s="20" t="s">
        <v>60</v>
      </c>
      <c r="S177" s="20" t="s">
        <v>59</v>
      </c>
      <c r="T177" s="22">
        <v>1.6339649999999999</v>
      </c>
      <c r="U177" s="22">
        <v>13.106218</v>
      </c>
      <c r="V177" s="22">
        <v>0.24</v>
      </c>
      <c r="W177" s="22">
        <v>0.56100000000000005</v>
      </c>
      <c r="X177" s="22">
        <f t="shared" si="4"/>
        <v>8179.4150673779995</v>
      </c>
      <c r="Y177" s="22">
        <f t="shared" si="5"/>
        <v>37897.260149272333</v>
      </c>
    </row>
    <row r="178" spans="1:25" x14ac:dyDescent="0.25">
      <c r="A178" s="20">
        <v>2</v>
      </c>
      <c r="B178" s="20" t="s">
        <v>139</v>
      </c>
      <c r="C178" s="20" t="s">
        <v>140</v>
      </c>
      <c r="D178" s="20">
        <v>6744</v>
      </c>
      <c r="E178" s="20">
        <v>6745</v>
      </c>
      <c r="F178" s="20">
        <v>6701</v>
      </c>
      <c r="G178" s="20">
        <v>2110</v>
      </c>
      <c r="H178" s="20">
        <v>2110</v>
      </c>
      <c r="I178" s="20" t="s">
        <v>56</v>
      </c>
      <c r="J178" s="20" t="s">
        <v>141</v>
      </c>
      <c r="K178" s="21">
        <v>3.3608241540799999</v>
      </c>
      <c r="L178" s="21">
        <v>1.36008</v>
      </c>
      <c r="M178" s="20" t="s">
        <v>24</v>
      </c>
      <c r="N178" s="20" t="s">
        <v>142</v>
      </c>
      <c r="O178" s="20">
        <v>26</v>
      </c>
      <c r="P178" s="20">
        <v>21</v>
      </c>
      <c r="Q178" s="20" t="s">
        <v>59</v>
      </c>
      <c r="R178" s="20" t="s">
        <v>60</v>
      </c>
      <c r="S178" s="20" t="s">
        <v>59</v>
      </c>
      <c r="T178" s="22">
        <v>1.6339649999999999</v>
      </c>
      <c r="U178" s="22">
        <v>13.106218</v>
      </c>
      <c r="V178" s="22">
        <v>0.24</v>
      </c>
      <c r="W178" s="22">
        <v>0.56100000000000005</v>
      </c>
      <c r="X178" s="22">
        <f t="shared" si="4"/>
        <v>1.6889655690719998</v>
      </c>
      <c r="Y178" s="22">
        <f t="shared" si="5"/>
        <v>7.825396685096158</v>
      </c>
    </row>
    <row r="179" spans="1:25" x14ac:dyDescent="0.25">
      <c r="A179" s="20">
        <v>2</v>
      </c>
      <c r="B179" s="20" t="s">
        <v>139</v>
      </c>
      <c r="C179" s="20" t="s">
        <v>140</v>
      </c>
      <c r="D179" s="20">
        <v>6745</v>
      </c>
      <c r="E179" s="20">
        <v>6746</v>
      </c>
      <c r="F179" s="20">
        <v>6702</v>
      </c>
      <c r="G179" s="20">
        <v>2110</v>
      </c>
      <c r="H179" s="20">
        <v>2110</v>
      </c>
      <c r="I179" s="20" t="s">
        <v>56</v>
      </c>
      <c r="J179" s="20" t="s">
        <v>141</v>
      </c>
      <c r="K179" s="21">
        <v>2.41323229747</v>
      </c>
      <c r="L179" s="21">
        <v>0.97660400000000003</v>
      </c>
      <c r="M179" s="20" t="s">
        <v>24</v>
      </c>
      <c r="N179" s="20" t="s">
        <v>142</v>
      </c>
      <c r="O179" s="20">
        <v>26</v>
      </c>
      <c r="P179" s="20">
        <v>21</v>
      </c>
      <c r="Q179" s="20" t="s">
        <v>59</v>
      </c>
      <c r="R179" s="20" t="s">
        <v>60</v>
      </c>
      <c r="S179" s="20" t="s">
        <v>59</v>
      </c>
      <c r="T179" s="22">
        <v>1.6339649999999999</v>
      </c>
      <c r="U179" s="22">
        <v>13.106218</v>
      </c>
      <c r="V179" s="22">
        <v>0.24</v>
      </c>
      <c r="W179" s="22">
        <v>0.56100000000000005</v>
      </c>
      <c r="X179" s="22">
        <f t="shared" si="4"/>
        <v>1.2127599336935999</v>
      </c>
      <c r="Y179" s="22">
        <f t="shared" si="5"/>
        <v>5.6190177814920075</v>
      </c>
    </row>
    <row r="180" spans="1:25" x14ac:dyDescent="0.25">
      <c r="A180" s="20">
        <v>2</v>
      </c>
      <c r="B180" s="20" t="s">
        <v>139</v>
      </c>
      <c r="C180" s="20" t="s">
        <v>140</v>
      </c>
      <c r="D180" s="20">
        <v>6746</v>
      </c>
      <c r="E180" s="20">
        <v>6747</v>
      </c>
      <c r="F180" s="20">
        <v>6703</v>
      </c>
      <c r="G180" s="20">
        <v>2110</v>
      </c>
      <c r="H180" s="20">
        <v>2110</v>
      </c>
      <c r="I180" s="20" t="s">
        <v>56</v>
      </c>
      <c r="J180" s="20" t="s">
        <v>141</v>
      </c>
      <c r="K180" s="21">
        <v>0.96403096055299997</v>
      </c>
      <c r="L180" s="21">
        <v>0.39013100000000001</v>
      </c>
      <c r="M180" s="20" t="s">
        <v>24</v>
      </c>
      <c r="N180" s="20" t="s">
        <v>142</v>
      </c>
      <c r="O180" s="20">
        <v>26</v>
      </c>
      <c r="P180" s="20">
        <v>21</v>
      </c>
      <c r="Q180" s="20" t="s">
        <v>59</v>
      </c>
      <c r="R180" s="20" t="s">
        <v>60</v>
      </c>
      <c r="S180" s="20" t="s">
        <v>59</v>
      </c>
      <c r="T180" s="22">
        <v>1.6339649999999999</v>
      </c>
      <c r="U180" s="22">
        <v>13.106218</v>
      </c>
      <c r="V180" s="22">
        <v>0.24</v>
      </c>
      <c r="W180" s="22">
        <v>0.56100000000000005</v>
      </c>
      <c r="X180" s="22">
        <f t="shared" si="4"/>
        <v>0.48446990355539998</v>
      </c>
      <c r="Y180" s="22">
        <f t="shared" si="5"/>
        <v>2.2446693092709618</v>
      </c>
    </row>
    <row r="181" spans="1:25" x14ac:dyDescent="0.25">
      <c r="A181" s="20">
        <v>2</v>
      </c>
      <c r="B181" s="20" t="s">
        <v>139</v>
      </c>
      <c r="C181" s="20" t="s">
        <v>140</v>
      </c>
      <c r="D181" s="20">
        <v>6747</v>
      </c>
      <c r="E181" s="20">
        <v>6748</v>
      </c>
      <c r="F181" s="20">
        <v>6704</v>
      </c>
      <c r="G181" s="20">
        <v>2110</v>
      </c>
      <c r="H181" s="20">
        <v>2110</v>
      </c>
      <c r="I181" s="20" t="s">
        <v>56</v>
      </c>
      <c r="J181" s="20" t="s">
        <v>141</v>
      </c>
      <c r="K181" s="21">
        <v>1.0680654092699999</v>
      </c>
      <c r="L181" s="21">
        <v>0.43223200000000001</v>
      </c>
      <c r="M181" s="20" t="s">
        <v>24</v>
      </c>
      <c r="N181" s="20" t="s">
        <v>142</v>
      </c>
      <c r="O181" s="20">
        <v>26</v>
      </c>
      <c r="P181" s="20">
        <v>21</v>
      </c>
      <c r="Q181" s="20" t="s">
        <v>59</v>
      </c>
      <c r="R181" s="20" t="s">
        <v>60</v>
      </c>
      <c r="S181" s="20" t="s">
        <v>59</v>
      </c>
      <c r="T181" s="22">
        <v>1.6339649999999999</v>
      </c>
      <c r="U181" s="22">
        <v>13.106218</v>
      </c>
      <c r="V181" s="22">
        <v>0.24</v>
      </c>
      <c r="W181" s="22">
        <v>0.56100000000000005</v>
      </c>
      <c r="X181" s="22">
        <f t="shared" si="4"/>
        <v>0.53675148950880003</v>
      </c>
      <c r="Y181" s="22">
        <f t="shared" si="5"/>
        <v>2.4869028733548637</v>
      </c>
    </row>
    <row r="182" spans="1:25" x14ac:dyDescent="0.25">
      <c r="A182" s="20">
        <v>2</v>
      </c>
      <c r="B182" s="20" t="s">
        <v>139</v>
      </c>
      <c r="C182" s="20" t="s">
        <v>140</v>
      </c>
      <c r="D182" s="20">
        <v>6748</v>
      </c>
      <c r="E182" s="20">
        <v>6749</v>
      </c>
      <c r="F182" s="20">
        <v>6705</v>
      </c>
      <c r="G182" s="20">
        <v>2110</v>
      </c>
      <c r="H182" s="20">
        <v>2110</v>
      </c>
      <c r="I182" s="20" t="s">
        <v>56</v>
      </c>
      <c r="J182" s="20" t="s">
        <v>141</v>
      </c>
      <c r="K182" s="21">
        <v>3.1017024735400001</v>
      </c>
      <c r="L182" s="21">
        <v>1.25522</v>
      </c>
      <c r="M182" s="20" t="s">
        <v>24</v>
      </c>
      <c r="N182" s="20" t="s">
        <v>142</v>
      </c>
      <c r="O182" s="20">
        <v>26</v>
      </c>
      <c r="P182" s="20">
        <v>21</v>
      </c>
      <c r="Q182" s="20" t="s">
        <v>59</v>
      </c>
      <c r="R182" s="20" t="s">
        <v>60</v>
      </c>
      <c r="S182" s="20" t="s">
        <v>59</v>
      </c>
      <c r="T182" s="22">
        <v>1.6339649999999999</v>
      </c>
      <c r="U182" s="22">
        <v>13.106218</v>
      </c>
      <c r="V182" s="22">
        <v>0.24</v>
      </c>
      <c r="W182" s="22">
        <v>0.56100000000000005</v>
      </c>
      <c r="X182" s="22">
        <f t="shared" si="4"/>
        <v>1.558749015948</v>
      </c>
      <c r="Y182" s="22">
        <f t="shared" si="5"/>
        <v>7.2220710745444396</v>
      </c>
    </row>
    <row r="183" spans="1:25" x14ac:dyDescent="0.25">
      <c r="A183" s="20">
        <v>2</v>
      </c>
      <c r="B183" s="20" t="s">
        <v>139</v>
      </c>
      <c r="C183" s="20" t="s">
        <v>140</v>
      </c>
      <c r="D183" s="20">
        <v>6749</v>
      </c>
      <c r="E183" s="20">
        <v>6750</v>
      </c>
      <c r="F183" s="20">
        <v>6706</v>
      </c>
      <c r="G183" s="20">
        <v>2110</v>
      </c>
      <c r="H183" s="20">
        <v>2110</v>
      </c>
      <c r="I183" s="20" t="s">
        <v>56</v>
      </c>
      <c r="J183" s="20" t="s">
        <v>141</v>
      </c>
      <c r="K183" s="21">
        <v>2.73973966099E-2</v>
      </c>
      <c r="L183" s="21">
        <v>8.1240800000000005E-3</v>
      </c>
      <c r="M183" s="20" t="s">
        <v>24</v>
      </c>
      <c r="N183" s="20" t="s">
        <v>142</v>
      </c>
      <c r="O183" s="20">
        <v>26</v>
      </c>
      <c r="P183" s="20">
        <v>21</v>
      </c>
      <c r="Q183" s="20" t="s">
        <v>59</v>
      </c>
      <c r="R183" s="20" t="s">
        <v>60</v>
      </c>
      <c r="S183" s="20" t="s">
        <v>59</v>
      </c>
      <c r="T183" s="22">
        <v>1.6339649999999999</v>
      </c>
      <c r="U183" s="22">
        <v>13.106218</v>
      </c>
      <c r="V183" s="22">
        <v>0.24</v>
      </c>
      <c r="W183" s="22">
        <v>0.56100000000000005</v>
      </c>
      <c r="X183" s="22">
        <f t="shared" si="4"/>
        <v>1.0088591406671999E-2</v>
      </c>
      <c r="Y183" s="22">
        <f t="shared" si="5"/>
        <v>4.6742947989424161E-2</v>
      </c>
    </row>
    <row r="184" spans="1:25" x14ac:dyDescent="0.25">
      <c r="A184" s="20">
        <v>2</v>
      </c>
      <c r="B184" s="20" t="s">
        <v>139</v>
      </c>
      <c r="C184" s="20" t="s">
        <v>140</v>
      </c>
      <c r="D184" s="20">
        <v>6750</v>
      </c>
      <c r="E184" s="20">
        <v>6751</v>
      </c>
      <c r="F184" s="20">
        <v>6707</v>
      </c>
      <c r="G184" s="20">
        <v>2110</v>
      </c>
      <c r="H184" s="20">
        <v>2110</v>
      </c>
      <c r="I184" s="20" t="s">
        <v>56</v>
      </c>
      <c r="J184" s="20" t="s">
        <v>141</v>
      </c>
      <c r="K184" s="21">
        <v>12.3014752592</v>
      </c>
      <c r="L184" s="21">
        <v>4.9782500000000001</v>
      </c>
      <c r="M184" s="20" t="s">
        <v>24</v>
      </c>
      <c r="N184" s="20" t="s">
        <v>142</v>
      </c>
      <c r="O184" s="20">
        <v>26</v>
      </c>
      <c r="P184" s="20">
        <v>21</v>
      </c>
      <c r="Q184" s="20" t="s">
        <v>59</v>
      </c>
      <c r="R184" s="20" t="s">
        <v>60</v>
      </c>
      <c r="S184" s="20" t="s">
        <v>59</v>
      </c>
      <c r="T184" s="22">
        <v>1.6339649999999999</v>
      </c>
      <c r="U184" s="22">
        <v>13.106218</v>
      </c>
      <c r="V184" s="22">
        <v>0.24</v>
      </c>
      <c r="W184" s="22">
        <v>0.56100000000000005</v>
      </c>
      <c r="X184" s="22">
        <f t="shared" si="4"/>
        <v>6.1820575585499995</v>
      </c>
      <c r="Y184" s="22">
        <f t="shared" si="5"/>
        <v>28.643007063981496</v>
      </c>
    </row>
    <row r="185" spans="1:25" x14ac:dyDescent="0.25">
      <c r="A185" s="20">
        <v>2</v>
      </c>
      <c r="B185" s="20" t="s">
        <v>139</v>
      </c>
      <c r="C185" s="20" t="s">
        <v>140</v>
      </c>
      <c r="D185" s="20">
        <v>6751</v>
      </c>
      <c r="E185" s="20">
        <v>6752</v>
      </c>
      <c r="F185" s="20">
        <v>6708</v>
      </c>
      <c r="G185" s="20">
        <v>2110</v>
      </c>
      <c r="H185" s="20">
        <v>2110</v>
      </c>
      <c r="I185" s="20" t="s">
        <v>56</v>
      </c>
      <c r="J185" s="20" t="s">
        <v>141</v>
      </c>
      <c r="K185" s="21">
        <v>1.2972663176599999</v>
      </c>
      <c r="L185" s="21">
        <v>0.52498699999999998</v>
      </c>
      <c r="M185" s="20" t="s">
        <v>24</v>
      </c>
      <c r="N185" s="20" t="s">
        <v>142</v>
      </c>
      <c r="O185" s="20">
        <v>26</v>
      </c>
      <c r="P185" s="20">
        <v>21</v>
      </c>
      <c r="Q185" s="20" t="s">
        <v>59</v>
      </c>
      <c r="R185" s="20" t="s">
        <v>60</v>
      </c>
      <c r="S185" s="20" t="s">
        <v>59</v>
      </c>
      <c r="T185" s="22">
        <v>1.6339649999999999</v>
      </c>
      <c r="U185" s="22">
        <v>13.106218</v>
      </c>
      <c r="V185" s="22">
        <v>0.24</v>
      </c>
      <c r="W185" s="22">
        <v>0.56100000000000005</v>
      </c>
      <c r="X185" s="22">
        <f t="shared" si="4"/>
        <v>0.6519358914258</v>
      </c>
      <c r="Y185" s="22">
        <f t="shared" si="5"/>
        <v>3.0205807963638733</v>
      </c>
    </row>
    <row r="186" spans="1:25" x14ac:dyDescent="0.25">
      <c r="A186" s="20">
        <v>2</v>
      </c>
      <c r="B186" s="20" t="s">
        <v>139</v>
      </c>
      <c r="C186" s="20" t="s">
        <v>140</v>
      </c>
      <c r="D186" s="20">
        <v>6752</v>
      </c>
      <c r="E186" s="20">
        <v>6753</v>
      </c>
      <c r="F186" s="20">
        <v>6709</v>
      </c>
      <c r="G186" s="20">
        <v>2110</v>
      </c>
      <c r="H186" s="20">
        <v>2110</v>
      </c>
      <c r="I186" s="20" t="s">
        <v>56</v>
      </c>
      <c r="J186" s="20" t="s">
        <v>141</v>
      </c>
      <c r="K186" s="21">
        <v>0.197048712456</v>
      </c>
      <c r="L186" s="21">
        <v>7.9743099999999997E-2</v>
      </c>
      <c r="M186" s="20" t="s">
        <v>24</v>
      </c>
      <c r="N186" s="20" t="s">
        <v>142</v>
      </c>
      <c r="O186" s="20">
        <v>26</v>
      </c>
      <c r="P186" s="20">
        <v>21</v>
      </c>
      <c r="Q186" s="20" t="s">
        <v>59</v>
      </c>
      <c r="R186" s="20" t="s">
        <v>60</v>
      </c>
      <c r="S186" s="20" t="s">
        <v>59</v>
      </c>
      <c r="T186" s="22">
        <v>1.6339649999999999</v>
      </c>
      <c r="U186" s="22">
        <v>13.106218</v>
      </c>
      <c r="V186" s="22">
        <v>0.24</v>
      </c>
      <c r="W186" s="22">
        <v>0.56100000000000005</v>
      </c>
      <c r="X186" s="22">
        <f t="shared" si="4"/>
        <v>9.9026050137539998E-2</v>
      </c>
      <c r="Y186" s="22">
        <f t="shared" si="5"/>
        <v>0.45881226868955616</v>
      </c>
    </row>
    <row r="187" spans="1:25" x14ac:dyDescent="0.25">
      <c r="A187" s="20">
        <v>2</v>
      </c>
      <c r="B187" s="20" t="s">
        <v>139</v>
      </c>
      <c r="C187" s="20" t="s">
        <v>140</v>
      </c>
      <c r="D187" s="20">
        <v>6753</v>
      </c>
      <c r="E187" s="20">
        <v>6754</v>
      </c>
      <c r="F187" s="20">
        <v>6710</v>
      </c>
      <c r="G187" s="20">
        <v>2110</v>
      </c>
      <c r="H187" s="20">
        <v>2110</v>
      </c>
      <c r="I187" s="20" t="s">
        <v>56</v>
      </c>
      <c r="J187" s="20" t="s">
        <v>141</v>
      </c>
      <c r="K187" s="21">
        <v>0.57029479574300002</v>
      </c>
      <c r="L187" s="21">
        <v>0.230791</v>
      </c>
      <c r="M187" s="20" t="s">
        <v>24</v>
      </c>
      <c r="N187" s="20" t="s">
        <v>142</v>
      </c>
      <c r="O187" s="20">
        <v>26</v>
      </c>
      <c r="P187" s="20">
        <v>21</v>
      </c>
      <c r="Q187" s="20" t="s">
        <v>59</v>
      </c>
      <c r="R187" s="20" t="s">
        <v>60</v>
      </c>
      <c r="S187" s="20" t="s">
        <v>59</v>
      </c>
      <c r="T187" s="22">
        <v>1.6339649999999999</v>
      </c>
      <c r="U187" s="22">
        <v>13.106218</v>
      </c>
      <c r="V187" s="22">
        <v>0.24</v>
      </c>
      <c r="W187" s="22">
        <v>0.56100000000000005</v>
      </c>
      <c r="X187" s="22">
        <f t="shared" si="4"/>
        <v>0.28659935639939998</v>
      </c>
      <c r="Y187" s="22">
        <f t="shared" si="5"/>
        <v>1.3278859525542819</v>
      </c>
    </row>
    <row r="188" spans="1:25" x14ac:dyDescent="0.25">
      <c r="A188" s="20">
        <v>2</v>
      </c>
      <c r="B188" s="20" t="s">
        <v>139</v>
      </c>
      <c r="C188" s="20" t="s">
        <v>140</v>
      </c>
      <c r="D188" s="20">
        <v>6754</v>
      </c>
      <c r="E188" s="20">
        <v>6755</v>
      </c>
      <c r="F188" s="20">
        <v>6711</v>
      </c>
      <c r="G188" s="20">
        <v>2110</v>
      </c>
      <c r="H188" s="20">
        <v>2110</v>
      </c>
      <c r="I188" s="20" t="s">
        <v>56</v>
      </c>
      <c r="J188" s="20" t="s">
        <v>141</v>
      </c>
      <c r="K188" s="21">
        <v>1.77479039456E-2</v>
      </c>
      <c r="L188" s="21">
        <v>7.1823499999999997E-3</v>
      </c>
      <c r="M188" s="20" t="s">
        <v>24</v>
      </c>
      <c r="N188" s="20" t="s">
        <v>142</v>
      </c>
      <c r="O188" s="20">
        <v>26</v>
      </c>
      <c r="P188" s="20">
        <v>21</v>
      </c>
      <c r="Q188" s="20" t="s">
        <v>59</v>
      </c>
      <c r="R188" s="20" t="s">
        <v>60</v>
      </c>
      <c r="S188" s="20" t="s">
        <v>59</v>
      </c>
      <c r="T188" s="22">
        <v>1.6339649999999999</v>
      </c>
      <c r="U188" s="22">
        <v>13.106218</v>
      </c>
      <c r="V188" s="22">
        <v>0.24</v>
      </c>
      <c r="W188" s="22">
        <v>0.56100000000000005</v>
      </c>
      <c r="X188" s="22">
        <f t="shared" si="4"/>
        <v>8.919138473489999E-3</v>
      </c>
      <c r="Y188" s="22">
        <f t="shared" si="5"/>
        <v>4.1324582290159693E-2</v>
      </c>
    </row>
    <row r="189" spans="1:25" x14ac:dyDescent="0.25">
      <c r="A189" s="20">
        <v>2</v>
      </c>
      <c r="B189" s="20" t="s">
        <v>139</v>
      </c>
      <c r="C189" s="20" t="s">
        <v>140</v>
      </c>
      <c r="D189" s="20">
        <v>6755</v>
      </c>
      <c r="E189" s="20">
        <v>6756</v>
      </c>
      <c r="F189" s="20">
        <v>6712</v>
      </c>
      <c r="G189" s="20">
        <v>2110</v>
      </c>
      <c r="H189" s="20">
        <v>2110</v>
      </c>
      <c r="I189" s="20" t="s">
        <v>56</v>
      </c>
      <c r="J189" s="20" t="s">
        <v>141</v>
      </c>
      <c r="K189" s="21">
        <v>0.22339543136500001</v>
      </c>
      <c r="L189" s="21">
        <v>9.0405299999999994E-2</v>
      </c>
      <c r="M189" s="20" t="s">
        <v>24</v>
      </c>
      <c r="N189" s="20" t="s">
        <v>142</v>
      </c>
      <c r="O189" s="20">
        <v>26</v>
      </c>
      <c r="P189" s="20">
        <v>21</v>
      </c>
      <c r="Q189" s="20" t="s">
        <v>59</v>
      </c>
      <c r="R189" s="20" t="s">
        <v>60</v>
      </c>
      <c r="S189" s="20" t="s">
        <v>59</v>
      </c>
      <c r="T189" s="22">
        <v>1.6339649999999999</v>
      </c>
      <c r="U189" s="22">
        <v>13.106218</v>
      </c>
      <c r="V189" s="22">
        <v>0.24</v>
      </c>
      <c r="W189" s="22">
        <v>0.56100000000000005</v>
      </c>
      <c r="X189" s="22">
        <f t="shared" si="4"/>
        <v>0.11226651297101999</v>
      </c>
      <c r="Y189" s="22">
        <f t="shared" si="5"/>
        <v>0.52015861929822049</v>
      </c>
    </row>
    <row r="190" spans="1:25" x14ac:dyDescent="0.25">
      <c r="A190" s="20">
        <v>2</v>
      </c>
      <c r="B190" s="20" t="s">
        <v>139</v>
      </c>
      <c r="C190" s="20" t="s">
        <v>140</v>
      </c>
      <c r="D190" s="20">
        <v>6756</v>
      </c>
      <c r="E190" s="20">
        <v>6757</v>
      </c>
      <c r="F190" s="20">
        <v>6713</v>
      </c>
      <c r="G190" s="20">
        <v>2110</v>
      </c>
      <c r="H190" s="20">
        <v>2110</v>
      </c>
      <c r="I190" s="20" t="s">
        <v>56</v>
      </c>
      <c r="J190" s="20" t="s">
        <v>141</v>
      </c>
      <c r="K190" s="21">
        <v>0.692563025532</v>
      </c>
      <c r="L190" s="21">
        <v>0.28027099999999999</v>
      </c>
      <c r="M190" s="20" t="s">
        <v>24</v>
      </c>
      <c r="N190" s="20" t="s">
        <v>142</v>
      </c>
      <c r="O190" s="20">
        <v>26</v>
      </c>
      <c r="P190" s="20">
        <v>21</v>
      </c>
      <c r="Q190" s="20" t="s">
        <v>59</v>
      </c>
      <c r="R190" s="20" t="s">
        <v>60</v>
      </c>
      <c r="S190" s="20" t="s">
        <v>59</v>
      </c>
      <c r="T190" s="22">
        <v>1.6339649999999999</v>
      </c>
      <c r="U190" s="22">
        <v>13.106218</v>
      </c>
      <c r="V190" s="22">
        <v>0.24</v>
      </c>
      <c r="W190" s="22">
        <v>0.56100000000000005</v>
      </c>
      <c r="X190" s="22">
        <f t="shared" si="4"/>
        <v>0.34804428343139998</v>
      </c>
      <c r="Y190" s="22">
        <f t="shared" si="5"/>
        <v>1.6125755502092418</v>
      </c>
    </row>
    <row r="191" spans="1:25" x14ac:dyDescent="0.25">
      <c r="A191" s="20">
        <v>2</v>
      </c>
      <c r="B191" s="20" t="s">
        <v>139</v>
      </c>
      <c r="C191" s="20" t="s">
        <v>140</v>
      </c>
      <c r="D191" s="20">
        <v>6757</v>
      </c>
      <c r="E191" s="20">
        <v>6758</v>
      </c>
      <c r="F191" s="20">
        <v>6714</v>
      </c>
      <c r="G191" s="20">
        <v>2110</v>
      </c>
      <c r="H191" s="20">
        <v>2110</v>
      </c>
      <c r="I191" s="20" t="s">
        <v>56</v>
      </c>
      <c r="J191" s="20" t="s">
        <v>141</v>
      </c>
      <c r="K191" s="21">
        <v>3.1223352234800002E-2</v>
      </c>
      <c r="L191" s="21">
        <v>1.26357E-2</v>
      </c>
      <c r="M191" s="20" t="s">
        <v>24</v>
      </c>
      <c r="N191" s="20" t="s">
        <v>142</v>
      </c>
      <c r="O191" s="20">
        <v>26</v>
      </c>
      <c r="P191" s="20">
        <v>21</v>
      </c>
      <c r="Q191" s="20" t="s">
        <v>59</v>
      </c>
      <c r="R191" s="20" t="s">
        <v>60</v>
      </c>
      <c r="S191" s="20" t="s">
        <v>59</v>
      </c>
      <c r="T191" s="22">
        <v>1.6339649999999999</v>
      </c>
      <c r="U191" s="22">
        <v>13.106218</v>
      </c>
      <c r="V191" s="22">
        <v>0.24</v>
      </c>
      <c r="W191" s="22">
        <v>0.56100000000000005</v>
      </c>
      <c r="X191" s="22">
        <f t="shared" si="4"/>
        <v>1.5691181578379999E-2</v>
      </c>
      <c r="Y191" s="22">
        <f t="shared" si="5"/>
        <v>7.2701138825561396E-2</v>
      </c>
    </row>
    <row r="192" spans="1:25" x14ac:dyDescent="0.25">
      <c r="A192" s="20">
        <v>2</v>
      </c>
      <c r="B192" s="20" t="s">
        <v>139</v>
      </c>
      <c r="C192" s="20" t="s">
        <v>140</v>
      </c>
      <c r="D192" s="20">
        <v>6758</v>
      </c>
      <c r="E192" s="20">
        <v>6759</v>
      </c>
      <c r="F192" s="20">
        <v>6715</v>
      </c>
      <c r="G192" s="20">
        <v>2110</v>
      </c>
      <c r="H192" s="20">
        <v>2110</v>
      </c>
      <c r="I192" s="20" t="s">
        <v>56</v>
      </c>
      <c r="J192" s="20" t="s">
        <v>141</v>
      </c>
      <c r="K192" s="21">
        <v>1.2695706228000001</v>
      </c>
      <c r="L192" s="21">
        <v>0.51377899999999999</v>
      </c>
      <c r="M192" s="20" t="s">
        <v>24</v>
      </c>
      <c r="N192" s="20" t="s">
        <v>142</v>
      </c>
      <c r="O192" s="20">
        <v>26</v>
      </c>
      <c r="P192" s="20">
        <v>21</v>
      </c>
      <c r="Q192" s="20" t="s">
        <v>59</v>
      </c>
      <c r="R192" s="20" t="s">
        <v>60</v>
      </c>
      <c r="S192" s="20" t="s">
        <v>59</v>
      </c>
      <c r="T192" s="22">
        <v>1.6339649999999999</v>
      </c>
      <c r="U192" s="22">
        <v>13.106218</v>
      </c>
      <c r="V192" s="22">
        <v>0.24</v>
      </c>
      <c r="W192" s="22">
        <v>0.56100000000000005</v>
      </c>
      <c r="X192" s="22">
        <f t="shared" si="4"/>
        <v>0.63801764683859996</v>
      </c>
      <c r="Y192" s="22">
        <f t="shared" si="5"/>
        <v>2.9560941146638573</v>
      </c>
    </row>
    <row r="193" spans="1:25" x14ac:dyDescent="0.25">
      <c r="A193" s="20">
        <v>2</v>
      </c>
      <c r="B193" s="20" t="s">
        <v>139</v>
      </c>
      <c r="C193" s="20" t="s">
        <v>140</v>
      </c>
      <c r="D193" s="20">
        <v>6759</v>
      </c>
      <c r="E193" s="20">
        <v>6760</v>
      </c>
      <c r="F193" s="20">
        <v>6716</v>
      </c>
      <c r="G193" s="20">
        <v>2110</v>
      </c>
      <c r="H193" s="20">
        <v>2110</v>
      </c>
      <c r="I193" s="20" t="s">
        <v>56</v>
      </c>
      <c r="J193" s="20" t="s">
        <v>141</v>
      </c>
      <c r="K193" s="21">
        <v>3.3372467126999998</v>
      </c>
      <c r="L193" s="21">
        <v>1.3505400000000001</v>
      </c>
      <c r="M193" s="20" t="s">
        <v>24</v>
      </c>
      <c r="N193" s="20" t="s">
        <v>142</v>
      </c>
      <c r="O193" s="20">
        <v>26</v>
      </c>
      <c r="P193" s="20">
        <v>21</v>
      </c>
      <c r="Q193" s="20" t="s">
        <v>59</v>
      </c>
      <c r="R193" s="20" t="s">
        <v>60</v>
      </c>
      <c r="S193" s="20" t="s">
        <v>59</v>
      </c>
      <c r="T193" s="22">
        <v>1.6339649999999999</v>
      </c>
      <c r="U193" s="22">
        <v>13.106218</v>
      </c>
      <c r="V193" s="22">
        <v>0.24</v>
      </c>
      <c r="W193" s="22">
        <v>0.56100000000000005</v>
      </c>
      <c r="X193" s="22">
        <f t="shared" si="4"/>
        <v>1.6771186692360001</v>
      </c>
      <c r="Y193" s="22">
        <f t="shared" si="5"/>
        <v>7.7705070577390796</v>
      </c>
    </row>
    <row r="194" spans="1:25" x14ac:dyDescent="0.25">
      <c r="A194" s="20">
        <v>2</v>
      </c>
      <c r="B194" s="20" t="s">
        <v>139</v>
      </c>
      <c r="C194" s="20" t="s">
        <v>140</v>
      </c>
      <c r="D194" s="20">
        <v>6760</v>
      </c>
      <c r="E194" s="20">
        <v>6761</v>
      </c>
      <c r="F194" s="20">
        <v>6717</v>
      </c>
      <c r="G194" s="20">
        <v>2110</v>
      </c>
      <c r="H194" s="20">
        <v>2110</v>
      </c>
      <c r="I194" s="20" t="s">
        <v>56</v>
      </c>
      <c r="J194" s="20" t="s">
        <v>141</v>
      </c>
      <c r="K194" s="21">
        <v>21573.968237000001</v>
      </c>
      <c r="L194" s="21">
        <v>1891.74</v>
      </c>
      <c r="M194" s="20" t="s">
        <v>24</v>
      </c>
      <c r="N194" s="20" t="s">
        <v>142</v>
      </c>
      <c r="O194" s="20">
        <v>26</v>
      </c>
      <c r="P194" s="20">
        <v>21</v>
      </c>
      <c r="Q194" s="20" t="s">
        <v>59</v>
      </c>
      <c r="R194" s="20" t="s">
        <v>60</v>
      </c>
      <c r="S194" s="20" t="s">
        <v>59</v>
      </c>
      <c r="T194" s="22">
        <v>1.6339649999999999</v>
      </c>
      <c r="U194" s="22">
        <v>13.106218</v>
      </c>
      <c r="V194" s="22">
        <v>0.24</v>
      </c>
      <c r="W194" s="22">
        <v>0.56100000000000005</v>
      </c>
      <c r="X194" s="22">
        <f t="shared" ref="X194:X257" si="6">L194*T194*(1-V194)</f>
        <v>2349.1880813159996</v>
      </c>
      <c r="Y194" s="22">
        <f t="shared" ref="Y194:Y257" si="7">L194*U194*(1-W194)</f>
        <v>10884.371452461479</v>
      </c>
    </row>
    <row r="195" spans="1:25" x14ac:dyDescent="0.25">
      <c r="A195" s="20">
        <v>2</v>
      </c>
      <c r="B195" s="20" t="s">
        <v>139</v>
      </c>
      <c r="C195" s="20" t="s">
        <v>140</v>
      </c>
      <c r="D195" s="20">
        <v>6761</v>
      </c>
      <c r="E195" s="20">
        <v>6762</v>
      </c>
      <c r="F195" s="20">
        <v>6718</v>
      </c>
      <c r="G195" s="20">
        <v>2110</v>
      </c>
      <c r="H195" s="20">
        <v>2110</v>
      </c>
      <c r="I195" s="20" t="s">
        <v>56</v>
      </c>
      <c r="J195" s="20" t="s">
        <v>141</v>
      </c>
      <c r="K195" s="21">
        <v>2.1920796783199998</v>
      </c>
      <c r="L195" s="21">
        <v>0.88710699999999998</v>
      </c>
      <c r="M195" s="20" t="s">
        <v>24</v>
      </c>
      <c r="N195" s="20" t="s">
        <v>142</v>
      </c>
      <c r="O195" s="20">
        <v>26</v>
      </c>
      <c r="P195" s="20">
        <v>21</v>
      </c>
      <c r="Q195" s="20" t="s">
        <v>59</v>
      </c>
      <c r="R195" s="20" t="s">
        <v>60</v>
      </c>
      <c r="S195" s="20" t="s">
        <v>59</v>
      </c>
      <c r="T195" s="22">
        <v>1.6339649999999999</v>
      </c>
      <c r="U195" s="22">
        <v>13.106218</v>
      </c>
      <c r="V195" s="22">
        <v>0.24</v>
      </c>
      <c r="W195" s="22">
        <v>0.56100000000000005</v>
      </c>
      <c r="X195" s="22">
        <f t="shared" si="6"/>
        <v>1.1016213598338001</v>
      </c>
      <c r="Y195" s="22">
        <f t="shared" si="7"/>
        <v>5.1040851840521135</v>
      </c>
    </row>
    <row r="196" spans="1:25" x14ac:dyDescent="0.25">
      <c r="A196" s="20">
        <v>2</v>
      </c>
      <c r="B196" s="20" t="s">
        <v>139</v>
      </c>
      <c r="C196" s="20" t="s">
        <v>140</v>
      </c>
      <c r="D196" s="20">
        <v>6762</v>
      </c>
      <c r="E196" s="20">
        <v>6763</v>
      </c>
      <c r="F196" s="20">
        <v>6719</v>
      </c>
      <c r="G196" s="20">
        <v>2110</v>
      </c>
      <c r="H196" s="20">
        <v>2110</v>
      </c>
      <c r="I196" s="20" t="s">
        <v>56</v>
      </c>
      <c r="J196" s="20" t="s">
        <v>141</v>
      </c>
      <c r="K196" s="21">
        <v>7.6521185119499999E-2</v>
      </c>
      <c r="L196" s="21">
        <v>3.0967100000000001E-2</v>
      </c>
      <c r="M196" s="20" t="s">
        <v>24</v>
      </c>
      <c r="N196" s="20" t="s">
        <v>142</v>
      </c>
      <c r="O196" s="20">
        <v>26</v>
      </c>
      <c r="P196" s="20">
        <v>21</v>
      </c>
      <c r="Q196" s="20" t="s">
        <v>59</v>
      </c>
      <c r="R196" s="20" t="s">
        <v>60</v>
      </c>
      <c r="S196" s="20" t="s">
        <v>59</v>
      </c>
      <c r="T196" s="22">
        <v>1.6339649999999999</v>
      </c>
      <c r="U196" s="22">
        <v>13.106218</v>
      </c>
      <c r="V196" s="22">
        <v>0.24</v>
      </c>
      <c r="W196" s="22">
        <v>0.56100000000000005</v>
      </c>
      <c r="X196" s="22">
        <f t="shared" si="6"/>
        <v>3.8455359739140001E-2</v>
      </c>
      <c r="Y196" s="22">
        <f t="shared" si="7"/>
        <v>0.17817322634480418</v>
      </c>
    </row>
    <row r="197" spans="1:25" x14ac:dyDescent="0.25">
      <c r="A197" s="20">
        <v>2</v>
      </c>
      <c r="B197" s="20" t="s">
        <v>139</v>
      </c>
      <c r="C197" s="20" t="s">
        <v>140</v>
      </c>
      <c r="D197" s="20">
        <v>6763</v>
      </c>
      <c r="E197" s="20">
        <v>6764</v>
      </c>
      <c r="F197" s="20">
        <v>6720</v>
      </c>
      <c r="G197" s="20">
        <v>2110</v>
      </c>
      <c r="H197" s="20">
        <v>2110</v>
      </c>
      <c r="I197" s="20" t="s">
        <v>56</v>
      </c>
      <c r="J197" s="20" t="s">
        <v>141</v>
      </c>
      <c r="K197" s="21">
        <v>6.3584788783900004E-3</v>
      </c>
      <c r="L197" s="21">
        <v>2.5731999999999999E-3</v>
      </c>
      <c r="M197" s="20" t="s">
        <v>24</v>
      </c>
      <c r="N197" s="20" t="s">
        <v>142</v>
      </c>
      <c r="O197" s="20">
        <v>26</v>
      </c>
      <c r="P197" s="20">
        <v>21</v>
      </c>
      <c r="Q197" s="20" t="s">
        <v>59</v>
      </c>
      <c r="R197" s="20" t="s">
        <v>60</v>
      </c>
      <c r="S197" s="20" t="s">
        <v>59</v>
      </c>
      <c r="T197" s="22">
        <v>1.6339649999999999</v>
      </c>
      <c r="U197" s="22">
        <v>13.106218</v>
      </c>
      <c r="V197" s="22">
        <v>0.24</v>
      </c>
      <c r="W197" s="22">
        <v>0.56100000000000005</v>
      </c>
      <c r="X197" s="22">
        <f t="shared" si="6"/>
        <v>3.1954342408799996E-3</v>
      </c>
      <c r="Y197" s="22">
        <f t="shared" si="7"/>
        <v>1.4805239949186399E-2</v>
      </c>
    </row>
    <row r="198" spans="1:25" x14ac:dyDescent="0.25">
      <c r="A198" s="20">
        <v>2</v>
      </c>
      <c r="B198" s="20" t="s">
        <v>139</v>
      </c>
      <c r="C198" s="20" t="s">
        <v>140</v>
      </c>
      <c r="D198" s="20">
        <v>6764</v>
      </c>
      <c r="E198" s="20">
        <v>6765</v>
      </c>
      <c r="F198" s="20">
        <v>6721</v>
      </c>
      <c r="G198" s="20">
        <v>2110</v>
      </c>
      <c r="H198" s="20">
        <v>2110</v>
      </c>
      <c r="I198" s="20" t="s">
        <v>56</v>
      </c>
      <c r="J198" s="20" t="s">
        <v>141</v>
      </c>
      <c r="K198" s="21">
        <v>1.9657030825100001E-2</v>
      </c>
      <c r="L198" s="21">
        <v>7.9549500000000006E-3</v>
      </c>
      <c r="M198" s="20" t="s">
        <v>24</v>
      </c>
      <c r="N198" s="20" t="s">
        <v>142</v>
      </c>
      <c r="O198" s="20">
        <v>26</v>
      </c>
      <c r="P198" s="20">
        <v>21</v>
      </c>
      <c r="Q198" s="20" t="s">
        <v>59</v>
      </c>
      <c r="R198" s="20" t="s">
        <v>60</v>
      </c>
      <c r="S198" s="20" t="s">
        <v>59</v>
      </c>
      <c r="T198" s="22">
        <v>1.6339649999999999</v>
      </c>
      <c r="U198" s="22">
        <v>13.106218</v>
      </c>
      <c r="V198" s="22">
        <v>0.24</v>
      </c>
      <c r="W198" s="22">
        <v>0.56100000000000005</v>
      </c>
      <c r="X198" s="22">
        <f t="shared" si="6"/>
        <v>9.8785635063300004E-3</v>
      </c>
      <c r="Y198" s="22">
        <f t="shared" si="7"/>
        <v>4.5769836597924898E-2</v>
      </c>
    </row>
    <row r="199" spans="1:25" x14ac:dyDescent="0.25">
      <c r="A199" s="20">
        <v>2</v>
      </c>
      <c r="B199" s="20" t="s">
        <v>139</v>
      </c>
      <c r="C199" s="20" t="s">
        <v>140</v>
      </c>
      <c r="D199" s="20">
        <v>6765</v>
      </c>
      <c r="E199" s="20">
        <v>6766</v>
      </c>
      <c r="F199" s="20">
        <v>6722</v>
      </c>
      <c r="G199" s="20">
        <v>2110</v>
      </c>
      <c r="H199" s="20">
        <v>2110</v>
      </c>
      <c r="I199" s="20" t="s">
        <v>56</v>
      </c>
      <c r="J199" s="20" t="s">
        <v>141</v>
      </c>
      <c r="K199" s="21">
        <v>0.543785536929</v>
      </c>
      <c r="L199" s="21">
        <v>0.22006300000000001</v>
      </c>
      <c r="M199" s="20" t="s">
        <v>24</v>
      </c>
      <c r="N199" s="20" t="s">
        <v>142</v>
      </c>
      <c r="O199" s="20">
        <v>26</v>
      </c>
      <c r="P199" s="20">
        <v>21</v>
      </c>
      <c r="Q199" s="20" t="s">
        <v>59</v>
      </c>
      <c r="R199" s="20" t="s">
        <v>60</v>
      </c>
      <c r="S199" s="20" t="s">
        <v>59</v>
      </c>
      <c r="T199" s="22">
        <v>1.6339649999999999</v>
      </c>
      <c r="U199" s="22">
        <v>13.106218</v>
      </c>
      <c r="V199" s="22">
        <v>0.24</v>
      </c>
      <c r="W199" s="22">
        <v>0.56100000000000005</v>
      </c>
      <c r="X199" s="22">
        <f t="shared" si="6"/>
        <v>0.2732771822442</v>
      </c>
      <c r="Y199" s="22">
        <f t="shared" si="7"/>
        <v>1.266161013111226</v>
      </c>
    </row>
    <row r="200" spans="1:25" x14ac:dyDescent="0.25">
      <c r="A200" s="20">
        <v>2</v>
      </c>
      <c r="B200" s="20" t="s">
        <v>139</v>
      </c>
      <c r="C200" s="20" t="s">
        <v>140</v>
      </c>
      <c r="D200" s="20">
        <v>6766</v>
      </c>
      <c r="E200" s="20">
        <v>6767</v>
      </c>
      <c r="F200" s="20">
        <v>6723</v>
      </c>
      <c r="G200" s="20">
        <v>2110</v>
      </c>
      <c r="H200" s="20">
        <v>2110</v>
      </c>
      <c r="I200" s="20" t="s">
        <v>56</v>
      </c>
      <c r="J200" s="20" t="s">
        <v>141</v>
      </c>
      <c r="K200" s="21">
        <v>5.4698794816399998E-2</v>
      </c>
      <c r="L200" s="21">
        <v>2.21359E-2</v>
      </c>
      <c r="M200" s="20" t="s">
        <v>24</v>
      </c>
      <c r="N200" s="20" t="s">
        <v>142</v>
      </c>
      <c r="O200" s="20">
        <v>26</v>
      </c>
      <c r="P200" s="20">
        <v>21</v>
      </c>
      <c r="Q200" s="20" t="s">
        <v>59</v>
      </c>
      <c r="R200" s="20" t="s">
        <v>60</v>
      </c>
      <c r="S200" s="20" t="s">
        <v>59</v>
      </c>
      <c r="T200" s="22">
        <v>1.6339649999999999</v>
      </c>
      <c r="U200" s="22">
        <v>13.106218</v>
      </c>
      <c r="V200" s="22">
        <v>0.24</v>
      </c>
      <c r="W200" s="22">
        <v>0.56100000000000005</v>
      </c>
      <c r="X200" s="22">
        <f t="shared" si="6"/>
        <v>2.7488657241059995E-2</v>
      </c>
      <c r="Y200" s="22">
        <f t="shared" si="7"/>
        <v>0.12736177172050178</v>
      </c>
    </row>
    <row r="201" spans="1:25" x14ac:dyDescent="0.25">
      <c r="A201" s="20">
        <v>2</v>
      </c>
      <c r="B201" s="20" t="s">
        <v>139</v>
      </c>
      <c r="C201" s="20" t="s">
        <v>140</v>
      </c>
      <c r="D201" s="20">
        <v>6767</v>
      </c>
      <c r="E201" s="20">
        <v>6768</v>
      </c>
      <c r="F201" s="20">
        <v>6724</v>
      </c>
      <c r="G201" s="20">
        <v>2110</v>
      </c>
      <c r="H201" s="20">
        <v>2110</v>
      </c>
      <c r="I201" s="20" t="s">
        <v>56</v>
      </c>
      <c r="J201" s="20" t="s">
        <v>141</v>
      </c>
      <c r="K201" s="21">
        <v>0.43541001797000001</v>
      </c>
      <c r="L201" s="21">
        <v>0.176205</v>
      </c>
      <c r="M201" s="20" t="s">
        <v>24</v>
      </c>
      <c r="N201" s="20" t="s">
        <v>142</v>
      </c>
      <c r="O201" s="20">
        <v>26</v>
      </c>
      <c r="P201" s="20">
        <v>21</v>
      </c>
      <c r="Q201" s="20" t="s">
        <v>59</v>
      </c>
      <c r="R201" s="20" t="s">
        <v>60</v>
      </c>
      <c r="S201" s="20" t="s">
        <v>59</v>
      </c>
      <c r="T201" s="22">
        <v>1.6339649999999999</v>
      </c>
      <c r="U201" s="22">
        <v>13.106218</v>
      </c>
      <c r="V201" s="22">
        <v>0.24</v>
      </c>
      <c r="W201" s="22">
        <v>0.56100000000000005</v>
      </c>
      <c r="X201" s="22">
        <f t="shared" si="6"/>
        <v>0.21881373014699998</v>
      </c>
      <c r="Y201" s="22">
        <f t="shared" si="7"/>
        <v>1.0138183216409098</v>
      </c>
    </row>
    <row r="202" spans="1:25" x14ac:dyDescent="0.25">
      <c r="A202" s="20">
        <v>2</v>
      </c>
      <c r="B202" s="20" t="s">
        <v>139</v>
      </c>
      <c r="C202" s="20" t="s">
        <v>140</v>
      </c>
      <c r="D202" s="20">
        <v>6768</v>
      </c>
      <c r="E202" s="20">
        <v>6769</v>
      </c>
      <c r="F202" s="20">
        <v>6725</v>
      </c>
      <c r="G202" s="20">
        <v>2110</v>
      </c>
      <c r="H202" s="20">
        <v>2110</v>
      </c>
      <c r="I202" s="20" t="s">
        <v>56</v>
      </c>
      <c r="J202" s="20" t="s">
        <v>141</v>
      </c>
      <c r="K202" s="21">
        <v>7.9007307016899994E-2</v>
      </c>
      <c r="L202" s="21">
        <v>3.1973300000000003E-2</v>
      </c>
      <c r="M202" s="20" t="s">
        <v>24</v>
      </c>
      <c r="N202" s="20" t="s">
        <v>142</v>
      </c>
      <c r="O202" s="20">
        <v>26</v>
      </c>
      <c r="P202" s="20">
        <v>21</v>
      </c>
      <c r="Q202" s="20" t="s">
        <v>59</v>
      </c>
      <c r="R202" s="20" t="s">
        <v>60</v>
      </c>
      <c r="S202" s="20" t="s">
        <v>59</v>
      </c>
      <c r="T202" s="22">
        <v>1.6339649999999999</v>
      </c>
      <c r="U202" s="22">
        <v>13.106218</v>
      </c>
      <c r="V202" s="22">
        <v>0.24</v>
      </c>
      <c r="W202" s="22">
        <v>0.56100000000000005</v>
      </c>
      <c r="X202" s="22">
        <f t="shared" si="6"/>
        <v>3.9704872382220001E-2</v>
      </c>
      <c r="Y202" s="22">
        <f t="shared" si="7"/>
        <v>0.1839625285509566</v>
      </c>
    </row>
    <row r="203" spans="1:25" x14ac:dyDescent="0.25">
      <c r="A203" s="20">
        <v>2</v>
      </c>
      <c r="B203" s="20" t="s">
        <v>139</v>
      </c>
      <c r="C203" s="20" t="s">
        <v>140</v>
      </c>
      <c r="D203" s="20">
        <v>6769</v>
      </c>
      <c r="E203" s="20">
        <v>6770</v>
      </c>
      <c r="F203" s="20">
        <v>6726</v>
      </c>
      <c r="G203" s="20">
        <v>2110</v>
      </c>
      <c r="H203" s="20">
        <v>2110</v>
      </c>
      <c r="I203" s="20" t="s">
        <v>56</v>
      </c>
      <c r="J203" s="20" t="s">
        <v>141</v>
      </c>
      <c r="K203" s="21">
        <v>2.9010473707800001E-2</v>
      </c>
      <c r="L203" s="21">
        <v>1.1740199999999999E-2</v>
      </c>
      <c r="M203" s="20" t="s">
        <v>24</v>
      </c>
      <c r="N203" s="20" t="s">
        <v>142</v>
      </c>
      <c r="O203" s="20">
        <v>26</v>
      </c>
      <c r="P203" s="20">
        <v>21</v>
      </c>
      <c r="Q203" s="20" t="s">
        <v>59</v>
      </c>
      <c r="R203" s="20" t="s">
        <v>60</v>
      </c>
      <c r="S203" s="20" t="s">
        <v>59</v>
      </c>
      <c r="T203" s="22">
        <v>1.6339649999999999</v>
      </c>
      <c r="U203" s="22">
        <v>13.106218</v>
      </c>
      <c r="V203" s="22">
        <v>0.24</v>
      </c>
      <c r="W203" s="22">
        <v>0.56100000000000005</v>
      </c>
      <c r="X203" s="22">
        <f t="shared" si="6"/>
        <v>1.4579137678679998E-2</v>
      </c>
      <c r="Y203" s="22">
        <f t="shared" si="7"/>
        <v>6.7548763427420389E-2</v>
      </c>
    </row>
    <row r="204" spans="1:25" x14ac:dyDescent="0.25">
      <c r="A204" s="20">
        <v>2</v>
      </c>
      <c r="B204" s="20" t="s">
        <v>139</v>
      </c>
      <c r="C204" s="20" t="s">
        <v>140</v>
      </c>
      <c r="D204" s="20">
        <v>6770</v>
      </c>
      <c r="E204" s="20">
        <v>6771</v>
      </c>
      <c r="F204" s="20">
        <v>6727</v>
      </c>
      <c r="G204" s="20">
        <v>2110</v>
      </c>
      <c r="H204" s="20">
        <v>2110</v>
      </c>
      <c r="I204" s="20" t="s">
        <v>56</v>
      </c>
      <c r="J204" s="20" t="s">
        <v>141</v>
      </c>
      <c r="K204" s="21">
        <v>1.87704470132</v>
      </c>
      <c r="L204" s="21">
        <v>0.75961599999999996</v>
      </c>
      <c r="M204" s="20" t="s">
        <v>24</v>
      </c>
      <c r="N204" s="20" t="s">
        <v>142</v>
      </c>
      <c r="O204" s="20">
        <v>26</v>
      </c>
      <c r="P204" s="20">
        <v>21</v>
      </c>
      <c r="Q204" s="20" t="s">
        <v>59</v>
      </c>
      <c r="R204" s="20" t="s">
        <v>60</v>
      </c>
      <c r="S204" s="20" t="s">
        <v>59</v>
      </c>
      <c r="T204" s="22">
        <v>1.6339649999999999</v>
      </c>
      <c r="U204" s="22">
        <v>13.106218</v>
      </c>
      <c r="V204" s="22">
        <v>0.24</v>
      </c>
      <c r="W204" s="22">
        <v>0.56100000000000005</v>
      </c>
      <c r="X204" s="22">
        <f t="shared" si="6"/>
        <v>0.9433013276544</v>
      </c>
      <c r="Y204" s="22">
        <f t="shared" si="7"/>
        <v>4.3705491797144314</v>
      </c>
    </row>
    <row r="205" spans="1:25" x14ac:dyDescent="0.25">
      <c r="A205" s="20">
        <v>2</v>
      </c>
      <c r="B205" s="20" t="s">
        <v>139</v>
      </c>
      <c r="C205" s="20" t="s">
        <v>140</v>
      </c>
      <c r="D205" s="20">
        <v>6771</v>
      </c>
      <c r="E205" s="20">
        <v>6772</v>
      </c>
      <c r="F205" s="20">
        <v>6728</v>
      </c>
      <c r="G205" s="20">
        <v>2110</v>
      </c>
      <c r="H205" s="20">
        <v>2110</v>
      </c>
      <c r="I205" s="20" t="s">
        <v>56</v>
      </c>
      <c r="J205" s="20" t="s">
        <v>141</v>
      </c>
      <c r="K205" s="21">
        <v>406.80282037000001</v>
      </c>
      <c r="L205" s="21">
        <v>164.62799999999999</v>
      </c>
      <c r="M205" s="20" t="s">
        <v>24</v>
      </c>
      <c r="N205" s="20" t="s">
        <v>142</v>
      </c>
      <c r="O205" s="20">
        <v>26</v>
      </c>
      <c r="P205" s="20">
        <v>21</v>
      </c>
      <c r="Q205" s="20" t="s">
        <v>59</v>
      </c>
      <c r="R205" s="20" t="s">
        <v>60</v>
      </c>
      <c r="S205" s="20" t="s">
        <v>59</v>
      </c>
      <c r="T205" s="22">
        <v>1.6339649999999999</v>
      </c>
      <c r="U205" s="22">
        <v>13.106218</v>
      </c>
      <c r="V205" s="22">
        <v>0.24</v>
      </c>
      <c r="W205" s="22">
        <v>0.56100000000000005</v>
      </c>
      <c r="X205" s="22">
        <f t="shared" si="6"/>
        <v>204.43725641519998</v>
      </c>
      <c r="Y205" s="22">
        <f t="shared" si="7"/>
        <v>947.20855058085579</v>
      </c>
    </row>
    <row r="206" spans="1:25" x14ac:dyDescent="0.25">
      <c r="A206" s="20">
        <v>2</v>
      </c>
      <c r="B206" s="20" t="s">
        <v>139</v>
      </c>
      <c r="C206" s="20" t="s">
        <v>140</v>
      </c>
      <c r="D206" s="20">
        <v>6772</v>
      </c>
      <c r="E206" s="20">
        <v>6773</v>
      </c>
      <c r="F206" s="20">
        <v>6729</v>
      </c>
      <c r="G206" s="20">
        <v>2110</v>
      </c>
      <c r="H206" s="20">
        <v>2110</v>
      </c>
      <c r="I206" s="20" t="s">
        <v>56</v>
      </c>
      <c r="J206" s="20" t="s">
        <v>141</v>
      </c>
      <c r="K206" s="21">
        <v>0.97759196597499998</v>
      </c>
      <c r="L206" s="21">
        <v>0.395619</v>
      </c>
      <c r="M206" s="20" t="s">
        <v>24</v>
      </c>
      <c r="N206" s="20" t="s">
        <v>142</v>
      </c>
      <c r="O206" s="20">
        <v>26</v>
      </c>
      <c r="P206" s="20">
        <v>21</v>
      </c>
      <c r="Q206" s="20" t="s">
        <v>59</v>
      </c>
      <c r="R206" s="20" t="s">
        <v>60</v>
      </c>
      <c r="S206" s="20" t="s">
        <v>59</v>
      </c>
      <c r="T206" s="22">
        <v>1.6339649999999999</v>
      </c>
      <c r="U206" s="22">
        <v>13.106218</v>
      </c>
      <c r="V206" s="22">
        <v>0.24</v>
      </c>
      <c r="W206" s="22">
        <v>0.56100000000000005</v>
      </c>
      <c r="X206" s="22">
        <f t="shared" si="6"/>
        <v>0.49128497549459998</v>
      </c>
      <c r="Y206" s="22">
        <f t="shared" si="7"/>
        <v>2.2762452290755379</v>
      </c>
    </row>
    <row r="207" spans="1:25" x14ac:dyDescent="0.25">
      <c r="A207" s="20">
        <v>2</v>
      </c>
      <c r="B207" s="20" t="s">
        <v>139</v>
      </c>
      <c r="C207" s="20" t="s">
        <v>140</v>
      </c>
      <c r="D207" s="20">
        <v>6773</v>
      </c>
      <c r="E207" s="20">
        <v>6774</v>
      </c>
      <c r="F207" s="20">
        <v>6730</v>
      </c>
      <c r="G207" s="20">
        <v>2110</v>
      </c>
      <c r="H207" s="20">
        <v>2110</v>
      </c>
      <c r="I207" s="20" t="s">
        <v>56</v>
      </c>
      <c r="J207" s="20" t="s">
        <v>141</v>
      </c>
      <c r="K207" s="21">
        <v>26.793212368199999</v>
      </c>
      <c r="L207" s="21">
        <v>10.8429</v>
      </c>
      <c r="M207" s="20" t="s">
        <v>24</v>
      </c>
      <c r="N207" s="20" t="s">
        <v>142</v>
      </c>
      <c r="O207" s="20">
        <v>26</v>
      </c>
      <c r="P207" s="20">
        <v>21</v>
      </c>
      <c r="Q207" s="20" t="s">
        <v>59</v>
      </c>
      <c r="R207" s="20" t="s">
        <v>60</v>
      </c>
      <c r="S207" s="20" t="s">
        <v>59</v>
      </c>
      <c r="T207" s="22">
        <v>1.6339649999999999</v>
      </c>
      <c r="U207" s="22">
        <v>13.106218</v>
      </c>
      <c r="V207" s="22">
        <v>0.24</v>
      </c>
      <c r="W207" s="22">
        <v>0.56100000000000005</v>
      </c>
      <c r="X207" s="22">
        <f t="shared" si="6"/>
        <v>13.46485851486</v>
      </c>
      <c r="Y207" s="22">
        <f t="shared" si="7"/>
        <v>62.3860314958158</v>
      </c>
    </row>
    <row r="208" spans="1:25" x14ac:dyDescent="0.25">
      <c r="A208" s="20">
        <v>2</v>
      </c>
      <c r="B208" s="20" t="s">
        <v>139</v>
      </c>
      <c r="C208" s="20" t="s">
        <v>140</v>
      </c>
      <c r="D208" s="20">
        <v>6774</v>
      </c>
      <c r="E208" s="20">
        <v>6775</v>
      </c>
      <c r="F208" s="20">
        <v>6731</v>
      </c>
      <c r="G208" s="20">
        <v>2110</v>
      </c>
      <c r="H208" s="20">
        <v>2110</v>
      </c>
      <c r="I208" s="20" t="s">
        <v>56</v>
      </c>
      <c r="J208" s="20" t="s">
        <v>141</v>
      </c>
      <c r="K208" s="21">
        <v>1.0171299988</v>
      </c>
      <c r="L208" s="21">
        <v>0.41161999999999999</v>
      </c>
      <c r="M208" s="20" t="s">
        <v>24</v>
      </c>
      <c r="N208" s="20" t="s">
        <v>142</v>
      </c>
      <c r="O208" s="20">
        <v>26</v>
      </c>
      <c r="P208" s="20">
        <v>21</v>
      </c>
      <c r="Q208" s="20" t="s">
        <v>59</v>
      </c>
      <c r="R208" s="20" t="s">
        <v>60</v>
      </c>
      <c r="S208" s="20" t="s">
        <v>59</v>
      </c>
      <c r="T208" s="22">
        <v>1.6339649999999999</v>
      </c>
      <c r="U208" s="22">
        <v>13.106218</v>
      </c>
      <c r="V208" s="22">
        <v>0.24</v>
      </c>
      <c r="W208" s="22">
        <v>0.56100000000000005</v>
      </c>
      <c r="X208" s="22">
        <f t="shared" si="6"/>
        <v>0.51115523170799992</v>
      </c>
      <c r="Y208" s="22">
        <f t="shared" si="7"/>
        <v>2.3683090579372399</v>
      </c>
    </row>
    <row r="209" spans="1:25" x14ac:dyDescent="0.25">
      <c r="A209" s="20">
        <v>2</v>
      </c>
      <c r="B209" s="20" t="s">
        <v>139</v>
      </c>
      <c r="C209" s="20" t="s">
        <v>140</v>
      </c>
      <c r="D209" s="20">
        <v>6775</v>
      </c>
      <c r="E209" s="20">
        <v>6776</v>
      </c>
      <c r="F209" s="20">
        <v>6732</v>
      </c>
      <c r="G209" s="20">
        <v>2110</v>
      </c>
      <c r="H209" s="20">
        <v>2110</v>
      </c>
      <c r="I209" s="20" t="s">
        <v>56</v>
      </c>
      <c r="J209" s="20" t="s">
        <v>141</v>
      </c>
      <c r="K209" s="21">
        <v>0.71860530261800004</v>
      </c>
      <c r="L209" s="21">
        <v>0.29081000000000001</v>
      </c>
      <c r="M209" s="20" t="s">
        <v>24</v>
      </c>
      <c r="N209" s="20" t="s">
        <v>142</v>
      </c>
      <c r="O209" s="20">
        <v>26</v>
      </c>
      <c r="P209" s="20">
        <v>21</v>
      </c>
      <c r="Q209" s="20" t="s">
        <v>59</v>
      </c>
      <c r="R209" s="20" t="s">
        <v>60</v>
      </c>
      <c r="S209" s="20" t="s">
        <v>59</v>
      </c>
      <c r="T209" s="22">
        <v>1.6339649999999999</v>
      </c>
      <c r="U209" s="22">
        <v>13.106218</v>
      </c>
      <c r="V209" s="22">
        <v>0.24</v>
      </c>
      <c r="W209" s="22">
        <v>0.56100000000000005</v>
      </c>
      <c r="X209" s="22">
        <f t="shared" si="6"/>
        <v>0.36113175485400001</v>
      </c>
      <c r="Y209" s="22">
        <f t="shared" si="7"/>
        <v>1.6732130536386198</v>
      </c>
    </row>
    <row r="210" spans="1:25" x14ac:dyDescent="0.25">
      <c r="A210" s="20">
        <v>2</v>
      </c>
      <c r="B210" s="20" t="s">
        <v>139</v>
      </c>
      <c r="C210" s="20" t="s">
        <v>140</v>
      </c>
      <c r="D210" s="20">
        <v>6776</v>
      </c>
      <c r="E210" s="20">
        <v>6777</v>
      </c>
      <c r="F210" s="20">
        <v>6733</v>
      </c>
      <c r="G210" s="20">
        <v>2110</v>
      </c>
      <c r="H210" s="20">
        <v>2110</v>
      </c>
      <c r="I210" s="20" t="s">
        <v>56</v>
      </c>
      <c r="J210" s="20" t="s">
        <v>141</v>
      </c>
      <c r="K210" s="21">
        <v>5.7352251486899997</v>
      </c>
      <c r="L210" s="21">
        <v>2.32097</v>
      </c>
      <c r="M210" s="20" t="s">
        <v>24</v>
      </c>
      <c r="N210" s="20" t="s">
        <v>142</v>
      </c>
      <c r="O210" s="20">
        <v>26</v>
      </c>
      <c r="P210" s="20">
        <v>21</v>
      </c>
      <c r="Q210" s="20" t="s">
        <v>59</v>
      </c>
      <c r="R210" s="20" t="s">
        <v>60</v>
      </c>
      <c r="S210" s="20" t="s">
        <v>59</v>
      </c>
      <c r="T210" s="22">
        <v>1.6339649999999999</v>
      </c>
      <c r="U210" s="22">
        <v>13.106218</v>
      </c>
      <c r="V210" s="22">
        <v>0.24</v>
      </c>
      <c r="W210" s="22">
        <v>0.56100000000000005</v>
      </c>
      <c r="X210" s="22">
        <f t="shared" si="6"/>
        <v>2.8822116469979999</v>
      </c>
      <c r="Y210" s="22">
        <f t="shared" si="7"/>
        <v>13.354001929450938</v>
      </c>
    </row>
    <row r="211" spans="1:25" x14ac:dyDescent="0.25">
      <c r="A211" s="20">
        <v>2</v>
      </c>
      <c r="B211" s="20" t="s">
        <v>139</v>
      </c>
      <c r="C211" s="20" t="s">
        <v>140</v>
      </c>
      <c r="D211" s="20">
        <v>6777</v>
      </c>
      <c r="E211" s="20">
        <v>6778</v>
      </c>
      <c r="F211" s="20">
        <v>6734</v>
      </c>
      <c r="G211" s="20">
        <v>2110</v>
      </c>
      <c r="H211" s="20">
        <v>2110</v>
      </c>
      <c r="I211" s="20" t="s">
        <v>56</v>
      </c>
      <c r="J211" s="20" t="s">
        <v>141</v>
      </c>
      <c r="K211" s="21">
        <v>17.449576209699998</v>
      </c>
      <c r="L211" s="21">
        <v>7.0616199999999996</v>
      </c>
      <c r="M211" s="20" t="s">
        <v>24</v>
      </c>
      <c r="N211" s="20" t="s">
        <v>142</v>
      </c>
      <c r="O211" s="20">
        <v>26</v>
      </c>
      <c r="P211" s="20">
        <v>21</v>
      </c>
      <c r="Q211" s="20" t="s">
        <v>59</v>
      </c>
      <c r="R211" s="20" t="s">
        <v>60</v>
      </c>
      <c r="S211" s="20" t="s">
        <v>59</v>
      </c>
      <c r="T211" s="22">
        <v>1.6339649999999999</v>
      </c>
      <c r="U211" s="22">
        <v>13.106218</v>
      </c>
      <c r="V211" s="22">
        <v>0.24</v>
      </c>
      <c r="W211" s="22">
        <v>0.56100000000000005</v>
      </c>
      <c r="X211" s="22">
        <f t="shared" si="6"/>
        <v>8.7692143417079986</v>
      </c>
      <c r="Y211" s="22">
        <f t="shared" si="7"/>
        <v>40.629946576237238</v>
      </c>
    </row>
    <row r="212" spans="1:25" x14ac:dyDescent="0.25">
      <c r="A212" s="20">
        <v>2</v>
      </c>
      <c r="B212" s="20" t="s">
        <v>139</v>
      </c>
      <c r="C212" s="20" t="s">
        <v>140</v>
      </c>
      <c r="D212" s="20">
        <v>6778</v>
      </c>
      <c r="E212" s="20">
        <v>6779</v>
      </c>
      <c r="F212" s="20">
        <v>6735</v>
      </c>
      <c r="G212" s="20">
        <v>2110</v>
      </c>
      <c r="H212" s="20">
        <v>2110</v>
      </c>
      <c r="I212" s="20" t="s">
        <v>56</v>
      </c>
      <c r="J212" s="20" t="s">
        <v>141</v>
      </c>
      <c r="K212" s="21">
        <v>6.6705455797199997</v>
      </c>
      <c r="L212" s="21">
        <v>2.6994799999999999</v>
      </c>
      <c r="M212" s="20" t="s">
        <v>24</v>
      </c>
      <c r="N212" s="20" t="s">
        <v>142</v>
      </c>
      <c r="O212" s="20">
        <v>26</v>
      </c>
      <c r="P212" s="20">
        <v>21</v>
      </c>
      <c r="Q212" s="20" t="s">
        <v>59</v>
      </c>
      <c r="R212" s="20" t="s">
        <v>60</v>
      </c>
      <c r="S212" s="20" t="s">
        <v>59</v>
      </c>
      <c r="T212" s="22">
        <v>1.6339649999999999</v>
      </c>
      <c r="U212" s="22">
        <v>13.106218</v>
      </c>
      <c r="V212" s="22">
        <v>0.24</v>
      </c>
      <c r="W212" s="22">
        <v>0.56100000000000005</v>
      </c>
      <c r="X212" s="22">
        <f t="shared" si="6"/>
        <v>3.3522504370320001</v>
      </c>
      <c r="Y212" s="22">
        <f t="shared" si="7"/>
        <v>15.531808307954959</v>
      </c>
    </row>
    <row r="213" spans="1:25" x14ac:dyDescent="0.25">
      <c r="A213" s="20">
        <v>2</v>
      </c>
      <c r="B213" s="20" t="s">
        <v>139</v>
      </c>
      <c r="C213" s="20" t="s">
        <v>140</v>
      </c>
      <c r="D213" s="20">
        <v>6779</v>
      </c>
      <c r="E213" s="20">
        <v>6780</v>
      </c>
      <c r="F213" s="20">
        <v>6736</v>
      </c>
      <c r="G213" s="20">
        <v>2110</v>
      </c>
      <c r="H213" s="20">
        <v>2110</v>
      </c>
      <c r="I213" s="20" t="s">
        <v>56</v>
      </c>
      <c r="J213" s="20" t="s">
        <v>141</v>
      </c>
      <c r="K213" s="21">
        <v>9.7453275093399991</v>
      </c>
      <c r="L213" s="21">
        <v>3.94381</v>
      </c>
      <c r="M213" s="20" t="s">
        <v>24</v>
      </c>
      <c r="N213" s="20" t="s">
        <v>142</v>
      </c>
      <c r="O213" s="20">
        <v>26</v>
      </c>
      <c r="P213" s="20">
        <v>21</v>
      </c>
      <c r="Q213" s="20" t="s">
        <v>59</v>
      </c>
      <c r="R213" s="20" t="s">
        <v>60</v>
      </c>
      <c r="S213" s="20" t="s">
        <v>59</v>
      </c>
      <c r="T213" s="22">
        <v>1.6339649999999999</v>
      </c>
      <c r="U213" s="22">
        <v>13.106218</v>
      </c>
      <c r="V213" s="22">
        <v>0.24</v>
      </c>
      <c r="W213" s="22">
        <v>0.56100000000000005</v>
      </c>
      <c r="X213" s="22">
        <f t="shared" si="6"/>
        <v>4.8974761050539994</v>
      </c>
      <c r="Y213" s="22">
        <f t="shared" si="7"/>
        <v>22.691222355044616</v>
      </c>
    </row>
    <row r="214" spans="1:25" x14ac:dyDescent="0.25">
      <c r="A214" s="20">
        <v>2</v>
      </c>
      <c r="B214" s="20" t="s">
        <v>139</v>
      </c>
      <c r="C214" s="20" t="s">
        <v>140</v>
      </c>
      <c r="D214" s="20">
        <v>6780</v>
      </c>
      <c r="E214" s="20">
        <v>6781</v>
      </c>
      <c r="F214" s="20">
        <v>6737</v>
      </c>
      <c r="G214" s="20">
        <v>2110</v>
      </c>
      <c r="H214" s="20">
        <v>2110</v>
      </c>
      <c r="I214" s="20" t="s">
        <v>56</v>
      </c>
      <c r="J214" s="20" t="s">
        <v>141</v>
      </c>
      <c r="K214" s="21">
        <v>47.181311166199997</v>
      </c>
      <c r="L214" s="21">
        <v>19.093699999999998</v>
      </c>
      <c r="M214" s="20" t="s">
        <v>24</v>
      </c>
      <c r="N214" s="20" t="s">
        <v>142</v>
      </c>
      <c r="O214" s="20">
        <v>26</v>
      </c>
      <c r="P214" s="20">
        <v>21</v>
      </c>
      <c r="Q214" s="20" t="s">
        <v>59</v>
      </c>
      <c r="R214" s="20" t="s">
        <v>60</v>
      </c>
      <c r="S214" s="20" t="s">
        <v>59</v>
      </c>
      <c r="T214" s="22">
        <v>1.6339649999999999</v>
      </c>
      <c r="U214" s="22">
        <v>13.106218</v>
      </c>
      <c r="V214" s="22">
        <v>0.24</v>
      </c>
      <c r="W214" s="22">
        <v>0.56100000000000005</v>
      </c>
      <c r="X214" s="22">
        <f t="shared" si="6"/>
        <v>23.710812515579995</v>
      </c>
      <c r="Y214" s="22">
        <f t="shared" si="7"/>
        <v>109.85807944107738</v>
      </c>
    </row>
    <row r="215" spans="1:25" x14ac:dyDescent="0.25">
      <c r="A215" s="20">
        <v>2</v>
      </c>
      <c r="B215" s="20" t="s">
        <v>139</v>
      </c>
      <c r="C215" s="20" t="s">
        <v>140</v>
      </c>
      <c r="D215" s="20">
        <v>6781</v>
      </c>
      <c r="E215" s="20">
        <v>6782</v>
      </c>
      <c r="F215" s="20">
        <v>6738</v>
      </c>
      <c r="G215" s="20">
        <v>2110</v>
      </c>
      <c r="H215" s="20">
        <v>2110</v>
      </c>
      <c r="I215" s="20" t="s">
        <v>56</v>
      </c>
      <c r="J215" s="20" t="s">
        <v>141</v>
      </c>
      <c r="K215" s="21">
        <v>10.906435334499999</v>
      </c>
      <c r="L215" s="21">
        <v>4.41371</v>
      </c>
      <c r="M215" s="20" t="s">
        <v>24</v>
      </c>
      <c r="N215" s="20" t="s">
        <v>142</v>
      </c>
      <c r="O215" s="20">
        <v>26</v>
      </c>
      <c r="P215" s="20">
        <v>21</v>
      </c>
      <c r="Q215" s="20" t="s">
        <v>59</v>
      </c>
      <c r="R215" s="20" t="s">
        <v>60</v>
      </c>
      <c r="S215" s="20" t="s">
        <v>59</v>
      </c>
      <c r="T215" s="22">
        <v>1.6339649999999999</v>
      </c>
      <c r="U215" s="22">
        <v>13.106218</v>
      </c>
      <c r="V215" s="22">
        <v>0.24</v>
      </c>
      <c r="W215" s="22">
        <v>0.56100000000000005</v>
      </c>
      <c r="X215" s="22">
        <f t="shared" si="6"/>
        <v>5.4810042217139996</v>
      </c>
      <c r="Y215" s="22">
        <f t="shared" si="7"/>
        <v>25.394852952014418</v>
      </c>
    </row>
    <row r="216" spans="1:25" x14ac:dyDescent="0.25">
      <c r="A216" s="20">
        <v>2</v>
      </c>
      <c r="B216" s="20" t="s">
        <v>139</v>
      </c>
      <c r="C216" s="20" t="s">
        <v>140</v>
      </c>
      <c r="D216" s="20">
        <v>8702</v>
      </c>
      <c r="E216" s="20">
        <v>8703</v>
      </c>
      <c r="F216" s="20">
        <v>8660</v>
      </c>
      <c r="G216" s="20">
        <v>2120</v>
      </c>
      <c r="H216" s="20">
        <v>2120</v>
      </c>
      <c r="I216" s="20" t="s">
        <v>56</v>
      </c>
      <c r="J216" s="20" t="s">
        <v>141</v>
      </c>
      <c r="K216" s="21">
        <v>13.087472393500001</v>
      </c>
      <c r="L216" s="21">
        <v>5.2963300000000002</v>
      </c>
      <c r="M216" s="20" t="s">
        <v>24</v>
      </c>
      <c r="N216" s="20" t="s">
        <v>142</v>
      </c>
      <c r="O216" s="20">
        <v>27</v>
      </c>
      <c r="P216" s="20">
        <v>22</v>
      </c>
      <c r="Q216" s="20" t="s">
        <v>61</v>
      </c>
      <c r="R216" s="20" t="s">
        <v>62</v>
      </c>
      <c r="S216" s="20" t="s">
        <v>63</v>
      </c>
      <c r="T216" s="22">
        <v>0.602908</v>
      </c>
      <c r="U216" s="22">
        <v>11.245813</v>
      </c>
      <c r="V216" s="22">
        <v>0.24</v>
      </c>
      <c r="W216" s="22">
        <v>0.56100000000000005</v>
      </c>
      <c r="X216" s="22">
        <f t="shared" si="6"/>
        <v>2.4268317930064001</v>
      </c>
      <c r="Y216" s="22">
        <f t="shared" si="7"/>
        <v>26.147514640401308</v>
      </c>
    </row>
    <row r="217" spans="1:25" x14ac:dyDescent="0.25">
      <c r="A217" s="20">
        <v>2</v>
      </c>
      <c r="B217" s="20" t="s">
        <v>139</v>
      </c>
      <c r="C217" s="20" t="s">
        <v>140</v>
      </c>
      <c r="D217" s="20">
        <v>8703</v>
      </c>
      <c r="E217" s="20">
        <v>8704</v>
      </c>
      <c r="F217" s="20">
        <v>8661</v>
      </c>
      <c r="G217" s="20">
        <v>2120</v>
      </c>
      <c r="H217" s="20">
        <v>2120</v>
      </c>
      <c r="I217" s="20" t="s">
        <v>56</v>
      </c>
      <c r="J217" s="20" t="s">
        <v>141</v>
      </c>
      <c r="K217" s="21">
        <v>5.4048141645700003</v>
      </c>
      <c r="L217" s="21">
        <v>2.1872600000000002</v>
      </c>
      <c r="M217" s="20" t="s">
        <v>24</v>
      </c>
      <c r="N217" s="20" t="s">
        <v>142</v>
      </c>
      <c r="O217" s="20">
        <v>27</v>
      </c>
      <c r="P217" s="20">
        <v>22</v>
      </c>
      <c r="Q217" s="20" t="s">
        <v>61</v>
      </c>
      <c r="R217" s="20" t="s">
        <v>62</v>
      </c>
      <c r="S217" s="20" t="s">
        <v>63</v>
      </c>
      <c r="T217" s="22">
        <v>0.602908</v>
      </c>
      <c r="U217" s="22">
        <v>11.245813</v>
      </c>
      <c r="V217" s="22">
        <v>0.24</v>
      </c>
      <c r="W217" s="22">
        <v>0.56100000000000005</v>
      </c>
      <c r="X217" s="22">
        <f t="shared" si="6"/>
        <v>1.0022245795808</v>
      </c>
      <c r="Y217" s="22">
        <f t="shared" si="7"/>
        <v>10.79830993770482</v>
      </c>
    </row>
    <row r="218" spans="1:25" x14ac:dyDescent="0.25">
      <c r="A218" s="20">
        <v>2</v>
      </c>
      <c r="B218" s="20" t="s">
        <v>139</v>
      </c>
      <c r="C218" s="20" t="s">
        <v>140</v>
      </c>
      <c r="D218" s="20">
        <v>8704</v>
      </c>
      <c r="E218" s="20">
        <v>8705</v>
      </c>
      <c r="F218" s="20">
        <v>8662</v>
      </c>
      <c r="G218" s="20">
        <v>2120</v>
      </c>
      <c r="H218" s="20">
        <v>2120</v>
      </c>
      <c r="I218" s="20" t="s">
        <v>56</v>
      </c>
      <c r="J218" s="20" t="s">
        <v>141</v>
      </c>
      <c r="K218" s="21">
        <v>144.87556701299999</v>
      </c>
      <c r="L218" s="21">
        <v>58.629300000000001</v>
      </c>
      <c r="M218" s="20" t="s">
        <v>24</v>
      </c>
      <c r="N218" s="20" t="s">
        <v>142</v>
      </c>
      <c r="O218" s="20">
        <v>27</v>
      </c>
      <c r="P218" s="20">
        <v>22</v>
      </c>
      <c r="Q218" s="20" t="s">
        <v>61</v>
      </c>
      <c r="R218" s="20" t="s">
        <v>62</v>
      </c>
      <c r="S218" s="20" t="s">
        <v>63</v>
      </c>
      <c r="T218" s="22">
        <v>0.602908</v>
      </c>
      <c r="U218" s="22">
        <v>11.245813</v>
      </c>
      <c r="V218" s="22">
        <v>0.24</v>
      </c>
      <c r="W218" s="22">
        <v>0.56100000000000005</v>
      </c>
      <c r="X218" s="22">
        <f t="shared" si="6"/>
        <v>26.864536243343998</v>
      </c>
      <c r="Y218" s="22">
        <f t="shared" si="7"/>
        <v>289.44768926907506</v>
      </c>
    </row>
    <row r="219" spans="1:25" x14ac:dyDescent="0.25">
      <c r="A219" s="20">
        <v>2</v>
      </c>
      <c r="B219" s="20" t="s">
        <v>139</v>
      </c>
      <c r="C219" s="20" t="s">
        <v>140</v>
      </c>
      <c r="D219" s="20">
        <v>8705</v>
      </c>
      <c r="E219" s="20">
        <v>8706</v>
      </c>
      <c r="F219" s="20">
        <v>8663</v>
      </c>
      <c r="G219" s="20">
        <v>2120</v>
      </c>
      <c r="H219" s="20">
        <v>2120</v>
      </c>
      <c r="I219" s="20" t="s">
        <v>56</v>
      </c>
      <c r="J219" s="20" t="s">
        <v>141</v>
      </c>
      <c r="K219" s="21">
        <v>18.315583082700002</v>
      </c>
      <c r="L219" s="21">
        <v>7.4120799999999996</v>
      </c>
      <c r="M219" s="20" t="s">
        <v>24</v>
      </c>
      <c r="N219" s="20" t="s">
        <v>142</v>
      </c>
      <c r="O219" s="20">
        <v>27</v>
      </c>
      <c r="P219" s="20">
        <v>22</v>
      </c>
      <c r="Q219" s="20" t="s">
        <v>61</v>
      </c>
      <c r="R219" s="20" t="s">
        <v>62</v>
      </c>
      <c r="S219" s="20" t="s">
        <v>63</v>
      </c>
      <c r="T219" s="22">
        <v>0.602908</v>
      </c>
      <c r="U219" s="22">
        <v>11.245813</v>
      </c>
      <c r="V219" s="22">
        <v>0.24</v>
      </c>
      <c r="W219" s="22">
        <v>0.56100000000000005</v>
      </c>
      <c r="X219" s="22">
        <f t="shared" si="6"/>
        <v>3.3962897697663998</v>
      </c>
      <c r="Y219" s="22">
        <f t="shared" si="7"/>
        <v>36.592786007636555</v>
      </c>
    </row>
    <row r="220" spans="1:25" x14ac:dyDescent="0.25">
      <c r="A220" s="20">
        <v>2</v>
      </c>
      <c r="B220" s="20" t="s">
        <v>139</v>
      </c>
      <c r="C220" s="20" t="s">
        <v>140</v>
      </c>
      <c r="D220" s="20">
        <v>8706</v>
      </c>
      <c r="E220" s="20">
        <v>8707</v>
      </c>
      <c r="F220" s="20">
        <v>8664</v>
      </c>
      <c r="G220" s="20">
        <v>2120</v>
      </c>
      <c r="H220" s="20">
        <v>2120</v>
      </c>
      <c r="I220" s="20" t="s">
        <v>56</v>
      </c>
      <c r="J220" s="20" t="s">
        <v>141</v>
      </c>
      <c r="K220" s="21">
        <v>12.2771719114</v>
      </c>
      <c r="L220" s="21">
        <v>4.9684200000000001</v>
      </c>
      <c r="M220" s="20" t="s">
        <v>24</v>
      </c>
      <c r="N220" s="20" t="s">
        <v>142</v>
      </c>
      <c r="O220" s="20">
        <v>27</v>
      </c>
      <c r="P220" s="20">
        <v>22</v>
      </c>
      <c r="Q220" s="20" t="s">
        <v>61</v>
      </c>
      <c r="R220" s="20" t="s">
        <v>62</v>
      </c>
      <c r="S220" s="20" t="s">
        <v>63</v>
      </c>
      <c r="T220" s="22">
        <v>0.602908</v>
      </c>
      <c r="U220" s="22">
        <v>11.245813</v>
      </c>
      <c r="V220" s="22">
        <v>0.24</v>
      </c>
      <c r="W220" s="22">
        <v>0.56100000000000005</v>
      </c>
      <c r="X220" s="22">
        <f t="shared" si="6"/>
        <v>2.2765801256736</v>
      </c>
      <c r="Y220" s="22">
        <f t="shared" si="7"/>
        <v>24.528651856976936</v>
      </c>
    </row>
    <row r="221" spans="1:25" x14ac:dyDescent="0.25">
      <c r="A221" s="20">
        <v>2</v>
      </c>
      <c r="B221" s="20" t="s">
        <v>139</v>
      </c>
      <c r="C221" s="20" t="s">
        <v>140</v>
      </c>
      <c r="D221" s="20">
        <v>8707</v>
      </c>
      <c r="E221" s="20">
        <v>8708</v>
      </c>
      <c r="F221" s="20">
        <v>8665</v>
      </c>
      <c r="G221" s="20">
        <v>2120</v>
      </c>
      <c r="H221" s="20">
        <v>2120</v>
      </c>
      <c r="I221" s="20" t="s">
        <v>56</v>
      </c>
      <c r="J221" s="20" t="s">
        <v>141</v>
      </c>
      <c r="K221" s="21">
        <v>14.3216943362</v>
      </c>
      <c r="L221" s="21">
        <v>5.7958100000000004</v>
      </c>
      <c r="M221" s="20" t="s">
        <v>24</v>
      </c>
      <c r="N221" s="20" t="s">
        <v>142</v>
      </c>
      <c r="O221" s="20">
        <v>27</v>
      </c>
      <c r="P221" s="20">
        <v>22</v>
      </c>
      <c r="Q221" s="20" t="s">
        <v>61</v>
      </c>
      <c r="R221" s="20" t="s">
        <v>62</v>
      </c>
      <c r="S221" s="20" t="s">
        <v>63</v>
      </c>
      <c r="T221" s="22">
        <v>0.602908</v>
      </c>
      <c r="U221" s="22">
        <v>11.245813</v>
      </c>
      <c r="V221" s="22">
        <v>0.24</v>
      </c>
      <c r="W221" s="22">
        <v>0.56100000000000005</v>
      </c>
      <c r="X221" s="22">
        <f t="shared" si="6"/>
        <v>2.6556985637648003</v>
      </c>
      <c r="Y221" s="22">
        <f t="shared" si="7"/>
        <v>28.613403399709668</v>
      </c>
    </row>
    <row r="222" spans="1:25" x14ac:dyDescent="0.25">
      <c r="A222" s="20">
        <v>2</v>
      </c>
      <c r="B222" s="20" t="s">
        <v>139</v>
      </c>
      <c r="C222" s="20" t="s">
        <v>140</v>
      </c>
      <c r="D222" s="20">
        <v>8708</v>
      </c>
      <c r="E222" s="20">
        <v>8709</v>
      </c>
      <c r="F222" s="20">
        <v>8666</v>
      </c>
      <c r="G222" s="20">
        <v>2120</v>
      </c>
      <c r="H222" s="20">
        <v>2120</v>
      </c>
      <c r="I222" s="20" t="s">
        <v>56</v>
      </c>
      <c r="J222" s="20" t="s">
        <v>141</v>
      </c>
      <c r="K222" s="21">
        <v>36.922705291600003</v>
      </c>
      <c r="L222" s="21">
        <v>14.9421</v>
      </c>
      <c r="M222" s="20" t="s">
        <v>24</v>
      </c>
      <c r="N222" s="20" t="s">
        <v>142</v>
      </c>
      <c r="O222" s="20">
        <v>27</v>
      </c>
      <c r="P222" s="20">
        <v>22</v>
      </c>
      <c r="Q222" s="20" t="s">
        <v>61</v>
      </c>
      <c r="R222" s="20" t="s">
        <v>62</v>
      </c>
      <c r="S222" s="20" t="s">
        <v>63</v>
      </c>
      <c r="T222" s="22">
        <v>0.602908</v>
      </c>
      <c r="U222" s="22">
        <v>11.245813</v>
      </c>
      <c r="V222" s="22">
        <v>0.24</v>
      </c>
      <c r="W222" s="22">
        <v>0.56100000000000005</v>
      </c>
      <c r="X222" s="22">
        <f t="shared" si="6"/>
        <v>6.8466208363680003</v>
      </c>
      <c r="Y222" s="22">
        <f t="shared" si="7"/>
        <v>73.767831405584701</v>
      </c>
    </row>
    <row r="223" spans="1:25" x14ac:dyDescent="0.25">
      <c r="A223" s="20">
        <v>2</v>
      </c>
      <c r="B223" s="20" t="s">
        <v>139</v>
      </c>
      <c r="C223" s="20" t="s">
        <v>140</v>
      </c>
      <c r="D223" s="20">
        <v>8709</v>
      </c>
      <c r="E223" s="20">
        <v>8710</v>
      </c>
      <c r="F223" s="20">
        <v>8667</v>
      </c>
      <c r="G223" s="20">
        <v>2120</v>
      </c>
      <c r="H223" s="20">
        <v>2120</v>
      </c>
      <c r="I223" s="20" t="s">
        <v>56</v>
      </c>
      <c r="J223" s="20" t="s">
        <v>141</v>
      </c>
      <c r="K223" s="21">
        <v>25.0129326092</v>
      </c>
      <c r="L223" s="21">
        <v>10.122400000000001</v>
      </c>
      <c r="M223" s="20" t="s">
        <v>24</v>
      </c>
      <c r="N223" s="20" t="s">
        <v>142</v>
      </c>
      <c r="O223" s="20">
        <v>27</v>
      </c>
      <c r="P223" s="20">
        <v>22</v>
      </c>
      <c r="Q223" s="20" t="s">
        <v>61</v>
      </c>
      <c r="R223" s="20" t="s">
        <v>62</v>
      </c>
      <c r="S223" s="20" t="s">
        <v>63</v>
      </c>
      <c r="T223" s="22">
        <v>0.602908</v>
      </c>
      <c r="U223" s="22">
        <v>11.245813</v>
      </c>
      <c r="V223" s="22">
        <v>0.24</v>
      </c>
      <c r="W223" s="22">
        <v>0.56100000000000005</v>
      </c>
      <c r="X223" s="22">
        <f t="shared" si="6"/>
        <v>4.6381857137920006</v>
      </c>
      <c r="Y223" s="22">
        <f t="shared" si="7"/>
        <v>49.973397087416799</v>
      </c>
    </row>
    <row r="224" spans="1:25" x14ac:dyDescent="0.25">
      <c r="A224" s="20">
        <v>2</v>
      </c>
      <c r="B224" s="20" t="s">
        <v>139</v>
      </c>
      <c r="C224" s="20" t="s">
        <v>140</v>
      </c>
      <c r="D224" s="20">
        <v>8710</v>
      </c>
      <c r="E224" s="20">
        <v>8711</v>
      </c>
      <c r="F224" s="20">
        <v>8668</v>
      </c>
      <c r="G224" s="20">
        <v>2120</v>
      </c>
      <c r="H224" s="20">
        <v>2120</v>
      </c>
      <c r="I224" s="20" t="s">
        <v>56</v>
      </c>
      <c r="J224" s="20" t="s">
        <v>141</v>
      </c>
      <c r="K224" s="21">
        <v>27.9078001293</v>
      </c>
      <c r="L224" s="21">
        <v>11.293900000000001</v>
      </c>
      <c r="M224" s="20" t="s">
        <v>24</v>
      </c>
      <c r="N224" s="20" t="s">
        <v>142</v>
      </c>
      <c r="O224" s="20">
        <v>27</v>
      </c>
      <c r="P224" s="20">
        <v>22</v>
      </c>
      <c r="Q224" s="20" t="s">
        <v>61</v>
      </c>
      <c r="R224" s="20" t="s">
        <v>62</v>
      </c>
      <c r="S224" s="20" t="s">
        <v>63</v>
      </c>
      <c r="T224" s="22">
        <v>0.602908</v>
      </c>
      <c r="U224" s="22">
        <v>11.245813</v>
      </c>
      <c r="V224" s="22">
        <v>0.24</v>
      </c>
      <c r="W224" s="22">
        <v>0.56100000000000005</v>
      </c>
      <c r="X224" s="22">
        <f t="shared" si="6"/>
        <v>5.1749788225120001</v>
      </c>
      <c r="Y224" s="22">
        <f t="shared" si="7"/>
        <v>55.756989386467296</v>
      </c>
    </row>
    <row r="225" spans="1:25" x14ac:dyDescent="0.25">
      <c r="A225" s="20">
        <v>2</v>
      </c>
      <c r="B225" s="20" t="s">
        <v>139</v>
      </c>
      <c r="C225" s="20" t="s">
        <v>140</v>
      </c>
      <c r="D225" s="20">
        <v>8711</v>
      </c>
      <c r="E225" s="20">
        <v>8712</v>
      </c>
      <c r="F225" s="20">
        <v>8669</v>
      </c>
      <c r="G225" s="20">
        <v>2120</v>
      </c>
      <c r="H225" s="20">
        <v>2120</v>
      </c>
      <c r="I225" s="20" t="s">
        <v>56</v>
      </c>
      <c r="J225" s="20" t="s">
        <v>141</v>
      </c>
      <c r="K225" s="21">
        <v>86.318967238400006</v>
      </c>
      <c r="L225" s="21">
        <v>34.932200000000002</v>
      </c>
      <c r="M225" s="20" t="s">
        <v>24</v>
      </c>
      <c r="N225" s="20" t="s">
        <v>142</v>
      </c>
      <c r="O225" s="20">
        <v>27</v>
      </c>
      <c r="P225" s="20">
        <v>22</v>
      </c>
      <c r="Q225" s="20" t="s">
        <v>61</v>
      </c>
      <c r="R225" s="20" t="s">
        <v>62</v>
      </c>
      <c r="S225" s="20" t="s">
        <v>63</v>
      </c>
      <c r="T225" s="22">
        <v>0.602908</v>
      </c>
      <c r="U225" s="22">
        <v>11.245813</v>
      </c>
      <c r="V225" s="22">
        <v>0.24</v>
      </c>
      <c r="W225" s="22">
        <v>0.56100000000000005</v>
      </c>
      <c r="X225" s="22">
        <f t="shared" si="6"/>
        <v>16.006286156576</v>
      </c>
      <c r="Y225" s="22">
        <f t="shared" si="7"/>
        <v>172.45719411770537</v>
      </c>
    </row>
    <row r="226" spans="1:25" x14ac:dyDescent="0.25">
      <c r="A226" s="20">
        <v>2</v>
      </c>
      <c r="B226" s="20" t="s">
        <v>139</v>
      </c>
      <c r="C226" s="20" t="s">
        <v>140</v>
      </c>
      <c r="D226" s="20">
        <v>8712</v>
      </c>
      <c r="E226" s="20">
        <v>8713</v>
      </c>
      <c r="F226" s="20">
        <v>8670</v>
      </c>
      <c r="G226" s="20">
        <v>2120</v>
      </c>
      <c r="H226" s="20">
        <v>2120</v>
      </c>
      <c r="I226" s="20" t="s">
        <v>56</v>
      </c>
      <c r="J226" s="20" t="s">
        <v>141</v>
      </c>
      <c r="K226" s="21">
        <v>36.371083901600002</v>
      </c>
      <c r="L226" s="21">
        <v>14.7189</v>
      </c>
      <c r="M226" s="20" t="s">
        <v>24</v>
      </c>
      <c r="N226" s="20" t="s">
        <v>142</v>
      </c>
      <c r="O226" s="20">
        <v>27</v>
      </c>
      <c r="P226" s="20">
        <v>22</v>
      </c>
      <c r="Q226" s="20" t="s">
        <v>61</v>
      </c>
      <c r="R226" s="20" t="s">
        <v>62</v>
      </c>
      <c r="S226" s="20" t="s">
        <v>63</v>
      </c>
      <c r="T226" s="22">
        <v>0.602908</v>
      </c>
      <c r="U226" s="22">
        <v>11.245813</v>
      </c>
      <c r="V226" s="22">
        <v>0.24</v>
      </c>
      <c r="W226" s="22">
        <v>0.56100000000000005</v>
      </c>
      <c r="X226" s="22">
        <f t="shared" si="6"/>
        <v>6.744348346512</v>
      </c>
      <c r="Y226" s="22">
        <f t="shared" si="7"/>
        <v>72.66591266794228</v>
      </c>
    </row>
    <row r="227" spans="1:25" x14ac:dyDescent="0.25">
      <c r="A227" s="20">
        <v>2</v>
      </c>
      <c r="B227" s="20" t="s">
        <v>139</v>
      </c>
      <c r="C227" s="20" t="s">
        <v>140</v>
      </c>
      <c r="D227" s="20">
        <v>8713</v>
      </c>
      <c r="E227" s="20">
        <v>8714</v>
      </c>
      <c r="F227" s="20">
        <v>8671</v>
      </c>
      <c r="G227" s="20">
        <v>2120</v>
      </c>
      <c r="H227" s="20">
        <v>2120</v>
      </c>
      <c r="I227" s="20" t="s">
        <v>56</v>
      </c>
      <c r="J227" s="20" t="s">
        <v>141</v>
      </c>
      <c r="K227" s="21">
        <v>8.4392816136200004</v>
      </c>
      <c r="L227" s="21">
        <v>3.41527</v>
      </c>
      <c r="M227" s="20" t="s">
        <v>24</v>
      </c>
      <c r="N227" s="20" t="s">
        <v>142</v>
      </c>
      <c r="O227" s="20">
        <v>27</v>
      </c>
      <c r="P227" s="20">
        <v>22</v>
      </c>
      <c r="Q227" s="20" t="s">
        <v>61</v>
      </c>
      <c r="R227" s="20" t="s">
        <v>62</v>
      </c>
      <c r="S227" s="20" t="s">
        <v>63</v>
      </c>
      <c r="T227" s="22">
        <v>0.602908</v>
      </c>
      <c r="U227" s="22">
        <v>11.245813</v>
      </c>
      <c r="V227" s="22">
        <v>0.24</v>
      </c>
      <c r="W227" s="22">
        <v>0.56100000000000005</v>
      </c>
      <c r="X227" s="22">
        <f t="shared" si="6"/>
        <v>1.5649111399216002</v>
      </c>
      <c r="Y227" s="22">
        <f t="shared" si="7"/>
        <v>16.86088712861989</v>
      </c>
    </row>
    <row r="228" spans="1:25" x14ac:dyDescent="0.25">
      <c r="A228" s="20">
        <v>2</v>
      </c>
      <c r="B228" s="20" t="s">
        <v>139</v>
      </c>
      <c r="C228" s="20" t="s">
        <v>140</v>
      </c>
      <c r="D228" s="20">
        <v>8714</v>
      </c>
      <c r="E228" s="20">
        <v>8715</v>
      </c>
      <c r="F228" s="20">
        <v>8672</v>
      </c>
      <c r="G228" s="20">
        <v>2120</v>
      </c>
      <c r="H228" s="20">
        <v>2120</v>
      </c>
      <c r="I228" s="20" t="s">
        <v>56</v>
      </c>
      <c r="J228" s="20" t="s">
        <v>141</v>
      </c>
      <c r="K228" s="21">
        <v>11.2873800625</v>
      </c>
      <c r="L228" s="21">
        <v>4.5678599999999996</v>
      </c>
      <c r="M228" s="20" t="s">
        <v>24</v>
      </c>
      <c r="N228" s="20" t="s">
        <v>142</v>
      </c>
      <c r="O228" s="20">
        <v>27</v>
      </c>
      <c r="P228" s="20">
        <v>22</v>
      </c>
      <c r="Q228" s="20" t="s">
        <v>61</v>
      </c>
      <c r="R228" s="20" t="s">
        <v>62</v>
      </c>
      <c r="S228" s="20" t="s">
        <v>63</v>
      </c>
      <c r="T228" s="22">
        <v>0.602908</v>
      </c>
      <c r="U228" s="22">
        <v>11.245813</v>
      </c>
      <c r="V228" s="22">
        <v>0.24</v>
      </c>
      <c r="W228" s="22">
        <v>0.56100000000000005</v>
      </c>
      <c r="X228" s="22">
        <f t="shared" si="6"/>
        <v>2.0930394960287999</v>
      </c>
      <c r="Y228" s="22">
        <f t="shared" si="7"/>
        <v>22.551122423509014</v>
      </c>
    </row>
    <row r="229" spans="1:25" x14ac:dyDescent="0.25">
      <c r="A229" s="20">
        <v>2</v>
      </c>
      <c r="B229" s="20" t="s">
        <v>139</v>
      </c>
      <c r="C229" s="20" t="s">
        <v>140</v>
      </c>
      <c r="D229" s="20">
        <v>8715</v>
      </c>
      <c r="E229" s="20">
        <v>8716</v>
      </c>
      <c r="F229" s="20">
        <v>8673</v>
      </c>
      <c r="G229" s="20">
        <v>2120</v>
      </c>
      <c r="H229" s="20">
        <v>2120</v>
      </c>
      <c r="I229" s="20" t="s">
        <v>56</v>
      </c>
      <c r="J229" s="20" t="s">
        <v>141</v>
      </c>
      <c r="K229" s="21">
        <v>69.777703212899993</v>
      </c>
      <c r="L229" s="21">
        <v>28.238099999999999</v>
      </c>
      <c r="M229" s="20" t="s">
        <v>24</v>
      </c>
      <c r="N229" s="20" t="s">
        <v>142</v>
      </c>
      <c r="O229" s="20">
        <v>27</v>
      </c>
      <c r="P229" s="20">
        <v>22</v>
      </c>
      <c r="Q229" s="20" t="s">
        <v>61</v>
      </c>
      <c r="R229" s="20" t="s">
        <v>62</v>
      </c>
      <c r="S229" s="20" t="s">
        <v>63</v>
      </c>
      <c r="T229" s="22">
        <v>0.602908</v>
      </c>
      <c r="U229" s="22">
        <v>11.245813</v>
      </c>
      <c r="V229" s="22">
        <v>0.24</v>
      </c>
      <c r="W229" s="22">
        <v>0.56100000000000005</v>
      </c>
      <c r="X229" s="22">
        <f t="shared" si="6"/>
        <v>12.938982060048</v>
      </c>
      <c r="Y229" s="22">
        <f t="shared" si="7"/>
        <v>139.40901212105669</v>
      </c>
    </row>
    <row r="230" spans="1:25" x14ac:dyDescent="0.25">
      <c r="A230" s="20">
        <v>2</v>
      </c>
      <c r="B230" s="20" t="s">
        <v>139</v>
      </c>
      <c r="C230" s="20" t="s">
        <v>140</v>
      </c>
      <c r="D230" s="20">
        <v>8716</v>
      </c>
      <c r="E230" s="20">
        <v>8717</v>
      </c>
      <c r="F230" s="20">
        <v>8674</v>
      </c>
      <c r="G230" s="20">
        <v>2120</v>
      </c>
      <c r="H230" s="20">
        <v>2120</v>
      </c>
      <c r="I230" s="20" t="s">
        <v>56</v>
      </c>
      <c r="J230" s="20" t="s">
        <v>141</v>
      </c>
      <c r="K230" s="21">
        <v>52.553770368099997</v>
      </c>
      <c r="L230" s="21">
        <v>21.267800000000001</v>
      </c>
      <c r="M230" s="20" t="s">
        <v>24</v>
      </c>
      <c r="N230" s="20" t="s">
        <v>142</v>
      </c>
      <c r="O230" s="20">
        <v>27</v>
      </c>
      <c r="P230" s="20">
        <v>22</v>
      </c>
      <c r="Q230" s="20" t="s">
        <v>61</v>
      </c>
      <c r="R230" s="20" t="s">
        <v>62</v>
      </c>
      <c r="S230" s="20" t="s">
        <v>63</v>
      </c>
      <c r="T230" s="22">
        <v>0.602908</v>
      </c>
      <c r="U230" s="22">
        <v>11.245813</v>
      </c>
      <c r="V230" s="22">
        <v>0.24</v>
      </c>
      <c r="W230" s="22">
        <v>0.56100000000000005</v>
      </c>
      <c r="X230" s="22">
        <f t="shared" si="6"/>
        <v>9.745120339424</v>
      </c>
      <c r="Y230" s="22">
        <f t="shared" si="7"/>
        <v>104.99725505569459</v>
      </c>
    </row>
    <row r="231" spans="1:25" x14ac:dyDescent="0.25">
      <c r="A231" s="20">
        <v>2</v>
      </c>
      <c r="B231" s="20" t="s">
        <v>139</v>
      </c>
      <c r="C231" s="20" t="s">
        <v>140</v>
      </c>
      <c r="D231" s="20">
        <v>8717</v>
      </c>
      <c r="E231" s="20">
        <v>8718</v>
      </c>
      <c r="F231" s="20">
        <v>8675</v>
      </c>
      <c r="G231" s="20">
        <v>2120</v>
      </c>
      <c r="H231" s="20">
        <v>2120</v>
      </c>
      <c r="I231" s="20" t="s">
        <v>56</v>
      </c>
      <c r="J231" s="20" t="s">
        <v>141</v>
      </c>
      <c r="K231" s="21">
        <v>7.48490764654</v>
      </c>
      <c r="L231" s="21">
        <v>3.0290499999999998</v>
      </c>
      <c r="M231" s="20" t="s">
        <v>24</v>
      </c>
      <c r="N231" s="20" t="s">
        <v>142</v>
      </c>
      <c r="O231" s="20">
        <v>27</v>
      </c>
      <c r="P231" s="20">
        <v>22</v>
      </c>
      <c r="Q231" s="20" t="s">
        <v>61</v>
      </c>
      <c r="R231" s="20" t="s">
        <v>62</v>
      </c>
      <c r="S231" s="20" t="s">
        <v>63</v>
      </c>
      <c r="T231" s="22">
        <v>0.602908</v>
      </c>
      <c r="U231" s="22">
        <v>11.245813</v>
      </c>
      <c r="V231" s="22">
        <v>0.24</v>
      </c>
      <c r="W231" s="22">
        <v>0.56100000000000005</v>
      </c>
      <c r="X231" s="22">
        <f t="shared" si="6"/>
        <v>1.3879412428239999</v>
      </c>
      <c r="Y231" s="22">
        <f t="shared" si="7"/>
        <v>14.954153011898347</v>
      </c>
    </row>
    <row r="232" spans="1:25" x14ac:dyDescent="0.25">
      <c r="A232" s="20">
        <v>2</v>
      </c>
      <c r="B232" s="20" t="s">
        <v>139</v>
      </c>
      <c r="C232" s="20" t="s">
        <v>140</v>
      </c>
      <c r="D232" s="20">
        <v>8719</v>
      </c>
      <c r="E232" s="20">
        <v>8720</v>
      </c>
      <c r="F232" s="20">
        <v>8677</v>
      </c>
      <c r="G232" s="20">
        <v>2120</v>
      </c>
      <c r="H232" s="20">
        <v>2120</v>
      </c>
      <c r="I232" s="20" t="s">
        <v>56</v>
      </c>
      <c r="J232" s="20" t="s">
        <v>141</v>
      </c>
      <c r="K232" s="21">
        <v>28.064844261299999</v>
      </c>
      <c r="L232" s="21">
        <v>11.3575</v>
      </c>
      <c r="M232" s="20" t="s">
        <v>24</v>
      </c>
      <c r="N232" s="20" t="s">
        <v>142</v>
      </c>
      <c r="O232" s="20">
        <v>27</v>
      </c>
      <c r="P232" s="20">
        <v>22</v>
      </c>
      <c r="Q232" s="20" t="s">
        <v>61</v>
      </c>
      <c r="R232" s="20" t="s">
        <v>62</v>
      </c>
      <c r="S232" s="20" t="s">
        <v>63</v>
      </c>
      <c r="T232" s="22">
        <v>0.602908</v>
      </c>
      <c r="U232" s="22">
        <v>11.245813</v>
      </c>
      <c r="V232" s="22">
        <v>0.24</v>
      </c>
      <c r="W232" s="22">
        <v>0.56100000000000005</v>
      </c>
      <c r="X232" s="22">
        <f t="shared" si="6"/>
        <v>5.2041209836000002</v>
      </c>
      <c r="Y232" s="22">
        <f t="shared" si="7"/>
        <v>56.070976983752495</v>
      </c>
    </row>
    <row r="233" spans="1:25" x14ac:dyDescent="0.25">
      <c r="A233" s="20">
        <v>2</v>
      </c>
      <c r="B233" s="20" t="s">
        <v>139</v>
      </c>
      <c r="C233" s="20" t="s">
        <v>140</v>
      </c>
      <c r="D233" s="20">
        <v>8721</v>
      </c>
      <c r="E233" s="20">
        <v>8722</v>
      </c>
      <c r="F233" s="20">
        <v>8679</v>
      </c>
      <c r="G233" s="20">
        <v>2120</v>
      </c>
      <c r="H233" s="20">
        <v>2120</v>
      </c>
      <c r="I233" s="20" t="s">
        <v>56</v>
      </c>
      <c r="J233" s="20" t="s">
        <v>141</v>
      </c>
      <c r="K233" s="21">
        <v>12.273303886400001</v>
      </c>
      <c r="L233" s="21">
        <v>4.96685</v>
      </c>
      <c r="M233" s="20" t="s">
        <v>24</v>
      </c>
      <c r="N233" s="20" t="s">
        <v>142</v>
      </c>
      <c r="O233" s="20">
        <v>27</v>
      </c>
      <c r="P233" s="20">
        <v>22</v>
      </c>
      <c r="Q233" s="20" t="s">
        <v>61</v>
      </c>
      <c r="R233" s="20" t="s">
        <v>62</v>
      </c>
      <c r="S233" s="20" t="s">
        <v>63</v>
      </c>
      <c r="T233" s="22">
        <v>0.602908</v>
      </c>
      <c r="U233" s="22">
        <v>11.245813</v>
      </c>
      <c r="V233" s="22">
        <v>0.24</v>
      </c>
      <c r="W233" s="22">
        <v>0.56100000000000005</v>
      </c>
      <c r="X233" s="22">
        <f t="shared" si="6"/>
        <v>2.2758607358480001</v>
      </c>
      <c r="Y233" s="22">
        <f t="shared" si="7"/>
        <v>24.520900905282947</v>
      </c>
    </row>
    <row r="234" spans="1:25" x14ac:dyDescent="0.25">
      <c r="A234" s="20">
        <v>2</v>
      </c>
      <c r="B234" s="20" t="s">
        <v>139</v>
      </c>
      <c r="C234" s="20" t="s">
        <v>140</v>
      </c>
      <c r="D234" s="20">
        <v>8722</v>
      </c>
      <c r="E234" s="20">
        <v>8723</v>
      </c>
      <c r="F234" s="20">
        <v>8680</v>
      </c>
      <c r="G234" s="20">
        <v>2120</v>
      </c>
      <c r="H234" s="20">
        <v>2120</v>
      </c>
      <c r="I234" s="20" t="s">
        <v>56</v>
      </c>
      <c r="J234" s="20" t="s">
        <v>141</v>
      </c>
      <c r="K234" s="21">
        <v>15.888694062900001</v>
      </c>
      <c r="L234" s="21">
        <v>6.4299499999999998</v>
      </c>
      <c r="M234" s="20" t="s">
        <v>24</v>
      </c>
      <c r="N234" s="20" t="s">
        <v>142</v>
      </c>
      <c r="O234" s="20">
        <v>27</v>
      </c>
      <c r="P234" s="20">
        <v>22</v>
      </c>
      <c r="Q234" s="20" t="s">
        <v>61</v>
      </c>
      <c r="R234" s="20" t="s">
        <v>62</v>
      </c>
      <c r="S234" s="20" t="s">
        <v>63</v>
      </c>
      <c r="T234" s="22">
        <v>0.602908</v>
      </c>
      <c r="U234" s="22">
        <v>11.245813</v>
      </c>
      <c r="V234" s="22">
        <v>0.24</v>
      </c>
      <c r="W234" s="22">
        <v>0.56100000000000005</v>
      </c>
      <c r="X234" s="22">
        <f t="shared" si="6"/>
        <v>2.946267903896</v>
      </c>
      <c r="Y234" s="22">
        <f t="shared" si="7"/>
        <v>31.744096716414646</v>
      </c>
    </row>
    <row r="235" spans="1:25" x14ac:dyDescent="0.25">
      <c r="A235" s="20">
        <v>2</v>
      </c>
      <c r="B235" s="20" t="s">
        <v>139</v>
      </c>
      <c r="C235" s="20" t="s">
        <v>140</v>
      </c>
      <c r="D235" s="20">
        <v>8725</v>
      </c>
      <c r="E235" s="20">
        <v>8726</v>
      </c>
      <c r="F235" s="20">
        <v>8683</v>
      </c>
      <c r="G235" s="20">
        <v>2120</v>
      </c>
      <c r="H235" s="20">
        <v>2120</v>
      </c>
      <c r="I235" s="20" t="s">
        <v>56</v>
      </c>
      <c r="J235" s="20" t="s">
        <v>141</v>
      </c>
      <c r="K235" s="21">
        <v>16.162068771600001</v>
      </c>
      <c r="L235" s="21">
        <v>6.5405800000000003</v>
      </c>
      <c r="M235" s="20" t="s">
        <v>24</v>
      </c>
      <c r="N235" s="20" t="s">
        <v>142</v>
      </c>
      <c r="O235" s="20">
        <v>27</v>
      </c>
      <c r="P235" s="20">
        <v>22</v>
      </c>
      <c r="Q235" s="20" t="s">
        <v>61</v>
      </c>
      <c r="R235" s="20" t="s">
        <v>62</v>
      </c>
      <c r="S235" s="20" t="s">
        <v>63</v>
      </c>
      <c r="T235" s="22">
        <v>0.602908</v>
      </c>
      <c r="U235" s="22">
        <v>11.245813</v>
      </c>
      <c r="V235" s="22">
        <v>0.24</v>
      </c>
      <c r="W235" s="22">
        <v>0.56100000000000005</v>
      </c>
      <c r="X235" s="22">
        <f t="shared" si="6"/>
        <v>2.9969596850464</v>
      </c>
      <c r="Y235" s="22">
        <f t="shared" si="7"/>
        <v>32.290267280686059</v>
      </c>
    </row>
    <row r="236" spans="1:25" x14ac:dyDescent="0.25">
      <c r="A236" s="20">
        <v>2</v>
      </c>
      <c r="B236" s="20" t="s">
        <v>139</v>
      </c>
      <c r="C236" s="20" t="s">
        <v>140</v>
      </c>
      <c r="D236" s="20">
        <v>8728</v>
      </c>
      <c r="E236" s="20">
        <v>8729</v>
      </c>
      <c r="F236" s="20">
        <v>8686</v>
      </c>
      <c r="G236" s="20">
        <v>2120</v>
      </c>
      <c r="H236" s="20">
        <v>2120</v>
      </c>
      <c r="I236" s="20" t="s">
        <v>56</v>
      </c>
      <c r="J236" s="20" t="s">
        <v>141</v>
      </c>
      <c r="K236" s="21">
        <v>3.5850921810199998</v>
      </c>
      <c r="L236" s="21">
        <v>1.4508399999999999</v>
      </c>
      <c r="M236" s="20" t="s">
        <v>24</v>
      </c>
      <c r="N236" s="20" t="s">
        <v>142</v>
      </c>
      <c r="O236" s="20">
        <v>27</v>
      </c>
      <c r="P236" s="20">
        <v>22</v>
      </c>
      <c r="Q236" s="20" t="s">
        <v>61</v>
      </c>
      <c r="R236" s="20" t="s">
        <v>62</v>
      </c>
      <c r="S236" s="20" t="s">
        <v>63</v>
      </c>
      <c r="T236" s="22">
        <v>0.602908</v>
      </c>
      <c r="U236" s="22">
        <v>11.245813</v>
      </c>
      <c r="V236" s="22">
        <v>0.24</v>
      </c>
      <c r="W236" s="22">
        <v>0.56100000000000005</v>
      </c>
      <c r="X236" s="22">
        <f t="shared" si="6"/>
        <v>0.66478951246719997</v>
      </c>
      <c r="Y236" s="22">
        <f t="shared" si="7"/>
        <v>7.162669271151878</v>
      </c>
    </row>
    <row r="237" spans="1:25" x14ac:dyDescent="0.25">
      <c r="A237" s="20">
        <v>2</v>
      </c>
      <c r="B237" s="20" t="s">
        <v>139</v>
      </c>
      <c r="C237" s="20" t="s">
        <v>140</v>
      </c>
      <c r="D237" s="20">
        <v>8730</v>
      </c>
      <c r="E237" s="20">
        <v>8731</v>
      </c>
      <c r="F237" s="20">
        <v>8688</v>
      </c>
      <c r="G237" s="20">
        <v>2120</v>
      </c>
      <c r="H237" s="20">
        <v>2120</v>
      </c>
      <c r="I237" s="20" t="s">
        <v>56</v>
      </c>
      <c r="J237" s="20" t="s">
        <v>141</v>
      </c>
      <c r="K237" s="21">
        <v>3.0954078604199999</v>
      </c>
      <c r="L237" s="21">
        <v>1.25267</v>
      </c>
      <c r="M237" s="20" t="s">
        <v>24</v>
      </c>
      <c r="N237" s="20" t="s">
        <v>142</v>
      </c>
      <c r="O237" s="20">
        <v>27</v>
      </c>
      <c r="P237" s="20">
        <v>22</v>
      </c>
      <c r="Q237" s="20" t="s">
        <v>61</v>
      </c>
      <c r="R237" s="20" t="s">
        <v>62</v>
      </c>
      <c r="S237" s="20" t="s">
        <v>63</v>
      </c>
      <c r="T237" s="22">
        <v>0.602908</v>
      </c>
      <c r="U237" s="22">
        <v>11.245813</v>
      </c>
      <c r="V237" s="22">
        <v>0.24</v>
      </c>
      <c r="W237" s="22">
        <v>0.56100000000000005</v>
      </c>
      <c r="X237" s="22">
        <f t="shared" si="6"/>
        <v>0.57398602091359996</v>
      </c>
      <c r="Y237" s="22">
        <f t="shared" si="7"/>
        <v>6.1843214385416889</v>
      </c>
    </row>
    <row r="238" spans="1:25" x14ac:dyDescent="0.25">
      <c r="A238" s="20">
        <v>2</v>
      </c>
      <c r="B238" s="20" t="s">
        <v>139</v>
      </c>
      <c r="C238" s="20" t="s">
        <v>140</v>
      </c>
      <c r="D238" s="20">
        <v>8731</v>
      </c>
      <c r="E238" s="20">
        <v>8732</v>
      </c>
      <c r="F238" s="20">
        <v>8689</v>
      </c>
      <c r="G238" s="20">
        <v>2120</v>
      </c>
      <c r="H238" s="20">
        <v>2120</v>
      </c>
      <c r="I238" s="20" t="s">
        <v>56</v>
      </c>
      <c r="J238" s="20" t="s">
        <v>141</v>
      </c>
      <c r="K238" s="21">
        <v>24.508134072899999</v>
      </c>
      <c r="L238" s="21">
        <v>9.9181299999999997</v>
      </c>
      <c r="M238" s="20" t="s">
        <v>24</v>
      </c>
      <c r="N238" s="20" t="s">
        <v>142</v>
      </c>
      <c r="O238" s="20">
        <v>27</v>
      </c>
      <c r="P238" s="20">
        <v>22</v>
      </c>
      <c r="Q238" s="20" t="s">
        <v>61</v>
      </c>
      <c r="R238" s="20" t="s">
        <v>62</v>
      </c>
      <c r="S238" s="20" t="s">
        <v>63</v>
      </c>
      <c r="T238" s="22">
        <v>0.602908</v>
      </c>
      <c r="U238" s="22">
        <v>11.245813</v>
      </c>
      <c r="V238" s="22">
        <v>0.24</v>
      </c>
      <c r="W238" s="22">
        <v>0.56100000000000005</v>
      </c>
      <c r="X238" s="22">
        <f t="shared" si="6"/>
        <v>4.5445871407503997</v>
      </c>
      <c r="Y238" s="22">
        <f t="shared" si="7"/>
        <v>48.964934092173898</v>
      </c>
    </row>
    <row r="239" spans="1:25" x14ac:dyDescent="0.25">
      <c r="A239" s="20">
        <v>2</v>
      </c>
      <c r="B239" s="20" t="s">
        <v>139</v>
      </c>
      <c r="C239" s="20" t="s">
        <v>140</v>
      </c>
      <c r="D239" s="20">
        <v>8733</v>
      </c>
      <c r="E239" s="20">
        <v>8734</v>
      </c>
      <c r="F239" s="20">
        <v>8691</v>
      </c>
      <c r="G239" s="20">
        <v>2120</v>
      </c>
      <c r="H239" s="20">
        <v>2120</v>
      </c>
      <c r="I239" s="20" t="s">
        <v>56</v>
      </c>
      <c r="J239" s="20" t="s">
        <v>141</v>
      </c>
      <c r="K239" s="21">
        <v>46.066622439</v>
      </c>
      <c r="L239" s="21">
        <v>18.642600000000002</v>
      </c>
      <c r="M239" s="20" t="s">
        <v>24</v>
      </c>
      <c r="N239" s="20" t="s">
        <v>142</v>
      </c>
      <c r="O239" s="20">
        <v>27</v>
      </c>
      <c r="P239" s="20">
        <v>22</v>
      </c>
      <c r="Q239" s="20" t="s">
        <v>61</v>
      </c>
      <c r="R239" s="20" t="s">
        <v>62</v>
      </c>
      <c r="S239" s="20" t="s">
        <v>63</v>
      </c>
      <c r="T239" s="22">
        <v>0.602908</v>
      </c>
      <c r="U239" s="22">
        <v>11.245813</v>
      </c>
      <c r="V239" s="22">
        <v>0.24</v>
      </c>
      <c r="W239" s="22">
        <v>0.56100000000000005</v>
      </c>
      <c r="X239" s="22">
        <f t="shared" si="6"/>
        <v>8.5422272374080013</v>
      </c>
      <c r="Y239" s="22">
        <f t="shared" si="7"/>
        <v>92.0368739174382</v>
      </c>
    </row>
    <row r="240" spans="1:25" x14ac:dyDescent="0.25">
      <c r="A240" s="20">
        <v>2</v>
      </c>
      <c r="B240" s="20" t="s">
        <v>139</v>
      </c>
      <c r="C240" s="20" t="s">
        <v>140</v>
      </c>
      <c r="D240" s="20">
        <v>8735</v>
      </c>
      <c r="E240" s="20">
        <v>8736</v>
      </c>
      <c r="F240" s="20">
        <v>8693</v>
      </c>
      <c r="G240" s="20">
        <v>2120</v>
      </c>
      <c r="H240" s="20">
        <v>2120</v>
      </c>
      <c r="I240" s="20" t="s">
        <v>56</v>
      </c>
      <c r="J240" s="20" t="s">
        <v>141</v>
      </c>
      <c r="K240" s="21">
        <v>5.2665850650200001</v>
      </c>
      <c r="L240" s="21">
        <v>2.1313200000000001</v>
      </c>
      <c r="M240" s="20" t="s">
        <v>24</v>
      </c>
      <c r="N240" s="20" t="s">
        <v>142</v>
      </c>
      <c r="O240" s="20">
        <v>27</v>
      </c>
      <c r="P240" s="20">
        <v>22</v>
      </c>
      <c r="Q240" s="20" t="s">
        <v>61</v>
      </c>
      <c r="R240" s="20" t="s">
        <v>62</v>
      </c>
      <c r="S240" s="20" t="s">
        <v>63</v>
      </c>
      <c r="T240" s="22">
        <v>0.602908</v>
      </c>
      <c r="U240" s="22">
        <v>11.245813</v>
      </c>
      <c r="V240" s="22">
        <v>0.24</v>
      </c>
      <c r="W240" s="22">
        <v>0.56100000000000005</v>
      </c>
      <c r="X240" s="22">
        <f t="shared" si="6"/>
        <v>0.97659230770560002</v>
      </c>
      <c r="Y240" s="22">
        <f t="shared" si="7"/>
        <v>10.52213908562724</v>
      </c>
    </row>
    <row r="241" spans="1:25" x14ac:dyDescent="0.25">
      <c r="A241" s="20">
        <v>2</v>
      </c>
      <c r="B241" s="20" t="s">
        <v>139</v>
      </c>
      <c r="C241" s="20" t="s">
        <v>140</v>
      </c>
      <c r="D241" s="20">
        <v>8739</v>
      </c>
      <c r="E241" s="20">
        <v>8740</v>
      </c>
      <c r="F241" s="20">
        <v>8697</v>
      </c>
      <c r="G241" s="20">
        <v>2120</v>
      </c>
      <c r="H241" s="20">
        <v>2120</v>
      </c>
      <c r="I241" s="20" t="s">
        <v>56</v>
      </c>
      <c r="J241" s="20" t="s">
        <v>141</v>
      </c>
      <c r="K241" s="21">
        <v>3.30900222547</v>
      </c>
      <c r="L241" s="21">
        <v>1.33911</v>
      </c>
      <c r="M241" s="20" t="s">
        <v>24</v>
      </c>
      <c r="N241" s="20" t="s">
        <v>142</v>
      </c>
      <c r="O241" s="20">
        <v>27</v>
      </c>
      <c r="P241" s="20">
        <v>22</v>
      </c>
      <c r="Q241" s="20" t="s">
        <v>61</v>
      </c>
      <c r="R241" s="20" t="s">
        <v>62</v>
      </c>
      <c r="S241" s="20" t="s">
        <v>63</v>
      </c>
      <c r="T241" s="22">
        <v>0.602908</v>
      </c>
      <c r="U241" s="22">
        <v>11.245813</v>
      </c>
      <c r="V241" s="22">
        <v>0.24</v>
      </c>
      <c r="W241" s="22">
        <v>0.56100000000000005</v>
      </c>
      <c r="X241" s="22">
        <f t="shared" si="6"/>
        <v>0.6135937002288</v>
      </c>
      <c r="Y241" s="22">
        <f t="shared" si="7"/>
        <v>6.6110681037827694</v>
      </c>
    </row>
    <row r="242" spans="1:25" x14ac:dyDescent="0.25">
      <c r="A242" s="20">
        <v>2</v>
      </c>
      <c r="B242" s="20" t="s">
        <v>139</v>
      </c>
      <c r="C242" s="20" t="s">
        <v>140</v>
      </c>
      <c r="D242" s="20">
        <v>8740</v>
      </c>
      <c r="E242" s="20">
        <v>8741</v>
      </c>
      <c r="F242" s="20">
        <v>8698</v>
      </c>
      <c r="G242" s="20">
        <v>2120</v>
      </c>
      <c r="H242" s="20">
        <v>2120</v>
      </c>
      <c r="I242" s="20" t="s">
        <v>56</v>
      </c>
      <c r="J242" s="20" t="s">
        <v>141</v>
      </c>
      <c r="K242" s="21">
        <v>9.6759668671300005</v>
      </c>
      <c r="L242" s="21">
        <v>3.91574</v>
      </c>
      <c r="M242" s="20" t="s">
        <v>24</v>
      </c>
      <c r="N242" s="20" t="s">
        <v>142</v>
      </c>
      <c r="O242" s="20">
        <v>27</v>
      </c>
      <c r="P242" s="20">
        <v>22</v>
      </c>
      <c r="Q242" s="20" t="s">
        <v>61</v>
      </c>
      <c r="R242" s="20" t="s">
        <v>62</v>
      </c>
      <c r="S242" s="20" t="s">
        <v>63</v>
      </c>
      <c r="T242" s="22">
        <v>0.602908</v>
      </c>
      <c r="U242" s="22">
        <v>11.245813</v>
      </c>
      <c r="V242" s="22">
        <v>0.24</v>
      </c>
      <c r="W242" s="22">
        <v>0.56100000000000005</v>
      </c>
      <c r="X242" s="22">
        <f t="shared" si="6"/>
        <v>1.7942315386592</v>
      </c>
      <c r="Y242" s="22">
        <f t="shared" si="7"/>
        <v>19.33166343071618</v>
      </c>
    </row>
    <row r="243" spans="1:25" x14ac:dyDescent="0.25">
      <c r="A243" s="20">
        <v>2</v>
      </c>
      <c r="B243" s="20" t="s">
        <v>139</v>
      </c>
      <c r="C243" s="20" t="s">
        <v>140</v>
      </c>
      <c r="D243" s="20">
        <v>8741</v>
      </c>
      <c r="E243" s="20">
        <v>8742</v>
      </c>
      <c r="F243" s="20">
        <v>8699</v>
      </c>
      <c r="G243" s="20">
        <v>2120</v>
      </c>
      <c r="H243" s="20">
        <v>2120</v>
      </c>
      <c r="I243" s="20" t="s">
        <v>56</v>
      </c>
      <c r="J243" s="20" t="s">
        <v>141</v>
      </c>
      <c r="K243" s="21">
        <v>25.432885701</v>
      </c>
      <c r="L243" s="21">
        <v>10.292400000000001</v>
      </c>
      <c r="M243" s="20" t="s">
        <v>24</v>
      </c>
      <c r="N243" s="20" t="s">
        <v>142</v>
      </c>
      <c r="O243" s="20">
        <v>27</v>
      </c>
      <c r="P243" s="20">
        <v>22</v>
      </c>
      <c r="Q243" s="20" t="s">
        <v>61</v>
      </c>
      <c r="R243" s="20" t="s">
        <v>62</v>
      </c>
      <c r="S243" s="20" t="s">
        <v>63</v>
      </c>
      <c r="T243" s="22">
        <v>0.602908</v>
      </c>
      <c r="U243" s="22">
        <v>11.245813</v>
      </c>
      <c r="V243" s="22">
        <v>0.24</v>
      </c>
      <c r="W243" s="22">
        <v>0.56100000000000005</v>
      </c>
      <c r="X243" s="22">
        <f t="shared" si="6"/>
        <v>4.716081427392</v>
      </c>
      <c r="Y243" s="22">
        <f t="shared" si="7"/>
        <v>50.812672111606794</v>
      </c>
    </row>
    <row r="244" spans="1:25" x14ac:dyDescent="0.25">
      <c r="A244" s="20">
        <v>2</v>
      </c>
      <c r="B244" s="20" t="s">
        <v>139</v>
      </c>
      <c r="C244" s="20" t="s">
        <v>140</v>
      </c>
      <c r="D244" s="20">
        <v>8748</v>
      </c>
      <c r="E244" s="20">
        <v>8749</v>
      </c>
      <c r="F244" s="20">
        <v>8706</v>
      </c>
      <c r="G244" s="20">
        <v>2120</v>
      </c>
      <c r="H244" s="20">
        <v>2120</v>
      </c>
      <c r="I244" s="20" t="s">
        <v>56</v>
      </c>
      <c r="J244" s="20" t="s">
        <v>141</v>
      </c>
      <c r="K244" s="21">
        <v>8.5699960364700001</v>
      </c>
      <c r="L244" s="21">
        <v>3.4681700000000002</v>
      </c>
      <c r="M244" s="20" t="s">
        <v>24</v>
      </c>
      <c r="N244" s="20" t="s">
        <v>142</v>
      </c>
      <c r="O244" s="20">
        <v>27</v>
      </c>
      <c r="P244" s="20">
        <v>22</v>
      </c>
      <c r="Q244" s="20" t="s">
        <v>61</v>
      </c>
      <c r="R244" s="20" t="s">
        <v>62</v>
      </c>
      <c r="S244" s="20" t="s">
        <v>63</v>
      </c>
      <c r="T244" s="22">
        <v>0.602908</v>
      </c>
      <c r="U244" s="22">
        <v>11.245813</v>
      </c>
      <c r="V244" s="22">
        <v>0.24</v>
      </c>
      <c r="W244" s="22">
        <v>0.56100000000000005</v>
      </c>
      <c r="X244" s="22">
        <f t="shared" si="6"/>
        <v>1.5891504531536</v>
      </c>
      <c r="Y244" s="22">
        <f t="shared" si="7"/>
        <v>17.12204976850019</v>
      </c>
    </row>
    <row r="245" spans="1:25" x14ac:dyDescent="0.25">
      <c r="A245" s="20">
        <v>2</v>
      </c>
      <c r="B245" s="20" t="s">
        <v>139</v>
      </c>
      <c r="C245" s="20" t="s">
        <v>140</v>
      </c>
      <c r="D245" s="20">
        <v>10690</v>
      </c>
      <c r="E245" s="20">
        <v>10743</v>
      </c>
      <c r="F245" s="20">
        <v>10666</v>
      </c>
      <c r="G245" s="20">
        <v>2130</v>
      </c>
      <c r="H245" s="20">
        <v>2130</v>
      </c>
      <c r="I245" s="20" t="s">
        <v>56</v>
      </c>
      <c r="J245" s="20" t="s">
        <v>141</v>
      </c>
      <c r="K245" s="21">
        <v>10.5516002132</v>
      </c>
      <c r="L245" s="21">
        <v>4.2701000000000002</v>
      </c>
      <c r="M245" s="20" t="s">
        <v>24</v>
      </c>
      <c r="N245" s="20" t="s">
        <v>142</v>
      </c>
      <c r="O245" s="20">
        <v>28</v>
      </c>
      <c r="P245" s="20">
        <v>22</v>
      </c>
      <c r="Q245" s="20" t="s">
        <v>61</v>
      </c>
      <c r="R245" s="20" t="s">
        <v>64</v>
      </c>
      <c r="S245" s="20" t="s">
        <v>65</v>
      </c>
      <c r="T245" s="22">
        <v>0.78207000000000004</v>
      </c>
      <c r="U245" s="22">
        <v>10.84055</v>
      </c>
      <c r="V245" s="22">
        <v>0.24</v>
      </c>
      <c r="W245" s="22">
        <v>0.56100000000000005</v>
      </c>
      <c r="X245" s="22">
        <f t="shared" si="6"/>
        <v>2.5380330013200001</v>
      </c>
      <c r="Y245" s="22">
        <f t="shared" si="7"/>
        <v>20.321412091644998</v>
      </c>
    </row>
    <row r="246" spans="1:25" x14ac:dyDescent="0.25">
      <c r="A246" s="20">
        <v>2</v>
      </c>
      <c r="B246" s="20" t="s">
        <v>139</v>
      </c>
      <c r="C246" s="20" t="s">
        <v>140</v>
      </c>
      <c r="D246" s="20">
        <v>10691</v>
      </c>
      <c r="E246" s="20">
        <v>10744</v>
      </c>
      <c r="F246" s="20">
        <v>10667</v>
      </c>
      <c r="G246" s="20">
        <v>2130</v>
      </c>
      <c r="H246" s="20">
        <v>2130</v>
      </c>
      <c r="I246" s="20" t="s">
        <v>56</v>
      </c>
      <c r="J246" s="20" t="s">
        <v>141</v>
      </c>
      <c r="K246" s="21">
        <v>4.5954527391799997</v>
      </c>
      <c r="L246" s="21">
        <v>1.85972</v>
      </c>
      <c r="M246" s="20" t="s">
        <v>24</v>
      </c>
      <c r="N246" s="20" t="s">
        <v>142</v>
      </c>
      <c r="O246" s="20">
        <v>28</v>
      </c>
      <c r="P246" s="20">
        <v>22</v>
      </c>
      <c r="Q246" s="20" t="s">
        <v>61</v>
      </c>
      <c r="R246" s="20" t="s">
        <v>64</v>
      </c>
      <c r="S246" s="20" t="s">
        <v>65</v>
      </c>
      <c r="T246" s="22">
        <v>0.78207000000000004</v>
      </c>
      <c r="U246" s="22">
        <v>10.84055</v>
      </c>
      <c r="V246" s="22">
        <v>0.24</v>
      </c>
      <c r="W246" s="22">
        <v>0.56100000000000005</v>
      </c>
      <c r="X246" s="22">
        <f t="shared" si="6"/>
        <v>1.1053677275040001</v>
      </c>
      <c r="Y246" s="22">
        <f t="shared" si="7"/>
        <v>8.8504101765939982</v>
      </c>
    </row>
    <row r="247" spans="1:25" x14ac:dyDescent="0.25">
      <c r="A247" s="20">
        <v>2</v>
      </c>
      <c r="B247" s="20" t="s">
        <v>139</v>
      </c>
      <c r="C247" s="20" t="s">
        <v>140</v>
      </c>
      <c r="D247" s="20">
        <v>10692</v>
      </c>
      <c r="E247" s="20">
        <v>10745</v>
      </c>
      <c r="F247" s="20">
        <v>10668</v>
      </c>
      <c r="G247" s="20">
        <v>2130</v>
      </c>
      <c r="H247" s="20">
        <v>2130</v>
      </c>
      <c r="I247" s="20" t="s">
        <v>56</v>
      </c>
      <c r="J247" s="20" t="s">
        <v>141</v>
      </c>
      <c r="K247" s="21">
        <v>6.3433273864700004</v>
      </c>
      <c r="L247" s="21">
        <v>2.5670600000000001</v>
      </c>
      <c r="M247" s="20" t="s">
        <v>24</v>
      </c>
      <c r="N247" s="20" t="s">
        <v>142</v>
      </c>
      <c r="O247" s="20">
        <v>28</v>
      </c>
      <c r="P247" s="20">
        <v>22</v>
      </c>
      <c r="Q247" s="20" t="s">
        <v>61</v>
      </c>
      <c r="R247" s="20" t="s">
        <v>64</v>
      </c>
      <c r="S247" s="20" t="s">
        <v>65</v>
      </c>
      <c r="T247" s="22">
        <v>0.78207000000000004</v>
      </c>
      <c r="U247" s="22">
        <v>10.84055</v>
      </c>
      <c r="V247" s="22">
        <v>0.24</v>
      </c>
      <c r="W247" s="22">
        <v>0.56100000000000005</v>
      </c>
      <c r="X247" s="22">
        <f t="shared" si="6"/>
        <v>1.5257916667920004</v>
      </c>
      <c r="Y247" s="22">
        <f t="shared" si="7"/>
        <v>12.216642262236999</v>
      </c>
    </row>
    <row r="248" spans="1:25" x14ac:dyDescent="0.25">
      <c r="A248" s="20">
        <v>2</v>
      </c>
      <c r="B248" s="20" t="s">
        <v>139</v>
      </c>
      <c r="C248" s="20" t="s">
        <v>140</v>
      </c>
      <c r="D248" s="20">
        <v>10693</v>
      </c>
      <c r="E248" s="20">
        <v>10746</v>
      </c>
      <c r="F248" s="20">
        <v>10669</v>
      </c>
      <c r="G248" s="20">
        <v>2130</v>
      </c>
      <c r="H248" s="20">
        <v>2130</v>
      </c>
      <c r="I248" s="20" t="s">
        <v>56</v>
      </c>
      <c r="J248" s="20" t="s">
        <v>141</v>
      </c>
      <c r="K248" s="21">
        <v>7.7654594825399998</v>
      </c>
      <c r="L248" s="21">
        <v>2.7566700000000002</v>
      </c>
      <c r="M248" s="20" t="s">
        <v>24</v>
      </c>
      <c r="N248" s="20" t="s">
        <v>142</v>
      </c>
      <c r="O248" s="20">
        <v>28</v>
      </c>
      <c r="P248" s="20">
        <v>22</v>
      </c>
      <c r="Q248" s="20" t="s">
        <v>61</v>
      </c>
      <c r="R248" s="20" t="s">
        <v>64</v>
      </c>
      <c r="S248" s="20" t="s">
        <v>65</v>
      </c>
      <c r="T248" s="22">
        <v>0.78207000000000004</v>
      </c>
      <c r="U248" s="22">
        <v>10.84055</v>
      </c>
      <c r="V248" s="22">
        <v>0.24</v>
      </c>
      <c r="W248" s="22">
        <v>0.56100000000000005</v>
      </c>
      <c r="X248" s="22">
        <f t="shared" si="6"/>
        <v>1.6384907692440001</v>
      </c>
      <c r="Y248" s="22">
        <f t="shared" si="7"/>
        <v>13.118996527171499</v>
      </c>
    </row>
    <row r="249" spans="1:25" x14ac:dyDescent="0.25">
      <c r="A249" s="20">
        <v>2</v>
      </c>
      <c r="B249" s="20" t="s">
        <v>139</v>
      </c>
      <c r="C249" s="20" t="s">
        <v>140</v>
      </c>
      <c r="D249" s="20">
        <v>10694</v>
      </c>
      <c r="E249" s="20">
        <v>10747</v>
      </c>
      <c r="F249" s="20">
        <v>10670</v>
      </c>
      <c r="G249" s="20">
        <v>2130</v>
      </c>
      <c r="H249" s="20">
        <v>2130</v>
      </c>
      <c r="I249" s="20" t="s">
        <v>56</v>
      </c>
      <c r="J249" s="20" t="s">
        <v>141</v>
      </c>
      <c r="K249" s="21">
        <v>2.0489266526400001</v>
      </c>
      <c r="L249" s="21">
        <v>0.829175</v>
      </c>
      <c r="M249" s="20" t="s">
        <v>24</v>
      </c>
      <c r="N249" s="20" t="s">
        <v>142</v>
      </c>
      <c r="O249" s="20">
        <v>28</v>
      </c>
      <c r="P249" s="20">
        <v>22</v>
      </c>
      <c r="Q249" s="20" t="s">
        <v>61</v>
      </c>
      <c r="R249" s="20" t="s">
        <v>64</v>
      </c>
      <c r="S249" s="20" t="s">
        <v>65</v>
      </c>
      <c r="T249" s="22">
        <v>0.78207000000000004</v>
      </c>
      <c r="U249" s="22">
        <v>10.84055</v>
      </c>
      <c r="V249" s="22">
        <v>0.24</v>
      </c>
      <c r="W249" s="22">
        <v>0.56100000000000005</v>
      </c>
      <c r="X249" s="22">
        <f t="shared" si="6"/>
        <v>0.49283939811000005</v>
      </c>
      <c r="Y249" s="22">
        <f t="shared" si="7"/>
        <v>3.9460450273037497</v>
      </c>
    </row>
    <row r="250" spans="1:25" x14ac:dyDescent="0.25">
      <c r="A250" s="20">
        <v>2</v>
      </c>
      <c r="B250" s="20" t="s">
        <v>139</v>
      </c>
      <c r="C250" s="20" t="s">
        <v>140</v>
      </c>
      <c r="D250" s="20">
        <v>10695</v>
      </c>
      <c r="E250" s="20">
        <v>10748</v>
      </c>
      <c r="F250" s="20">
        <v>10671</v>
      </c>
      <c r="G250" s="20">
        <v>2130</v>
      </c>
      <c r="H250" s="20">
        <v>2130</v>
      </c>
      <c r="I250" s="20" t="s">
        <v>56</v>
      </c>
      <c r="J250" s="20" t="s">
        <v>141</v>
      </c>
      <c r="K250" s="21">
        <v>88.870106814300001</v>
      </c>
      <c r="L250" s="21">
        <v>35.964599999999997</v>
      </c>
      <c r="M250" s="20" t="s">
        <v>24</v>
      </c>
      <c r="N250" s="20" t="s">
        <v>142</v>
      </c>
      <c r="O250" s="20">
        <v>28</v>
      </c>
      <c r="P250" s="20">
        <v>22</v>
      </c>
      <c r="Q250" s="20" t="s">
        <v>61</v>
      </c>
      <c r="R250" s="20" t="s">
        <v>64</v>
      </c>
      <c r="S250" s="20" t="s">
        <v>65</v>
      </c>
      <c r="T250" s="22">
        <v>0.78207000000000004</v>
      </c>
      <c r="U250" s="22">
        <v>10.84055</v>
      </c>
      <c r="V250" s="22">
        <v>0.24</v>
      </c>
      <c r="W250" s="22">
        <v>0.56100000000000005</v>
      </c>
      <c r="X250" s="22">
        <f t="shared" si="6"/>
        <v>21.376394388719998</v>
      </c>
      <c r="Y250" s="22">
        <f t="shared" si="7"/>
        <v>171.15558354866997</v>
      </c>
    </row>
    <row r="251" spans="1:25" x14ac:dyDescent="0.25">
      <c r="A251" s="20">
        <v>2</v>
      </c>
      <c r="B251" s="20" t="s">
        <v>139</v>
      </c>
      <c r="C251" s="20" t="s">
        <v>140</v>
      </c>
      <c r="D251" s="20">
        <v>10696</v>
      </c>
      <c r="E251" s="20">
        <v>10749</v>
      </c>
      <c r="F251" s="20">
        <v>10672</v>
      </c>
      <c r="G251" s="20">
        <v>2130</v>
      </c>
      <c r="H251" s="20">
        <v>2130</v>
      </c>
      <c r="I251" s="20" t="s">
        <v>56</v>
      </c>
      <c r="J251" s="20" t="s">
        <v>141</v>
      </c>
      <c r="K251" s="21">
        <v>3.5310451053</v>
      </c>
      <c r="L251" s="21">
        <v>1.4289700000000001</v>
      </c>
      <c r="M251" s="20" t="s">
        <v>24</v>
      </c>
      <c r="N251" s="20" t="s">
        <v>142</v>
      </c>
      <c r="O251" s="20">
        <v>28</v>
      </c>
      <c r="P251" s="20">
        <v>22</v>
      </c>
      <c r="Q251" s="20" t="s">
        <v>61</v>
      </c>
      <c r="R251" s="20" t="s">
        <v>64</v>
      </c>
      <c r="S251" s="20" t="s">
        <v>65</v>
      </c>
      <c r="T251" s="22">
        <v>0.78207000000000004</v>
      </c>
      <c r="U251" s="22">
        <v>10.84055</v>
      </c>
      <c r="V251" s="22">
        <v>0.24</v>
      </c>
      <c r="W251" s="22">
        <v>0.56100000000000005</v>
      </c>
      <c r="X251" s="22">
        <f t="shared" si="6"/>
        <v>0.84934147160400009</v>
      </c>
      <c r="Y251" s="22">
        <f t="shared" si="7"/>
        <v>6.8004703020064996</v>
      </c>
    </row>
    <row r="252" spans="1:25" x14ac:dyDescent="0.25">
      <c r="A252" s="20">
        <v>2</v>
      </c>
      <c r="B252" s="20" t="s">
        <v>139</v>
      </c>
      <c r="C252" s="20" t="s">
        <v>140</v>
      </c>
      <c r="D252" s="20">
        <v>10697</v>
      </c>
      <c r="E252" s="20">
        <v>10750</v>
      </c>
      <c r="F252" s="20">
        <v>10673</v>
      </c>
      <c r="G252" s="20">
        <v>2130</v>
      </c>
      <c r="H252" s="20">
        <v>2130</v>
      </c>
      <c r="I252" s="20" t="s">
        <v>56</v>
      </c>
      <c r="J252" s="20" t="s">
        <v>141</v>
      </c>
      <c r="K252" s="21">
        <v>25.311933143699999</v>
      </c>
      <c r="L252" s="21">
        <v>10.243399999999999</v>
      </c>
      <c r="M252" s="20" t="s">
        <v>24</v>
      </c>
      <c r="N252" s="20" t="s">
        <v>142</v>
      </c>
      <c r="O252" s="20">
        <v>28</v>
      </c>
      <c r="P252" s="20">
        <v>22</v>
      </c>
      <c r="Q252" s="20" t="s">
        <v>61</v>
      </c>
      <c r="R252" s="20" t="s">
        <v>64</v>
      </c>
      <c r="S252" s="20" t="s">
        <v>65</v>
      </c>
      <c r="T252" s="22">
        <v>0.78207000000000004</v>
      </c>
      <c r="U252" s="22">
        <v>10.84055</v>
      </c>
      <c r="V252" s="22">
        <v>0.24</v>
      </c>
      <c r="W252" s="22">
        <v>0.56100000000000005</v>
      </c>
      <c r="X252" s="22">
        <f t="shared" si="6"/>
        <v>6.0884024368800009</v>
      </c>
      <c r="Y252" s="22">
        <f t="shared" si="7"/>
        <v>48.748355452929992</v>
      </c>
    </row>
    <row r="253" spans="1:25" x14ac:dyDescent="0.25">
      <c r="A253" s="20">
        <v>2</v>
      </c>
      <c r="B253" s="20" t="s">
        <v>139</v>
      </c>
      <c r="C253" s="20" t="s">
        <v>140</v>
      </c>
      <c r="D253" s="20">
        <v>10698</v>
      </c>
      <c r="E253" s="20">
        <v>10751</v>
      </c>
      <c r="F253" s="20">
        <v>10674</v>
      </c>
      <c r="G253" s="20">
        <v>2130</v>
      </c>
      <c r="H253" s="20">
        <v>2130</v>
      </c>
      <c r="I253" s="20" t="s">
        <v>56</v>
      </c>
      <c r="J253" s="20" t="s">
        <v>141</v>
      </c>
      <c r="K253" s="21">
        <v>74.850717075700004</v>
      </c>
      <c r="L253" s="21">
        <v>30.2911</v>
      </c>
      <c r="M253" s="20" t="s">
        <v>24</v>
      </c>
      <c r="N253" s="20" t="s">
        <v>142</v>
      </c>
      <c r="O253" s="20">
        <v>28</v>
      </c>
      <c r="P253" s="20">
        <v>22</v>
      </c>
      <c r="Q253" s="20" t="s">
        <v>61</v>
      </c>
      <c r="R253" s="20" t="s">
        <v>64</v>
      </c>
      <c r="S253" s="20" t="s">
        <v>65</v>
      </c>
      <c r="T253" s="22">
        <v>0.78207000000000004</v>
      </c>
      <c r="U253" s="22">
        <v>10.84055</v>
      </c>
      <c r="V253" s="22">
        <v>0.24</v>
      </c>
      <c r="W253" s="22">
        <v>0.56100000000000005</v>
      </c>
      <c r="X253" s="22">
        <f t="shared" si="6"/>
        <v>18.004218038520001</v>
      </c>
      <c r="Y253" s="22">
        <f t="shared" si="7"/>
        <v>144.15538882209501</v>
      </c>
    </row>
    <row r="254" spans="1:25" x14ac:dyDescent="0.25">
      <c r="A254" s="20">
        <v>2</v>
      </c>
      <c r="B254" s="20" t="s">
        <v>139</v>
      </c>
      <c r="C254" s="20" t="s">
        <v>140</v>
      </c>
      <c r="D254" s="20">
        <v>10699</v>
      </c>
      <c r="E254" s="20">
        <v>10752</v>
      </c>
      <c r="F254" s="20">
        <v>10675</v>
      </c>
      <c r="G254" s="20">
        <v>2130</v>
      </c>
      <c r="H254" s="20">
        <v>2130</v>
      </c>
      <c r="I254" s="20" t="s">
        <v>56</v>
      </c>
      <c r="J254" s="20" t="s">
        <v>141</v>
      </c>
      <c r="K254" s="21">
        <v>20.061907251899999</v>
      </c>
      <c r="L254" s="21">
        <v>8.1188000000000002</v>
      </c>
      <c r="M254" s="20" t="s">
        <v>24</v>
      </c>
      <c r="N254" s="20" t="s">
        <v>142</v>
      </c>
      <c r="O254" s="20">
        <v>28</v>
      </c>
      <c r="P254" s="20">
        <v>22</v>
      </c>
      <c r="Q254" s="20" t="s">
        <v>61</v>
      </c>
      <c r="R254" s="20" t="s">
        <v>64</v>
      </c>
      <c r="S254" s="20" t="s">
        <v>65</v>
      </c>
      <c r="T254" s="22">
        <v>0.78207000000000004</v>
      </c>
      <c r="U254" s="22">
        <v>10.84055</v>
      </c>
      <c r="V254" s="22">
        <v>0.24</v>
      </c>
      <c r="W254" s="22">
        <v>0.56100000000000005</v>
      </c>
      <c r="X254" s="22">
        <f t="shared" si="6"/>
        <v>4.8255971361600007</v>
      </c>
      <c r="Y254" s="22">
        <f t="shared" si="7"/>
        <v>38.637380972259997</v>
      </c>
    </row>
    <row r="255" spans="1:25" x14ac:dyDescent="0.25">
      <c r="A255" s="20">
        <v>2</v>
      </c>
      <c r="B255" s="20" t="s">
        <v>139</v>
      </c>
      <c r="C255" s="20" t="s">
        <v>140</v>
      </c>
      <c r="D255" s="20">
        <v>10700</v>
      </c>
      <c r="E255" s="20">
        <v>10753</v>
      </c>
      <c r="F255" s="20">
        <v>10676</v>
      </c>
      <c r="G255" s="20">
        <v>2130</v>
      </c>
      <c r="H255" s="20">
        <v>2130</v>
      </c>
      <c r="I255" s="20" t="s">
        <v>56</v>
      </c>
      <c r="J255" s="20" t="s">
        <v>141</v>
      </c>
      <c r="K255" s="21">
        <v>15.8643784923</v>
      </c>
      <c r="L255" s="21">
        <v>6.4201100000000002</v>
      </c>
      <c r="M255" s="20" t="s">
        <v>24</v>
      </c>
      <c r="N255" s="20" t="s">
        <v>142</v>
      </c>
      <c r="O255" s="20">
        <v>28</v>
      </c>
      <c r="P255" s="20">
        <v>22</v>
      </c>
      <c r="Q255" s="20" t="s">
        <v>61</v>
      </c>
      <c r="R255" s="20" t="s">
        <v>64</v>
      </c>
      <c r="S255" s="20" t="s">
        <v>65</v>
      </c>
      <c r="T255" s="22">
        <v>0.78207000000000004</v>
      </c>
      <c r="U255" s="22">
        <v>10.84055</v>
      </c>
      <c r="V255" s="22">
        <v>0.24</v>
      </c>
      <c r="W255" s="22">
        <v>0.56100000000000005</v>
      </c>
      <c r="X255" s="22">
        <f t="shared" si="6"/>
        <v>3.8159413250520005</v>
      </c>
      <c r="Y255" s="22">
        <f t="shared" si="7"/>
        <v>30.553312799159496</v>
      </c>
    </row>
    <row r="256" spans="1:25" x14ac:dyDescent="0.25">
      <c r="A256" s="20">
        <v>2</v>
      </c>
      <c r="B256" s="20" t="s">
        <v>139</v>
      </c>
      <c r="C256" s="20" t="s">
        <v>140</v>
      </c>
      <c r="D256" s="20">
        <v>10701</v>
      </c>
      <c r="E256" s="20">
        <v>10754</v>
      </c>
      <c r="F256" s="20">
        <v>10677</v>
      </c>
      <c r="G256" s="20">
        <v>2130</v>
      </c>
      <c r="H256" s="20">
        <v>2130</v>
      </c>
      <c r="I256" s="20" t="s">
        <v>56</v>
      </c>
      <c r="J256" s="20" t="s">
        <v>141</v>
      </c>
      <c r="K256" s="21">
        <v>32.297063728399998</v>
      </c>
      <c r="L256" s="21">
        <v>13.0702</v>
      </c>
      <c r="M256" s="20" t="s">
        <v>24</v>
      </c>
      <c r="N256" s="20" t="s">
        <v>142</v>
      </c>
      <c r="O256" s="20">
        <v>28</v>
      </c>
      <c r="P256" s="20">
        <v>22</v>
      </c>
      <c r="Q256" s="20" t="s">
        <v>61</v>
      </c>
      <c r="R256" s="20" t="s">
        <v>64</v>
      </c>
      <c r="S256" s="20" t="s">
        <v>65</v>
      </c>
      <c r="T256" s="22">
        <v>0.78207000000000004</v>
      </c>
      <c r="U256" s="22">
        <v>10.84055</v>
      </c>
      <c r="V256" s="22">
        <v>0.24</v>
      </c>
      <c r="W256" s="22">
        <v>0.56100000000000005</v>
      </c>
      <c r="X256" s="22">
        <f t="shared" si="6"/>
        <v>7.7685765986400002</v>
      </c>
      <c r="Y256" s="22">
        <f t="shared" si="7"/>
        <v>62.201100751789987</v>
      </c>
    </row>
    <row r="257" spans="1:25" x14ac:dyDescent="0.25">
      <c r="A257" s="20">
        <v>2</v>
      </c>
      <c r="B257" s="20" t="s">
        <v>139</v>
      </c>
      <c r="C257" s="20" t="s">
        <v>140</v>
      </c>
      <c r="D257" s="20">
        <v>10702</v>
      </c>
      <c r="E257" s="20">
        <v>10755</v>
      </c>
      <c r="F257" s="20">
        <v>10678</v>
      </c>
      <c r="G257" s="20">
        <v>2130</v>
      </c>
      <c r="H257" s="20">
        <v>2130</v>
      </c>
      <c r="I257" s="20" t="s">
        <v>56</v>
      </c>
      <c r="J257" s="20" t="s">
        <v>141</v>
      </c>
      <c r="K257" s="21">
        <v>16.540639435599999</v>
      </c>
      <c r="L257" s="21">
        <v>6.6937899999999999</v>
      </c>
      <c r="M257" s="20" t="s">
        <v>24</v>
      </c>
      <c r="N257" s="20" t="s">
        <v>142</v>
      </c>
      <c r="O257" s="20">
        <v>28</v>
      </c>
      <c r="P257" s="20">
        <v>22</v>
      </c>
      <c r="Q257" s="20" t="s">
        <v>61</v>
      </c>
      <c r="R257" s="20" t="s">
        <v>64</v>
      </c>
      <c r="S257" s="20" t="s">
        <v>65</v>
      </c>
      <c r="T257" s="22">
        <v>0.78207000000000004</v>
      </c>
      <c r="U257" s="22">
        <v>10.84055</v>
      </c>
      <c r="V257" s="22">
        <v>0.24</v>
      </c>
      <c r="W257" s="22">
        <v>0.56100000000000005</v>
      </c>
      <c r="X257" s="22">
        <f t="shared" si="6"/>
        <v>3.9786093824280004</v>
      </c>
      <c r="Y257" s="22">
        <f t="shared" si="7"/>
        <v>31.8557563159955</v>
      </c>
    </row>
    <row r="258" spans="1:25" x14ac:dyDescent="0.25">
      <c r="A258" s="20">
        <v>2</v>
      </c>
      <c r="B258" s="20" t="s">
        <v>139</v>
      </c>
      <c r="C258" s="20" t="s">
        <v>140</v>
      </c>
      <c r="D258" s="20">
        <v>10703</v>
      </c>
      <c r="E258" s="20">
        <v>10756</v>
      </c>
      <c r="F258" s="20">
        <v>10679</v>
      </c>
      <c r="G258" s="20">
        <v>2130</v>
      </c>
      <c r="H258" s="20">
        <v>2130</v>
      </c>
      <c r="I258" s="20" t="s">
        <v>56</v>
      </c>
      <c r="J258" s="20" t="s">
        <v>141</v>
      </c>
      <c r="K258" s="21">
        <v>4.8529744999000002</v>
      </c>
      <c r="L258" s="21">
        <v>1.96394</v>
      </c>
      <c r="M258" s="20" t="s">
        <v>24</v>
      </c>
      <c r="N258" s="20" t="s">
        <v>142</v>
      </c>
      <c r="O258" s="20">
        <v>28</v>
      </c>
      <c r="P258" s="20">
        <v>22</v>
      </c>
      <c r="Q258" s="20" t="s">
        <v>61</v>
      </c>
      <c r="R258" s="20" t="s">
        <v>64</v>
      </c>
      <c r="S258" s="20" t="s">
        <v>65</v>
      </c>
      <c r="T258" s="22">
        <v>0.78207000000000004</v>
      </c>
      <c r="U258" s="22">
        <v>10.84055</v>
      </c>
      <c r="V258" s="22">
        <v>0.24</v>
      </c>
      <c r="W258" s="22">
        <v>0.56100000000000005</v>
      </c>
      <c r="X258" s="22">
        <f t="shared" ref="X258:X321" si="8">L258*T258*(1-V258)</f>
        <v>1.167313302408</v>
      </c>
      <c r="Y258" s="22">
        <f t="shared" ref="Y258:Y321" si="9">L258*U258*(1-W258)</f>
        <v>9.346393307712999</v>
      </c>
    </row>
    <row r="259" spans="1:25" x14ac:dyDescent="0.25">
      <c r="A259" s="20">
        <v>2</v>
      </c>
      <c r="B259" s="20" t="s">
        <v>139</v>
      </c>
      <c r="C259" s="20" t="s">
        <v>140</v>
      </c>
      <c r="D259" s="20">
        <v>10704</v>
      </c>
      <c r="E259" s="20">
        <v>10757</v>
      </c>
      <c r="F259" s="20">
        <v>10680</v>
      </c>
      <c r="G259" s="20">
        <v>2130</v>
      </c>
      <c r="H259" s="20">
        <v>2130</v>
      </c>
      <c r="I259" s="20" t="s">
        <v>56</v>
      </c>
      <c r="J259" s="20" t="s">
        <v>141</v>
      </c>
      <c r="K259" s="21">
        <v>216.88059127599999</v>
      </c>
      <c r="L259" s="21">
        <v>87.768799999999999</v>
      </c>
      <c r="M259" s="20" t="s">
        <v>24</v>
      </c>
      <c r="N259" s="20" t="s">
        <v>142</v>
      </c>
      <c r="O259" s="20">
        <v>28</v>
      </c>
      <c r="P259" s="20">
        <v>22</v>
      </c>
      <c r="Q259" s="20" t="s">
        <v>61</v>
      </c>
      <c r="R259" s="20" t="s">
        <v>64</v>
      </c>
      <c r="S259" s="20" t="s">
        <v>65</v>
      </c>
      <c r="T259" s="22">
        <v>0.78207000000000004</v>
      </c>
      <c r="U259" s="22">
        <v>10.84055</v>
      </c>
      <c r="V259" s="22">
        <v>0.24</v>
      </c>
      <c r="W259" s="22">
        <v>0.56100000000000005</v>
      </c>
      <c r="X259" s="22">
        <f t="shared" si="8"/>
        <v>52.167422516160009</v>
      </c>
      <c r="Y259" s="22">
        <f t="shared" si="9"/>
        <v>417.69184646475998</v>
      </c>
    </row>
    <row r="260" spans="1:25" x14ac:dyDescent="0.25">
      <c r="A260" s="20">
        <v>2</v>
      </c>
      <c r="B260" s="20" t="s">
        <v>139</v>
      </c>
      <c r="C260" s="20" t="s">
        <v>140</v>
      </c>
      <c r="D260" s="20">
        <v>10705</v>
      </c>
      <c r="E260" s="20">
        <v>10758</v>
      </c>
      <c r="F260" s="20">
        <v>10681</v>
      </c>
      <c r="G260" s="20">
        <v>2130</v>
      </c>
      <c r="H260" s="20">
        <v>2130</v>
      </c>
      <c r="I260" s="20" t="s">
        <v>56</v>
      </c>
      <c r="J260" s="20" t="s">
        <v>141</v>
      </c>
      <c r="K260" s="21">
        <v>12.698999511</v>
      </c>
      <c r="L260" s="21">
        <v>5.1391200000000001</v>
      </c>
      <c r="M260" s="20" t="s">
        <v>24</v>
      </c>
      <c r="N260" s="20" t="s">
        <v>142</v>
      </c>
      <c r="O260" s="20">
        <v>28</v>
      </c>
      <c r="P260" s="20">
        <v>22</v>
      </c>
      <c r="Q260" s="20" t="s">
        <v>61</v>
      </c>
      <c r="R260" s="20" t="s">
        <v>64</v>
      </c>
      <c r="S260" s="20" t="s">
        <v>65</v>
      </c>
      <c r="T260" s="22">
        <v>0.78207000000000004</v>
      </c>
      <c r="U260" s="22">
        <v>10.84055</v>
      </c>
      <c r="V260" s="22">
        <v>0.24</v>
      </c>
      <c r="W260" s="22">
        <v>0.56100000000000005</v>
      </c>
      <c r="X260" s="22">
        <f t="shared" si="8"/>
        <v>3.0545551995840006</v>
      </c>
      <c r="Y260" s="22">
        <f t="shared" si="9"/>
        <v>24.457079531723998</v>
      </c>
    </row>
    <row r="261" spans="1:25" x14ac:dyDescent="0.25">
      <c r="A261" s="20">
        <v>2</v>
      </c>
      <c r="B261" s="20" t="s">
        <v>139</v>
      </c>
      <c r="C261" s="20" t="s">
        <v>140</v>
      </c>
      <c r="D261" s="20">
        <v>10706</v>
      </c>
      <c r="E261" s="20">
        <v>10759</v>
      </c>
      <c r="F261" s="20">
        <v>10682</v>
      </c>
      <c r="G261" s="20">
        <v>2130</v>
      </c>
      <c r="H261" s="20">
        <v>2130</v>
      </c>
      <c r="I261" s="20" t="s">
        <v>56</v>
      </c>
      <c r="J261" s="20" t="s">
        <v>141</v>
      </c>
      <c r="K261" s="21">
        <v>7.1108295011899996</v>
      </c>
      <c r="L261" s="21">
        <v>2.8776600000000001</v>
      </c>
      <c r="M261" s="20" t="s">
        <v>24</v>
      </c>
      <c r="N261" s="20" t="s">
        <v>142</v>
      </c>
      <c r="O261" s="20">
        <v>28</v>
      </c>
      <c r="P261" s="20">
        <v>22</v>
      </c>
      <c r="Q261" s="20" t="s">
        <v>61</v>
      </c>
      <c r="R261" s="20" t="s">
        <v>64</v>
      </c>
      <c r="S261" s="20" t="s">
        <v>65</v>
      </c>
      <c r="T261" s="22">
        <v>0.78207000000000004</v>
      </c>
      <c r="U261" s="22">
        <v>10.84055</v>
      </c>
      <c r="V261" s="22">
        <v>0.24</v>
      </c>
      <c r="W261" s="22">
        <v>0.56100000000000005</v>
      </c>
      <c r="X261" s="22">
        <f t="shared" si="8"/>
        <v>1.7104039827120003</v>
      </c>
      <c r="Y261" s="22">
        <f t="shared" si="9"/>
        <v>13.694788112606998</v>
      </c>
    </row>
    <row r="262" spans="1:25" x14ac:dyDescent="0.25">
      <c r="A262" s="20">
        <v>2</v>
      </c>
      <c r="B262" s="20" t="s">
        <v>139</v>
      </c>
      <c r="C262" s="20" t="s">
        <v>140</v>
      </c>
      <c r="D262" s="20">
        <v>10707</v>
      </c>
      <c r="E262" s="20">
        <v>10760</v>
      </c>
      <c r="F262" s="20">
        <v>10683</v>
      </c>
      <c r="G262" s="20">
        <v>2130</v>
      </c>
      <c r="H262" s="20">
        <v>2130</v>
      </c>
      <c r="I262" s="20" t="s">
        <v>56</v>
      </c>
      <c r="J262" s="20" t="s">
        <v>141</v>
      </c>
      <c r="K262" s="21">
        <v>472.932926694</v>
      </c>
      <c r="L262" s="21">
        <v>191.39</v>
      </c>
      <c r="M262" s="20" t="s">
        <v>24</v>
      </c>
      <c r="N262" s="20" t="s">
        <v>142</v>
      </c>
      <c r="O262" s="20">
        <v>28</v>
      </c>
      <c r="P262" s="20">
        <v>22</v>
      </c>
      <c r="Q262" s="20" t="s">
        <v>61</v>
      </c>
      <c r="R262" s="20" t="s">
        <v>64</v>
      </c>
      <c r="S262" s="20" t="s">
        <v>65</v>
      </c>
      <c r="T262" s="22">
        <v>0.78207000000000004</v>
      </c>
      <c r="U262" s="22">
        <v>10.84055</v>
      </c>
      <c r="V262" s="22">
        <v>0.24</v>
      </c>
      <c r="W262" s="22">
        <v>0.56100000000000005</v>
      </c>
      <c r="X262" s="22">
        <f t="shared" si="8"/>
        <v>113.75708674800001</v>
      </c>
      <c r="Y262" s="22">
        <f t="shared" si="9"/>
        <v>910.82528751549978</v>
      </c>
    </row>
    <row r="263" spans="1:25" x14ac:dyDescent="0.25">
      <c r="A263" s="20">
        <v>2</v>
      </c>
      <c r="B263" s="20" t="s">
        <v>139</v>
      </c>
      <c r="C263" s="20" t="s">
        <v>140</v>
      </c>
      <c r="D263" s="20">
        <v>10708</v>
      </c>
      <c r="E263" s="20">
        <v>10761</v>
      </c>
      <c r="F263" s="20">
        <v>10684</v>
      </c>
      <c r="G263" s="20">
        <v>2130</v>
      </c>
      <c r="H263" s="20">
        <v>2130</v>
      </c>
      <c r="I263" s="20" t="s">
        <v>56</v>
      </c>
      <c r="J263" s="20" t="s">
        <v>141</v>
      </c>
      <c r="K263" s="21">
        <v>48.929305737</v>
      </c>
      <c r="L263" s="21">
        <v>19.801100000000002</v>
      </c>
      <c r="M263" s="20" t="s">
        <v>24</v>
      </c>
      <c r="N263" s="20" t="s">
        <v>142</v>
      </c>
      <c r="O263" s="20">
        <v>28</v>
      </c>
      <c r="P263" s="20">
        <v>22</v>
      </c>
      <c r="Q263" s="20" t="s">
        <v>61</v>
      </c>
      <c r="R263" s="20" t="s">
        <v>64</v>
      </c>
      <c r="S263" s="20" t="s">
        <v>65</v>
      </c>
      <c r="T263" s="22">
        <v>0.78207000000000004</v>
      </c>
      <c r="U263" s="22">
        <v>10.84055</v>
      </c>
      <c r="V263" s="22">
        <v>0.24</v>
      </c>
      <c r="W263" s="22">
        <v>0.56100000000000005</v>
      </c>
      <c r="X263" s="22">
        <f t="shared" si="8"/>
        <v>11.769243170520001</v>
      </c>
      <c r="Y263" s="22">
        <f t="shared" si="9"/>
        <v>94.233463611594999</v>
      </c>
    </row>
    <row r="264" spans="1:25" x14ac:dyDescent="0.25">
      <c r="A264" s="20">
        <v>2</v>
      </c>
      <c r="B264" s="20" t="s">
        <v>139</v>
      </c>
      <c r="C264" s="20" t="s">
        <v>140</v>
      </c>
      <c r="D264" s="20">
        <v>10709</v>
      </c>
      <c r="E264" s="20">
        <v>10762</v>
      </c>
      <c r="F264" s="20">
        <v>10685</v>
      </c>
      <c r="G264" s="20">
        <v>2130</v>
      </c>
      <c r="H264" s="20">
        <v>2130</v>
      </c>
      <c r="I264" s="20" t="s">
        <v>56</v>
      </c>
      <c r="J264" s="20" t="s">
        <v>141</v>
      </c>
      <c r="K264" s="21">
        <v>6.1974775123299999</v>
      </c>
      <c r="L264" s="21">
        <v>2.5080399999999998</v>
      </c>
      <c r="M264" s="20" t="s">
        <v>24</v>
      </c>
      <c r="N264" s="20" t="s">
        <v>142</v>
      </c>
      <c r="O264" s="20">
        <v>28</v>
      </c>
      <c r="P264" s="20">
        <v>22</v>
      </c>
      <c r="Q264" s="20" t="s">
        <v>61</v>
      </c>
      <c r="R264" s="20" t="s">
        <v>64</v>
      </c>
      <c r="S264" s="20" t="s">
        <v>65</v>
      </c>
      <c r="T264" s="22">
        <v>0.78207000000000004</v>
      </c>
      <c r="U264" s="22">
        <v>10.84055</v>
      </c>
      <c r="V264" s="22">
        <v>0.24</v>
      </c>
      <c r="W264" s="22">
        <v>0.56100000000000005</v>
      </c>
      <c r="X264" s="22">
        <f t="shared" si="8"/>
        <v>1.490711760528</v>
      </c>
      <c r="Y264" s="22">
        <f t="shared" si="9"/>
        <v>11.935765996657997</v>
      </c>
    </row>
    <row r="265" spans="1:25" x14ac:dyDescent="0.25">
      <c r="A265" s="20">
        <v>2</v>
      </c>
      <c r="B265" s="20" t="s">
        <v>139</v>
      </c>
      <c r="C265" s="20" t="s">
        <v>140</v>
      </c>
      <c r="D265" s="20">
        <v>10710</v>
      </c>
      <c r="E265" s="20">
        <v>10763</v>
      </c>
      <c r="F265" s="20">
        <v>10686</v>
      </c>
      <c r="G265" s="20">
        <v>2130</v>
      </c>
      <c r="H265" s="20">
        <v>2130</v>
      </c>
      <c r="I265" s="20" t="s">
        <v>56</v>
      </c>
      <c r="J265" s="20" t="s">
        <v>141</v>
      </c>
      <c r="K265" s="21">
        <v>21.327942620000002</v>
      </c>
      <c r="L265" s="21">
        <v>8.6311499999999999</v>
      </c>
      <c r="M265" s="20" t="s">
        <v>24</v>
      </c>
      <c r="N265" s="20" t="s">
        <v>142</v>
      </c>
      <c r="O265" s="20">
        <v>28</v>
      </c>
      <c r="P265" s="20">
        <v>22</v>
      </c>
      <c r="Q265" s="20" t="s">
        <v>61</v>
      </c>
      <c r="R265" s="20" t="s">
        <v>64</v>
      </c>
      <c r="S265" s="20" t="s">
        <v>65</v>
      </c>
      <c r="T265" s="22">
        <v>0.78207000000000004</v>
      </c>
      <c r="U265" s="22">
        <v>10.84055</v>
      </c>
      <c r="V265" s="22">
        <v>0.24</v>
      </c>
      <c r="W265" s="22">
        <v>0.56100000000000005</v>
      </c>
      <c r="X265" s="22">
        <f t="shared" si="8"/>
        <v>5.1301242451800002</v>
      </c>
      <c r="Y265" s="22">
        <f t="shared" si="9"/>
        <v>41.075655365167499</v>
      </c>
    </row>
    <row r="266" spans="1:25" x14ac:dyDescent="0.25">
      <c r="A266" s="20">
        <v>2</v>
      </c>
      <c r="B266" s="20" t="s">
        <v>139</v>
      </c>
      <c r="C266" s="20" t="s">
        <v>140</v>
      </c>
      <c r="D266" s="20">
        <v>10711</v>
      </c>
      <c r="E266" s="20">
        <v>10764</v>
      </c>
      <c r="F266" s="20">
        <v>10687</v>
      </c>
      <c r="G266" s="20">
        <v>2130</v>
      </c>
      <c r="H266" s="20">
        <v>2130</v>
      </c>
      <c r="I266" s="20" t="s">
        <v>56</v>
      </c>
      <c r="J266" s="20" t="s">
        <v>141</v>
      </c>
      <c r="K266" s="21">
        <v>5.7506786659599998</v>
      </c>
      <c r="L266" s="21">
        <v>2.3272300000000001</v>
      </c>
      <c r="M266" s="20" t="s">
        <v>24</v>
      </c>
      <c r="N266" s="20" t="s">
        <v>142</v>
      </c>
      <c r="O266" s="20">
        <v>28</v>
      </c>
      <c r="P266" s="20">
        <v>22</v>
      </c>
      <c r="Q266" s="20" t="s">
        <v>61</v>
      </c>
      <c r="R266" s="20" t="s">
        <v>64</v>
      </c>
      <c r="S266" s="20" t="s">
        <v>65</v>
      </c>
      <c r="T266" s="22">
        <v>0.78207000000000004</v>
      </c>
      <c r="U266" s="22">
        <v>10.84055</v>
      </c>
      <c r="V266" s="22">
        <v>0.24</v>
      </c>
      <c r="W266" s="22">
        <v>0.56100000000000005</v>
      </c>
      <c r="X266" s="22">
        <f t="shared" si="8"/>
        <v>1.3832431422360001</v>
      </c>
      <c r="Y266" s="22">
        <f t="shared" si="9"/>
        <v>11.0752909444835</v>
      </c>
    </row>
    <row r="267" spans="1:25" x14ac:dyDescent="0.25">
      <c r="A267" s="20">
        <v>2</v>
      </c>
      <c r="B267" s="20" t="s">
        <v>139</v>
      </c>
      <c r="C267" s="20" t="s">
        <v>140</v>
      </c>
      <c r="D267" s="20">
        <v>10712</v>
      </c>
      <c r="E267" s="20">
        <v>10765</v>
      </c>
      <c r="F267" s="20">
        <v>10688</v>
      </c>
      <c r="G267" s="20">
        <v>2130</v>
      </c>
      <c r="H267" s="20">
        <v>2130</v>
      </c>
      <c r="I267" s="20" t="s">
        <v>56</v>
      </c>
      <c r="J267" s="20" t="s">
        <v>141</v>
      </c>
      <c r="K267" s="21">
        <v>29.573480483499999</v>
      </c>
      <c r="L267" s="21">
        <v>11.968</v>
      </c>
      <c r="M267" s="20" t="s">
        <v>24</v>
      </c>
      <c r="N267" s="20" t="s">
        <v>142</v>
      </c>
      <c r="O267" s="20">
        <v>28</v>
      </c>
      <c r="P267" s="20">
        <v>22</v>
      </c>
      <c r="Q267" s="20" t="s">
        <v>61</v>
      </c>
      <c r="R267" s="20" t="s">
        <v>64</v>
      </c>
      <c r="S267" s="20" t="s">
        <v>65</v>
      </c>
      <c r="T267" s="22">
        <v>0.78207000000000004</v>
      </c>
      <c r="U267" s="22">
        <v>10.84055</v>
      </c>
      <c r="V267" s="22">
        <v>0.24</v>
      </c>
      <c r="W267" s="22">
        <v>0.56100000000000005</v>
      </c>
      <c r="X267" s="22">
        <f t="shared" si="8"/>
        <v>7.1134584576000002</v>
      </c>
      <c r="Y267" s="22">
        <f t="shared" si="9"/>
        <v>56.955729353599992</v>
      </c>
    </row>
    <row r="268" spans="1:25" x14ac:dyDescent="0.25">
      <c r="A268" s="20">
        <v>2</v>
      </c>
      <c r="B268" s="20" t="s">
        <v>139</v>
      </c>
      <c r="C268" s="20" t="s">
        <v>140</v>
      </c>
      <c r="D268" s="20">
        <v>10713</v>
      </c>
      <c r="E268" s="20">
        <v>10766</v>
      </c>
      <c r="F268" s="20">
        <v>10689</v>
      </c>
      <c r="G268" s="20">
        <v>2130</v>
      </c>
      <c r="H268" s="20">
        <v>2130</v>
      </c>
      <c r="I268" s="20" t="s">
        <v>56</v>
      </c>
      <c r="J268" s="20" t="s">
        <v>141</v>
      </c>
      <c r="K268" s="21">
        <v>3.4640348955700002</v>
      </c>
      <c r="L268" s="21">
        <v>1.40185</v>
      </c>
      <c r="M268" s="20" t="s">
        <v>24</v>
      </c>
      <c r="N268" s="20" t="s">
        <v>142</v>
      </c>
      <c r="O268" s="20">
        <v>28</v>
      </c>
      <c r="P268" s="20">
        <v>22</v>
      </c>
      <c r="Q268" s="20" t="s">
        <v>61</v>
      </c>
      <c r="R268" s="20" t="s">
        <v>64</v>
      </c>
      <c r="S268" s="20" t="s">
        <v>65</v>
      </c>
      <c r="T268" s="22">
        <v>0.78207000000000004</v>
      </c>
      <c r="U268" s="22">
        <v>10.84055</v>
      </c>
      <c r="V268" s="22">
        <v>0.24</v>
      </c>
      <c r="W268" s="22">
        <v>0.56100000000000005</v>
      </c>
      <c r="X268" s="22">
        <f t="shared" si="8"/>
        <v>0.83322207041999996</v>
      </c>
      <c r="Y268" s="22">
        <f t="shared" si="9"/>
        <v>6.6714061826824995</v>
      </c>
    </row>
    <row r="269" spans="1:25" x14ac:dyDescent="0.25">
      <c r="A269" s="20">
        <v>2</v>
      </c>
      <c r="B269" s="20" t="s">
        <v>139</v>
      </c>
      <c r="C269" s="20" t="s">
        <v>140</v>
      </c>
      <c r="D269" s="20">
        <v>10714</v>
      </c>
      <c r="E269" s="20">
        <v>10767</v>
      </c>
      <c r="F269" s="20">
        <v>10690</v>
      </c>
      <c r="G269" s="20">
        <v>2130</v>
      </c>
      <c r="H269" s="20">
        <v>2130</v>
      </c>
      <c r="I269" s="20" t="s">
        <v>56</v>
      </c>
      <c r="J269" s="20" t="s">
        <v>141</v>
      </c>
      <c r="K269" s="21">
        <v>866.48931406999998</v>
      </c>
      <c r="L269" s="21">
        <v>350.65699999999998</v>
      </c>
      <c r="M269" s="20" t="s">
        <v>24</v>
      </c>
      <c r="N269" s="20" t="s">
        <v>142</v>
      </c>
      <c r="O269" s="20">
        <v>28</v>
      </c>
      <c r="P269" s="20">
        <v>22</v>
      </c>
      <c r="Q269" s="20" t="s">
        <v>61</v>
      </c>
      <c r="R269" s="20" t="s">
        <v>64</v>
      </c>
      <c r="S269" s="20" t="s">
        <v>65</v>
      </c>
      <c r="T269" s="22">
        <v>0.78207000000000004</v>
      </c>
      <c r="U269" s="22">
        <v>10.84055</v>
      </c>
      <c r="V269" s="22">
        <v>0.24</v>
      </c>
      <c r="W269" s="22">
        <v>0.56100000000000005</v>
      </c>
      <c r="X269" s="22">
        <f t="shared" si="8"/>
        <v>208.42112319239999</v>
      </c>
      <c r="Y269" s="22">
        <f t="shared" si="9"/>
        <v>1668.7771714526498</v>
      </c>
    </row>
    <row r="270" spans="1:25" x14ac:dyDescent="0.25">
      <c r="A270" s="20">
        <v>2</v>
      </c>
      <c r="B270" s="20" t="s">
        <v>139</v>
      </c>
      <c r="C270" s="20" t="s">
        <v>140</v>
      </c>
      <c r="D270" s="20">
        <v>10715</v>
      </c>
      <c r="E270" s="20">
        <v>10768</v>
      </c>
      <c r="F270" s="20">
        <v>10691</v>
      </c>
      <c r="G270" s="20">
        <v>2130</v>
      </c>
      <c r="H270" s="20">
        <v>2130</v>
      </c>
      <c r="I270" s="20" t="s">
        <v>56</v>
      </c>
      <c r="J270" s="20" t="s">
        <v>141</v>
      </c>
      <c r="K270" s="21">
        <v>9.0593102202200004</v>
      </c>
      <c r="L270" s="21">
        <v>3.6661899999999998</v>
      </c>
      <c r="M270" s="20" t="s">
        <v>24</v>
      </c>
      <c r="N270" s="20" t="s">
        <v>142</v>
      </c>
      <c r="O270" s="20">
        <v>28</v>
      </c>
      <c r="P270" s="20">
        <v>22</v>
      </c>
      <c r="Q270" s="20" t="s">
        <v>61</v>
      </c>
      <c r="R270" s="20" t="s">
        <v>64</v>
      </c>
      <c r="S270" s="20" t="s">
        <v>65</v>
      </c>
      <c r="T270" s="22">
        <v>0.78207000000000004</v>
      </c>
      <c r="U270" s="22">
        <v>10.84055</v>
      </c>
      <c r="V270" s="22">
        <v>0.24</v>
      </c>
      <c r="W270" s="22">
        <v>0.56100000000000005</v>
      </c>
      <c r="X270" s="22">
        <f t="shared" si="8"/>
        <v>2.1790850821080001</v>
      </c>
      <c r="Y270" s="22">
        <f t="shared" si="9"/>
        <v>17.447403525975499</v>
      </c>
    </row>
    <row r="271" spans="1:25" x14ac:dyDescent="0.25">
      <c r="A271" s="20">
        <v>2</v>
      </c>
      <c r="B271" s="20" t="s">
        <v>139</v>
      </c>
      <c r="C271" s="20" t="s">
        <v>140</v>
      </c>
      <c r="D271" s="20">
        <v>10716</v>
      </c>
      <c r="E271" s="20">
        <v>10769</v>
      </c>
      <c r="F271" s="20">
        <v>10692</v>
      </c>
      <c r="G271" s="20">
        <v>2130</v>
      </c>
      <c r="H271" s="20">
        <v>2130</v>
      </c>
      <c r="I271" s="20" t="s">
        <v>56</v>
      </c>
      <c r="J271" s="20" t="s">
        <v>141</v>
      </c>
      <c r="K271" s="21">
        <v>9.6895043146400006</v>
      </c>
      <c r="L271" s="21">
        <v>3.9212199999999999</v>
      </c>
      <c r="M271" s="20" t="s">
        <v>24</v>
      </c>
      <c r="N271" s="20" t="s">
        <v>142</v>
      </c>
      <c r="O271" s="20">
        <v>28</v>
      </c>
      <c r="P271" s="20">
        <v>22</v>
      </c>
      <c r="Q271" s="20" t="s">
        <v>61</v>
      </c>
      <c r="R271" s="20" t="s">
        <v>64</v>
      </c>
      <c r="S271" s="20" t="s">
        <v>65</v>
      </c>
      <c r="T271" s="22">
        <v>0.78207000000000004</v>
      </c>
      <c r="U271" s="22">
        <v>10.84055</v>
      </c>
      <c r="V271" s="22">
        <v>0.24</v>
      </c>
      <c r="W271" s="22">
        <v>0.56100000000000005</v>
      </c>
      <c r="X271" s="22">
        <f t="shared" si="8"/>
        <v>2.330668079304</v>
      </c>
      <c r="Y271" s="22">
        <f t="shared" si="9"/>
        <v>18.661091665768996</v>
      </c>
    </row>
    <row r="272" spans="1:25" x14ac:dyDescent="0.25">
      <c r="A272" s="20">
        <v>2</v>
      </c>
      <c r="B272" s="20" t="s">
        <v>139</v>
      </c>
      <c r="C272" s="20" t="s">
        <v>140</v>
      </c>
      <c r="D272" s="20">
        <v>10718</v>
      </c>
      <c r="E272" s="20">
        <v>10771</v>
      </c>
      <c r="F272" s="20">
        <v>10694</v>
      </c>
      <c r="G272" s="20">
        <v>2130</v>
      </c>
      <c r="H272" s="20">
        <v>2130</v>
      </c>
      <c r="I272" s="20" t="s">
        <v>56</v>
      </c>
      <c r="J272" s="20" t="s">
        <v>141</v>
      </c>
      <c r="K272" s="21">
        <v>21.295083082200001</v>
      </c>
      <c r="L272" s="21">
        <v>8.6178500000000007</v>
      </c>
      <c r="M272" s="20" t="s">
        <v>24</v>
      </c>
      <c r="N272" s="20" t="s">
        <v>142</v>
      </c>
      <c r="O272" s="20">
        <v>28</v>
      </c>
      <c r="P272" s="20">
        <v>22</v>
      </c>
      <c r="Q272" s="20" t="s">
        <v>61</v>
      </c>
      <c r="R272" s="20" t="s">
        <v>64</v>
      </c>
      <c r="S272" s="20" t="s">
        <v>65</v>
      </c>
      <c r="T272" s="22">
        <v>0.78207000000000004</v>
      </c>
      <c r="U272" s="22">
        <v>10.84055</v>
      </c>
      <c r="V272" s="22">
        <v>0.24</v>
      </c>
      <c r="W272" s="22">
        <v>0.56100000000000005</v>
      </c>
      <c r="X272" s="22">
        <f t="shared" si="8"/>
        <v>5.1222190816200008</v>
      </c>
      <c r="Y272" s="22">
        <f t="shared" si="9"/>
        <v>41.012360645882502</v>
      </c>
    </row>
    <row r="273" spans="1:25" x14ac:dyDescent="0.25">
      <c r="A273" s="20">
        <v>2</v>
      </c>
      <c r="B273" s="20" t="s">
        <v>139</v>
      </c>
      <c r="C273" s="20" t="s">
        <v>140</v>
      </c>
      <c r="D273" s="20">
        <v>10719</v>
      </c>
      <c r="E273" s="20">
        <v>10772</v>
      </c>
      <c r="F273" s="20">
        <v>10695</v>
      </c>
      <c r="G273" s="20">
        <v>2130</v>
      </c>
      <c r="H273" s="20">
        <v>2130</v>
      </c>
      <c r="I273" s="20" t="s">
        <v>56</v>
      </c>
      <c r="J273" s="20" t="s">
        <v>141</v>
      </c>
      <c r="K273" s="21">
        <v>83.712475640600005</v>
      </c>
      <c r="L273" s="21">
        <v>33.877400000000002</v>
      </c>
      <c r="M273" s="20" t="s">
        <v>24</v>
      </c>
      <c r="N273" s="20" t="s">
        <v>142</v>
      </c>
      <c r="O273" s="20">
        <v>28</v>
      </c>
      <c r="P273" s="20">
        <v>22</v>
      </c>
      <c r="Q273" s="20" t="s">
        <v>61</v>
      </c>
      <c r="R273" s="20" t="s">
        <v>64</v>
      </c>
      <c r="S273" s="20" t="s">
        <v>65</v>
      </c>
      <c r="T273" s="22">
        <v>0.78207000000000004</v>
      </c>
      <c r="U273" s="22">
        <v>10.84055</v>
      </c>
      <c r="V273" s="22">
        <v>0.24</v>
      </c>
      <c r="W273" s="22">
        <v>0.56100000000000005</v>
      </c>
      <c r="X273" s="22">
        <f t="shared" si="8"/>
        <v>20.135818645680004</v>
      </c>
      <c r="Y273" s="22">
        <f t="shared" si="9"/>
        <v>161.22259572222998</v>
      </c>
    </row>
    <row r="274" spans="1:25" x14ac:dyDescent="0.25">
      <c r="A274" s="20">
        <v>2</v>
      </c>
      <c r="B274" s="20" t="s">
        <v>139</v>
      </c>
      <c r="C274" s="20" t="s">
        <v>140</v>
      </c>
      <c r="D274" s="20">
        <v>10721</v>
      </c>
      <c r="E274" s="20">
        <v>10774</v>
      </c>
      <c r="F274" s="20">
        <v>10697</v>
      </c>
      <c r="G274" s="20">
        <v>2130</v>
      </c>
      <c r="H274" s="20">
        <v>2130</v>
      </c>
      <c r="I274" s="20" t="s">
        <v>56</v>
      </c>
      <c r="J274" s="20" t="s">
        <v>141</v>
      </c>
      <c r="K274" s="21">
        <v>6.3477331828299999</v>
      </c>
      <c r="L274" s="21">
        <v>2.5688499999999999</v>
      </c>
      <c r="M274" s="20" t="s">
        <v>24</v>
      </c>
      <c r="N274" s="20" t="s">
        <v>142</v>
      </c>
      <c r="O274" s="20">
        <v>28</v>
      </c>
      <c r="P274" s="20">
        <v>22</v>
      </c>
      <c r="Q274" s="20" t="s">
        <v>61</v>
      </c>
      <c r="R274" s="20" t="s">
        <v>64</v>
      </c>
      <c r="S274" s="20" t="s">
        <v>65</v>
      </c>
      <c r="T274" s="22">
        <v>0.78207000000000004</v>
      </c>
      <c r="U274" s="22">
        <v>10.84055</v>
      </c>
      <c r="V274" s="22">
        <v>0.24</v>
      </c>
      <c r="W274" s="22">
        <v>0.56100000000000005</v>
      </c>
      <c r="X274" s="22">
        <f t="shared" si="8"/>
        <v>1.52685559482</v>
      </c>
      <c r="Y274" s="22">
        <f t="shared" si="9"/>
        <v>12.225160874832499</v>
      </c>
    </row>
    <row r="275" spans="1:25" x14ac:dyDescent="0.25">
      <c r="A275" s="20">
        <v>2</v>
      </c>
      <c r="B275" s="20" t="s">
        <v>139</v>
      </c>
      <c r="C275" s="20" t="s">
        <v>140</v>
      </c>
      <c r="D275" s="20">
        <v>10722</v>
      </c>
      <c r="E275" s="20">
        <v>10775</v>
      </c>
      <c r="F275" s="20">
        <v>10698</v>
      </c>
      <c r="G275" s="20">
        <v>2130</v>
      </c>
      <c r="H275" s="20">
        <v>2130</v>
      </c>
      <c r="I275" s="20" t="s">
        <v>56</v>
      </c>
      <c r="J275" s="20" t="s">
        <v>141</v>
      </c>
      <c r="K275" s="21">
        <v>5.8560857025099997</v>
      </c>
      <c r="L275" s="21">
        <v>2.3698800000000002</v>
      </c>
      <c r="M275" s="20" t="s">
        <v>24</v>
      </c>
      <c r="N275" s="20" t="s">
        <v>142</v>
      </c>
      <c r="O275" s="20">
        <v>28</v>
      </c>
      <c r="P275" s="20">
        <v>22</v>
      </c>
      <c r="Q275" s="20" t="s">
        <v>61</v>
      </c>
      <c r="R275" s="20" t="s">
        <v>64</v>
      </c>
      <c r="S275" s="20" t="s">
        <v>65</v>
      </c>
      <c r="T275" s="22">
        <v>0.78207000000000004</v>
      </c>
      <c r="U275" s="22">
        <v>10.84055</v>
      </c>
      <c r="V275" s="22">
        <v>0.24</v>
      </c>
      <c r="W275" s="22">
        <v>0.56100000000000005</v>
      </c>
      <c r="X275" s="22">
        <f t="shared" si="8"/>
        <v>1.4085931592160004</v>
      </c>
      <c r="Y275" s="22">
        <f t="shared" si="9"/>
        <v>11.278262356326</v>
      </c>
    </row>
    <row r="276" spans="1:25" x14ac:dyDescent="0.25">
      <c r="A276" s="20">
        <v>2</v>
      </c>
      <c r="B276" s="20" t="s">
        <v>139</v>
      </c>
      <c r="C276" s="20" t="s">
        <v>140</v>
      </c>
      <c r="D276" s="20">
        <v>10723</v>
      </c>
      <c r="E276" s="20">
        <v>10776</v>
      </c>
      <c r="F276" s="20">
        <v>10699</v>
      </c>
      <c r="G276" s="20">
        <v>2130</v>
      </c>
      <c r="H276" s="20">
        <v>2130</v>
      </c>
      <c r="I276" s="20" t="s">
        <v>56</v>
      </c>
      <c r="J276" s="20" t="s">
        <v>141</v>
      </c>
      <c r="K276" s="21">
        <v>3.2414028991700001</v>
      </c>
      <c r="L276" s="21">
        <v>1.31175</v>
      </c>
      <c r="M276" s="20" t="s">
        <v>24</v>
      </c>
      <c r="N276" s="20" t="s">
        <v>142</v>
      </c>
      <c r="O276" s="20">
        <v>28</v>
      </c>
      <c r="P276" s="20">
        <v>22</v>
      </c>
      <c r="Q276" s="20" t="s">
        <v>61</v>
      </c>
      <c r="R276" s="20" t="s">
        <v>64</v>
      </c>
      <c r="S276" s="20" t="s">
        <v>65</v>
      </c>
      <c r="T276" s="22">
        <v>0.78207000000000004</v>
      </c>
      <c r="U276" s="22">
        <v>10.84055</v>
      </c>
      <c r="V276" s="22">
        <v>0.24</v>
      </c>
      <c r="W276" s="22">
        <v>0.56100000000000005</v>
      </c>
      <c r="X276" s="22">
        <f t="shared" si="8"/>
        <v>0.77966904510000001</v>
      </c>
      <c r="Y276" s="22">
        <f t="shared" si="9"/>
        <v>6.2426201520374995</v>
      </c>
    </row>
    <row r="277" spans="1:25" x14ac:dyDescent="0.25">
      <c r="A277" s="20">
        <v>2</v>
      </c>
      <c r="B277" s="20" t="s">
        <v>139</v>
      </c>
      <c r="C277" s="20" t="s">
        <v>140</v>
      </c>
      <c r="D277" s="20">
        <v>10727</v>
      </c>
      <c r="E277" s="20">
        <v>10780</v>
      </c>
      <c r="F277" s="20">
        <v>10703</v>
      </c>
      <c r="G277" s="20">
        <v>2130</v>
      </c>
      <c r="H277" s="20">
        <v>2130</v>
      </c>
      <c r="I277" s="20" t="s">
        <v>56</v>
      </c>
      <c r="J277" s="20" t="s">
        <v>141</v>
      </c>
      <c r="K277" s="21">
        <v>370.20255193000003</v>
      </c>
      <c r="L277" s="21">
        <v>149.816</v>
      </c>
      <c r="M277" s="20" t="s">
        <v>24</v>
      </c>
      <c r="N277" s="20" t="s">
        <v>142</v>
      </c>
      <c r="O277" s="20">
        <v>28</v>
      </c>
      <c r="P277" s="20">
        <v>22</v>
      </c>
      <c r="Q277" s="20" t="s">
        <v>61</v>
      </c>
      <c r="R277" s="20" t="s">
        <v>64</v>
      </c>
      <c r="S277" s="20" t="s">
        <v>65</v>
      </c>
      <c r="T277" s="22">
        <v>0.78207000000000004</v>
      </c>
      <c r="U277" s="22">
        <v>10.84055</v>
      </c>
      <c r="V277" s="22">
        <v>0.24</v>
      </c>
      <c r="W277" s="22">
        <v>0.56100000000000005</v>
      </c>
      <c r="X277" s="22">
        <f t="shared" si="8"/>
        <v>89.046615331200016</v>
      </c>
      <c r="Y277" s="22">
        <f t="shared" si="9"/>
        <v>712.97456123320001</v>
      </c>
    </row>
    <row r="278" spans="1:25" x14ac:dyDescent="0.25">
      <c r="A278" s="20">
        <v>2</v>
      </c>
      <c r="B278" s="20" t="s">
        <v>139</v>
      </c>
      <c r="C278" s="20" t="s">
        <v>140</v>
      </c>
      <c r="D278" s="20">
        <v>10728</v>
      </c>
      <c r="E278" s="20">
        <v>10781</v>
      </c>
      <c r="F278" s="20">
        <v>10704</v>
      </c>
      <c r="G278" s="20">
        <v>2130</v>
      </c>
      <c r="H278" s="20">
        <v>2130</v>
      </c>
      <c r="I278" s="20" t="s">
        <v>56</v>
      </c>
      <c r="J278" s="20" t="s">
        <v>141</v>
      </c>
      <c r="K278" s="21">
        <v>13.225329480499999</v>
      </c>
      <c r="L278" s="21">
        <v>5.3521200000000002</v>
      </c>
      <c r="M278" s="20" t="s">
        <v>24</v>
      </c>
      <c r="N278" s="20" t="s">
        <v>142</v>
      </c>
      <c r="O278" s="20">
        <v>28</v>
      </c>
      <c r="P278" s="20">
        <v>22</v>
      </c>
      <c r="Q278" s="20" t="s">
        <v>61</v>
      </c>
      <c r="R278" s="20" t="s">
        <v>64</v>
      </c>
      <c r="S278" s="20" t="s">
        <v>65</v>
      </c>
      <c r="T278" s="22">
        <v>0.78207000000000004</v>
      </c>
      <c r="U278" s="22">
        <v>10.84055</v>
      </c>
      <c r="V278" s="22">
        <v>0.24</v>
      </c>
      <c r="W278" s="22">
        <v>0.56100000000000005</v>
      </c>
      <c r="X278" s="22">
        <f t="shared" si="8"/>
        <v>3.1811566911840004</v>
      </c>
      <c r="Y278" s="22">
        <f t="shared" si="9"/>
        <v>25.470746840573998</v>
      </c>
    </row>
    <row r="279" spans="1:25" x14ac:dyDescent="0.25">
      <c r="A279" s="20">
        <v>2</v>
      </c>
      <c r="B279" s="20" t="s">
        <v>139</v>
      </c>
      <c r="C279" s="20" t="s">
        <v>140</v>
      </c>
      <c r="D279" s="20">
        <v>10732</v>
      </c>
      <c r="E279" s="20">
        <v>10785</v>
      </c>
      <c r="F279" s="20">
        <v>10708</v>
      </c>
      <c r="G279" s="20">
        <v>2130</v>
      </c>
      <c r="H279" s="20">
        <v>2130</v>
      </c>
      <c r="I279" s="20" t="s">
        <v>56</v>
      </c>
      <c r="J279" s="20" t="s">
        <v>141</v>
      </c>
      <c r="K279" s="21">
        <v>204.229765208</v>
      </c>
      <c r="L279" s="21">
        <v>82.649199999999993</v>
      </c>
      <c r="M279" s="20" t="s">
        <v>24</v>
      </c>
      <c r="N279" s="20" t="s">
        <v>142</v>
      </c>
      <c r="O279" s="20">
        <v>28</v>
      </c>
      <c r="P279" s="20">
        <v>22</v>
      </c>
      <c r="Q279" s="20" t="s">
        <v>61</v>
      </c>
      <c r="R279" s="20" t="s">
        <v>64</v>
      </c>
      <c r="S279" s="20" t="s">
        <v>65</v>
      </c>
      <c r="T279" s="22">
        <v>0.78207000000000004</v>
      </c>
      <c r="U279" s="22">
        <v>10.84055</v>
      </c>
      <c r="V279" s="22">
        <v>0.24</v>
      </c>
      <c r="W279" s="22">
        <v>0.56100000000000005</v>
      </c>
      <c r="X279" s="22">
        <f t="shared" si="8"/>
        <v>49.124469481439995</v>
      </c>
      <c r="Y279" s="22">
        <f t="shared" si="9"/>
        <v>393.32766264133994</v>
      </c>
    </row>
    <row r="280" spans="1:25" x14ac:dyDescent="0.25">
      <c r="A280" s="20">
        <v>2</v>
      </c>
      <c r="B280" s="20" t="s">
        <v>139</v>
      </c>
      <c r="C280" s="20" t="s">
        <v>140</v>
      </c>
      <c r="D280" s="20">
        <v>10734</v>
      </c>
      <c r="E280" s="20">
        <v>10787</v>
      </c>
      <c r="F280" s="20">
        <v>10710</v>
      </c>
      <c r="G280" s="20">
        <v>2130</v>
      </c>
      <c r="H280" s="20">
        <v>2130</v>
      </c>
      <c r="I280" s="20" t="s">
        <v>56</v>
      </c>
      <c r="J280" s="20" t="s">
        <v>141</v>
      </c>
      <c r="K280" s="21">
        <v>53.921631476500004</v>
      </c>
      <c r="L280" s="21">
        <v>20.8918</v>
      </c>
      <c r="M280" s="20" t="s">
        <v>24</v>
      </c>
      <c r="N280" s="20" t="s">
        <v>142</v>
      </c>
      <c r="O280" s="20">
        <v>28</v>
      </c>
      <c r="P280" s="20">
        <v>22</v>
      </c>
      <c r="Q280" s="20" t="s">
        <v>61</v>
      </c>
      <c r="R280" s="20" t="s">
        <v>64</v>
      </c>
      <c r="S280" s="20" t="s">
        <v>65</v>
      </c>
      <c r="T280" s="22">
        <v>0.78207000000000004</v>
      </c>
      <c r="U280" s="22">
        <v>10.84055</v>
      </c>
      <c r="V280" s="22">
        <v>0.24</v>
      </c>
      <c r="W280" s="22">
        <v>0.56100000000000005</v>
      </c>
      <c r="X280" s="22">
        <f t="shared" si="8"/>
        <v>12.41752601976</v>
      </c>
      <c r="Y280" s="22">
        <f t="shared" si="9"/>
        <v>99.424106493109988</v>
      </c>
    </row>
    <row r="281" spans="1:25" x14ac:dyDescent="0.25">
      <c r="A281" s="20">
        <v>2</v>
      </c>
      <c r="B281" s="20" t="s">
        <v>139</v>
      </c>
      <c r="C281" s="20" t="s">
        <v>140</v>
      </c>
      <c r="D281" s="20">
        <v>10736</v>
      </c>
      <c r="E281" s="20">
        <v>10789</v>
      </c>
      <c r="F281" s="20">
        <v>10712</v>
      </c>
      <c r="G281" s="20">
        <v>2130</v>
      </c>
      <c r="H281" s="20">
        <v>2130</v>
      </c>
      <c r="I281" s="20" t="s">
        <v>56</v>
      </c>
      <c r="J281" s="20" t="s">
        <v>141</v>
      </c>
      <c r="K281" s="21">
        <v>25.375146620500001</v>
      </c>
      <c r="L281" s="21">
        <v>10.269</v>
      </c>
      <c r="M281" s="20" t="s">
        <v>24</v>
      </c>
      <c r="N281" s="20" t="s">
        <v>142</v>
      </c>
      <c r="O281" s="20">
        <v>28</v>
      </c>
      <c r="P281" s="20">
        <v>22</v>
      </c>
      <c r="Q281" s="20" t="s">
        <v>61</v>
      </c>
      <c r="R281" s="20" t="s">
        <v>64</v>
      </c>
      <c r="S281" s="20" t="s">
        <v>65</v>
      </c>
      <c r="T281" s="22">
        <v>0.78207000000000004</v>
      </c>
      <c r="U281" s="22">
        <v>10.84055</v>
      </c>
      <c r="V281" s="22">
        <v>0.24</v>
      </c>
      <c r="W281" s="22">
        <v>0.56100000000000005</v>
      </c>
      <c r="X281" s="22">
        <f t="shared" si="8"/>
        <v>6.1036183908000003</v>
      </c>
      <c r="Y281" s="22">
        <f t="shared" si="9"/>
        <v>48.870185890049996</v>
      </c>
    </row>
    <row r="282" spans="1:25" x14ac:dyDescent="0.25">
      <c r="A282" s="20">
        <v>2</v>
      </c>
      <c r="B282" s="20" t="s">
        <v>139</v>
      </c>
      <c r="C282" s="20" t="s">
        <v>140</v>
      </c>
      <c r="D282" s="20">
        <v>12207</v>
      </c>
      <c r="E282" s="20">
        <v>12209</v>
      </c>
      <c r="F282" s="20">
        <v>12163</v>
      </c>
      <c r="G282" s="20">
        <v>2140</v>
      </c>
      <c r="H282" s="20">
        <v>2140</v>
      </c>
      <c r="I282" s="20" t="s">
        <v>56</v>
      </c>
      <c r="J282" s="20" t="s">
        <v>141</v>
      </c>
      <c r="K282" s="21">
        <v>238.44911024199999</v>
      </c>
      <c r="L282" s="21">
        <v>96.497299999999996</v>
      </c>
      <c r="M282" s="20" t="s">
        <v>24</v>
      </c>
      <c r="N282" s="20" t="s">
        <v>142</v>
      </c>
      <c r="O282" s="20">
        <v>25</v>
      </c>
      <c r="P282" s="20">
        <v>23</v>
      </c>
      <c r="Q282" s="20" t="s">
        <v>153</v>
      </c>
      <c r="R282" s="20" t="s">
        <v>154</v>
      </c>
      <c r="S282" s="20" t="s">
        <v>154</v>
      </c>
      <c r="T282" s="22">
        <v>2.870393</v>
      </c>
      <c r="U282" s="22">
        <v>86.022953000000001</v>
      </c>
      <c r="V282" s="22">
        <v>0.24</v>
      </c>
      <c r="W282" s="22">
        <v>0.56100000000000005</v>
      </c>
      <c r="X282" s="22">
        <f t="shared" si="8"/>
        <v>210.508732573564</v>
      </c>
      <c r="Y282" s="22">
        <f t="shared" si="9"/>
        <v>3644.131406409309</v>
      </c>
    </row>
    <row r="283" spans="1:25" x14ac:dyDescent="0.25">
      <c r="A283" s="20">
        <v>2</v>
      </c>
      <c r="B283" s="20" t="s">
        <v>139</v>
      </c>
      <c r="C283" s="20" t="s">
        <v>140</v>
      </c>
      <c r="D283" s="20">
        <v>12208</v>
      </c>
      <c r="E283" s="20">
        <v>12210</v>
      </c>
      <c r="F283" s="20">
        <v>12164</v>
      </c>
      <c r="G283" s="20">
        <v>2140</v>
      </c>
      <c r="H283" s="20">
        <v>2140</v>
      </c>
      <c r="I283" s="20" t="s">
        <v>56</v>
      </c>
      <c r="J283" s="20" t="s">
        <v>141</v>
      </c>
      <c r="K283" s="21">
        <v>5.7416774936900001</v>
      </c>
      <c r="L283" s="21">
        <v>2.3235800000000002</v>
      </c>
      <c r="M283" s="20" t="s">
        <v>24</v>
      </c>
      <c r="N283" s="20" t="s">
        <v>142</v>
      </c>
      <c r="O283" s="20">
        <v>25</v>
      </c>
      <c r="P283" s="20">
        <v>23</v>
      </c>
      <c r="Q283" s="20" t="s">
        <v>153</v>
      </c>
      <c r="R283" s="20" t="s">
        <v>154</v>
      </c>
      <c r="S283" s="20" t="s">
        <v>154</v>
      </c>
      <c r="T283" s="22">
        <v>2.870393</v>
      </c>
      <c r="U283" s="22">
        <v>86.022953000000001</v>
      </c>
      <c r="V283" s="22">
        <v>0.24</v>
      </c>
      <c r="W283" s="22">
        <v>0.56100000000000005</v>
      </c>
      <c r="X283" s="22">
        <f t="shared" si="8"/>
        <v>5.0688867028744005</v>
      </c>
      <c r="Y283" s="22">
        <f t="shared" si="9"/>
        <v>87.747852564833863</v>
      </c>
    </row>
    <row r="284" spans="1:25" x14ac:dyDescent="0.25">
      <c r="A284" s="20">
        <v>2</v>
      </c>
      <c r="B284" s="20" t="s">
        <v>139</v>
      </c>
      <c r="C284" s="20" t="s">
        <v>140</v>
      </c>
      <c r="D284" s="20">
        <v>12281</v>
      </c>
      <c r="E284" s="20">
        <v>12285</v>
      </c>
      <c r="F284" s="20">
        <v>12239</v>
      </c>
      <c r="G284" s="20">
        <v>2150</v>
      </c>
      <c r="H284" s="20">
        <v>2150</v>
      </c>
      <c r="I284" s="20" t="s">
        <v>56</v>
      </c>
      <c r="J284" s="20" t="s">
        <v>141</v>
      </c>
      <c r="K284" s="21">
        <v>5.33218073473E-2</v>
      </c>
      <c r="L284" s="21">
        <v>2.1578699999999999E-2</v>
      </c>
      <c r="M284" s="20" t="s">
        <v>24</v>
      </c>
      <c r="N284" s="20" t="s">
        <v>142</v>
      </c>
      <c r="O284" s="20">
        <v>62</v>
      </c>
      <c r="P284" s="20">
        <v>23</v>
      </c>
      <c r="Q284" s="20" t="s">
        <v>153</v>
      </c>
      <c r="R284" s="20" t="s">
        <v>155</v>
      </c>
      <c r="S284" s="20" t="s">
        <v>155</v>
      </c>
      <c r="T284" s="22">
        <v>6.1919259999999996</v>
      </c>
      <c r="U284" s="22">
        <v>18.209005000000001</v>
      </c>
      <c r="V284" s="22">
        <v>0.24</v>
      </c>
      <c r="W284" s="22">
        <v>0.56100000000000005</v>
      </c>
      <c r="X284" s="22">
        <f t="shared" si="8"/>
        <v>0.101546422317912</v>
      </c>
      <c r="Y284" s="22">
        <f t="shared" si="9"/>
        <v>0.17249480206894649</v>
      </c>
    </row>
    <row r="285" spans="1:25" x14ac:dyDescent="0.25">
      <c r="A285" s="20">
        <v>2</v>
      </c>
      <c r="B285" s="20" t="s">
        <v>139</v>
      </c>
      <c r="C285" s="20" t="s">
        <v>140</v>
      </c>
      <c r="D285" s="20">
        <v>12282</v>
      </c>
      <c r="E285" s="20">
        <v>12286</v>
      </c>
      <c r="F285" s="20">
        <v>12240</v>
      </c>
      <c r="G285" s="20">
        <v>2150</v>
      </c>
      <c r="H285" s="20">
        <v>2150</v>
      </c>
      <c r="I285" s="20" t="s">
        <v>56</v>
      </c>
      <c r="J285" s="20" t="s">
        <v>141</v>
      </c>
      <c r="K285" s="21">
        <v>0.12276016437499999</v>
      </c>
      <c r="L285" s="21">
        <v>4.93631E-2</v>
      </c>
      <c r="M285" s="20" t="s">
        <v>24</v>
      </c>
      <c r="N285" s="20" t="s">
        <v>142</v>
      </c>
      <c r="O285" s="20">
        <v>62</v>
      </c>
      <c r="P285" s="20">
        <v>23</v>
      </c>
      <c r="Q285" s="20" t="s">
        <v>153</v>
      </c>
      <c r="R285" s="20" t="s">
        <v>155</v>
      </c>
      <c r="S285" s="20" t="s">
        <v>155</v>
      </c>
      <c r="T285" s="22">
        <v>6.1919259999999996</v>
      </c>
      <c r="U285" s="22">
        <v>18.209005000000001</v>
      </c>
      <c r="V285" s="22">
        <v>0.24</v>
      </c>
      <c r="W285" s="22">
        <v>0.56100000000000005</v>
      </c>
      <c r="X285" s="22">
        <f t="shared" si="8"/>
        <v>0.23229602337125596</v>
      </c>
      <c r="Y285" s="22">
        <f t="shared" si="9"/>
        <v>0.39459643834010449</v>
      </c>
    </row>
    <row r="286" spans="1:25" x14ac:dyDescent="0.25">
      <c r="A286" s="20">
        <v>2</v>
      </c>
      <c r="B286" s="20" t="s">
        <v>139</v>
      </c>
      <c r="C286" s="20" t="s">
        <v>140</v>
      </c>
      <c r="D286" s="20">
        <v>12283</v>
      </c>
      <c r="E286" s="20">
        <v>12287</v>
      </c>
      <c r="F286" s="20">
        <v>12241</v>
      </c>
      <c r="G286" s="20">
        <v>2150</v>
      </c>
      <c r="H286" s="20">
        <v>2150</v>
      </c>
      <c r="I286" s="20" t="s">
        <v>56</v>
      </c>
      <c r="J286" s="20" t="s">
        <v>141</v>
      </c>
      <c r="K286" s="21">
        <v>12.8454965545</v>
      </c>
      <c r="L286" s="21">
        <v>5.19841</v>
      </c>
      <c r="M286" s="20" t="s">
        <v>24</v>
      </c>
      <c r="N286" s="20" t="s">
        <v>142</v>
      </c>
      <c r="O286" s="20">
        <v>62</v>
      </c>
      <c r="P286" s="20">
        <v>23</v>
      </c>
      <c r="Q286" s="20" t="s">
        <v>153</v>
      </c>
      <c r="R286" s="20" t="s">
        <v>155</v>
      </c>
      <c r="S286" s="20" t="s">
        <v>155</v>
      </c>
      <c r="T286" s="22">
        <v>6.1919259999999996</v>
      </c>
      <c r="U286" s="22">
        <v>18.209005000000001</v>
      </c>
      <c r="V286" s="22">
        <v>0.24</v>
      </c>
      <c r="W286" s="22">
        <v>0.56100000000000005</v>
      </c>
      <c r="X286" s="22">
        <f t="shared" si="8"/>
        <v>24.463009228621601</v>
      </c>
      <c r="Y286" s="22">
        <f t="shared" si="9"/>
        <v>41.554806546419947</v>
      </c>
    </row>
    <row r="287" spans="1:25" x14ac:dyDescent="0.25">
      <c r="A287" s="20">
        <v>2</v>
      </c>
      <c r="B287" s="20" t="s">
        <v>139</v>
      </c>
      <c r="C287" s="20" t="s">
        <v>140</v>
      </c>
      <c r="D287" s="20">
        <v>12284</v>
      </c>
      <c r="E287" s="20">
        <v>12288</v>
      </c>
      <c r="F287" s="20">
        <v>12242</v>
      </c>
      <c r="G287" s="20">
        <v>2150</v>
      </c>
      <c r="H287" s="20">
        <v>2150</v>
      </c>
      <c r="I287" s="20" t="s">
        <v>56</v>
      </c>
      <c r="J287" s="20" t="s">
        <v>141</v>
      </c>
      <c r="K287" s="21">
        <v>10.047459031800001</v>
      </c>
      <c r="L287" s="21">
        <v>4.0660800000000004</v>
      </c>
      <c r="M287" s="20" t="s">
        <v>24</v>
      </c>
      <c r="N287" s="20" t="s">
        <v>142</v>
      </c>
      <c r="O287" s="20">
        <v>62</v>
      </c>
      <c r="P287" s="20">
        <v>23</v>
      </c>
      <c r="Q287" s="20" t="s">
        <v>153</v>
      </c>
      <c r="R287" s="20" t="s">
        <v>155</v>
      </c>
      <c r="S287" s="20" t="s">
        <v>155</v>
      </c>
      <c r="T287" s="22">
        <v>6.1919259999999996</v>
      </c>
      <c r="U287" s="22">
        <v>18.209005000000001</v>
      </c>
      <c r="V287" s="22">
        <v>0.24</v>
      </c>
      <c r="W287" s="22">
        <v>0.56100000000000005</v>
      </c>
      <c r="X287" s="22">
        <f t="shared" si="8"/>
        <v>19.134418517260801</v>
      </c>
      <c r="Y287" s="22">
        <f t="shared" si="9"/>
        <v>32.503239991125604</v>
      </c>
    </row>
    <row r="288" spans="1:25" x14ac:dyDescent="0.25">
      <c r="A288" s="20">
        <v>2</v>
      </c>
      <c r="B288" s="20" t="s">
        <v>139</v>
      </c>
      <c r="C288" s="20" t="s">
        <v>140</v>
      </c>
      <c r="D288" s="20">
        <v>12285</v>
      </c>
      <c r="E288" s="20">
        <v>12289</v>
      </c>
      <c r="F288" s="20">
        <v>12243</v>
      </c>
      <c r="G288" s="20">
        <v>2150</v>
      </c>
      <c r="H288" s="20">
        <v>2150</v>
      </c>
      <c r="I288" s="20" t="s">
        <v>56</v>
      </c>
      <c r="J288" s="20" t="s">
        <v>141</v>
      </c>
      <c r="K288" s="21">
        <v>2.1466907959400001</v>
      </c>
      <c r="L288" s="21">
        <v>0.86873800000000001</v>
      </c>
      <c r="M288" s="20" t="s">
        <v>24</v>
      </c>
      <c r="N288" s="20" t="s">
        <v>142</v>
      </c>
      <c r="O288" s="20">
        <v>62</v>
      </c>
      <c r="P288" s="20">
        <v>23</v>
      </c>
      <c r="Q288" s="20" t="s">
        <v>153</v>
      </c>
      <c r="R288" s="20" t="s">
        <v>155</v>
      </c>
      <c r="S288" s="20" t="s">
        <v>155</v>
      </c>
      <c r="T288" s="22">
        <v>6.1919259999999996</v>
      </c>
      <c r="U288" s="22">
        <v>18.209005000000001</v>
      </c>
      <c r="V288" s="22">
        <v>0.24</v>
      </c>
      <c r="W288" s="22">
        <v>0.56100000000000005</v>
      </c>
      <c r="X288" s="22">
        <f t="shared" si="8"/>
        <v>4.0881626711348797</v>
      </c>
      <c r="Y288" s="22">
        <f t="shared" si="9"/>
        <v>6.9444771631179094</v>
      </c>
    </row>
    <row r="289" spans="1:25" x14ac:dyDescent="0.25">
      <c r="A289" s="20">
        <v>2</v>
      </c>
      <c r="B289" s="20" t="s">
        <v>139</v>
      </c>
      <c r="C289" s="20" t="s">
        <v>140</v>
      </c>
      <c r="D289" s="20">
        <v>12286</v>
      </c>
      <c r="E289" s="20">
        <v>12290</v>
      </c>
      <c r="F289" s="20">
        <v>12244</v>
      </c>
      <c r="G289" s="20">
        <v>2150</v>
      </c>
      <c r="H289" s="20">
        <v>2150</v>
      </c>
      <c r="I289" s="20" t="s">
        <v>56</v>
      </c>
      <c r="J289" s="20" t="s">
        <v>141</v>
      </c>
      <c r="K289" s="21">
        <v>54.949411997399999</v>
      </c>
      <c r="L289" s="21">
        <v>8.0703999999999994</v>
      </c>
      <c r="M289" s="20" t="s">
        <v>24</v>
      </c>
      <c r="N289" s="20" t="s">
        <v>142</v>
      </c>
      <c r="O289" s="20">
        <v>62</v>
      </c>
      <c r="P289" s="20">
        <v>23</v>
      </c>
      <c r="Q289" s="20" t="s">
        <v>153</v>
      </c>
      <c r="R289" s="20" t="s">
        <v>155</v>
      </c>
      <c r="S289" s="20" t="s">
        <v>155</v>
      </c>
      <c r="T289" s="22">
        <v>6.1919259999999996</v>
      </c>
      <c r="U289" s="22">
        <v>18.209005000000001</v>
      </c>
      <c r="V289" s="22">
        <v>0.24</v>
      </c>
      <c r="W289" s="22">
        <v>0.56100000000000005</v>
      </c>
      <c r="X289" s="22">
        <f t="shared" si="8"/>
        <v>37.978202888703997</v>
      </c>
      <c r="Y289" s="22">
        <f t="shared" si="9"/>
        <v>64.512785784927999</v>
      </c>
    </row>
    <row r="290" spans="1:25" x14ac:dyDescent="0.25">
      <c r="A290" s="20">
        <v>2</v>
      </c>
      <c r="B290" s="20" t="s">
        <v>139</v>
      </c>
      <c r="C290" s="20" t="s">
        <v>140</v>
      </c>
      <c r="D290" s="20">
        <v>12287</v>
      </c>
      <c r="E290" s="20">
        <v>12291</v>
      </c>
      <c r="F290" s="20">
        <v>12245</v>
      </c>
      <c r="G290" s="20">
        <v>2150</v>
      </c>
      <c r="H290" s="20">
        <v>2150</v>
      </c>
      <c r="I290" s="20" t="s">
        <v>56</v>
      </c>
      <c r="J290" s="20" t="s">
        <v>141</v>
      </c>
      <c r="K290" s="21">
        <v>2.5438854745E-2</v>
      </c>
      <c r="L290" s="21">
        <v>1.02948E-2</v>
      </c>
      <c r="M290" s="20" t="s">
        <v>24</v>
      </c>
      <c r="N290" s="20" t="s">
        <v>142</v>
      </c>
      <c r="O290" s="20">
        <v>62</v>
      </c>
      <c r="P290" s="20">
        <v>23</v>
      </c>
      <c r="Q290" s="20" t="s">
        <v>153</v>
      </c>
      <c r="R290" s="20" t="s">
        <v>155</v>
      </c>
      <c r="S290" s="20" t="s">
        <v>155</v>
      </c>
      <c r="T290" s="22">
        <v>6.1919259999999996</v>
      </c>
      <c r="U290" s="22">
        <v>18.209005000000001</v>
      </c>
      <c r="V290" s="22">
        <v>0.24</v>
      </c>
      <c r="W290" s="22">
        <v>0.56100000000000005</v>
      </c>
      <c r="X290" s="22">
        <f t="shared" si="8"/>
        <v>4.8445926236447993E-2</v>
      </c>
      <c r="Y290" s="22">
        <f t="shared" si="9"/>
        <v>8.2294090391885996E-2</v>
      </c>
    </row>
    <row r="291" spans="1:25" x14ac:dyDescent="0.25">
      <c r="A291" s="20">
        <v>2</v>
      </c>
      <c r="B291" s="20" t="s">
        <v>139</v>
      </c>
      <c r="C291" s="20" t="s">
        <v>140</v>
      </c>
      <c r="D291" s="20">
        <v>12288</v>
      </c>
      <c r="E291" s="20">
        <v>12292</v>
      </c>
      <c r="F291" s="20">
        <v>12246</v>
      </c>
      <c r="G291" s="20">
        <v>2150</v>
      </c>
      <c r="H291" s="20">
        <v>2150</v>
      </c>
      <c r="I291" s="20" t="s">
        <v>56</v>
      </c>
      <c r="J291" s="20" t="s">
        <v>141</v>
      </c>
      <c r="K291" s="21">
        <v>0.297638100553</v>
      </c>
      <c r="L291" s="21">
        <v>0.12045</v>
      </c>
      <c r="M291" s="20" t="s">
        <v>24</v>
      </c>
      <c r="N291" s="20" t="s">
        <v>142</v>
      </c>
      <c r="O291" s="20">
        <v>62</v>
      </c>
      <c r="P291" s="20">
        <v>23</v>
      </c>
      <c r="Q291" s="20" t="s">
        <v>153</v>
      </c>
      <c r="R291" s="20" t="s">
        <v>155</v>
      </c>
      <c r="S291" s="20" t="s">
        <v>155</v>
      </c>
      <c r="T291" s="22">
        <v>6.1919259999999996</v>
      </c>
      <c r="U291" s="22">
        <v>18.209005000000001</v>
      </c>
      <c r="V291" s="22">
        <v>0.24</v>
      </c>
      <c r="W291" s="22">
        <v>0.56100000000000005</v>
      </c>
      <c r="X291" s="22">
        <f t="shared" si="8"/>
        <v>0.56682128989199998</v>
      </c>
      <c r="Y291" s="22">
        <f t="shared" si="9"/>
        <v>0.96284757233774987</v>
      </c>
    </row>
    <row r="292" spans="1:25" x14ac:dyDescent="0.25">
      <c r="A292" s="20">
        <v>2</v>
      </c>
      <c r="B292" s="20" t="s">
        <v>139</v>
      </c>
      <c r="C292" s="20" t="s">
        <v>140</v>
      </c>
      <c r="D292" s="20">
        <v>12289</v>
      </c>
      <c r="E292" s="20">
        <v>12293</v>
      </c>
      <c r="F292" s="20">
        <v>12247</v>
      </c>
      <c r="G292" s="20">
        <v>2150</v>
      </c>
      <c r="H292" s="20">
        <v>2150</v>
      </c>
      <c r="I292" s="20" t="s">
        <v>56</v>
      </c>
      <c r="J292" s="20" t="s">
        <v>141</v>
      </c>
      <c r="K292" s="21">
        <v>1.7147827452</v>
      </c>
      <c r="L292" s="21">
        <v>0.63209199999999999</v>
      </c>
      <c r="M292" s="20" t="s">
        <v>24</v>
      </c>
      <c r="N292" s="20" t="s">
        <v>142</v>
      </c>
      <c r="O292" s="20">
        <v>62</v>
      </c>
      <c r="P292" s="20">
        <v>23</v>
      </c>
      <c r="Q292" s="20" t="s">
        <v>153</v>
      </c>
      <c r="R292" s="20" t="s">
        <v>155</v>
      </c>
      <c r="S292" s="20" t="s">
        <v>155</v>
      </c>
      <c r="T292" s="22">
        <v>6.1919259999999996</v>
      </c>
      <c r="U292" s="22">
        <v>18.209005000000001</v>
      </c>
      <c r="V292" s="22">
        <v>0.24</v>
      </c>
      <c r="W292" s="22">
        <v>0.56100000000000005</v>
      </c>
      <c r="X292" s="22">
        <f t="shared" si="8"/>
        <v>2.9745388357859199</v>
      </c>
      <c r="Y292" s="22">
        <f t="shared" si="9"/>
        <v>5.0527874445339398</v>
      </c>
    </row>
    <row r="293" spans="1:25" x14ac:dyDescent="0.25">
      <c r="A293" s="20">
        <v>2</v>
      </c>
      <c r="B293" s="20" t="s">
        <v>139</v>
      </c>
      <c r="C293" s="20" t="s">
        <v>140</v>
      </c>
      <c r="D293" s="20">
        <v>12466</v>
      </c>
      <c r="E293" s="20">
        <v>12487</v>
      </c>
      <c r="F293" s="20">
        <v>12441</v>
      </c>
      <c r="G293" s="20">
        <v>2210</v>
      </c>
      <c r="H293" s="20">
        <v>2210</v>
      </c>
      <c r="I293" s="20" t="s">
        <v>56</v>
      </c>
      <c r="J293" s="20" t="s">
        <v>141</v>
      </c>
      <c r="K293" s="21">
        <v>111.738746869</v>
      </c>
      <c r="L293" s="21">
        <v>45.219200000000001</v>
      </c>
      <c r="M293" s="20" t="s">
        <v>24</v>
      </c>
      <c r="N293" s="20" t="s">
        <v>142</v>
      </c>
      <c r="O293" s="20">
        <v>84</v>
      </c>
      <c r="P293" s="20">
        <v>25</v>
      </c>
      <c r="Q293" s="20" t="s">
        <v>66</v>
      </c>
      <c r="R293" s="20" t="s">
        <v>66</v>
      </c>
      <c r="S293" s="20" t="s">
        <v>66</v>
      </c>
      <c r="T293" s="22">
        <v>1.768106</v>
      </c>
      <c r="U293" s="22">
        <v>57.940494999999999</v>
      </c>
      <c r="V293" s="22">
        <v>0.24</v>
      </c>
      <c r="W293" s="22">
        <v>0.56100000000000005</v>
      </c>
      <c r="X293" s="22">
        <f t="shared" si="8"/>
        <v>60.763777514752</v>
      </c>
      <c r="Y293" s="22">
        <f t="shared" si="9"/>
        <v>1150.1900230302558</v>
      </c>
    </row>
    <row r="294" spans="1:25" x14ac:dyDescent="0.25">
      <c r="A294" s="20">
        <v>2</v>
      </c>
      <c r="B294" s="20" t="s">
        <v>139</v>
      </c>
      <c r="C294" s="20" t="s">
        <v>140</v>
      </c>
      <c r="D294" s="20">
        <v>12467</v>
      </c>
      <c r="E294" s="20">
        <v>12488</v>
      </c>
      <c r="F294" s="20">
        <v>12442</v>
      </c>
      <c r="G294" s="20">
        <v>2210</v>
      </c>
      <c r="H294" s="20">
        <v>2210</v>
      </c>
      <c r="I294" s="20" t="s">
        <v>56</v>
      </c>
      <c r="J294" s="20" t="s">
        <v>141</v>
      </c>
      <c r="K294" s="21">
        <v>118.896822754</v>
      </c>
      <c r="L294" s="21">
        <v>48.116</v>
      </c>
      <c r="M294" s="20" t="s">
        <v>24</v>
      </c>
      <c r="N294" s="20" t="s">
        <v>142</v>
      </c>
      <c r="O294" s="20">
        <v>84</v>
      </c>
      <c r="P294" s="20">
        <v>25</v>
      </c>
      <c r="Q294" s="20" t="s">
        <v>66</v>
      </c>
      <c r="R294" s="20" t="s">
        <v>66</v>
      </c>
      <c r="S294" s="20" t="s">
        <v>66</v>
      </c>
      <c r="T294" s="22">
        <v>1.768106</v>
      </c>
      <c r="U294" s="22">
        <v>57.940494999999999</v>
      </c>
      <c r="V294" s="22">
        <v>0.24</v>
      </c>
      <c r="W294" s="22">
        <v>0.56100000000000005</v>
      </c>
      <c r="X294" s="22">
        <f t="shared" si="8"/>
        <v>64.65638310496</v>
      </c>
      <c r="Y294" s="22">
        <f t="shared" si="9"/>
        <v>1223.8726724073799</v>
      </c>
    </row>
    <row r="295" spans="1:25" x14ac:dyDescent="0.25">
      <c r="A295" s="20">
        <v>2</v>
      </c>
      <c r="B295" s="20" t="s">
        <v>139</v>
      </c>
      <c r="C295" s="20" t="s">
        <v>140</v>
      </c>
      <c r="D295" s="20">
        <v>12468</v>
      </c>
      <c r="E295" s="20">
        <v>12489</v>
      </c>
      <c r="F295" s="20">
        <v>12443</v>
      </c>
      <c r="G295" s="20">
        <v>2210</v>
      </c>
      <c r="H295" s="20">
        <v>2210</v>
      </c>
      <c r="I295" s="20" t="s">
        <v>56</v>
      </c>
      <c r="J295" s="20" t="s">
        <v>141</v>
      </c>
      <c r="K295" s="21">
        <v>0.81561212859099996</v>
      </c>
      <c r="L295" s="21">
        <v>0.33006799999999997</v>
      </c>
      <c r="M295" s="20" t="s">
        <v>24</v>
      </c>
      <c r="N295" s="20" t="s">
        <v>142</v>
      </c>
      <c r="O295" s="20">
        <v>84</v>
      </c>
      <c r="P295" s="20">
        <v>25</v>
      </c>
      <c r="Q295" s="20" t="s">
        <v>66</v>
      </c>
      <c r="R295" s="20" t="s">
        <v>66</v>
      </c>
      <c r="S295" s="20" t="s">
        <v>66</v>
      </c>
      <c r="T295" s="22">
        <v>1.768106</v>
      </c>
      <c r="U295" s="22">
        <v>57.940494999999999</v>
      </c>
      <c r="V295" s="22">
        <v>0.24</v>
      </c>
      <c r="W295" s="22">
        <v>0.56100000000000005</v>
      </c>
      <c r="X295" s="22">
        <f t="shared" si="8"/>
        <v>0.44353236051807998</v>
      </c>
      <c r="Y295" s="22">
        <f t="shared" si="9"/>
        <v>8.3955691503067396</v>
      </c>
    </row>
    <row r="296" spans="1:25" x14ac:dyDescent="0.25">
      <c r="A296" s="20">
        <v>2</v>
      </c>
      <c r="B296" s="20" t="s">
        <v>139</v>
      </c>
      <c r="C296" s="20" t="s">
        <v>140</v>
      </c>
      <c r="D296" s="20">
        <v>12469</v>
      </c>
      <c r="E296" s="20">
        <v>12490</v>
      </c>
      <c r="F296" s="20">
        <v>12444</v>
      </c>
      <c r="G296" s="20">
        <v>2210</v>
      </c>
      <c r="H296" s="20">
        <v>2210</v>
      </c>
      <c r="I296" s="20" t="s">
        <v>56</v>
      </c>
      <c r="J296" s="20" t="s">
        <v>141</v>
      </c>
      <c r="K296" s="21">
        <v>86.732236643600004</v>
      </c>
      <c r="L296" s="21">
        <v>35.099400000000003</v>
      </c>
      <c r="M296" s="20" t="s">
        <v>24</v>
      </c>
      <c r="N296" s="20" t="s">
        <v>142</v>
      </c>
      <c r="O296" s="20">
        <v>84</v>
      </c>
      <c r="P296" s="20">
        <v>25</v>
      </c>
      <c r="Q296" s="20" t="s">
        <v>66</v>
      </c>
      <c r="R296" s="20" t="s">
        <v>66</v>
      </c>
      <c r="S296" s="20" t="s">
        <v>66</v>
      </c>
      <c r="T296" s="22">
        <v>1.768106</v>
      </c>
      <c r="U296" s="22">
        <v>57.940494999999999</v>
      </c>
      <c r="V296" s="22">
        <v>0.24</v>
      </c>
      <c r="W296" s="22">
        <v>0.56100000000000005</v>
      </c>
      <c r="X296" s="22">
        <f t="shared" si="8"/>
        <v>47.165189399664001</v>
      </c>
      <c r="Y296" s="22">
        <f t="shared" si="9"/>
        <v>892.78403187911692</v>
      </c>
    </row>
    <row r="297" spans="1:25" x14ac:dyDescent="0.25">
      <c r="A297" s="20">
        <v>2</v>
      </c>
      <c r="B297" s="20" t="s">
        <v>139</v>
      </c>
      <c r="C297" s="20" t="s">
        <v>140</v>
      </c>
      <c r="D297" s="20">
        <v>12470</v>
      </c>
      <c r="E297" s="20">
        <v>12491</v>
      </c>
      <c r="F297" s="20">
        <v>12445</v>
      </c>
      <c r="G297" s="20">
        <v>2210</v>
      </c>
      <c r="H297" s="20">
        <v>2210</v>
      </c>
      <c r="I297" s="20" t="s">
        <v>56</v>
      </c>
      <c r="J297" s="20" t="s">
        <v>141</v>
      </c>
      <c r="K297" s="21">
        <v>791.68862905399999</v>
      </c>
      <c r="L297" s="21">
        <v>320.38600000000002</v>
      </c>
      <c r="M297" s="20" t="s">
        <v>24</v>
      </c>
      <c r="N297" s="20" t="s">
        <v>142</v>
      </c>
      <c r="O297" s="20">
        <v>84</v>
      </c>
      <c r="P297" s="20">
        <v>25</v>
      </c>
      <c r="Q297" s="20" t="s">
        <v>66</v>
      </c>
      <c r="R297" s="20" t="s">
        <v>66</v>
      </c>
      <c r="S297" s="20" t="s">
        <v>66</v>
      </c>
      <c r="T297" s="22">
        <v>1.768106</v>
      </c>
      <c r="U297" s="22">
        <v>57.940494999999999</v>
      </c>
      <c r="V297" s="22">
        <v>0.24</v>
      </c>
      <c r="W297" s="22">
        <v>0.56100000000000005</v>
      </c>
      <c r="X297" s="22">
        <f t="shared" si="8"/>
        <v>430.52207077616009</v>
      </c>
      <c r="Y297" s="22">
        <f t="shared" si="9"/>
        <v>8149.2989862397299</v>
      </c>
    </row>
    <row r="298" spans="1:25" x14ac:dyDescent="0.25">
      <c r="A298" s="20">
        <v>2</v>
      </c>
      <c r="B298" s="20" t="s">
        <v>139</v>
      </c>
      <c r="C298" s="20" t="s">
        <v>140</v>
      </c>
      <c r="D298" s="20">
        <v>12471</v>
      </c>
      <c r="E298" s="20">
        <v>12492</v>
      </c>
      <c r="F298" s="20">
        <v>12446</v>
      </c>
      <c r="G298" s="20">
        <v>2210</v>
      </c>
      <c r="H298" s="20">
        <v>2210</v>
      </c>
      <c r="I298" s="20" t="s">
        <v>56</v>
      </c>
      <c r="J298" s="20" t="s">
        <v>141</v>
      </c>
      <c r="K298" s="21">
        <v>5.2559266876899997</v>
      </c>
      <c r="L298" s="21">
        <v>2.1270099999999998</v>
      </c>
      <c r="M298" s="20" t="s">
        <v>24</v>
      </c>
      <c r="N298" s="20" t="s">
        <v>142</v>
      </c>
      <c r="O298" s="20">
        <v>84</v>
      </c>
      <c r="P298" s="20">
        <v>25</v>
      </c>
      <c r="Q298" s="20" t="s">
        <v>66</v>
      </c>
      <c r="R298" s="20" t="s">
        <v>66</v>
      </c>
      <c r="S298" s="20" t="s">
        <v>66</v>
      </c>
      <c r="T298" s="22">
        <v>1.768106</v>
      </c>
      <c r="U298" s="22">
        <v>57.940494999999999</v>
      </c>
      <c r="V298" s="22">
        <v>0.24</v>
      </c>
      <c r="W298" s="22">
        <v>0.56100000000000005</v>
      </c>
      <c r="X298" s="22">
        <f t="shared" si="8"/>
        <v>2.8581921487255997</v>
      </c>
      <c r="Y298" s="22">
        <f t="shared" si="9"/>
        <v>54.102365386508041</v>
      </c>
    </row>
    <row r="299" spans="1:25" x14ac:dyDescent="0.25">
      <c r="A299" s="20">
        <v>2</v>
      </c>
      <c r="B299" s="20" t="s">
        <v>139</v>
      </c>
      <c r="C299" s="20" t="s">
        <v>140</v>
      </c>
      <c r="D299" s="20">
        <v>12472</v>
      </c>
      <c r="E299" s="20">
        <v>12493</v>
      </c>
      <c r="F299" s="20">
        <v>12447</v>
      </c>
      <c r="G299" s="20">
        <v>2210</v>
      </c>
      <c r="H299" s="20">
        <v>2210</v>
      </c>
      <c r="I299" s="20" t="s">
        <v>56</v>
      </c>
      <c r="J299" s="20" t="s">
        <v>141</v>
      </c>
      <c r="K299" s="21">
        <v>15.262437582700001</v>
      </c>
      <c r="L299" s="21">
        <v>6.1765100000000004</v>
      </c>
      <c r="M299" s="20" t="s">
        <v>24</v>
      </c>
      <c r="N299" s="20" t="s">
        <v>142</v>
      </c>
      <c r="O299" s="20">
        <v>84</v>
      </c>
      <c r="P299" s="20">
        <v>25</v>
      </c>
      <c r="Q299" s="20" t="s">
        <v>66</v>
      </c>
      <c r="R299" s="20" t="s">
        <v>66</v>
      </c>
      <c r="S299" s="20" t="s">
        <v>66</v>
      </c>
      <c r="T299" s="22">
        <v>1.768106</v>
      </c>
      <c r="U299" s="22">
        <v>57.940494999999999</v>
      </c>
      <c r="V299" s="22">
        <v>0.24</v>
      </c>
      <c r="W299" s="22">
        <v>0.56100000000000005</v>
      </c>
      <c r="X299" s="22">
        <f t="shared" si="8"/>
        <v>8.2997505364456003</v>
      </c>
      <c r="Y299" s="22">
        <f t="shared" si="9"/>
        <v>157.10495053310552</v>
      </c>
    </row>
    <row r="300" spans="1:25" x14ac:dyDescent="0.25">
      <c r="A300" s="20">
        <v>2</v>
      </c>
      <c r="B300" s="20" t="s">
        <v>139</v>
      </c>
      <c r="C300" s="20" t="s">
        <v>140</v>
      </c>
      <c r="D300" s="20">
        <v>12473</v>
      </c>
      <c r="E300" s="20">
        <v>12494</v>
      </c>
      <c r="F300" s="20">
        <v>12448</v>
      </c>
      <c r="G300" s="20">
        <v>2210</v>
      </c>
      <c r="H300" s="20">
        <v>2210</v>
      </c>
      <c r="I300" s="20" t="s">
        <v>56</v>
      </c>
      <c r="J300" s="20" t="s">
        <v>141</v>
      </c>
      <c r="K300" s="21">
        <v>26.281551290199999</v>
      </c>
      <c r="L300" s="21">
        <v>10.6358</v>
      </c>
      <c r="M300" s="20" t="s">
        <v>24</v>
      </c>
      <c r="N300" s="20" t="s">
        <v>142</v>
      </c>
      <c r="O300" s="20">
        <v>84</v>
      </c>
      <c r="P300" s="20">
        <v>25</v>
      </c>
      <c r="Q300" s="20" t="s">
        <v>66</v>
      </c>
      <c r="R300" s="20" t="s">
        <v>66</v>
      </c>
      <c r="S300" s="20" t="s">
        <v>66</v>
      </c>
      <c r="T300" s="22">
        <v>1.768106</v>
      </c>
      <c r="U300" s="22">
        <v>57.940494999999999</v>
      </c>
      <c r="V300" s="22">
        <v>0.24</v>
      </c>
      <c r="W300" s="22">
        <v>0.56100000000000005</v>
      </c>
      <c r="X300" s="22">
        <f t="shared" si="8"/>
        <v>14.291968564047998</v>
      </c>
      <c r="Y300" s="22">
        <f t="shared" si="9"/>
        <v>270.53090384051899</v>
      </c>
    </row>
    <row r="301" spans="1:25" x14ac:dyDescent="0.25">
      <c r="A301" s="20">
        <v>2</v>
      </c>
      <c r="B301" s="20" t="s">
        <v>139</v>
      </c>
      <c r="C301" s="20" t="s">
        <v>140</v>
      </c>
      <c r="D301" s="20">
        <v>12474</v>
      </c>
      <c r="E301" s="20">
        <v>12495</v>
      </c>
      <c r="F301" s="20">
        <v>12449</v>
      </c>
      <c r="G301" s="20">
        <v>2210</v>
      </c>
      <c r="H301" s="20">
        <v>2210</v>
      </c>
      <c r="I301" s="20" t="s">
        <v>56</v>
      </c>
      <c r="J301" s="20" t="s">
        <v>141</v>
      </c>
      <c r="K301" s="21">
        <v>90.625417617500005</v>
      </c>
      <c r="L301" s="21">
        <v>36.674999999999997</v>
      </c>
      <c r="M301" s="20" t="s">
        <v>24</v>
      </c>
      <c r="N301" s="20" t="s">
        <v>142</v>
      </c>
      <c r="O301" s="20">
        <v>84</v>
      </c>
      <c r="P301" s="20">
        <v>25</v>
      </c>
      <c r="Q301" s="20" t="s">
        <v>66</v>
      </c>
      <c r="R301" s="20" t="s">
        <v>66</v>
      </c>
      <c r="S301" s="20" t="s">
        <v>66</v>
      </c>
      <c r="T301" s="22">
        <v>1.768106</v>
      </c>
      <c r="U301" s="22">
        <v>57.940494999999999</v>
      </c>
      <c r="V301" s="22">
        <v>0.24</v>
      </c>
      <c r="W301" s="22">
        <v>0.56100000000000005</v>
      </c>
      <c r="X301" s="22">
        <f t="shared" si="8"/>
        <v>49.282418537999995</v>
      </c>
      <c r="Y301" s="22">
        <f t="shared" si="9"/>
        <v>932.86080016087476</v>
      </c>
    </row>
    <row r="302" spans="1:25" x14ac:dyDescent="0.25">
      <c r="A302" s="20">
        <v>2</v>
      </c>
      <c r="B302" s="20" t="s">
        <v>139</v>
      </c>
      <c r="C302" s="20" t="s">
        <v>140</v>
      </c>
      <c r="D302" s="20">
        <v>12475</v>
      </c>
      <c r="E302" s="20">
        <v>12496</v>
      </c>
      <c r="F302" s="20">
        <v>12450</v>
      </c>
      <c r="G302" s="20">
        <v>2210</v>
      </c>
      <c r="H302" s="20">
        <v>2210</v>
      </c>
      <c r="I302" s="20" t="s">
        <v>56</v>
      </c>
      <c r="J302" s="20" t="s">
        <v>141</v>
      </c>
      <c r="K302" s="21">
        <v>6.6753374233700002</v>
      </c>
      <c r="L302" s="21">
        <v>2.7014200000000002</v>
      </c>
      <c r="M302" s="20" t="s">
        <v>24</v>
      </c>
      <c r="N302" s="20" t="s">
        <v>142</v>
      </c>
      <c r="O302" s="20">
        <v>84</v>
      </c>
      <c r="P302" s="20">
        <v>25</v>
      </c>
      <c r="Q302" s="20" t="s">
        <v>66</v>
      </c>
      <c r="R302" s="20" t="s">
        <v>66</v>
      </c>
      <c r="S302" s="20" t="s">
        <v>66</v>
      </c>
      <c r="T302" s="22">
        <v>1.768106</v>
      </c>
      <c r="U302" s="22">
        <v>57.940494999999999</v>
      </c>
      <c r="V302" s="22">
        <v>0.24</v>
      </c>
      <c r="W302" s="22">
        <v>0.56100000000000005</v>
      </c>
      <c r="X302" s="22">
        <f t="shared" si="8"/>
        <v>3.6300616519952</v>
      </c>
      <c r="Y302" s="22">
        <f t="shared" si="9"/>
        <v>68.712987669273105</v>
      </c>
    </row>
    <row r="303" spans="1:25" x14ac:dyDescent="0.25">
      <c r="A303" s="20">
        <v>2</v>
      </c>
      <c r="B303" s="20" t="s">
        <v>139</v>
      </c>
      <c r="C303" s="20" t="s">
        <v>140</v>
      </c>
      <c r="D303" s="20">
        <v>13099</v>
      </c>
      <c r="E303" s="20">
        <v>13148</v>
      </c>
      <c r="F303" s="20">
        <v>13114</v>
      </c>
      <c r="G303" s="20">
        <v>2410</v>
      </c>
      <c r="H303" s="20">
        <v>2410</v>
      </c>
      <c r="I303" s="20" t="s">
        <v>56</v>
      </c>
      <c r="J303" s="20" t="s">
        <v>141</v>
      </c>
      <c r="K303" s="21">
        <v>105.84467311500001</v>
      </c>
      <c r="L303" s="21">
        <v>42.834000000000003</v>
      </c>
      <c r="M303" s="20" t="s">
        <v>24</v>
      </c>
      <c r="N303" s="20" t="s">
        <v>142</v>
      </c>
      <c r="O303" s="20">
        <v>35</v>
      </c>
      <c r="P303" s="20">
        <v>28</v>
      </c>
      <c r="Q303" s="20" t="s">
        <v>57</v>
      </c>
      <c r="R303" s="20" t="s">
        <v>79</v>
      </c>
      <c r="S303" s="20" t="s">
        <v>79</v>
      </c>
      <c r="T303" s="22">
        <v>13.251567</v>
      </c>
      <c r="U303" s="22">
        <v>57.655873</v>
      </c>
      <c r="V303" s="22">
        <v>0.24</v>
      </c>
      <c r="W303" s="22">
        <v>0.56100000000000005</v>
      </c>
      <c r="X303" s="22">
        <f t="shared" si="8"/>
        <v>431.38939186728004</v>
      </c>
      <c r="Y303" s="22">
        <f t="shared" si="9"/>
        <v>1084.1683005319978</v>
      </c>
    </row>
    <row r="304" spans="1:25" x14ac:dyDescent="0.25">
      <c r="A304" s="20">
        <v>2</v>
      </c>
      <c r="B304" s="20" t="s">
        <v>139</v>
      </c>
      <c r="C304" s="20" t="s">
        <v>140</v>
      </c>
      <c r="D304" s="20">
        <v>13151</v>
      </c>
      <c r="E304" s="20">
        <v>13202</v>
      </c>
      <c r="F304" s="20">
        <v>13168</v>
      </c>
      <c r="G304" s="20">
        <v>2430</v>
      </c>
      <c r="H304" s="20">
        <v>2430</v>
      </c>
      <c r="I304" s="20" t="s">
        <v>56</v>
      </c>
      <c r="J304" s="20" t="s">
        <v>141</v>
      </c>
      <c r="K304" s="21">
        <v>8.5870735052700002</v>
      </c>
      <c r="L304" s="21">
        <v>3.4750800000000002</v>
      </c>
      <c r="M304" s="20" t="s">
        <v>24</v>
      </c>
      <c r="N304" s="20" t="s">
        <v>142</v>
      </c>
      <c r="O304" s="20">
        <v>37</v>
      </c>
      <c r="P304" s="20">
        <v>28</v>
      </c>
      <c r="Q304" s="20" t="s">
        <v>57</v>
      </c>
      <c r="R304" s="20" t="s">
        <v>87</v>
      </c>
      <c r="S304" s="20" t="s">
        <v>88</v>
      </c>
      <c r="T304" s="22">
        <v>0.43329200000000001</v>
      </c>
      <c r="U304" s="22">
        <v>33.585538</v>
      </c>
      <c r="V304" s="22">
        <v>0.24</v>
      </c>
      <c r="W304" s="22">
        <v>0.56100000000000005</v>
      </c>
      <c r="X304" s="22">
        <f t="shared" si="8"/>
        <v>1.1443505161536001</v>
      </c>
      <c r="Y304" s="22">
        <f t="shared" si="9"/>
        <v>51.236757381544557</v>
      </c>
    </row>
    <row r="305" spans="1:25" x14ac:dyDescent="0.25">
      <c r="A305" s="20">
        <v>2</v>
      </c>
      <c r="B305" s="20" t="s">
        <v>139</v>
      </c>
      <c r="C305" s="20" t="s">
        <v>140</v>
      </c>
      <c r="D305" s="20">
        <v>13152</v>
      </c>
      <c r="E305" s="20">
        <v>13203</v>
      </c>
      <c r="F305" s="20">
        <v>13169</v>
      </c>
      <c r="G305" s="20">
        <v>2430</v>
      </c>
      <c r="H305" s="20">
        <v>2430</v>
      </c>
      <c r="I305" s="20" t="s">
        <v>56</v>
      </c>
      <c r="J305" s="20" t="s">
        <v>141</v>
      </c>
      <c r="K305" s="21">
        <v>9.6750423359200006</v>
      </c>
      <c r="L305" s="21">
        <v>3.9153699999999998</v>
      </c>
      <c r="M305" s="20" t="s">
        <v>24</v>
      </c>
      <c r="N305" s="20" t="s">
        <v>142</v>
      </c>
      <c r="O305" s="20">
        <v>37</v>
      </c>
      <c r="P305" s="20">
        <v>28</v>
      </c>
      <c r="Q305" s="20" t="s">
        <v>57</v>
      </c>
      <c r="R305" s="20" t="s">
        <v>87</v>
      </c>
      <c r="S305" s="20" t="s">
        <v>88</v>
      </c>
      <c r="T305" s="22">
        <v>0.43329200000000001</v>
      </c>
      <c r="U305" s="22">
        <v>33.585538</v>
      </c>
      <c r="V305" s="22">
        <v>0.24</v>
      </c>
      <c r="W305" s="22">
        <v>0.56100000000000005</v>
      </c>
      <c r="X305" s="22">
        <f t="shared" si="8"/>
        <v>1.2893388585104</v>
      </c>
      <c r="Y305" s="22">
        <f t="shared" si="9"/>
        <v>57.728415676467336</v>
      </c>
    </row>
    <row r="306" spans="1:25" x14ac:dyDescent="0.25">
      <c r="A306" s="20">
        <v>2</v>
      </c>
      <c r="B306" s="20" t="s">
        <v>139</v>
      </c>
      <c r="C306" s="20" t="s">
        <v>140</v>
      </c>
      <c r="D306" s="20">
        <v>13275</v>
      </c>
      <c r="E306" s="20">
        <v>12993</v>
      </c>
      <c r="F306" s="20">
        <v>12959</v>
      </c>
      <c r="G306" s="20">
        <v>2230</v>
      </c>
      <c r="H306" s="20">
        <v>2230</v>
      </c>
      <c r="I306" s="20" t="s">
        <v>56</v>
      </c>
      <c r="J306" s="20" t="s">
        <v>141</v>
      </c>
      <c r="K306" s="21">
        <v>20.008218117799998</v>
      </c>
      <c r="L306" s="21">
        <v>8.0970700000000004</v>
      </c>
      <c r="M306" s="20" t="s">
        <v>24</v>
      </c>
      <c r="N306" s="20" t="s">
        <v>142</v>
      </c>
      <c r="O306" s="20">
        <v>30</v>
      </c>
      <c r="P306" s="20">
        <v>28</v>
      </c>
      <c r="Q306" s="20" t="s">
        <v>57</v>
      </c>
      <c r="R306" s="20" t="s">
        <v>156</v>
      </c>
      <c r="S306" s="20" t="s">
        <v>157</v>
      </c>
      <c r="T306" s="22">
        <v>5.3215500000000002</v>
      </c>
      <c r="U306" s="22">
        <v>27.525545000000001</v>
      </c>
      <c r="V306" s="22">
        <v>0.24</v>
      </c>
      <c r="W306" s="22">
        <v>0.56100000000000005</v>
      </c>
      <c r="X306" s="22">
        <f t="shared" si="8"/>
        <v>32.747611772460004</v>
      </c>
      <c r="Y306" s="22">
        <f t="shared" si="9"/>
        <v>97.842680182732849</v>
      </c>
    </row>
    <row r="307" spans="1:25" x14ac:dyDescent="0.25">
      <c r="A307" s="20">
        <v>2</v>
      </c>
      <c r="B307" s="20" t="s">
        <v>139</v>
      </c>
      <c r="C307" s="20" t="s">
        <v>140</v>
      </c>
      <c r="D307" s="20">
        <v>13277</v>
      </c>
      <c r="E307" s="20">
        <v>12995</v>
      </c>
      <c r="F307" s="20">
        <v>12961</v>
      </c>
      <c r="G307" s="20">
        <v>2230</v>
      </c>
      <c r="H307" s="20">
        <v>2230</v>
      </c>
      <c r="I307" s="20" t="s">
        <v>56</v>
      </c>
      <c r="J307" s="20" t="s">
        <v>141</v>
      </c>
      <c r="K307" s="21">
        <v>14.6785427252</v>
      </c>
      <c r="L307" s="21">
        <v>5.9402200000000001</v>
      </c>
      <c r="M307" s="20" t="s">
        <v>24</v>
      </c>
      <c r="N307" s="20" t="s">
        <v>142</v>
      </c>
      <c r="O307" s="20">
        <v>30</v>
      </c>
      <c r="P307" s="20">
        <v>28</v>
      </c>
      <c r="Q307" s="20" t="s">
        <v>57</v>
      </c>
      <c r="R307" s="20" t="s">
        <v>156</v>
      </c>
      <c r="S307" s="20" t="s">
        <v>157</v>
      </c>
      <c r="T307" s="22">
        <v>5.3215500000000002</v>
      </c>
      <c r="U307" s="22">
        <v>27.525545000000001</v>
      </c>
      <c r="V307" s="22">
        <v>0.24</v>
      </c>
      <c r="W307" s="22">
        <v>0.56100000000000005</v>
      </c>
      <c r="X307" s="22">
        <f t="shared" si="8"/>
        <v>24.024495083160001</v>
      </c>
      <c r="Y307" s="22">
        <f t="shared" si="9"/>
        <v>71.779921091836087</v>
      </c>
    </row>
    <row r="308" spans="1:25" x14ac:dyDescent="0.25">
      <c r="A308" s="20">
        <v>2</v>
      </c>
      <c r="B308" s="20" t="s">
        <v>139</v>
      </c>
      <c r="C308" s="20" t="s">
        <v>140</v>
      </c>
      <c r="D308" s="20">
        <v>13282</v>
      </c>
      <c r="E308" s="20">
        <v>13019</v>
      </c>
      <c r="F308" s="20">
        <v>12985</v>
      </c>
      <c r="G308" s="20">
        <v>2240</v>
      </c>
      <c r="H308" s="20">
        <v>2240</v>
      </c>
      <c r="I308" s="20" t="s">
        <v>56</v>
      </c>
      <c r="J308" s="20" t="s">
        <v>141</v>
      </c>
      <c r="K308" s="21">
        <v>6.3625558847499999</v>
      </c>
      <c r="L308" s="21">
        <v>2.5748500000000001</v>
      </c>
      <c r="M308" s="20" t="s">
        <v>24</v>
      </c>
      <c r="N308" s="20" t="s">
        <v>142</v>
      </c>
      <c r="O308" s="20">
        <v>30</v>
      </c>
      <c r="P308" s="20">
        <v>28</v>
      </c>
      <c r="Q308" s="20" t="s">
        <v>57</v>
      </c>
      <c r="R308" s="20" t="s">
        <v>158</v>
      </c>
      <c r="S308" s="20" t="s">
        <v>157</v>
      </c>
      <c r="T308" s="22">
        <v>5.3215500000000002</v>
      </c>
      <c r="U308" s="22">
        <v>27.525545000000001</v>
      </c>
      <c r="V308" s="22">
        <v>0.24</v>
      </c>
      <c r="W308" s="22">
        <v>0.56100000000000005</v>
      </c>
      <c r="X308" s="22">
        <f t="shared" si="8"/>
        <v>10.413666693300001</v>
      </c>
      <c r="Y308" s="22">
        <f t="shared" si="9"/>
        <v>31.113751649486744</v>
      </c>
    </row>
    <row r="309" spans="1:25" x14ac:dyDescent="0.25">
      <c r="A309" s="20">
        <v>2</v>
      </c>
      <c r="B309" s="20" t="s">
        <v>139</v>
      </c>
      <c r="C309" s="20" t="s">
        <v>140</v>
      </c>
      <c r="D309" s="20">
        <v>13302</v>
      </c>
      <c r="E309" s="20">
        <v>13107</v>
      </c>
      <c r="F309" s="20">
        <v>13073</v>
      </c>
      <c r="G309" s="20">
        <v>2310</v>
      </c>
      <c r="H309" s="20">
        <v>2310</v>
      </c>
      <c r="I309" s="20" t="s">
        <v>56</v>
      </c>
      <c r="J309" s="20" t="s">
        <v>141</v>
      </c>
      <c r="K309" s="21">
        <v>33.285518643800003</v>
      </c>
      <c r="L309" s="21">
        <v>13.434799999999999</v>
      </c>
      <c r="M309" s="20" t="s">
        <v>24</v>
      </c>
      <c r="N309" s="20" t="s">
        <v>142</v>
      </c>
      <c r="O309" s="20">
        <v>32</v>
      </c>
      <c r="P309" s="20">
        <v>28</v>
      </c>
      <c r="Q309" s="20" t="s">
        <v>57</v>
      </c>
      <c r="R309" s="20" t="s">
        <v>159</v>
      </c>
      <c r="S309" s="20" t="s">
        <v>160</v>
      </c>
      <c r="T309" s="22">
        <v>3.3540549999999998</v>
      </c>
      <c r="U309" s="22">
        <v>24.52469</v>
      </c>
      <c r="V309" s="22">
        <v>0.24</v>
      </c>
      <c r="W309" s="22">
        <v>0.56100000000000005</v>
      </c>
      <c r="X309" s="22">
        <f t="shared" si="8"/>
        <v>34.246404166639998</v>
      </c>
      <c r="Y309" s="22">
        <f t="shared" si="9"/>
        <v>144.64360998806796</v>
      </c>
    </row>
    <row r="310" spans="1:25" x14ac:dyDescent="0.25">
      <c r="A310" s="20">
        <v>2</v>
      </c>
      <c r="B310" s="20" t="s">
        <v>139</v>
      </c>
      <c r="C310" s="20" t="s">
        <v>140</v>
      </c>
      <c r="D310" s="20">
        <v>13303</v>
      </c>
      <c r="E310" s="20">
        <v>13108</v>
      </c>
      <c r="F310" s="20">
        <v>13074</v>
      </c>
      <c r="G310" s="20">
        <v>2310</v>
      </c>
      <c r="H310" s="20">
        <v>2310</v>
      </c>
      <c r="I310" s="20" t="s">
        <v>56</v>
      </c>
      <c r="J310" s="20" t="s">
        <v>141</v>
      </c>
      <c r="K310" s="21">
        <v>260.96974744099998</v>
      </c>
      <c r="L310" s="21">
        <v>105.611</v>
      </c>
      <c r="M310" s="20" t="s">
        <v>24</v>
      </c>
      <c r="N310" s="20" t="s">
        <v>142</v>
      </c>
      <c r="O310" s="20">
        <v>32</v>
      </c>
      <c r="P310" s="20">
        <v>28</v>
      </c>
      <c r="Q310" s="20" t="s">
        <v>57</v>
      </c>
      <c r="R310" s="20" t="s">
        <v>159</v>
      </c>
      <c r="S310" s="20" t="s">
        <v>160</v>
      </c>
      <c r="T310" s="22">
        <v>3.3540549999999998</v>
      </c>
      <c r="U310" s="22">
        <v>24.52469</v>
      </c>
      <c r="V310" s="22">
        <v>0.24</v>
      </c>
      <c r="W310" s="22">
        <v>0.56100000000000005</v>
      </c>
      <c r="X310" s="22">
        <f t="shared" si="8"/>
        <v>269.2110779798</v>
      </c>
      <c r="Y310" s="22">
        <f t="shared" si="9"/>
        <v>1137.0438186240099</v>
      </c>
    </row>
    <row r="311" spans="1:25" x14ac:dyDescent="0.25">
      <c r="A311" s="20">
        <v>2</v>
      </c>
      <c r="B311" s="20" t="s">
        <v>139</v>
      </c>
      <c r="C311" s="20" t="s">
        <v>140</v>
      </c>
      <c r="D311" s="20">
        <v>13304</v>
      </c>
      <c r="E311" s="20">
        <v>13109</v>
      </c>
      <c r="F311" s="20">
        <v>13075</v>
      </c>
      <c r="G311" s="20">
        <v>2310</v>
      </c>
      <c r="H311" s="20">
        <v>2310</v>
      </c>
      <c r="I311" s="20" t="s">
        <v>56</v>
      </c>
      <c r="J311" s="20" t="s">
        <v>141</v>
      </c>
      <c r="K311" s="21">
        <v>44.412118420799999</v>
      </c>
      <c r="L311" s="21">
        <v>17.972999999999999</v>
      </c>
      <c r="M311" s="20" t="s">
        <v>24</v>
      </c>
      <c r="N311" s="20" t="s">
        <v>142</v>
      </c>
      <c r="O311" s="20">
        <v>32</v>
      </c>
      <c r="P311" s="20">
        <v>28</v>
      </c>
      <c r="Q311" s="20" t="s">
        <v>57</v>
      </c>
      <c r="R311" s="20" t="s">
        <v>159</v>
      </c>
      <c r="S311" s="20" t="s">
        <v>160</v>
      </c>
      <c r="T311" s="22">
        <v>3.3540549999999998</v>
      </c>
      <c r="U311" s="22">
        <v>24.52469</v>
      </c>
      <c r="V311" s="22">
        <v>0.24</v>
      </c>
      <c r="W311" s="22">
        <v>0.56100000000000005</v>
      </c>
      <c r="X311" s="22">
        <f t="shared" si="8"/>
        <v>45.814647191399999</v>
      </c>
      <c r="Y311" s="22">
        <f t="shared" si="9"/>
        <v>193.50340922942996</v>
      </c>
    </row>
    <row r="312" spans="1:25" x14ac:dyDescent="0.25">
      <c r="A312" s="20">
        <v>2</v>
      </c>
      <c r="B312" s="20" t="s">
        <v>139</v>
      </c>
      <c r="C312" s="20" t="s">
        <v>140</v>
      </c>
      <c r="D312" s="20">
        <v>13305</v>
      </c>
      <c r="E312" s="20">
        <v>13110</v>
      </c>
      <c r="F312" s="20">
        <v>13076</v>
      </c>
      <c r="G312" s="20">
        <v>2310</v>
      </c>
      <c r="H312" s="20">
        <v>2310</v>
      </c>
      <c r="I312" s="20" t="s">
        <v>56</v>
      </c>
      <c r="J312" s="20" t="s">
        <v>141</v>
      </c>
      <c r="K312" s="21">
        <v>4.3180710542199997E-3</v>
      </c>
      <c r="L312" s="21">
        <v>1.7474700000000001E-3</v>
      </c>
      <c r="M312" s="20" t="s">
        <v>24</v>
      </c>
      <c r="N312" s="20" t="s">
        <v>142</v>
      </c>
      <c r="O312" s="20">
        <v>32</v>
      </c>
      <c r="P312" s="20">
        <v>28</v>
      </c>
      <c r="Q312" s="20" t="s">
        <v>57</v>
      </c>
      <c r="R312" s="20" t="s">
        <v>159</v>
      </c>
      <c r="S312" s="20" t="s">
        <v>160</v>
      </c>
      <c r="T312" s="22">
        <v>3.3540549999999998</v>
      </c>
      <c r="U312" s="22">
        <v>24.52469</v>
      </c>
      <c r="V312" s="22">
        <v>0.24</v>
      </c>
      <c r="W312" s="22">
        <v>0.56100000000000005</v>
      </c>
      <c r="X312" s="22">
        <f t="shared" si="8"/>
        <v>4.4544439730459994E-3</v>
      </c>
      <c r="Y312" s="22">
        <f t="shared" si="9"/>
        <v>1.8813854255057699E-2</v>
      </c>
    </row>
    <row r="313" spans="1:25" x14ac:dyDescent="0.25">
      <c r="A313" s="20">
        <v>2</v>
      </c>
      <c r="B313" s="20" t="s">
        <v>139</v>
      </c>
      <c r="C313" s="20" t="s">
        <v>140</v>
      </c>
      <c r="D313" s="20">
        <v>13306</v>
      </c>
      <c r="E313" s="20">
        <v>13111</v>
      </c>
      <c r="F313" s="20">
        <v>13077</v>
      </c>
      <c r="G313" s="20">
        <v>2310</v>
      </c>
      <c r="H313" s="20">
        <v>2310</v>
      </c>
      <c r="I313" s="20" t="s">
        <v>56</v>
      </c>
      <c r="J313" s="20" t="s">
        <v>141</v>
      </c>
      <c r="K313" s="21">
        <v>7.2412952477100001</v>
      </c>
      <c r="L313" s="21">
        <v>2.9304600000000001</v>
      </c>
      <c r="M313" s="20" t="s">
        <v>24</v>
      </c>
      <c r="N313" s="20" t="s">
        <v>142</v>
      </c>
      <c r="O313" s="20">
        <v>32</v>
      </c>
      <c r="P313" s="20">
        <v>28</v>
      </c>
      <c r="Q313" s="20" t="s">
        <v>57</v>
      </c>
      <c r="R313" s="20" t="s">
        <v>159</v>
      </c>
      <c r="S313" s="20" t="s">
        <v>160</v>
      </c>
      <c r="T313" s="22">
        <v>3.3540549999999998</v>
      </c>
      <c r="U313" s="22">
        <v>24.52469</v>
      </c>
      <c r="V313" s="22">
        <v>0.24</v>
      </c>
      <c r="W313" s="22">
        <v>0.56100000000000005</v>
      </c>
      <c r="X313" s="22">
        <f t="shared" si="8"/>
        <v>7.4699822516280001</v>
      </c>
      <c r="Y313" s="22">
        <f t="shared" si="9"/>
        <v>31.550325522198598</v>
      </c>
    </row>
    <row r="314" spans="1:25" x14ac:dyDescent="0.25">
      <c r="A314" s="20">
        <v>2</v>
      </c>
      <c r="B314" s="20" t="s">
        <v>139</v>
      </c>
      <c r="C314" s="20" t="s">
        <v>140</v>
      </c>
      <c r="D314" s="20">
        <v>13307</v>
      </c>
      <c r="E314" s="20">
        <v>13112</v>
      </c>
      <c r="F314" s="20">
        <v>13078</v>
      </c>
      <c r="G314" s="20">
        <v>2310</v>
      </c>
      <c r="H314" s="20">
        <v>2310</v>
      </c>
      <c r="I314" s="20" t="s">
        <v>56</v>
      </c>
      <c r="J314" s="20" t="s">
        <v>141</v>
      </c>
      <c r="K314" s="21">
        <v>3.85272729257</v>
      </c>
      <c r="L314" s="21">
        <v>1.55915</v>
      </c>
      <c r="M314" s="20" t="s">
        <v>24</v>
      </c>
      <c r="N314" s="20" t="s">
        <v>142</v>
      </c>
      <c r="O314" s="20">
        <v>32</v>
      </c>
      <c r="P314" s="20">
        <v>28</v>
      </c>
      <c r="Q314" s="20" t="s">
        <v>57</v>
      </c>
      <c r="R314" s="20" t="s">
        <v>159</v>
      </c>
      <c r="S314" s="20" t="s">
        <v>160</v>
      </c>
      <c r="T314" s="22">
        <v>3.3540549999999998</v>
      </c>
      <c r="U314" s="22">
        <v>24.52469</v>
      </c>
      <c r="V314" s="22">
        <v>0.24</v>
      </c>
      <c r="W314" s="22">
        <v>0.56100000000000005</v>
      </c>
      <c r="X314" s="22">
        <f t="shared" si="8"/>
        <v>3.9744008884700004</v>
      </c>
      <c r="Y314" s="22">
        <f t="shared" si="9"/>
        <v>16.786337311526498</v>
      </c>
    </row>
    <row r="315" spans="1:25" x14ac:dyDescent="0.25">
      <c r="A315" s="20">
        <v>2</v>
      </c>
      <c r="B315" s="20" t="s">
        <v>139</v>
      </c>
      <c r="C315" s="20" t="s">
        <v>140</v>
      </c>
      <c r="D315" s="20">
        <v>13308</v>
      </c>
      <c r="E315" s="20">
        <v>13113</v>
      </c>
      <c r="F315" s="20">
        <v>13079</v>
      </c>
      <c r="G315" s="20">
        <v>2310</v>
      </c>
      <c r="H315" s="20">
        <v>2310</v>
      </c>
      <c r="I315" s="20" t="s">
        <v>56</v>
      </c>
      <c r="J315" s="20" t="s">
        <v>141</v>
      </c>
      <c r="K315" s="21">
        <v>34.134925646200003</v>
      </c>
      <c r="L315" s="21">
        <v>13.814</v>
      </c>
      <c r="M315" s="20" t="s">
        <v>24</v>
      </c>
      <c r="N315" s="20" t="s">
        <v>142</v>
      </c>
      <c r="O315" s="20">
        <v>32</v>
      </c>
      <c r="P315" s="20">
        <v>28</v>
      </c>
      <c r="Q315" s="20" t="s">
        <v>57</v>
      </c>
      <c r="R315" s="20" t="s">
        <v>159</v>
      </c>
      <c r="S315" s="20" t="s">
        <v>160</v>
      </c>
      <c r="T315" s="22">
        <v>3.3540549999999998</v>
      </c>
      <c r="U315" s="22">
        <v>24.52469</v>
      </c>
      <c r="V315" s="22">
        <v>0.24</v>
      </c>
      <c r="W315" s="22">
        <v>0.56100000000000005</v>
      </c>
      <c r="X315" s="22">
        <f t="shared" si="8"/>
        <v>35.213015985200002</v>
      </c>
      <c r="Y315" s="22">
        <f t="shared" si="9"/>
        <v>148.72620570273997</v>
      </c>
    </row>
    <row r="316" spans="1:25" x14ac:dyDescent="0.25">
      <c r="A316" s="20">
        <v>2</v>
      </c>
      <c r="B316" s="20" t="s">
        <v>139</v>
      </c>
      <c r="C316" s="20" t="s">
        <v>140</v>
      </c>
      <c r="D316" s="20">
        <v>13338</v>
      </c>
      <c r="E316" s="20">
        <v>13339</v>
      </c>
      <c r="F316" s="20">
        <v>13317</v>
      </c>
      <c r="G316" s="20">
        <v>2520</v>
      </c>
      <c r="H316" s="20">
        <v>2520</v>
      </c>
      <c r="I316" s="20" t="s">
        <v>56</v>
      </c>
      <c r="J316" s="20" t="s">
        <v>141</v>
      </c>
      <c r="K316" s="21">
        <v>24.455999641999998</v>
      </c>
      <c r="L316" s="21">
        <v>9.8970300000000009</v>
      </c>
      <c r="M316" s="20" t="s">
        <v>24</v>
      </c>
      <c r="N316" s="20" t="s">
        <v>142</v>
      </c>
      <c r="O316" s="20">
        <v>39</v>
      </c>
      <c r="P316" s="20">
        <v>27</v>
      </c>
      <c r="Q316" s="20" t="s">
        <v>143</v>
      </c>
      <c r="R316" s="20" t="s">
        <v>143</v>
      </c>
      <c r="S316" s="20" t="s">
        <v>143</v>
      </c>
      <c r="T316" s="22">
        <v>4.0080939999999998</v>
      </c>
      <c r="U316" s="22">
        <v>21.928827999999999</v>
      </c>
      <c r="V316" s="22">
        <v>0.24</v>
      </c>
      <c r="W316" s="22">
        <v>0.56100000000000005</v>
      </c>
      <c r="X316" s="22">
        <f t="shared" si="8"/>
        <v>30.147852186223201</v>
      </c>
      <c r="Y316" s="22">
        <f t="shared" si="9"/>
        <v>95.276287906988756</v>
      </c>
    </row>
    <row r="317" spans="1:25" x14ac:dyDescent="0.25">
      <c r="A317" s="20">
        <v>2</v>
      </c>
      <c r="B317" s="20" t="s">
        <v>139</v>
      </c>
      <c r="C317" s="20" t="s">
        <v>140</v>
      </c>
      <c r="D317" s="20">
        <v>13339</v>
      </c>
      <c r="E317" s="20">
        <v>13340</v>
      </c>
      <c r="F317" s="20">
        <v>13318</v>
      </c>
      <c r="G317" s="20">
        <v>2520</v>
      </c>
      <c r="H317" s="20">
        <v>2520</v>
      </c>
      <c r="I317" s="20" t="s">
        <v>56</v>
      </c>
      <c r="J317" s="20" t="s">
        <v>141</v>
      </c>
      <c r="K317" s="21">
        <v>0.15024310678</v>
      </c>
      <c r="L317" s="21">
        <v>6.0801500000000001E-2</v>
      </c>
      <c r="M317" s="20" t="s">
        <v>24</v>
      </c>
      <c r="N317" s="20" t="s">
        <v>142</v>
      </c>
      <c r="O317" s="20">
        <v>39</v>
      </c>
      <c r="P317" s="20">
        <v>27</v>
      </c>
      <c r="Q317" s="20" t="s">
        <v>143</v>
      </c>
      <c r="R317" s="20" t="s">
        <v>143</v>
      </c>
      <c r="S317" s="20" t="s">
        <v>143</v>
      </c>
      <c r="T317" s="22">
        <v>4.0080939999999998</v>
      </c>
      <c r="U317" s="22">
        <v>21.928827999999999</v>
      </c>
      <c r="V317" s="22">
        <v>0.24</v>
      </c>
      <c r="W317" s="22">
        <v>0.56100000000000005</v>
      </c>
      <c r="X317" s="22">
        <f t="shared" si="8"/>
        <v>0.18521057677916</v>
      </c>
      <c r="Y317" s="22">
        <f t="shared" si="9"/>
        <v>0.58532117404683792</v>
      </c>
    </row>
    <row r="318" spans="1:25" x14ac:dyDescent="0.25">
      <c r="A318" s="20">
        <v>2</v>
      </c>
      <c r="B318" s="20" t="s">
        <v>139</v>
      </c>
      <c r="C318" s="20" t="s">
        <v>140</v>
      </c>
      <c r="D318" s="20">
        <v>13340</v>
      </c>
      <c r="E318" s="20">
        <v>13341</v>
      </c>
      <c r="F318" s="20">
        <v>13319</v>
      </c>
      <c r="G318" s="20">
        <v>2520</v>
      </c>
      <c r="H318" s="20">
        <v>2520</v>
      </c>
      <c r="I318" s="20" t="s">
        <v>56</v>
      </c>
      <c r="J318" s="20" t="s">
        <v>141</v>
      </c>
      <c r="K318" s="21">
        <v>9.6675584411E-3</v>
      </c>
      <c r="L318" s="21">
        <v>3.9123400000000003E-3</v>
      </c>
      <c r="M318" s="20" t="s">
        <v>24</v>
      </c>
      <c r="N318" s="20" t="s">
        <v>142</v>
      </c>
      <c r="O318" s="20">
        <v>39</v>
      </c>
      <c r="P318" s="20">
        <v>27</v>
      </c>
      <c r="Q318" s="20" t="s">
        <v>143</v>
      </c>
      <c r="R318" s="20" t="s">
        <v>143</v>
      </c>
      <c r="S318" s="20" t="s">
        <v>143</v>
      </c>
      <c r="T318" s="22">
        <v>4.0080939999999998</v>
      </c>
      <c r="U318" s="22">
        <v>21.928827999999999</v>
      </c>
      <c r="V318" s="22">
        <v>0.24</v>
      </c>
      <c r="W318" s="22">
        <v>0.56100000000000005</v>
      </c>
      <c r="X318" s="22">
        <f t="shared" si="8"/>
        <v>1.19175801247696E-2</v>
      </c>
      <c r="Y318" s="22">
        <f t="shared" si="9"/>
        <v>3.7663140581571275E-2</v>
      </c>
    </row>
    <row r="319" spans="1:25" x14ac:dyDescent="0.25">
      <c r="A319" s="20">
        <v>2</v>
      </c>
      <c r="B319" s="20" t="s">
        <v>139</v>
      </c>
      <c r="C319" s="20" t="s">
        <v>140</v>
      </c>
      <c r="D319" s="20">
        <v>13341</v>
      </c>
      <c r="E319" s="20">
        <v>13342</v>
      </c>
      <c r="F319" s="20">
        <v>13320</v>
      </c>
      <c r="G319" s="20">
        <v>2520</v>
      </c>
      <c r="H319" s="20">
        <v>2520</v>
      </c>
      <c r="I319" s="20" t="s">
        <v>56</v>
      </c>
      <c r="J319" s="20" t="s">
        <v>141</v>
      </c>
      <c r="K319" s="21">
        <v>2.8162314593500001E-3</v>
      </c>
      <c r="L319" s="21">
        <v>1.1396900000000001E-3</v>
      </c>
      <c r="M319" s="20" t="s">
        <v>24</v>
      </c>
      <c r="N319" s="20" t="s">
        <v>142</v>
      </c>
      <c r="O319" s="20">
        <v>39</v>
      </c>
      <c r="P319" s="20">
        <v>27</v>
      </c>
      <c r="Q319" s="20" t="s">
        <v>143</v>
      </c>
      <c r="R319" s="20" t="s">
        <v>143</v>
      </c>
      <c r="S319" s="20" t="s">
        <v>143</v>
      </c>
      <c r="T319" s="22">
        <v>4.0080939999999998</v>
      </c>
      <c r="U319" s="22">
        <v>21.928827999999999</v>
      </c>
      <c r="V319" s="22">
        <v>0.24</v>
      </c>
      <c r="W319" s="22">
        <v>0.56100000000000005</v>
      </c>
      <c r="X319" s="22">
        <f t="shared" si="8"/>
        <v>3.4716683346536002E-3</v>
      </c>
      <c r="Y319" s="22">
        <f t="shared" si="9"/>
        <v>1.0971516966677478E-2</v>
      </c>
    </row>
    <row r="320" spans="1:25" x14ac:dyDescent="0.25">
      <c r="A320" s="20">
        <v>2</v>
      </c>
      <c r="B320" s="20" t="s">
        <v>139</v>
      </c>
      <c r="C320" s="20" t="s">
        <v>140</v>
      </c>
      <c r="D320" s="20">
        <v>13342</v>
      </c>
      <c r="E320" s="20">
        <v>13343</v>
      </c>
      <c r="F320" s="20">
        <v>13321</v>
      </c>
      <c r="G320" s="20">
        <v>2520</v>
      </c>
      <c r="H320" s="20">
        <v>2520</v>
      </c>
      <c r="I320" s="20" t="s">
        <v>56</v>
      </c>
      <c r="J320" s="20" t="s">
        <v>141</v>
      </c>
      <c r="K320" s="21">
        <v>62.171336827799998</v>
      </c>
      <c r="L320" s="21">
        <v>25.1599</v>
      </c>
      <c r="M320" s="20" t="s">
        <v>24</v>
      </c>
      <c r="N320" s="20" t="s">
        <v>142</v>
      </c>
      <c r="O320" s="20">
        <v>39</v>
      </c>
      <c r="P320" s="20">
        <v>27</v>
      </c>
      <c r="Q320" s="20" t="s">
        <v>143</v>
      </c>
      <c r="R320" s="20" t="s">
        <v>143</v>
      </c>
      <c r="S320" s="20" t="s">
        <v>143</v>
      </c>
      <c r="T320" s="22">
        <v>4.0080939999999998</v>
      </c>
      <c r="U320" s="22">
        <v>21.928827999999999</v>
      </c>
      <c r="V320" s="22">
        <v>0.24</v>
      </c>
      <c r="W320" s="22">
        <v>0.56100000000000005</v>
      </c>
      <c r="X320" s="22">
        <f t="shared" si="8"/>
        <v>76.64086561525599</v>
      </c>
      <c r="Y320" s="22">
        <f t="shared" si="9"/>
        <v>242.2082055031708</v>
      </c>
    </row>
    <row r="321" spans="1:25" x14ac:dyDescent="0.25">
      <c r="A321" s="20">
        <v>2</v>
      </c>
      <c r="B321" s="20" t="s">
        <v>139</v>
      </c>
      <c r="C321" s="20" t="s">
        <v>140</v>
      </c>
      <c r="D321" s="20">
        <v>13343</v>
      </c>
      <c r="E321" s="20">
        <v>13344</v>
      </c>
      <c r="F321" s="20">
        <v>13322</v>
      </c>
      <c r="G321" s="20">
        <v>2520</v>
      </c>
      <c r="H321" s="20">
        <v>2520</v>
      </c>
      <c r="I321" s="20" t="s">
        <v>56</v>
      </c>
      <c r="J321" s="20" t="s">
        <v>141</v>
      </c>
      <c r="K321" s="21">
        <v>0.452801917163</v>
      </c>
      <c r="L321" s="21">
        <v>0.18324299999999999</v>
      </c>
      <c r="M321" s="20" t="s">
        <v>24</v>
      </c>
      <c r="N321" s="20" t="s">
        <v>142</v>
      </c>
      <c r="O321" s="20">
        <v>39</v>
      </c>
      <c r="P321" s="20">
        <v>27</v>
      </c>
      <c r="Q321" s="20" t="s">
        <v>143</v>
      </c>
      <c r="R321" s="20" t="s">
        <v>143</v>
      </c>
      <c r="S321" s="20" t="s">
        <v>143</v>
      </c>
      <c r="T321" s="22">
        <v>4.0080939999999998</v>
      </c>
      <c r="U321" s="22">
        <v>21.928827999999999</v>
      </c>
      <c r="V321" s="22">
        <v>0.24</v>
      </c>
      <c r="W321" s="22">
        <v>0.56100000000000005</v>
      </c>
      <c r="X321" s="22">
        <f t="shared" si="8"/>
        <v>0.55818592831991998</v>
      </c>
      <c r="Y321" s="22">
        <f t="shared" si="9"/>
        <v>1.7640355566205554</v>
      </c>
    </row>
    <row r="322" spans="1:25" x14ac:dyDescent="0.25">
      <c r="A322" s="20">
        <v>2</v>
      </c>
      <c r="B322" s="20" t="s">
        <v>139</v>
      </c>
      <c r="C322" s="20" t="s">
        <v>140</v>
      </c>
      <c r="D322" s="20">
        <v>13344</v>
      </c>
      <c r="E322" s="20">
        <v>13345</v>
      </c>
      <c r="F322" s="20">
        <v>13323</v>
      </c>
      <c r="G322" s="20">
        <v>2520</v>
      </c>
      <c r="H322" s="20">
        <v>2520</v>
      </c>
      <c r="I322" s="20" t="s">
        <v>56</v>
      </c>
      <c r="J322" s="20" t="s">
        <v>141</v>
      </c>
      <c r="K322" s="21">
        <v>2.7119533371800002</v>
      </c>
      <c r="L322" s="21">
        <v>1.0974900000000001</v>
      </c>
      <c r="M322" s="20" t="s">
        <v>24</v>
      </c>
      <c r="N322" s="20" t="s">
        <v>142</v>
      </c>
      <c r="O322" s="20">
        <v>39</v>
      </c>
      <c r="P322" s="20">
        <v>27</v>
      </c>
      <c r="Q322" s="20" t="s">
        <v>143</v>
      </c>
      <c r="R322" s="20" t="s">
        <v>143</v>
      </c>
      <c r="S322" s="20" t="s">
        <v>143</v>
      </c>
      <c r="T322" s="22">
        <v>4.0080939999999998</v>
      </c>
      <c r="U322" s="22">
        <v>21.928827999999999</v>
      </c>
      <c r="V322" s="22">
        <v>0.24</v>
      </c>
      <c r="W322" s="22">
        <v>0.56100000000000005</v>
      </c>
      <c r="X322" s="22">
        <f t="shared" ref="X322:X385" si="10">L322*T322*(1-V322)</f>
        <v>3.3431207438856001</v>
      </c>
      <c r="Y322" s="22">
        <f t="shared" ref="Y322:Y385" si="11">L322*U322*(1-W322)</f>
        <v>10.56526788491508</v>
      </c>
    </row>
    <row r="323" spans="1:25" x14ac:dyDescent="0.25">
      <c r="A323" s="20">
        <v>2</v>
      </c>
      <c r="B323" s="20" t="s">
        <v>139</v>
      </c>
      <c r="C323" s="20" t="s">
        <v>140</v>
      </c>
      <c r="D323" s="20">
        <v>13345</v>
      </c>
      <c r="E323" s="20">
        <v>13346</v>
      </c>
      <c r="F323" s="20">
        <v>13324</v>
      </c>
      <c r="G323" s="20">
        <v>2520</v>
      </c>
      <c r="H323" s="20">
        <v>2520</v>
      </c>
      <c r="I323" s="20" t="s">
        <v>56</v>
      </c>
      <c r="J323" s="20" t="s">
        <v>141</v>
      </c>
      <c r="K323" s="21">
        <v>3.7046124940299997E-2</v>
      </c>
      <c r="L323" s="21">
        <v>1.49921E-2</v>
      </c>
      <c r="M323" s="20" t="s">
        <v>24</v>
      </c>
      <c r="N323" s="20" t="s">
        <v>142</v>
      </c>
      <c r="O323" s="20">
        <v>39</v>
      </c>
      <c r="P323" s="20">
        <v>27</v>
      </c>
      <c r="Q323" s="20" t="s">
        <v>143</v>
      </c>
      <c r="R323" s="20" t="s">
        <v>143</v>
      </c>
      <c r="S323" s="20" t="s">
        <v>143</v>
      </c>
      <c r="T323" s="22">
        <v>4.0080939999999998</v>
      </c>
      <c r="U323" s="22">
        <v>21.928827999999999</v>
      </c>
      <c r="V323" s="22">
        <v>0.24</v>
      </c>
      <c r="W323" s="22">
        <v>0.56100000000000005</v>
      </c>
      <c r="X323" s="22">
        <f t="shared" si="10"/>
        <v>4.5668207003623999E-2</v>
      </c>
      <c r="Y323" s="22">
        <f t="shared" si="11"/>
        <v>0.14432528101161315</v>
      </c>
    </row>
    <row r="324" spans="1:25" x14ac:dyDescent="0.25">
      <c r="A324" s="20">
        <v>2</v>
      </c>
      <c r="B324" s="20" t="s">
        <v>139</v>
      </c>
      <c r="C324" s="20" t="s">
        <v>140</v>
      </c>
      <c r="D324" s="20">
        <v>13346</v>
      </c>
      <c r="E324" s="20">
        <v>13347</v>
      </c>
      <c r="F324" s="20">
        <v>13325</v>
      </c>
      <c r="G324" s="20">
        <v>2520</v>
      </c>
      <c r="H324" s="20">
        <v>2520</v>
      </c>
      <c r="I324" s="20" t="s">
        <v>56</v>
      </c>
      <c r="J324" s="20" t="s">
        <v>141</v>
      </c>
      <c r="K324" s="21">
        <v>1.1570579593000001</v>
      </c>
      <c r="L324" s="21">
        <v>0.46824700000000002</v>
      </c>
      <c r="M324" s="20" t="s">
        <v>24</v>
      </c>
      <c r="N324" s="20" t="s">
        <v>142</v>
      </c>
      <c r="O324" s="20">
        <v>39</v>
      </c>
      <c r="P324" s="20">
        <v>27</v>
      </c>
      <c r="Q324" s="20" t="s">
        <v>143</v>
      </c>
      <c r="R324" s="20" t="s">
        <v>143</v>
      </c>
      <c r="S324" s="20" t="s">
        <v>143</v>
      </c>
      <c r="T324" s="22">
        <v>4.0080939999999998</v>
      </c>
      <c r="U324" s="22">
        <v>21.928827999999999</v>
      </c>
      <c r="V324" s="22">
        <v>0.24</v>
      </c>
      <c r="W324" s="22">
        <v>0.56100000000000005</v>
      </c>
      <c r="X324" s="22">
        <f t="shared" si="10"/>
        <v>1.42635127332568</v>
      </c>
      <c r="Y324" s="22">
        <f t="shared" si="11"/>
        <v>4.5076993788625233</v>
      </c>
    </row>
    <row r="325" spans="1:25" x14ac:dyDescent="0.25">
      <c r="A325" s="20">
        <v>2</v>
      </c>
      <c r="B325" s="20" t="s">
        <v>139</v>
      </c>
      <c r="C325" s="20" t="s">
        <v>140</v>
      </c>
      <c r="D325" s="20">
        <v>13347</v>
      </c>
      <c r="E325" s="20">
        <v>13348</v>
      </c>
      <c r="F325" s="20">
        <v>13326</v>
      </c>
      <c r="G325" s="20">
        <v>2520</v>
      </c>
      <c r="H325" s="20">
        <v>2520</v>
      </c>
      <c r="I325" s="20" t="s">
        <v>56</v>
      </c>
      <c r="J325" s="20" t="s">
        <v>141</v>
      </c>
      <c r="K325" s="21">
        <v>14.5066096508</v>
      </c>
      <c r="L325" s="21">
        <v>5.8706399999999999</v>
      </c>
      <c r="M325" s="20" t="s">
        <v>24</v>
      </c>
      <c r="N325" s="20" t="s">
        <v>142</v>
      </c>
      <c r="O325" s="20">
        <v>39</v>
      </c>
      <c r="P325" s="20">
        <v>27</v>
      </c>
      <c r="Q325" s="20" t="s">
        <v>143</v>
      </c>
      <c r="R325" s="20" t="s">
        <v>143</v>
      </c>
      <c r="S325" s="20" t="s">
        <v>143</v>
      </c>
      <c r="T325" s="22">
        <v>4.0080939999999998</v>
      </c>
      <c r="U325" s="22">
        <v>21.928827999999999</v>
      </c>
      <c r="V325" s="22">
        <v>0.24</v>
      </c>
      <c r="W325" s="22">
        <v>0.56100000000000005</v>
      </c>
      <c r="X325" s="22">
        <f t="shared" si="10"/>
        <v>17.882858489721599</v>
      </c>
      <c r="Y325" s="22">
        <f t="shared" si="11"/>
        <v>56.515215861554864</v>
      </c>
    </row>
    <row r="326" spans="1:25" x14ac:dyDescent="0.25">
      <c r="A326" s="20">
        <v>2</v>
      </c>
      <c r="B326" s="20" t="s">
        <v>139</v>
      </c>
      <c r="C326" s="20" t="s">
        <v>140</v>
      </c>
      <c r="D326" s="20">
        <v>13348</v>
      </c>
      <c r="E326" s="20">
        <v>13349</v>
      </c>
      <c r="F326" s="20">
        <v>13327</v>
      </c>
      <c r="G326" s="20">
        <v>2520</v>
      </c>
      <c r="H326" s="20">
        <v>2520</v>
      </c>
      <c r="I326" s="20" t="s">
        <v>56</v>
      </c>
      <c r="J326" s="20" t="s">
        <v>141</v>
      </c>
      <c r="K326" s="21">
        <v>0.92868716541999996</v>
      </c>
      <c r="L326" s="21">
        <v>0.375828</v>
      </c>
      <c r="M326" s="20" t="s">
        <v>24</v>
      </c>
      <c r="N326" s="20" t="s">
        <v>142</v>
      </c>
      <c r="O326" s="20">
        <v>39</v>
      </c>
      <c r="P326" s="20">
        <v>27</v>
      </c>
      <c r="Q326" s="20" t="s">
        <v>143</v>
      </c>
      <c r="R326" s="20" t="s">
        <v>143</v>
      </c>
      <c r="S326" s="20" t="s">
        <v>143</v>
      </c>
      <c r="T326" s="22">
        <v>4.0080939999999998</v>
      </c>
      <c r="U326" s="22">
        <v>21.928827999999999</v>
      </c>
      <c r="V326" s="22">
        <v>0.24</v>
      </c>
      <c r="W326" s="22">
        <v>0.56100000000000005</v>
      </c>
      <c r="X326" s="22">
        <f t="shared" si="10"/>
        <v>1.1448290033923201</v>
      </c>
      <c r="Y326" s="22">
        <f t="shared" si="11"/>
        <v>3.6180042630473754</v>
      </c>
    </row>
    <row r="327" spans="1:25" x14ac:dyDescent="0.25">
      <c r="A327" s="20">
        <v>2</v>
      </c>
      <c r="B327" s="20" t="s">
        <v>139</v>
      </c>
      <c r="C327" s="20" t="s">
        <v>140</v>
      </c>
      <c r="D327" s="20">
        <v>13349</v>
      </c>
      <c r="E327" s="20">
        <v>13350</v>
      </c>
      <c r="F327" s="20">
        <v>13328</v>
      </c>
      <c r="G327" s="20">
        <v>2520</v>
      </c>
      <c r="H327" s="20">
        <v>2520</v>
      </c>
      <c r="I327" s="20" t="s">
        <v>56</v>
      </c>
      <c r="J327" s="20" t="s">
        <v>141</v>
      </c>
      <c r="K327" s="21">
        <v>0.52209944902299998</v>
      </c>
      <c r="L327" s="21">
        <v>0.211287</v>
      </c>
      <c r="M327" s="20" t="s">
        <v>24</v>
      </c>
      <c r="N327" s="20" t="s">
        <v>142</v>
      </c>
      <c r="O327" s="20">
        <v>39</v>
      </c>
      <c r="P327" s="20">
        <v>27</v>
      </c>
      <c r="Q327" s="20" t="s">
        <v>143</v>
      </c>
      <c r="R327" s="20" t="s">
        <v>143</v>
      </c>
      <c r="S327" s="20" t="s">
        <v>143</v>
      </c>
      <c r="T327" s="22">
        <v>4.0080939999999998</v>
      </c>
      <c r="U327" s="22">
        <v>21.928827999999999</v>
      </c>
      <c r="V327" s="22">
        <v>0.24</v>
      </c>
      <c r="W327" s="22">
        <v>0.56100000000000005</v>
      </c>
      <c r="X327" s="22">
        <f t="shared" si="10"/>
        <v>0.64361219930327995</v>
      </c>
      <c r="Y327" s="22">
        <f t="shared" si="11"/>
        <v>2.034008287638204</v>
      </c>
    </row>
    <row r="328" spans="1:25" x14ac:dyDescent="0.25">
      <c r="A328" s="20">
        <v>2</v>
      </c>
      <c r="B328" s="20" t="s">
        <v>139</v>
      </c>
      <c r="C328" s="20" t="s">
        <v>140</v>
      </c>
      <c r="D328" s="20">
        <v>13350</v>
      </c>
      <c r="E328" s="20">
        <v>13351</v>
      </c>
      <c r="F328" s="20">
        <v>13329</v>
      </c>
      <c r="G328" s="20">
        <v>2520</v>
      </c>
      <c r="H328" s="20">
        <v>2520</v>
      </c>
      <c r="I328" s="20" t="s">
        <v>56</v>
      </c>
      <c r="J328" s="20" t="s">
        <v>141</v>
      </c>
      <c r="K328" s="21">
        <v>13.0478896925</v>
      </c>
      <c r="L328" s="21">
        <v>5.2803100000000001</v>
      </c>
      <c r="M328" s="20" t="s">
        <v>24</v>
      </c>
      <c r="N328" s="20" t="s">
        <v>142</v>
      </c>
      <c r="O328" s="20">
        <v>39</v>
      </c>
      <c r="P328" s="20">
        <v>27</v>
      </c>
      <c r="Q328" s="20" t="s">
        <v>143</v>
      </c>
      <c r="R328" s="20" t="s">
        <v>143</v>
      </c>
      <c r="S328" s="20" t="s">
        <v>143</v>
      </c>
      <c r="T328" s="22">
        <v>4.0080939999999998</v>
      </c>
      <c r="U328" s="22">
        <v>21.928827999999999</v>
      </c>
      <c r="V328" s="22">
        <v>0.24</v>
      </c>
      <c r="W328" s="22">
        <v>0.56100000000000005</v>
      </c>
      <c r="X328" s="22">
        <f t="shared" si="10"/>
        <v>16.084623910146401</v>
      </c>
      <c r="Y328" s="22">
        <f t="shared" si="11"/>
        <v>50.832253291962516</v>
      </c>
    </row>
    <row r="329" spans="1:25" x14ac:dyDescent="0.25">
      <c r="A329" s="20">
        <v>2</v>
      </c>
      <c r="B329" s="20" t="s">
        <v>139</v>
      </c>
      <c r="C329" s="20" t="s">
        <v>140</v>
      </c>
      <c r="D329" s="20">
        <v>13351</v>
      </c>
      <c r="E329" s="20">
        <v>13352</v>
      </c>
      <c r="F329" s="20">
        <v>13330</v>
      </c>
      <c r="G329" s="20">
        <v>2520</v>
      </c>
      <c r="H329" s="20">
        <v>2520</v>
      </c>
      <c r="I329" s="20" t="s">
        <v>56</v>
      </c>
      <c r="J329" s="20" t="s">
        <v>141</v>
      </c>
      <c r="K329" s="21">
        <v>4.5250765231400003E-3</v>
      </c>
      <c r="L329" s="21">
        <v>1.83124E-3</v>
      </c>
      <c r="M329" s="20" t="s">
        <v>24</v>
      </c>
      <c r="N329" s="20" t="s">
        <v>142</v>
      </c>
      <c r="O329" s="20">
        <v>39</v>
      </c>
      <c r="P329" s="20">
        <v>27</v>
      </c>
      <c r="Q329" s="20" t="s">
        <v>143</v>
      </c>
      <c r="R329" s="20" t="s">
        <v>143</v>
      </c>
      <c r="S329" s="20" t="s">
        <v>143</v>
      </c>
      <c r="T329" s="22">
        <v>4.0080939999999998</v>
      </c>
      <c r="U329" s="22">
        <v>21.928827999999999</v>
      </c>
      <c r="V329" s="22">
        <v>0.24</v>
      </c>
      <c r="W329" s="22">
        <v>0.56100000000000005</v>
      </c>
      <c r="X329" s="22">
        <f t="shared" si="10"/>
        <v>5.5782343629856004E-3</v>
      </c>
      <c r="Y329" s="22">
        <f t="shared" si="11"/>
        <v>1.7628899727170078E-2</v>
      </c>
    </row>
    <row r="330" spans="1:25" x14ac:dyDescent="0.25">
      <c r="A330" s="20">
        <v>2</v>
      </c>
      <c r="B330" s="20" t="s">
        <v>139</v>
      </c>
      <c r="C330" s="20" t="s">
        <v>140</v>
      </c>
      <c r="D330" s="20">
        <v>13352</v>
      </c>
      <c r="E330" s="20">
        <v>13353</v>
      </c>
      <c r="F330" s="20">
        <v>13331</v>
      </c>
      <c r="G330" s="20">
        <v>2520</v>
      </c>
      <c r="H330" s="20">
        <v>2520</v>
      </c>
      <c r="I330" s="20" t="s">
        <v>56</v>
      </c>
      <c r="J330" s="20" t="s">
        <v>141</v>
      </c>
      <c r="K330" s="21">
        <v>3.3358037632899999</v>
      </c>
      <c r="L330" s="21">
        <v>1.34996</v>
      </c>
      <c r="M330" s="20" t="s">
        <v>24</v>
      </c>
      <c r="N330" s="20" t="s">
        <v>142</v>
      </c>
      <c r="O330" s="20">
        <v>39</v>
      </c>
      <c r="P330" s="20">
        <v>27</v>
      </c>
      <c r="Q330" s="20" t="s">
        <v>143</v>
      </c>
      <c r="R330" s="20" t="s">
        <v>143</v>
      </c>
      <c r="S330" s="20" t="s">
        <v>143</v>
      </c>
      <c r="T330" s="22">
        <v>4.0080939999999998</v>
      </c>
      <c r="U330" s="22">
        <v>21.928827999999999</v>
      </c>
      <c r="V330" s="22">
        <v>0.24</v>
      </c>
      <c r="W330" s="22">
        <v>0.56100000000000005</v>
      </c>
      <c r="X330" s="22">
        <f t="shared" si="10"/>
        <v>4.1121825979424003</v>
      </c>
      <c r="Y330" s="22">
        <f t="shared" si="11"/>
        <v>12.995734843980319</v>
      </c>
    </row>
    <row r="331" spans="1:25" x14ac:dyDescent="0.25">
      <c r="A331" s="20">
        <v>2</v>
      </c>
      <c r="B331" s="20" t="s">
        <v>139</v>
      </c>
      <c r="C331" s="20" t="s">
        <v>140</v>
      </c>
      <c r="D331" s="20">
        <v>13353</v>
      </c>
      <c r="E331" s="20">
        <v>13354</v>
      </c>
      <c r="F331" s="20">
        <v>13332</v>
      </c>
      <c r="G331" s="20">
        <v>2520</v>
      </c>
      <c r="H331" s="20">
        <v>2520</v>
      </c>
      <c r="I331" s="20" t="s">
        <v>56</v>
      </c>
      <c r="J331" s="20" t="s">
        <v>141</v>
      </c>
      <c r="K331" s="21">
        <v>4.5140081492000002E-2</v>
      </c>
      <c r="L331" s="21">
        <v>1.8267599999999998E-2</v>
      </c>
      <c r="M331" s="20" t="s">
        <v>24</v>
      </c>
      <c r="N331" s="20" t="s">
        <v>142</v>
      </c>
      <c r="O331" s="20">
        <v>39</v>
      </c>
      <c r="P331" s="20">
        <v>27</v>
      </c>
      <c r="Q331" s="20" t="s">
        <v>143</v>
      </c>
      <c r="R331" s="20" t="s">
        <v>143</v>
      </c>
      <c r="S331" s="20" t="s">
        <v>143</v>
      </c>
      <c r="T331" s="22">
        <v>4.0080939999999998</v>
      </c>
      <c r="U331" s="22">
        <v>21.928827999999999</v>
      </c>
      <c r="V331" s="22">
        <v>0.24</v>
      </c>
      <c r="W331" s="22">
        <v>0.56100000000000005</v>
      </c>
      <c r="X331" s="22">
        <f t="shared" si="10"/>
        <v>5.5645876045343989E-2</v>
      </c>
      <c r="Y331" s="22">
        <f t="shared" si="11"/>
        <v>0.17585771862565916</v>
      </c>
    </row>
    <row r="332" spans="1:25" x14ac:dyDescent="0.25">
      <c r="A332" s="20">
        <v>2</v>
      </c>
      <c r="B332" s="20" t="s">
        <v>139</v>
      </c>
      <c r="C332" s="20" t="s">
        <v>140</v>
      </c>
      <c r="D332" s="20">
        <v>13354</v>
      </c>
      <c r="E332" s="20">
        <v>13355</v>
      </c>
      <c r="F332" s="20">
        <v>13333</v>
      </c>
      <c r="G332" s="20">
        <v>2520</v>
      </c>
      <c r="H332" s="20">
        <v>2520</v>
      </c>
      <c r="I332" s="20" t="s">
        <v>56</v>
      </c>
      <c r="J332" s="20" t="s">
        <v>141</v>
      </c>
      <c r="K332" s="21">
        <v>3.4169974833799999</v>
      </c>
      <c r="L332" s="21">
        <v>1.3828199999999999</v>
      </c>
      <c r="M332" s="20" t="s">
        <v>24</v>
      </c>
      <c r="N332" s="20" t="s">
        <v>142</v>
      </c>
      <c r="O332" s="20">
        <v>39</v>
      </c>
      <c r="P332" s="20">
        <v>27</v>
      </c>
      <c r="Q332" s="20" t="s">
        <v>143</v>
      </c>
      <c r="R332" s="20" t="s">
        <v>143</v>
      </c>
      <c r="S332" s="20" t="s">
        <v>143</v>
      </c>
      <c r="T332" s="22">
        <v>4.0080939999999998</v>
      </c>
      <c r="U332" s="22">
        <v>21.928827999999999</v>
      </c>
      <c r="V332" s="22">
        <v>0.24</v>
      </c>
      <c r="W332" s="22">
        <v>0.56100000000000005</v>
      </c>
      <c r="X332" s="22">
        <f t="shared" si="10"/>
        <v>4.2122791342608004</v>
      </c>
      <c r="Y332" s="22">
        <f t="shared" si="11"/>
        <v>13.312070029447439</v>
      </c>
    </row>
    <row r="333" spans="1:25" x14ac:dyDescent="0.25">
      <c r="A333" s="20">
        <v>2</v>
      </c>
      <c r="B333" s="20" t="s">
        <v>139</v>
      </c>
      <c r="C333" s="20" t="s">
        <v>140</v>
      </c>
      <c r="D333" s="20">
        <v>13355</v>
      </c>
      <c r="E333" s="20">
        <v>13356</v>
      </c>
      <c r="F333" s="20">
        <v>13334</v>
      </c>
      <c r="G333" s="20">
        <v>2520</v>
      </c>
      <c r="H333" s="20">
        <v>2520</v>
      </c>
      <c r="I333" s="20" t="s">
        <v>56</v>
      </c>
      <c r="J333" s="20" t="s">
        <v>141</v>
      </c>
      <c r="K333" s="21">
        <v>12.025469967499999</v>
      </c>
      <c r="L333" s="21">
        <v>4.8665500000000002</v>
      </c>
      <c r="M333" s="20" t="s">
        <v>24</v>
      </c>
      <c r="N333" s="20" t="s">
        <v>142</v>
      </c>
      <c r="O333" s="20">
        <v>39</v>
      </c>
      <c r="P333" s="20">
        <v>27</v>
      </c>
      <c r="Q333" s="20" t="s">
        <v>143</v>
      </c>
      <c r="R333" s="20" t="s">
        <v>143</v>
      </c>
      <c r="S333" s="20" t="s">
        <v>143</v>
      </c>
      <c r="T333" s="22">
        <v>4.0080939999999998</v>
      </c>
      <c r="U333" s="22">
        <v>21.928827999999999</v>
      </c>
      <c r="V333" s="22">
        <v>0.24</v>
      </c>
      <c r="W333" s="22">
        <v>0.56100000000000005</v>
      </c>
      <c r="X333" s="22">
        <f t="shared" si="10"/>
        <v>14.824248290331999</v>
      </c>
      <c r="Y333" s="22">
        <f t="shared" si="11"/>
        <v>46.849086939592596</v>
      </c>
    </row>
    <row r="334" spans="1:25" x14ac:dyDescent="0.25">
      <c r="A334" s="20">
        <v>2</v>
      </c>
      <c r="B334" s="20" t="s">
        <v>139</v>
      </c>
      <c r="C334" s="20" t="s">
        <v>140</v>
      </c>
      <c r="D334" s="20">
        <v>13382</v>
      </c>
      <c r="E334" s="20">
        <v>13383</v>
      </c>
      <c r="F334" s="20">
        <v>13361</v>
      </c>
      <c r="G334" s="20">
        <v>2540</v>
      </c>
      <c r="H334" s="20">
        <v>2540</v>
      </c>
      <c r="I334" s="20" t="s">
        <v>56</v>
      </c>
      <c r="J334" s="20" t="s">
        <v>141</v>
      </c>
      <c r="K334" s="21">
        <v>56.086314008199999</v>
      </c>
      <c r="L334" s="21">
        <v>22.697399999999998</v>
      </c>
      <c r="M334" s="20" t="s">
        <v>24</v>
      </c>
      <c r="N334" s="20" t="s">
        <v>142</v>
      </c>
      <c r="O334" s="20">
        <v>41</v>
      </c>
      <c r="P334" s="20">
        <v>28</v>
      </c>
      <c r="Q334" s="20" t="s">
        <v>57</v>
      </c>
      <c r="R334" s="20" t="s">
        <v>161</v>
      </c>
      <c r="S334" s="20" t="s">
        <v>161</v>
      </c>
      <c r="T334" s="22">
        <v>4.0077189999999998</v>
      </c>
      <c r="U334" s="22">
        <v>4.5795789999999998</v>
      </c>
      <c r="V334" s="22">
        <v>0.24</v>
      </c>
      <c r="W334" s="22">
        <v>0.56100000000000005</v>
      </c>
      <c r="X334" s="22">
        <f t="shared" si="10"/>
        <v>69.133248935255992</v>
      </c>
      <c r="Y334" s="22">
        <f t="shared" si="11"/>
        <v>45.63165147722939</v>
      </c>
    </row>
    <row r="335" spans="1:25" x14ac:dyDescent="0.25">
      <c r="A335" s="20">
        <v>2</v>
      </c>
      <c r="B335" s="20" t="s">
        <v>139</v>
      </c>
      <c r="C335" s="20" t="s">
        <v>140</v>
      </c>
      <c r="D335" s="20">
        <v>13428</v>
      </c>
      <c r="E335" s="20">
        <v>13429</v>
      </c>
      <c r="F335" s="20">
        <v>13407</v>
      </c>
      <c r="G335" s="20">
        <v>2610</v>
      </c>
      <c r="H335" s="20">
        <v>2610</v>
      </c>
      <c r="I335" s="20" t="s">
        <v>56</v>
      </c>
      <c r="J335" s="20" t="s">
        <v>141</v>
      </c>
      <c r="K335" s="21">
        <v>55.049527945199998</v>
      </c>
      <c r="L335" s="21">
        <v>22.277799999999999</v>
      </c>
      <c r="M335" s="20" t="s">
        <v>24</v>
      </c>
      <c r="N335" s="20" t="s">
        <v>142</v>
      </c>
      <c r="O335" s="20">
        <v>5</v>
      </c>
      <c r="P335" s="20">
        <v>28</v>
      </c>
      <c r="Q335" s="20" t="s">
        <v>57</v>
      </c>
      <c r="R335" s="20" t="s">
        <v>162</v>
      </c>
      <c r="S335" s="20" t="s">
        <v>69</v>
      </c>
      <c r="T335" s="22">
        <v>7.3829000000000006E-2</v>
      </c>
      <c r="U335" s="22">
        <v>8.4349819999999998</v>
      </c>
      <c r="V335" s="22">
        <v>0.24</v>
      </c>
      <c r="W335" s="22">
        <v>0.56100000000000005</v>
      </c>
      <c r="X335" s="22">
        <f t="shared" si="10"/>
        <v>1.2500082491120001</v>
      </c>
      <c r="Y335" s="22">
        <f t="shared" si="11"/>
        <v>82.493737637824381</v>
      </c>
    </row>
    <row r="336" spans="1:25" x14ac:dyDescent="0.25">
      <c r="A336" s="20">
        <v>2</v>
      </c>
      <c r="B336" s="20" t="s">
        <v>139</v>
      </c>
      <c r="C336" s="20" t="s">
        <v>140</v>
      </c>
      <c r="D336" s="20">
        <v>13745</v>
      </c>
      <c r="E336" s="20">
        <v>13746</v>
      </c>
      <c r="F336" s="20">
        <v>13735</v>
      </c>
      <c r="G336" s="20">
        <v>3100</v>
      </c>
      <c r="H336" s="20">
        <v>3100</v>
      </c>
      <c r="I336" s="20" t="s">
        <v>56</v>
      </c>
      <c r="J336" s="20" t="s">
        <v>141</v>
      </c>
      <c r="K336" s="21">
        <v>73.697887496899995</v>
      </c>
      <c r="L336" s="21">
        <v>29.8246</v>
      </c>
      <c r="M336" s="20" t="s">
        <v>24</v>
      </c>
      <c r="N336" s="20" t="s">
        <v>142</v>
      </c>
      <c r="O336" s="20">
        <v>5</v>
      </c>
      <c r="P336" s="20">
        <v>30</v>
      </c>
      <c r="Q336" s="20" t="s">
        <v>67</v>
      </c>
      <c r="R336" s="20" t="s">
        <v>80</v>
      </c>
      <c r="S336" s="20" t="s">
        <v>69</v>
      </c>
      <c r="T336" s="22">
        <v>7.3829000000000006E-2</v>
      </c>
      <c r="U336" s="22">
        <v>8.4349819999999998</v>
      </c>
      <c r="V336" s="22">
        <v>0.24</v>
      </c>
      <c r="W336" s="22">
        <v>0.56100000000000005</v>
      </c>
      <c r="X336" s="22">
        <f t="shared" si="10"/>
        <v>1.6734594989839999</v>
      </c>
      <c r="Y336" s="22">
        <f t="shared" si="11"/>
        <v>110.43921426501078</v>
      </c>
    </row>
    <row r="337" spans="1:25" x14ac:dyDescent="0.25">
      <c r="A337" s="20">
        <v>2</v>
      </c>
      <c r="B337" s="20" t="s">
        <v>139</v>
      </c>
      <c r="C337" s="20" t="s">
        <v>140</v>
      </c>
      <c r="D337" s="20">
        <v>13746</v>
      </c>
      <c r="E337" s="20">
        <v>13747</v>
      </c>
      <c r="F337" s="20">
        <v>13736</v>
      </c>
      <c r="G337" s="20">
        <v>3100</v>
      </c>
      <c r="H337" s="20">
        <v>3100</v>
      </c>
      <c r="I337" s="20" t="s">
        <v>56</v>
      </c>
      <c r="J337" s="20" t="s">
        <v>141</v>
      </c>
      <c r="K337" s="21">
        <v>0.117491703463</v>
      </c>
      <c r="L337" s="21">
        <v>4.7547399999999997E-2</v>
      </c>
      <c r="M337" s="20" t="s">
        <v>24</v>
      </c>
      <c r="N337" s="20" t="s">
        <v>142</v>
      </c>
      <c r="O337" s="20">
        <v>5</v>
      </c>
      <c r="P337" s="20">
        <v>30</v>
      </c>
      <c r="Q337" s="20" t="s">
        <v>67</v>
      </c>
      <c r="R337" s="20" t="s">
        <v>80</v>
      </c>
      <c r="S337" s="20" t="s">
        <v>69</v>
      </c>
      <c r="T337" s="22">
        <v>7.3829000000000006E-2</v>
      </c>
      <c r="U337" s="22">
        <v>8.4349819999999998</v>
      </c>
      <c r="V337" s="22">
        <v>0.24</v>
      </c>
      <c r="W337" s="22">
        <v>0.56100000000000005</v>
      </c>
      <c r="X337" s="22">
        <f t="shared" si="10"/>
        <v>2.6678865158959999E-3</v>
      </c>
      <c r="Y337" s="22">
        <f t="shared" si="11"/>
        <v>0.17606598232144516</v>
      </c>
    </row>
    <row r="338" spans="1:25" x14ac:dyDescent="0.25">
      <c r="A338" s="20">
        <v>2</v>
      </c>
      <c r="B338" s="20" t="s">
        <v>139</v>
      </c>
      <c r="C338" s="20" t="s">
        <v>140</v>
      </c>
      <c r="D338" s="20">
        <v>13747</v>
      </c>
      <c r="E338" s="20">
        <v>13748</v>
      </c>
      <c r="F338" s="20">
        <v>13737</v>
      </c>
      <c r="G338" s="20">
        <v>3100</v>
      </c>
      <c r="H338" s="20">
        <v>3100</v>
      </c>
      <c r="I338" s="20" t="s">
        <v>56</v>
      </c>
      <c r="J338" s="20" t="s">
        <v>141</v>
      </c>
      <c r="K338" s="21">
        <v>0.444673270121</v>
      </c>
      <c r="L338" s="21">
        <v>0.179954</v>
      </c>
      <c r="M338" s="20" t="s">
        <v>24</v>
      </c>
      <c r="N338" s="20" t="s">
        <v>142</v>
      </c>
      <c r="O338" s="20">
        <v>5</v>
      </c>
      <c r="P338" s="20">
        <v>30</v>
      </c>
      <c r="Q338" s="20" t="s">
        <v>67</v>
      </c>
      <c r="R338" s="20" t="s">
        <v>80</v>
      </c>
      <c r="S338" s="20" t="s">
        <v>69</v>
      </c>
      <c r="T338" s="22">
        <v>7.3829000000000006E-2</v>
      </c>
      <c r="U338" s="22">
        <v>8.4349819999999998</v>
      </c>
      <c r="V338" s="22">
        <v>0.24</v>
      </c>
      <c r="W338" s="22">
        <v>0.56100000000000005</v>
      </c>
      <c r="X338" s="22">
        <f t="shared" si="10"/>
        <v>1.0097226138160002E-2</v>
      </c>
      <c r="Y338" s="22">
        <f t="shared" si="11"/>
        <v>0.66636194161349194</v>
      </c>
    </row>
    <row r="339" spans="1:25" x14ac:dyDescent="0.25">
      <c r="A339" s="20">
        <v>2</v>
      </c>
      <c r="B339" s="20" t="s">
        <v>139</v>
      </c>
      <c r="C339" s="20" t="s">
        <v>140</v>
      </c>
      <c r="D339" s="20">
        <v>13748</v>
      </c>
      <c r="E339" s="20">
        <v>13749</v>
      </c>
      <c r="F339" s="20">
        <v>13738</v>
      </c>
      <c r="G339" s="20">
        <v>3100</v>
      </c>
      <c r="H339" s="20">
        <v>3100</v>
      </c>
      <c r="I339" s="20" t="s">
        <v>56</v>
      </c>
      <c r="J339" s="20" t="s">
        <v>141</v>
      </c>
      <c r="K339" s="21">
        <v>10.821079514399999</v>
      </c>
      <c r="L339" s="21">
        <v>4.3791500000000001</v>
      </c>
      <c r="M339" s="20" t="s">
        <v>24</v>
      </c>
      <c r="N339" s="20" t="s">
        <v>142</v>
      </c>
      <c r="O339" s="20">
        <v>5</v>
      </c>
      <c r="P339" s="20">
        <v>30</v>
      </c>
      <c r="Q339" s="20" t="s">
        <v>67</v>
      </c>
      <c r="R339" s="20" t="s">
        <v>80</v>
      </c>
      <c r="S339" s="20" t="s">
        <v>69</v>
      </c>
      <c r="T339" s="22">
        <v>7.3829000000000006E-2</v>
      </c>
      <c r="U339" s="22">
        <v>8.4349819999999998</v>
      </c>
      <c r="V339" s="22">
        <v>0.24</v>
      </c>
      <c r="W339" s="22">
        <v>0.56100000000000005</v>
      </c>
      <c r="X339" s="22">
        <f t="shared" si="10"/>
        <v>0.24571428166600001</v>
      </c>
      <c r="Y339" s="22">
        <f t="shared" si="11"/>
        <v>16.215804575706699</v>
      </c>
    </row>
    <row r="340" spans="1:25" x14ac:dyDescent="0.25">
      <c r="A340" s="20">
        <v>2</v>
      </c>
      <c r="B340" s="20" t="s">
        <v>139</v>
      </c>
      <c r="C340" s="20" t="s">
        <v>140</v>
      </c>
      <c r="D340" s="20">
        <v>13749</v>
      </c>
      <c r="E340" s="20">
        <v>13750</v>
      </c>
      <c r="F340" s="20">
        <v>13739</v>
      </c>
      <c r="G340" s="20">
        <v>3100</v>
      </c>
      <c r="H340" s="20">
        <v>3100</v>
      </c>
      <c r="I340" s="20" t="s">
        <v>56</v>
      </c>
      <c r="J340" s="20" t="s">
        <v>141</v>
      </c>
      <c r="K340" s="21">
        <v>1.96310550907</v>
      </c>
      <c r="L340" s="21">
        <v>0.79444400000000004</v>
      </c>
      <c r="M340" s="20" t="s">
        <v>24</v>
      </c>
      <c r="N340" s="20" t="s">
        <v>142</v>
      </c>
      <c r="O340" s="20">
        <v>5</v>
      </c>
      <c r="P340" s="20">
        <v>30</v>
      </c>
      <c r="Q340" s="20" t="s">
        <v>67</v>
      </c>
      <c r="R340" s="20" t="s">
        <v>80</v>
      </c>
      <c r="S340" s="20" t="s">
        <v>69</v>
      </c>
      <c r="T340" s="22">
        <v>7.3829000000000006E-2</v>
      </c>
      <c r="U340" s="22">
        <v>8.4349819999999998</v>
      </c>
      <c r="V340" s="22">
        <v>0.24</v>
      </c>
      <c r="W340" s="22">
        <v>0.56100000000000005</v>
      </c>
      <c r="X340" s="22">
        <f t="shared" si="10"/>
        <v>4.4576284617760004E-2</v>
      </c>
      <c r="Y340" s="22">
        <f t="shared" si="11"/>
        <v>2.9417920487635119</v>
      </c>
    </row>
    <row r="341" spans="1:25" x14ac:dyDescent="0.25">
      <c r="A341" s="20">
        <v>2</v>
      </c>
      <c r="B341" s="20" t="s">
        <v>139</v>
      </c>
      <c r="C341" s="20" t="s">
        <v>140</v>
      </c>
      <c r="D341" s="20">
        <v>13750</v>
      </c>
      <c r="E341" s="20">
        <v>13751</v>
      </c>
      <c r="F341" s="20">
        <v>13740</v>
      </c>
      <c r="G341" s="20">
        <v>3100</v>
      </c>
      <c r="H341" s="20">
        <v>3100</v>
      </c>
      <c r="I341" s="20" t="s">
        <v>56</v>
      </c>
      <c r="J341" s="20" t="s">
        <v>141</v>
      </c>
      <c r="K341" s="21">
        <v>15.416401262100001</v>
      </c>
      <c r="L341" s="21">
        <v>6.2388199999999996</v>
      </c>
      <c r="M341" s="20" t="s">
        <v>24</v>
      </c>
      <c r="N341" s="20" t="s">
        <v>142</v>
      </c>
      <c r="O341" s="20">
        <v>5</v>
      </c>
      <c r="P341" s="20">
        <v>30</v>
      </c>
      <c r="Q341" s="20" t="s">
        <v>67</v>
      </c>
      <c r="R341" s="20" t="s">
        <v>80</v>
      </c>
      <c r="S341" s="20" t="s">
        <v>69</v>
      </c>
      <c r="T341" s="22">
        <v>7.3829000000000006E-2</v>
      </c>
      <c r="U341" s="22">
        <v>8.4349819999999998</v>
      </c>
      <c r="V341" s="22">
        <v>0.24</v>
      </c>
      <c r="W341" s="22">
        <v>0.56100000000000005</v>
      </c>
      <c r="X341" s="22">
        <f t="shared" si="10"/>
        <v>0.35006043975280005</v>
      </c>
      <c r="Y341" s="22">
        <f t="shared" si="11"/>
        <v>23.102082802144352</v>
      </c>
    </row>
    <row r="342" spans="1:25" x14ac:dyDescent="0.25">
      <c r="A342" s="20">
        <v>2</v>
      </c>
      <c r="B342" s="20" t="s">
        <v>139</v>
      </c>
      <c r="C342" s="20" t="s">
        <v>140</v>
      </c>
      <c r="D342" s="20">
        <v>13751</v>
      </c>
      <c r="E342" s="20">
        <v>13752</v>
      </c>
      <c r="F342" s="20">
        <v>13741</v>
      </c>
      <c r="G342" s="20">
        <v>3100</v>
      </c>
      <c r="H342" s="20">
        <v>3100</v>
      </c>
      <c r="I342" s="20" t="s">
        <v>56</v>
      </c>
      <c r="J342" s="20" t="s">
        <v>141</v>
      </c>
      <c r="K342" s="21">
        <v>29.035533506</v>
      </c>
      <c r="L342" s="21">
        <v>11.750299999999999</v>
      </c>
      <c r="M342" s="20" t="s">
        <v>24</v>
      </c>
      <c r="N342" s="20" t="s">
        <v>142</v>
      </c>
      <c r="O342" s="20">
        <v>5</v>
      </c>
      <c r="P342" s="20">
        <v>30</v>
      </c>
      <c r="Q342" s="20" t="s">
        <v>67</v>
      </c>
      <c r="R342" s="20" t="s">
        <v>80</v>
      </c>
      <c r="S342" s="20" t="s">
        <v>69</v>
      </c>
      <c r="T342" s="22">
        <v>7.3829000000000006E-2</v>
      </c>
      <c r="U342" s="22">
        <v>8.4349819999999998</v>
      </c>
      <c r="V342" s="22">
        <v>0.24</v>
      </c>
      <c r="W342" s="22">
        <v>0.56100000000000005</v>
      </c>
      <c r="X342" s="22">
        <f t="shared" si="10"/>
        <v>0.65930980301200004</v>
      </c>
      <c r="Y342" s="22">
        <f t="shared" si="11"/>
        <v>43.51085678862939</v>
      </c>
    </row>
    <row r="343" spans="1:25" x14ac:dyDescent="0.25">
      <c r="A343" s="20">
        <v>2</v>
      </c>
      <c r="B343" s="20" t="s">
        <v>139</v>
      </c>
      <c r="C343" s="20" t="s">
        <v>140</v>
      </c>
      <c r="D343" s="20">
        <v>13752</v>
      </c>
      <c r="E343" s="20">
        <v>13753</v>
      </c>
      <c r="F343" s="20">
        <v>13742</v>
      </c>
      <c r="G343" s="20">
        <v>3100</v>
      </c>
      <c r="H343" s="20">
        <v>3100</v>
      </c>
      <c r="I343" s="20" t="s">
        <v>56</v>
      </c>
      <c r="J343" s="20" t="s">
        <v>141</v>
      </c>
      <c r="K343" s="21">
        <v>5.1206668273299998E-2</v>
      </c>
      <c r="L343" s="21">
        <v>2.07227E-2</v>
      </c>
      <c r="M343" s="20" t="s">
        <v>24</v>
      </c>
      <c r="N343" s="20" t="s">
        <v>142</v>
      </c>
      <c r="O343" s="20">
        <v>5</v>
      </c>
      <c r="P343" s="20">
        <v>30</v>
      </c>
      <c r="Q343" s="20" t="s">
        <v>67</v>
      </c>
      <c r="R343" s="20" t="s">
        <v>80</v>
      </c>
      <c r="S343" s="20" t="s">
        <v>69</v>
      </c>
      <c r="T343" s="22">
        <v>7.3829000000000006E-2</v>
      </c>
      <c r="U343" s="22">
        <v>8.4349819999999998</v>
      </c>
      <c r="V343" s="22">
        <v>0.24</v>
      </c>
      <c r="W343" s="22">
        <v>0.56100000000000005</v>
      </c>
      <c r="X343" s="22">
        <f t="shared" si="10"/>
        <v>1.1627515259080002E-3</v>
      </c>
      <c r="Y343" s="22">
        <f t="shared" si="11"/>
        <v>7.6735269054724595E-2</v>
      </c>
    </row>
    <row r="344" spans="1:25" x14ac:dyDescent="0.25">
      <c r="A344" s="20">
        <v>2</v>
      </c>
      <c r="B344" s="20" t="s">
        <v>139</v>
      </c>
      <c r="C344" s="20" t="s">
        <v>140</v>
      </c>
      <c r="D344" s="20">
        <v>13753</v>
      </c>
      <c r="E344" s="20">
        <v>13754</v>
      </c>
      <c r="F344" s="20">
        <v>13743</v>
      </c>
      <c r="G344" s="20">
        <v>3100</v>
      </c>
      <c r="H344" s="20">
        <v>3100</v>
      </c>
      <c r="I344" s="20" t="s">
        <v>56</v>
      </c>
      <c r="J344" s="20" t="s">
        <v>141</v>
      </c>
      <c r="K344" s="21">
        <v>7.6143665011700001</v>
      </c>
      <c r="L344" s="21">
        <v>3.0814400000000002</v>
      </c>
      <c r="M344" s="20" t="s">
        <v>24</v>
      </c>
      <c r="N344" s="20" t="s">
        <v>142</v>
      </c>
      <c r="O344" s="20">
        <v>5</v>
      </c>
      <c r="P344" s="20">
        <v>30</v>
      </c>
      <c r="Q344" s="20" t="s">
        <v>67</v>
      </c>
      <c r="R344" s="20" t="s">
        <v>80</v>
      </c>
      <c r="S344" s="20" t="s">
        <v>69</v>
      </c>
      <c r="T344" s="22">
        <v>7.3829000000000006E-2</v>
      </c>
      <c r="U344" s="22">
        <v>8.4349819999999998</v>
      </c>
      <c r="V344" s="22">
        <v>0.24</v>
      </c>
      <c r="W344" s="22">
        <v>0.56100000000000005</v>
      </c>
      <c r="X344" s="22">
        <f t="shared" si="10"/>
        <v>0.17289972165760004</v>
      </c>
      <c r="Y344" s="22">
        <f t="shared" si="11"/>
        <v>11.41044012006112</v>
      </c>
    </row>
    <row r="345" spans="1:25" x14ac:dyDescent="0.25">
      <c r="A345" s="20">
        <v>2</v>
      </c>
      <c r="B345" s="20" t="s">
        <v>139</v>
      </c>
      <c r="C345" s="20" t="s">
        <v>140</v>
      </c>
      <c r="D345" s="20">
        <v>13754</v>
      </c>
      <c r="E345" s="20">
        <v>13755</v>
      </c>
      <c r="F345" s="20">
        <v>13744</v>
      </c>
      <c r="G345" s="20">
        <v>3100</v>
      </c>
      <c r="H345" s="20">
        <v>3100</v>
      </c>
      <c r="I345" s="20" t="s">
        <v>56</v>
      </c>
      <c r="J345" s="20" t="s">
        <v>141</v>
      </c>
      <c r="K345" s="21">
        <v>10.3112928432</v>
      </c>
      <c r="L345" s="21">
        <v>4.1728500000000004</v>
      </c>
      <c r="M345" s="20" t="s">
        <v>24</v>
      </c>
      <c r="N345" s="20" t="s">
        <v>142</v>
      </c>
      <c r="O345" s="20">
        <v>5</v>
      </c>
      <c r="P345" s="20">
        <v>30</v>
      </c>
      <c r="Q345" s="20" t="s">
        <v>67</v>
      </c>
      <c r="R345" s="20" t="s">
        <v>80</v>
      </c>
      <c r="S345" s="20" t="s">
        <v>69</v>
      </c>
      <c r="T345" s="22">
        <v>7.3829000000000006E-2</v>
      </c>
      <c r="U345" s="22">
        <v>8.4349819999999998</v>
      </c>
      <c r="V345" s="22">
        <v>0.24</v>
      </c>
      <c r="W345" s="22">
        <v>0.56100000000000005</v>
      </c>
      <c r="X345" s="22">
        <f t="shared" si="10"/>
        <v>0.23413878041400002</v>
      </c>
      <c r="Y345" s="22">
        <f t="shared" si="11"/>
        <v>15.4518845263893</v>
      </c>
    </row>
    <row r="346" spans="1:25" x14ac:dyDescent="0.25">
      <c r="A346" s="20">
        <v>2</v>
      </c>
      <c r="B346" s="20" t="s">
        <v>139</v>
      </c>
      <c r="C346" s="20" t="s">
        <v>140</v>
      </c>
      <c r="D346" s="20">
        <v>13757</v>
      </c>
      <c r="E346" s="20">
        <v>13758</v>
      </c>
      <c r="F346" s="20">
        <v>13747</v>
      </c>
      <c r="G346" s="20">
        <v>3100</v>
      </c>
      <c r="H346" s="20">
        <v>3100</v>
      </c>
      <c r="I346" s="20" t="s">
        <v>56</v>
      </c>
      <c r="J346" s="20" t="s">
        <v>141</v>
      </c>
      <c r="K346" s="21">
        <v>2.7366287301500001</v>
      </c>
      <c r="L346" s="21">
        <v>1.10748</v>
      </c>
      <c r="M346" s="20" t="s">
        <v>24</v>
      </c>
      <c r="N346" s="20" t="s">
        <v>142</v>
      </c>
      <c r="O346" s="20">
        <v>5</v>
      </c>
      <c r="P346" s="20">
        <v>30</v>
      </c>
      <c r="Q346" s="20" t="s">
        <v>67</v>
      </c>
      <c r="R346" s="20" t="s">
        <v>80</v>
      </c>
      <c r="S346" s="20" t="s">
        <v>69</v>
      </c>
      <c r="T346" s="22">
        <v>7.3829000000000006E-2</v>
      </c>
      <c r="U346" s="22">
        <v>8.4349819999999998</v>
      </c>
      <c r="V346" s="22">
        <v>0.24</v>
      </c>
      <c r="W346" s="22">
        <v>0.56100000000000005</v>
      </c>
      <c r="X346" s="22">
        <f t="shared" si="10"/>
        <v>6.2140747099200005E-2</v>
      </c>
      <c r="Y346" s="22">
        <f t="shared" si="11"/>
        <v>4.1009509268930389</v>
      </c>
    </row>
    <row r="347" spans="1:25" x14ac:dyDescent="0.25">
      <c r="A347" s="20">
        <v>2</v>
      </c>
      <c r="B347" s="20" t="s">
        <v>139</v>
      </c>
      <c r="C347" s="20" t="s">
        <v>140</v>
      </c>
      <c r="D347" s="20">
        <v>13758</v>
      </c>
      <c r="E347" s="20">
        <v>13759</v>
      </c>
      <c r="F347" s="20">
        <v>13748</v>
      </c>
      <c r="G347" s="20">
        <v>3100</v>
      </c>
      <c r="H347" s="20">
        <v>3100</v>
      </c>
      <c r="I347" s="20" t="s">
        <v>56</v>
      </c>
      <c r="J347" s="20" t="s">
        <v>141</v>
      </c>
      <c r="K347" s="21">
        <v>7.8502241095900001</v>
      </c>
      <c r="L347" s="21">
        <v>0.21667600000000001</v>
      </c>
      <c r="M347" s="20" t="s">
        <v>24</v>
      </c>
      <c r="N347" s="20" t="s">
        <v>142</v>
      </c>
      <c r="O347" s="20">
        <v>5</v>
      </c>
      <c r="P347" s="20">
        <v>30</v>
      </c>
      <c r="Q347" s="20" t="s">
        <v>67</v>
      </c>
      <c r="R347" s="20" t="s">
        <v>80</v>
      </c>
      <c r="S347" s="20" t="s">
        <v>69</v>
      </c>
      <c r="T347" s="22">
        <v>7.3829000000000006E-2</v>
      </c>
      <c r="U347" s="22">
        <v>8.4349819999999998</v>
      </c>
      <c r="V347" s="22">
        <v>0.24</v>
      </c>
      <c r="W347" s="22">
        <v>0.56100000000000005</v>
      </c>
      <c r="X347" s="22">
        <f t="shared" si="10"/>
        <v>1.2157699027040001E-2</v>
      </c>
      <c r="Y347" s="22">
        <f t="shared" si="11"/>
        <v>0.80234193216624794</v>
      </c>
    </row>
    <row r="348" spans="1:25" x14ac:dyDescent="0.25">
      <c r="A348" s="20">
        <v>2</v>
      </c>
      <c r="B348" s="20" t="s">
        <v>139</v>
      </c>
      <c r="C348" s="20" t="s">
        <v>140</v>
      </c>
      <c r="D348" s="20">
        <v>13759</v>
      </c>
      <c r="E348" s="20">
        <v>13760</v>
      </c>
      <c r="F348" s="20">
        <v>13749</v>
      </c>
      <c r="G348" s="20">
        <v>3100</v>
      </c>
      <c r="H348" s="20">
        <v>3100</v>
      </c>
      <c r="I348" s="20" t="s">
        <v>56</v>
      </c>
      <c r="J348" s="20" t="s">
        <v>141</v>
      </c>
      <c r="K348" s="21">
        <v>2.5635879752399999</v>
      </c>
      <c r="L348" s="21">
        <v>1.03745</v>
      </c>
      <c r="M348" s="20" t="s">
        <v>24</v>
      </c>
      <c r="N348" s="20" t="s">
        <v>142</v>
      </c>
      <c r="O348" s="20">
        <v>5</v>
      </c>
      <c r="P348" s="20">
        <v>30</v>
      </c>
      <c r="Q348" s="20" t="s">
        <v>67</v>
      </c>
      <c r="R348" s="20" t="s">
        <v>80</v>
      </c>
      <c r="S348" s="20" t="s">
        <v>69</v>
      </c>
      <c r="T348" s="22">
        <v>7.3829000000000006E-2</v>
      </c>
      <c r="U348" s="22">
        <v>8.4349819999999998</v>
      </c>
      <c r="V348" s="22">
        <v>0.24</v>
      </c>
      <c r="W348" s="22">
        <v>0.56100000000000005</v>
      </c>
      <c r="X348" s="22">
        <f t="shared" si="10"/>
        <v>5.8211360997999999E-2</v>
      </c>
      <c r="Y348" s="22">
        <f t="shared" si="11"/>
        <v>3.8416328413200995</v>
      </c>
    </row>
    <row r="349" spans="1:25" x14ac:dyDescent="0.25">
      <c r="A349" s="20">
        <v>2</v>
      </c>
      <c r="B349" s="20" t="s">
        <v>139</v>
      </c>
      <c r="C349" s="20" t="s">
        <v>140</v>
      </c>
      <c r="D349" s="20">
        <v>13760</v>
      </c>
      <c r="E349" s="20">
        <v>13761</v>
      </c>
      <c r="F349" s="20">
        <v>13750</v>
      </c>
      <c r="G349" s="20">
        <v>3100</v>
      </c>
      <c r="H349" s="20">
        <v>3100</v>
      </c>
      <c r="I349" s="20" t="s">
        <v>56</v>
      </c>
      <c r="J349" s="20" t="s">
        <v>141</v>
      </c>
      <c r="K349" s="21">
        <v>2.6058420821900001</v>
      </c>
      <c r="L349" s="21">
        <v>1.0545500000000001</v>
      </c>
      <c r="M349" s="20" t="s">
        <v>24</v>
      </c>
      <c r="N349" s="20" t="s">
        <v>142</v>
      </c>
      <c r="O349" s="20">
        <v>5</v>
      </c>
      <c r="P349" s="20">
        <v>30</v>
      </c>
      <c r="Q349" s="20" t="s">
        <v>67</v>
      </c>
      <c r="R349" s="20" t="s">
        <v>80</v>
      </c>
      <c r="S349" s="20" t="s">
        <v>69</v>
      </c>
      <c r="T349" s="22">
        <v>7.3829000000000006E-2</v>
      </c>
      <c r="U349" s="22">
        <v>8.4349819999999998</v>
      </c>
      <c r="V349" s="22">
        <v>0.24</v>
      </c>
      <c r="W349" s="22">
        <v>0.56100000000000005</v>
      </c>
      <c r="X349" s="22">
        <f t="shared" si="10"/>
        <v>5.9170842682000013E-2</v>
      </c>
      <c r="Y349" s="22">
        <f t="shared" si="11"/>
        <v>3.9049534076958996</v>
      </c>
    </row>
    <row r="350" spans="1:25" x14ac:dyDescent="0.25">
      <c r="A350" s="20">
        <v>2</v>
      </c>
      <c r="B350" s="20" t="s">
        <v>139</v>
      </c>
      <c r="C350" s="20" t="s">
        <v>140</v>
      </c>
      <c r="D350" s="20">
        <v>14595</v>
      </c>
      <c r="E350" s="20">
        <v>14596</v>
      </c>
      <c r="F350" s="20">
        <v>14596</v>
      </c>
      <c r="G350" s="20">
        <v>3200</v>
      </c>
      <c r="H350" s="20">
        <v>3200</v>
      </c>
      <c r="I350" s="20" t="s">
        <v>56</v>
      </c>
      <c r="J350" s="20" t="s">
        <v>141</v>
      </c>
      <c r="K350" s="21">
        <v>21.954441868699998</v>
      </c>
      <c r="L350" s="21">
        <v>8.8846799999999995</v>
      </c>
      <c r="M350" s="20" t="s">
        <v>24</v>
      </c>
      <c r="N350" s="20" t="s">
        <v>142</v>
      </c>
      <c r="O350" s="20">
        <v>5</v>
      </c>
      <c r="P350" s="20">
        <v>30</v>
      </c>
      <c r="Q350" s="20" t="s">
        <v>67</v>
      </c>
      <c r="R350" s="20" t="s">
        <v>68</v>
      </c>
      <c r="S350" s="20" t="s">
        <v>69</v>
      </c>
      <c r="T350" s="22">
        <v>7.3829000000000006E-2</v>
      </c>
      <c r="U350" s="22">
        <v>8.4349819999999998</v>
      </c>
      <c r="V350" s="22">
        <v>0.24</v>
      </c>
      <c r="W350" s="22">
        <v>0.56100000000000005</v>
      </c>
      <c r="X350" s="22">
        <f t="shared" si="10"/>
        <v>0.49851975018720002</v>
      </c>
      <c r="Y350" s="22">
        <f t="shared" si="11"/>
        <v>32.899588869458633</v>
      </c>
    </row>
    <row r="351" spans="1:25" x14ac:dyDescent="0.25">
      <c r="A351" s="20">
        <v>2</v>
      </c>
      <c r="B351" s="20" t="s">
        <v>139</v>
      </c>
      <c r="C351" s="20" t="s">
        <v>140</v>
      </c>
      <c r="D351" s="20">
        <v>15675</v>
      </c>
      <c r="E351" s="20">
        <v>15676</v>
      </c>
      <c r="F351" s="20">
        <v>15608</v>
      </c>
      <c r="G351" s="20">
        <v>3210</v>
      </c>
      <c r="H351" s="20">
        <v>3210</v>
      </c>
      <c r="I351" s="20" t="s">
        <v>56</v>
      </c>
      <c r="J351" s="20" t="s">
        <v>141</v>
      </c>
      <c r="K351" s="21">
        <v>29.134569810799999</v>
      </c>
      <c r="L351" s="21">
        <v>11.7904</v>
      </c>
      <c r="M351" s="20" t="s">
        <v>24</v>
      </c>
      <c r="N351" s="20" t="s">
        <v>142</v>
      </c>
      <c r="O351" s="20">
        <v>5</v>
      </c>
      <c r="P351" s="20">
        <v>30</v>
      </c>
      <c r="Q351" s="20" t="s">
        <v>67</v>
      </c>
      <c r="R351" s="20" t="s">
        <v>163</v>
      </c>
      <c r="S351" s="20" t="s">
        <v>69</v>
      </c>
      <c r="T351" s="22">
        <v>7.3829000000000006E-2</v>
      </c>
      <c r="U351" s="22">
        <v>8.4349819999999998</v>
      </c>
      <c r="V351" s="22">
        <v>0.24</v>
      </c>
      <c r="W351" s="22">
        <v>0.56100000000000005</v>
      </c>
      <c r="X351" s="22">
        <f t="shared" si="10"/>
        <v>0.66155981561600008</v>
      </c>
      <c r="Y351" s="22">
        <f t="shared" si="11"/>
        <v>43.659345368259196</v>
      </c>
    </row>
    <row r="352" spans="1:25" x14ac:dyDescent="0.25">
      <c r="A352" s="20">
        <v>2</v>
      </c>
      <c r="B352" s="20" t="s">
        <v>139</v>
      </c>
      <c r="C352" s="20" t="s">
        <v>140</v>
      </c>
      <c r="D352" s="20">
        <v>16147</v>
      </c>
      <c r="E352" s="20">
        <v>16148</v>
      </c>
      <c r="F352" s="20">
        <v>16092</v>
      </c>
      <c r="G352" s="20">
        <v>3300</v>
      </c>
      <c r="H352" s="20">
        <v>3300</v>
      </c>
      <c r="I352" s="20" t="s">
        <v>56</v>
      </c>
      <c r="J352" s="20" t="s">
        <v>141</v>
      </c>
      <c r="K352" s="21">
        <v>2.3775518509100002</v>
      </c>
      <c r="L352" s="21">
        <v>0.96216500000000005</v>
      </c>
      <c r="M352" s="20" t="s">
        <v>24</v>
      </c>
      <c r="N352" s="20" t="s">
        <v>142</v>
      </c>
      <c r="O352" s="20">
        <v>5</v>
      </c>
      <c r="P352" s="20">
        <v>30</v>
      </c>
      <c r="Q352" s="20" t="s">
        <v>67</v>
      </c>
      <c r="R352" s="20" t="s">
        <v>164</v>
      </c>
      <c r="S352" s="20" t="s">
        <v>69</v>
      </c>
      <c r="T352" s="22">
        <v>7.3829000000000006E-2</v>
      </c>
      <c r="U352" s="22">
        <v>8.4349819999999998</v>
      </c>
      <c r="V352" s="22">
        <v>0.24</v>
      </c>
      <c r="W352" s="22">
        <v>0.56100000000000005</v>
      </c>
      <c r="X352" s="22">
        <f t="shared" si="10"/>
        <v>5.398711663660001E-2</v>
      </c>
      <c r="Y352" s="22">
        <f t="shared" si="11"/>
        <v>3.5628557161971699</v>
      </c>
    </row>
    <row r="353" spans="1:25" x14ac:dyDescent="0.25">
      <c r="A353" s="20">
        <v>2</v>
      </c>
      <c r="B353" s="20" t="s">
        <v>139</v>
      </c>
      <c r="C353" s="20" t="s">
        <v>140</v>
      </c>
      <c r="D353" s="20">
        <v>16148</v>
      </c>
      <c r="E353" s="20">
        <v>16149</v>
      </c>
      <c r="F353" s="20">
        <v>16093</v>
      </c>
      <c r="G353" s="20">
        <v>3300</v>
      </c>
      <c r="H353" s="20">
        <v>3300</v>
      </c>
      <c r="I353" s="20" t="s">
        <v>56</v>
      </c>
      <c r="J353" s="20" t="s">
        <v>141</v>
      </c>
      <c r="K353" s="21">
        <v>12.4716137071</v>
      </c>
      <c r="L353" s="21">
        <v>4.5722100000000001</v>
      </c>
      <c r="M353" s="20" t="s">
        <v>24</v>
      </c>
      <c r="N353" s="20" t="s">
        <v>142</v>
      </c>
      <c r="O353" s="20">
        <v>5</v>
      </c>
      <c r="P353" s="20">
        <v>30</v>
      </c>
      <c r="Q353" s="20" t="s">
        <v>67</v>
      </c>
      <c r="R353" s="20" t="s">
        <v>164</v>
      </c>
      <c r="S353" s="20" t="s">
        <v>69</v>
      </c>
      <c r="T353" s="22">
        <v>7.3829000000000006E-2</v>
      </c>
      <c r="U353" s="22">
        <v>8.4349819999999998</v>
      </c>
      <c r="V353" s="22">
        <v>0.24</v>
      </c>
      <c r="W353" s="22">
        <v>0.56100000000000005</v>
      </c>
      <c r="X353" s="22">
        <f t="shared" si="10"/>
        <v>0.25654688598840003</v>
      </c>
      <c r="Y353" s="22">
        <f t="shared" si="11"/>
        <v>16.930697473046578</v>
      </c>
    </row>
    <row r="354" spans="1:25" x14ac:dyDescent="0.25">
      <c r="A354" s="20">
        <v>2</v>
      </c>
      <c r="B354" s="20" t="s">
        <v>139</v>
      </c>
      <c r="C354" s="20" t="s">
        <v>140</v>
      </c>
      <c r="D354" s="20">
        <v>16149</v>
      </c>
      <c r="E354" s="20">
        <v>16150</v>
      </c>
      <c r="F354" s="20">
        <v>16094</v>
      </c>
      <c r="G354" s="20">
        <v>3300</v>
      </c>
      <c r="H354" s="20">
        <v>3300</v>
      </c>
      <c r="I354" s="20" t="s">
        <v>56</v>
      </c>
      <c r="J354" s="20" t="s">
        <v>141</v>
      </c>
      <c r="K354" s="21">
        <v>17.859573084200001</v>
      </c>
      <c r="L354" s="21">
        <v>7.2275400000000003</v>
      </c>
      <c r="M354" s="20" t="s">
        <v>24</v>
      </c>
      <c r="N354" s="20" t="s">
        <v>142</v>
      </c>
      <c r="O354" s="20">
        <v>5</v>
      </c>
      <c r="P354" s="20">
        <v>30</v>
      </c>
      <c r="Q354" s="20" t="s">
        <v>67</v>
      </c>
      <c r="R354" s="20" t="s">
        <v>164</v>
      </c>
      <c r="S354" s="20" t="s">
        <v>69</v>
      </c>
      <c r="T354" s="22">
        <v>7.3829000000000006E-2</v>
      </c>
      <c r="U354" s="22">
        <v>8.4349819999999998</v>
      </c>
      <c r="V354" s="22">
        <v>0.24</v>
      </c>
      <c r="W354" s="22">
        <v>0.56100000000000005</v>
      </c>
      <c r="X354" s="22">
        <f t="shared" si="10"/>
        <v>0.40553755850160006</v>
      </c>
      <c r="Y354" s="22">
        <f t="shared" si="11"/>
        <v>26.763270544078914</v>
      </c>
    </row>
    <row r="355" spans="1:25" x14ac:dyDescent="0.25">
      <c r="A355" s="20">
        <v>2</v>
      </c>
      <c r="B355" s="20" t="s">
        <v>139</v>
      </c>
      <c r="C355" s="20" t="s">
        <v>140</v>
      </c>
      <c r="D355" s="20">
        <v>17521</v>
      </c>
      <c r="E355" s="20">
        <v>17522</v>
      </c>
      <c r="F355" s="20">
        <v>17522</v>
      </c>
      <c r="G355" s="20">
        <v>4200</v>
      </c>
      <c r="H355" s="20">
        <v>4200</v>
      </c>
      <c r="I355" s="20" t="s">
        <v>56</v>
      </c>
      <c r="J355" s="20" t="s">
        <v>141</v>
      </c>
      <c r="K355" s="21">
        <v>5.78473620757</v>
      </c>
      <c r="L355" s="21">
        <v>2.3410099999999998</v>
      </c>
      <c r="M355" s="20" t="s">
        <v>24</v>
      </c>
      <c r="N355" s="20" t="s">
        <v>142</v>
      </c>
      <c r="O355" s="20">
        <v>7</v>
      </c>
      <c r="P355" s="20">
        <v>40</v>
      </c>
      <c r="Q355" s="20" t="s">
        <v>89</v>
      </c>
      <c r="R355" s="20" t="s">
        <v>90</v>
      </c>
      <c r="S355" s="20" t="s">
        <v>91</v>
      </c>
      <c r="T355" s="22">
        <v>3.7983999999999997E-2</v>
      </c>
      <c r="U355" s="22">
        <v>8.2346269999999997</v>
      </c>
      <c r="V355" s="22">
        <v>0.24</v>
      </c>
      <c r="W355" s="22">
        <v>0.56100000000000005</v>
      </c>
      <c r="X355" s="22">
        <f t="shared" si="10"/>
        <v>6.7579902118399995E-2</v>
      </c>
      <c r="Y355" s="22">
        <f t="shared" si="11"/>
        <v>8.4627540832855281</v>
      </c>
    </row>
    <row r="356" spans="1:25" x14ac:dyDescent="0.25">
      <c r="A356" s="20">
        <v>2</v>
      </c>
      <c r="B356" s="20" t="s">
        <v>139</v>
      </c>
      <c r="C356" s="20" t="s">
        <v>140</v>
      </c>
      <c r="D356" s="20">
        <v>17522</v>
      </c>
      <c r="E356" s="20">
        <v>17523</v>
      </c>
      <c r="F356" s="20">
        <v>17523</v>
      </c>
      <c r="G356" s="20">
        <v>4200</v>
      </c>
      <c r="H356" s="20">
        <v>4200</v>
      </c>
      <c r="I356" s="20" t="s">
        <v>56</v>
      </c>
      <c r="J356" s="20" t="s">
        <v>141</v>
      </c>
      <c r="K356" s="21">
        <v>30.476723033700001</v>
      </c>
      <c r="L356" s="21">
        <v>12.162100000000001</v>
      </c>
      <c r="M356" s="20" t="s">
        <v>24</v>
      </c>
      <c r="N356" s="20" t="s">
        <v>142</v>
      </c>
      <c r="O356" s="20">
        <v>7</v>
      </c>
      <c r="P356" s="20">
        <v>40</v>
      </c>
      <c r="Q356" s="20" t="s">
        <v>89</v>
      </c>
      <c r="R356" s="20" t="s">
        <v>90</v>
      </c>
      <c r="S356" s="20" t="s">
        <v>91</v>
      </c>
      <c r="T356" s="22">
        <v>3.7983999999999997E-2</v>
      </c>
      <c r="U356" s="22">
        <v>8.2346269999999997</v>
      </c>
      <c r="V356" s="22">
        <v>0.24</v>
      </c>
      <c r="W356" s="22">
        <v>0.56100000000000005</v>
      </c>
      <c r="X356" s="22">
        <f t="shared" si="10"/>
        <v>0.35109355686400001</v>
      </c>
      <c r="Y356" s="22">
        <f t="shared" si="11"/>
        <v>43.966006739111293</v>
      </c>
    </row>
    <row r="357" spans="1:25" x14ac:dyDescent="0.25">
      <c r="A357" s="20">
        <v>2</v>
      </c>
      <c r="B357" s="20" t="s">
        <v>139</v>
      </c>
      <c r="C357" s="20" t="s">
        <v>140</v>
      </c>
      <c r="D357" s="20">
        <v>17523</v>
      </c>
      <c r="E357" s="20">
        <v>17524</v>
      </c>
      <c r="F357" s="20">
        <v>17524</v>
      </c>
      <c r="G357" s="20">
        <v>4200</v>
      </c>
      <c r="H357" s="20">
        <v>4200</v>
      </c>
      <c r="I357" s="20" t="s">
        <v>56</v>
      </c>
      <c r="J357" s="20" t="s">
        <v>141</v>
      </c>
      <c r="K357" s="21">
        <v>2.4736363719200001</v>
      </c>
      <c r="L357" s="21">
        <v>1.00105</v>
      </c>
      <c r="M357" s="20" t="s">
        <v>24</v>
      </c>
      <c r="N357" s="20" t="s">
        <v>142</v>
      </c>
      <c r="O357" s="20">
        <v>7</v>
      </c>
      <c r="P357" s="20">
        <v>40</v>
      </c>
      <c r="Q357" s="20" t="s">
        <v>89</v>
      </c>
      <c r="R357" s="20" t="s">
        <v>90</v>
      </c>
      <c r="S357" s="20" t="s">
        <v>91</v>
      </c>
      <c r="T357" s="22">
        <v>3.7983999999999997E-2</v>
      </c>
      <c r="U357" s="22">
        <v>8.2346269999999997</v>
      </c>
      <c r="V357" s="22">
        <v>0.24</v>
      </c>
      <c r="W357" s="22">
        <v>0.56100000000000005</v>
      </c>
      <c r="X357" s="22">
        <f t="shared" si="10"/>
        <v>2.8898151231999999E-2</v>
      </c>
      <c r="Y357" s="22">
        <f t="shared" si="11"/>
        <v>3.618797004315649</v>
      </c>
    </row>
    <row r="358" spans="1:25" x14ac:dyDescent="0.25">
      <c r="A358" s="20">
        <v>2</v>
      </c>
      <c r="B358" s="20" t="s">
        <v>139</v>
      </c>
      <c r="C358" s="20" t="s">
        <v>140</v>
      </c>
      <c r="D358" s="20">
        <v>17524</v>
      </c>
      <c r="E358" s="20">
        <v>17525</v>
      </c>
      <c r="F358" s="20">
        <v>17525</v>
      </c>
      <c r="G358" s="20">
        <v>4200</v>
      </c>
      <c r="H358" s="20">
        <v>4200</v>
      </c>
      <c r="I358" s="20" t="s">
        <v>56</v>
      </c>
      <c r="J358" s="20" t="s">
        <v>141</v>
      </c>
      <c r="K358" s="21">
        <v>47.737315445199997</v>
      </c>
      <c r="L358" s="21">
        <v>18.157399999999999</v>
      </c>
      <c r="M358" s="20" t="s">
        <v>24</v>
      </c>
      <c r="N358" s="20" t="s">
        <v>142</v>
      </c>
      <c r="O358" s="20">
        <v>7</v>
      </c>
      <c r="P358" s="20">
        <v>40</v>
      </c>
      <c r="Q358" s="20" t="s">
        <v>89</v>
      </c>
      <c r="R358" s="20" t="s">
        <v>90</v>
      </c>
      <c r="S358" s="20" t="s">
        <v>91</v>
      </c>
      <c r="T358" s="22">
        <v>3.7983999999999997E-2</v>
      </c>
      <c r="U358" s="22">
        <v>8.2346269999999997</v>
      </c>
      <c r="V358" s="22">
        <v>0.24</v>
      </c>
      <c r="W358" s="22">
        <v>0.56100000000000005</v>
      </c>
      <c r="X358" s="22">
        <f t="shared" si="10"/>
        <v>0.52416491801599996</v>
      </c>
      <c r="Y358" s="22">
        <f t="shared" si="11"/>
        <v>65.639023751222183</v>
      </c>
    </row>
    <row r="359" spans="1:25" x14ac:dyDescent="0.25">
      <c r="A359" s="20">
        <v>2</v>
      </c>
      <c r="B359" s="20" t="s">
        <v>139</v>
      </c>
      <c r="C359" s="20" t="s">
        <v>140</v>
      </c>
      <c r="D359" s="20">
        <v>17527</v>
      </c>
      <c r="E359" s="20">
        <v>17528</v>
      </c>
      <c r="F359" s="20">
        <v>17528</v>
      </c>
      <c r="G359" s="20">
        <v>4200</v>
      </c>
      <c r="H359" s="20">
        <v>4200</v>
      </c>
      <c r="I359" s="20" t="s">
        <v>56</v>
      </c>
      <c r="J359" s="20" t="s">
        <v>141</v>
      </c>
      <c r="K359" s="21">
        <v>13.6213822567</v>
      </c>
      <c r="L359" s="21">
        <v>5.5124000000000004</v>
      </c>
      <c r="M359" s="20" t="s">
        <v>24</v>
      </c>
      <c r="N359" s="20" t="s">
        <v>142</v>
      </c>
      <c r="O359" s="20">
        <v>7</v>
      </c>
      <c r="P359" s="20">
        <v>40</v>
      </c>
      <c r="Q359" s="20" t="s">
        <v>89</v>
      </c>
      <c r="R359" s="20" t="s">
        <v>90</v>
      </c>
      <c r="S359" s="20" t="s">
        <v>91</v>
      </c>
      <c r="T359" s="22">
        <v>3.7983999999999997E-2</v>
      </c>
      <c r="U359" s="22">
        <v>8.2346269999999997</v>
      </c>
      <c r="V359" s="22">
        <v>0.24</v>
      </c>
      <c r="W359" s="22">
        <v>0.56100000000000005</v>
      </c>
      <c r="X359" s="22">
        <f t="shared" si="10"/>
        <v>0.159131081216</v>
      </c>
      <c r="Y359" s="22">
        <f t="shared" si="11"/>
        <v>19.927332907037201</v>
      </c>
    </row>
    <row r="360" spans="1:25" x14ac:dyDescent="0.25">
      <c r="A360" s="20">
        <v>2</v>
      </c>
      <c r="B360" s="20" t="s">
        <v>139</v>
      </c>
      <c r="C360" s="20" t="s">
        <v>140</v>
      </c>
      <c r="D360" s="20">
        <v>18534</v>
      </c>
      <c r="E360" s="20">
        <v>18535</v>
      </c>
      <c r="F360" s="20">
        <v>20804</v>
      </c>
      <c r="G360" s="20">
        <v>5300</v>
      </c>
      <c r="H360" s="20">
        <v>5300</v>
      </c>
      <c r="I360" s="20" t="s">
        <v>56</v>
      </c>
      <c r="J360" s="20" t="s">
        <v>141</v>
      </c>
      <c r="K360" s="21">
        <v>22.2607443795</v>
      </c>
      <c r="L360" s="21">
        <v>9.0086399999999998</v>
      </c>
      <c r="M360" s="20" t="s">
        <v>24</v>
      </c>
      <c r="N360" s="20" t="s">
        <v>142</v>
      </c>
      <c r="O360" s="20">
        <v>9</v>
      </c>
      <c r="P360" s="20">
        <v>50</v>
      </c>
      <c r="Q360" s="20" t="s">
        <v>70</v>
      </c>
      <c r="R360" s="20" t="s">
        <v>71</v>
      </c>
      <c r="S360" s="20" t="s">
        <v>72</v>
      </c>
      <c r="T360" s="22">
        <v>0.118627</v>
      </c>
      <c r="U360" s="22">
        <v>2.0398130000000001</v>
      </c>
      <c r="V360" s="22">
        <v>0.24</v>
      </c>
      <c r="W360" s="22">
        <v>0.56100000000000005</v>
      </c>
      <c r="X360" s="22">
        <f t="shared" si="10"/>
        <v>0.81218763233279989</v>
      </c>
      <c r="Y360" s="22">
        <f t="shared" si="11"/>
        <v>8.0670380921164782</v>
      </c>
    </row>
    <row r="361" spans="1:25" x14ac:dyDescent="0.25">
      <c r="A361" s="20">
        <v>2</v>
      </c>
      <c r="B361" s="20" t="s">
        <v>139</v>
      </c>
      <c r="C361" s="20" t="s">
        <v>140</v>
      </c>
      <c r="D361" s="20">
        <v>18536</v>
      </c>
      <c r="E361" s="20">
        <v>18537</v>
      </c>
      <c r="F361" s="20">
        <v>20806</v>
      </c>
      <c r="G361" s="20">
        <v>5300</v>
      </c>
      <c r="H361" s="20">
        <v>5300</v>
      </c>
      <c r="I361" s="20" t="s">
        <v>56</v>
      </c>
      <c r="J361" s="20" t="s">
        <v>141</v>
      </c>
      <c r="K361" s="21">
        <v>1.99739486512</v>
      </c>
      <c r="L361" s="21">
        <v>0.80832000000000004</v>
      </c>
      <c r="M361" s="20" t="s">
        <v>24</v>
      </c>
      <c r="N361" s="20" t="s">
        <v>142</v>
      </c>
      <c r="O361" s="20">
        <v>9</v>
      </c>
      <c r="P361" s="20">
        <v>50</v>
      </c>
      <c r="Q361" s="20" t="s">
        <v>70</v>
      </c>
      <c r="R361" s="20" t="s">
        <v>71</v>
      </c>
      <c r="S361" s="20" t="s">
        <v>72</v>
      </c>
      <c r="T361" s="22">
        <v>0.118627</v>
      </c>
      <c r="U361" s="22">
        <v>2.0398130000000001</v>
      </c>
      <c r="V361" s="22">
        <v>0.24</v>
      </c>
      <c r="W361" s="22">
        <v>0.56100000000000005</v>
      </c>
      <c r="X361" s="22">
        <f t="shared" si="10"/>
        <v>7.2875318246400006E-2</v>
      </c>
      <c r="Y361" s="22">
        <f t="shared" si="11"/>
        <v>0.72383270178623993</v>
      </c>
    </row>
    <row r="362" spans="1:25" x14ac:dyDescent="0.25">
      <c r="A362" s="20">
        <v>2</v>
      </c>
      <c r="B362" s="20" t="s">
        <v>139</v>
      </c>
      <c r="C362" s="20" t="s">
        <v>140</v>
      </c>
      <c r="D362" s="20">
        <v>18537</v>
      </c>
      <c r="E362" s="20">
        <v>18538</v>
      </c>
      <c r="F362" s="20">
        <v>20807</v>
      </c>
      <c r="G362" s="20">
        <v>5300</v>
      </c>
      <c r="H362" s="20">
        <v>5300</v>
      </c>
      <c r="I362" s="20" t="s">
        <v>56</v>
      </c>
      <c r="J362" s="20" t="s">
        <v>141</v>
      </c>
      <c r="K362" s="21">
        <v>1.2272407536100001</v>
      </c>
      <c r="L362" s="21">
        <v>0.49664900000000001</v>
      </c>
      <c r="M362" s="20" t="s">
        <v>24</v>
      </c>
      <c r="N362" s="20" t="s">
        <v>142</v>
      </c>
      <c r="O362" s="20">
        <v>9</v>
      </c>
      <c r="P362" s="20">
        <v>50</v>
      </c>
      <c r="Q362" s="20" t="s">
        <v>70</v>
      </c>
      <c r="R362" s="20" t="s">
        <v>71</v>
      </c>
      <c r="S362" s="20" t="s">
        <v>72</v>
      </c>
      <c r="T362" s="22">
        <v>0.118627</v>
      </c>
      <c r="U362" s="22">
        <v>2.0398130000000001</v>
      </c>
      <c r="V362" s="22">
        <v>0.24</v>
      </c>
      <c r="W362" s="22">
        <v>0.56100000000000005</v>
      </c>
      <c r="X362" s="22">
        <f t="shared" si="10"/>
        <v>4.477614550148E-2</v>
      </c>
      <c r="Y362" s="22">
        <f t="shared" si="11"/>
        <v>0.44473820703364297</v>
      </c>
    </row>
    <row r="363" spans="1:25" x14ac:dyDescent="0.25">
      <c r="A363" s="20">
        <v>2</v>
      </c>
      <c r="B363" s="20" t="s">
        <v>139</v>
      </c>
      <c r="C363" s="20" t="s">
        <v>140</v>
      </c>
      <c r="D363" s="20">
        <v>18538</v>
      </c>
      <c r="E363" s="20">
        <v>18539</v>
      </c>
      <c r="F363" s="20">
        <v>20808</v>
      </c>
      <c r="G363" s="20">
        <v>5300</v>
      </c>
      <c r="H363" s="20">
        <v>5300</v>
      </c>
      <c r="I363" s="20" t="s">
        <v>56</v>
      </c>
      <c r="J363" s="20" t="s">
        <v>141</v>
      </c>
      <c r="K363" s="21">
        <v>1.3847110389099999</v>
      </c>
      <c r="L363" s="21">
        <v>0.56037499999999996</v>
      </c>
      <c r="M363" s="20" t="s">
        <v>24</v>
      </c>
      <c r="N363" s="20" t="s">
        <v>142</v>
      </c>
      <c r="O363" s="20">
        <v>9</v>
      </c>
      <c r="P363" s="20">
        <v>50</v>
      </c>
      <c r="Q363" s="20" t="s">
        <v>70</v>
      </c>
      <c r="R363" s="20" t="s">
        <v>71</v>
      </c>
      <c r="S363" s="20" t="s">
        <v>72</v>
      </c>
      <c r="T363" s="22">
        <v>0.118627</v>
      </c>
      <c r="U363" s="22">
        <v>2.0398130000000001</v>
      </c>
      <c r="V363" s="22">
        <v>0.24</v>
      </c>
      <c r="W363" s="22">
        <v>0.56100000000000005</v>
      </c>
      <c r="X363" s="22">
        <f t="shared" si="10"/>
        <v>5.0521459894999995E-2</v>
      </c>
      <c r="Y363" s="22">
        <f t="shared" si="11"/>
        <v>0.5018034321351249</v>
      </c>
    </row>
    <row r="364" spans="1:25" x14ac:dyDescent="0.25">
      <c r="A364" s="20">
        <v>2</v>
      </c>
      <c r="B364" s="20" t="s">
        <v>139</v>
      </c>
      <c r="C364" s="20" t="s">
        <v>140</v>
      </c>
      <c r="D364" s="20">
        <v>18539</v>
      </c>
      <c r="E364" s="20">
        <v>18540</v>
      </c>
      <c r="F364" s="20">
        <v>20809</v>
      </c>
      <c r="G364" s="20">
        <v>5300</v>
      </c>
      <c r="H364" s="20">
        <v>5300</v>
      </c>
      <c r="I364" s="20" t="s">
        <v>56</v>
      </c>
      <c r="J364" s="20" t="s">
        <v>141</v>
      </c>
      <c r="K364" s="21">
        <v>5.9317738648100002</v>
      </c>
      <c r="L364" s="21">
        <v>2.4005100000000001</v>
      </c>
      <c r="M364" s="20" t="s">
        <v>24</v>
      </c>
      <c r="N364" s="20" t="s">
        <v>142</v>
      </c>
      <c r="O364" s="20">
        <v>9</v>
      </c>
      <c r="P364" s="20">
        <v>50</v>
      </c>
      <c r="Q364" s="20" t="s">
        <v>70</v>
      </c>
      <c r="R364" s="20" t="s">
        <v>71</v>
      </c>
      <c r="S364" s="20" t="s">
        <v>72</v>
      </c>
      <c r="T364" s="22">
        <v>0.118627</v>
      </c>
      <c r="U364" s="22">
        <v>2.0398130000000001</v>
      </c>
      <c r="V364" s="22">
        <v>0.24</v>
      </c>
      <c r="W364" s="22">
        <v>0.56100000000000005</v>
      </c>
      <c r="X364" s="22">
        <f t="shared" si="10"/>
        <v>0.21642162782520002</v>
      </c>
      <c r="Y364" s="22">
        <f t="shared" si="11"/>
        <v>2.1496036705325703</v>
      </c>
    </row>
    <row r="365" spans="1:25" x14ac:dyDescent="0.25">
      <c r="A365" s="20">
        <v>2</v>
      </c>
      <c r="B365" s="20" t="s">
        <v>139</v>
      </c>
      <c r="C365" s="20" t="s">
        <v>140</v>
      </c>
      <c r="D365" s="20">
        <v>18540</v>
      </c>
      <c r="E365" s="20">
        <v>18541</v>
      </c>
      <c r="F365" s="20">
        <v>20810</v>
      </c>
      <c r="G365" s="20">
        <v>5300</v>
      </c>
      <c r="H365" s="20">
        <v>5300</v>
      </c>
      <c r="I365" s="20" t="s">
        <v>56</v>
      </c>
      <c r="J365" s="20" t="s">
        <v>141</v>
      </c>
      <c r="K365" s="21">
        <v>1.9302560195</v>
      </c>
      <c r="L365" s="21">
        <v>0.78115000000000001</v>
      </c>
      <c r="M365" s="20" t="s">
        <v>24</v>
      </c>
      <c r="N365" s="20" t="s">
        <v>142</v>
      </c>
      <c r="O365" s="20">
        <v>9</v>
      </c>
      <c r="P365" s="20">
        <v>50</v>
      </c>
      <c r="Q365" s="20" t="s">
        <v>70</v>
      </c>
      <c r="R365" s="20" t="s">
        <v>71</v>
      </c>
      <c r="S365" s="20" t="s">
        <v>72</v>
      </c>
      <c r="T365" s="22">
        <v>0.118627</v>
      </c>
      <c r="U365" s="22">
        <v>2.0398130000000001</v>
      </c>
      <c r="V365" s="22">
        <v>0.24</v>
      </c>
      <c r="W365" s="22">
        <v>0.56100000000000005</v>
      </c>
      <c r="X365" s="22">
        <f t="shared" si="10"/>
        <v>7.0425765597999998E-2</v>
      </c>
      <c r="Y365" s="22">
        <f t="shared" si="11"/>
        <v>0.69950256705305003</v>
      </c>
    </row>
    <row r="366" spans="1:25" x14ac:dyDescent="0.25">
      <c r="A366" s="20">
        <v>2</v>
      </c>
      <c r="B366" s="20" t="s">
        <v>139</v>
      </c>
      <c r="C366" s="20" t="s">
        <v>140</v>
      </c>
      <c r="D366" s="20">
        <v>18541</v>
      </c>
      <c r="E366" s="20">
        <v>18542</v>
      </c>
      <c r="F366" s="20">
        <v>20811</v>
      </c>
      <c r="G366" s="20">
        <v>5300</v>
      </c>
      <c r="H366" s="20">
        <v>5300</v>
      </c>
      <c r="I366" s="20" t="s">
        <v>56</v>
      </c>
      <c r="J366" s="20" t="s">
        <v>141</v>
      </c>
      <c r="K366" s="21">
        <v>2.1639276138199999</v>
      </c>
      <c r="L366" s="21">
        <v>0.87571399999999999</v>
      </c>
      <c r="M366" s="20" t="s">
        <v>24</v>
      </c>
      <c r="N366" s="20" t="s">
        <v>142</v>
      </c>
      <c r="O366" s="20">
        <v>9</v>
      </c>
      <c r="P366" s="20">
        <v>50</v>
      </c>
      <c r="Q366" s="20" t="s">
        <v>70</v>
      </c>
      <c r="R366" s="20" t="s">
        <v>71</v>
      </c>
      <c r="S366" s="20" t="s">
        <v>72</v>
      </c>
      <c r="T366" s="22">
        <v>0.118627</v>
      </c>
      <c r="U366" s="22">
        <v>2.0398130000000001</v>
      </c>
      <c r="V366" s="22">
        <v>0.24</v>
      </c>
      <c r="W366" s="22">
        <v>0.56100000000000005</v>
      </c>
      <c r="X366" s="22">
        <f t="shared" si="10"/>
        <v>7.8951326755280007E-2</v>
      </c>
      <c r="Y366" s="22">
        <f t="shared" si="11"/>
        <v>0.78418253985059794</v>
      </c>
    </row>
    <row r="367" spans="1:25" x14ac:dyDescent="0.25">
      <c r="A367" s="20">
        <v>2</v>
      </c>
      <c r="B367" s="20" t="s">
        <v>139</v>
      </c>
      <c r="C367" s="20" t="s">
        <v>140</v>
      </c>
      <c r="D367" s="20">
        <v>18543</v>
      </c>
      <c r="E367" s="20">
        <v>18544</v>
      </c>
      <c r="F367" s="20">
        <v>20813</v>
      </c>
      <c r="G367" s="20">
        <v>5300</v>
      </c>
      <c r="H367" s="20">
        <v>5300</v>
      </c>
      <c r="I367" s="20" t="s">
        <v>56</v>
      </c>
      <c r="J367" s="20" t="s">
        <v>141</v>
      </c>
      <c r="K367" s="21">
        <v>1.27376026535</v>
      </c>
      <c r="L367" s="21">
        <v>0.51547500000000002</v>
      </c>
      <c r="M367" s="20" t="s">
        <v>24</v>
      </c>
      <c r="N367" s="20" t="s">
        <v>142</v>
      </c>
      <c r="O367" s="20">
        <v>9</v>
      </c>
      <c r="P367" s="20">
        <v>50</v>
      </c>
      <c r="Q367" s="20" t="s">
        <v>70</v>
      </c>
      <c r="R367" s="20" t="s">
        <v>71</v>
      </c>
      <c r="S367" s="20" t="s">
        <v>72</v>
      </c>
      <c r="T367" s="22">
        <v>0.118627</v>
      </c>
      <c r="U367" s="22">
        <v>2.0398130000000001</v>
      </c>
      <c r="V367" s="22">
        <v>0.24</v>
      </c>
      <c r="W367" s="22">
        <v>0.56100000000000005</v>
      </c>
      <c r="X367" s="22">
        <f t="shared" si="10"/>
        <v>4.6473432146999998E-2</v>
      </c>
      <c r="Y367" s="22">
        <f t="shared" si="11"/>
        <v>0.46159647411082499</v>
      </c>
    </row>
    <row r="368" spans="1:25" x14ac:dyDescent="0.25">
      <c r="A368" s="20">
        <v>2</v>
      </c>
      <c r="B368" s="20" t="s">
        <v>139</v>
      </c>
      <c r="C368" s="20" t="s">
        <v>140</v>
      </c>
      <c r="D368" s="20">
        <v>18544</v>
      </c>
      <c r="E368" s="20">
        <v>18545</v>
      </c>
      <c r="F368" s="20">
        <v>20814</v>
      </c>
      <c r="G368" s="20">
        <v>5300</v>
      </c>
      <c r="H368" s="20">
        <v>5300</v>
      </c>
      <c r="I368" s="20" t="s">
        <v>56</v>
      </c>
      <c r="J368" s="20" t="s">
        <v>141</v>
      </c>
      <c r="K368" s="21">
        <v>1.3586401235600001</v>
      </c>
      <c r="L368" s="21">
        <v>0.54982399999999998</v>
      </c>
      <c r="M368" s="20" t="s">
        <v>24</v>
      </c>
      <c r="N368" s="20" t="s">
        <v>142</v>
      </c>
      <c r="O368" s="20">
        <v>9</v>
      </c>
      <c r="P368" s="20">
        <v>50</v>
      </c>
      <c r="Q368" s="20" t="s">
        <v>70</v>
      </c>
      <c r="R368" s="20" t="s">
        <v>71</v>
      </c>
      <c r="S368" s="20" t="s">
        <v>72</v>
      </c>
      <c r="T368" s="22">
        <v>0.118627</v>
      </c>
      <c r="U368" s="22">
        <v>2.0398130000000001</v>
      </c>
      <c r="V368" s="22">
        <v>0.24</v>
      </c>
      <c r="W368" s="22">
        <v>0.56100000000000005</v>
      </c>
      <c r="X368" s="22">
        <f t="shared" si="10"/>
        <v>4.9570218452479997E-2</v>
      </c>
      <c r="Y368" s="22">
        <f t="shared" si="11"/>
        <v>0.49235524473836789</v>
      </c>
    </row>
    <row r="369" spans="1:25" x14ac:dyDescent="0.25">
      <c r="A369" s="20">
        <v>2</v>
      </c>
      <c r="B369" s="20" t="s">
        <v>139</v>
      </c>
      <c r="C369" s="20" t="s">
        <v>140</v>
      </c>
      <c r="D369" s="20">
        <v>18546</v>
      </c>
      <c r="E369" s="20">
        <v>18547</v>
      </c>
      <c r="F369" s="20">
        <v>20816</v>
      </c>
      <c r="G369" s="20">
        <v>5300</v>
      </c>
      <c r="H369" s="20">
        <v>5300</v>
      </c>
      <c r="I369" s="20" t="s">
        <v>56</v>
      </c>
      <c r="J369" s="20" t="s">
        <v>141</v>
      </c>
      <c r="K369" s="21">
        <v>3.7110035544</v>
      </c>
      <c r="L369" s="21">
        <v>1.5018</v>
      </c>
      <c r="M369" s="20" t="s">
        <v>24</v>
      </c>
      <c r="N369" s="20" t="s">
        <v>142</v>
      </c>
      <c r="O369" s="20">
        <v>9</v>
      </c>
      <c r="P369" s="20">
        <v>50</v>
      </c>
      <c r="Q369" s="20" t="s">
        <v>70</v>
      </c>
      <c r="R369" s="20" t="s">
        <v>71</v>
      </c>
      <c r="S369" s="20" t="s">
        <v>72</v>
      </c>
      <c r="T369" s="22">
        <v>0.118627</v>
      </c>
      <c r="U369" s="22">
        <v>2.0398130000000001</v>
      </c>
      <c r="V369" s="22">
        <v>0.24</v>
      </c>
      <c r="W369" s="22">
        <v>0.56100000000000005</v>
      </c>
      <c r="X369" s="22">
        <f t="shared" si="10"/>
        <v>0.135397061736</v>
      </c>
      <c r="Y369" s="22">
        <f t="shared" si="11"/>
        <v>1.3448287207326</v>
      </c>
    </row>
    <row r="370" spans="1:25" x14ac:dyDescent="0.25">
      <c r="A370" s="20">
        <v>2</v>
      </c>
      <c r="B370" s="20" t="s">
        <v>139</v>
      </c>
      <c r="C370" s="20" t="s">
        <v>140</v>
      </c>
      <c r="D370" s="20">
        <v>18850</v>
      </c>
      <c r="E370" s="20">
        <v>18851</v>
      </c>
      <c r="F370" s="20">
        <v>18770</v>
      </c>
      <c r="G370" s="20">
        <v>4340</v>
      </c>
      <c r="H370" s="20">
        <v>4340</v>
      </c>
      <c r="I370" s="20" t="s">
        <v>56</v>
      </c>
      <c r="J370" s="20" t="s">
        <v>141</v>
      </c>
      <c r="K370" s="21">
        <v>4.9617060625600002</v>
      </c>
      <c r="L370" s="21">
        <v>2.0079400000000001</v>
      </c>
      <c r="M370" s="20" t="s">
        <v>24</v>
      </c>
      <c r="N370" s="20" t="s">
        <v>142</v>
      </c>
      <c r="O370" s="20">
        <v>7</v>
      </c>
      <c r="P370" s="20">
        <v>40</v>
      </c>
      <c r="Q370" s="20" t="s">
        <v>89</v>
      </c>
      <c r="R370" s="20" t="s">
        <v>92</v>
      </c>
      <c r="S370" s="20" t="s">
        <v>91</v>
      </c>
      <c r="T370" s="22">
        <v>3.7983999999999997E-2</v>
      </c>
      <c r="U370" s="22">
        <v>8.2346269999999997</v>
      </c>
      <c r="V370" s="22">
        <v>0.24</v>
      </c>
      <c r="W370" s="22">
        <v>0.56100000000000005</v>
      </c>
      <c r="X370" s="22">
        <f t="shared" si="10"/>
        <v>5.7964890649599997E-2</v>
      </c>
      <c r="Y370" s="22">
        <f t="shared" si="11"/>
        <v>7.258705615948819</v>
      </c>
    </row>
    <row r="371" spans="1:25" x14ac:dyDescent="0.25">
      <c r="A371" s="20">
        <v>2</v>
      </c>
      <c r="B371" s="20" t="s">
        <v>139</v>
      </c>
      <c r="C371" s="20" t="s">
        <v>140</v>
      </c>
      <c r="D371" s="20">
        <v>18852</v>
      </c>
      <c r="E371" s="20">
        <v>18853</v>
      </c>
      <c r="F371" s="20">
        <v>18772</v>
      </c>
      <c r="G371" s="20">
        <v>4340</v>
      </c>
      <c r="H371" s="20">
        <v>4340</v>
      </c>
      <c r="I371" s="20" t="s">
        <v>56</v>
      </c>
      <c r="J371" s="20" t="s">
        <v>141</v>
      </c>
      <c r="K371" s="21">
        <v>91.405954777999995</v>
      </c>
      <c r="L371" s="21">
        <v>1.2421500000000001</v>
      </c>
      <c r="M371" s="20" t="s">
        <v>24</v>
      </c>
      <c r="N371" s="20" t="s">
        <v>142</v>
      </c>
      <c r="O371" s="20">
        <v>7</v>
      </c>
      <c r="P371" s="20">
        <v>40</v>
      </c>
      <c r="Q371" s="20" t="s">
        <v>89</v>
      </c>
      <c r="R371" s="20" t="s">
        <v>92</v>
      </c>
      <c r="S371" s="20" t="s">
        <v>91</v>
      </c>
      <c r="T371" s="22">
        <v>3.7983999999999997E-2</v>
      </c>
      <c r="U371" s="22">
        <v>8.2346269999999997</v>
      </c>
      <c r="V371" s="22">
        <v>0.24</v>
      </c>
      <c r="W371" s="22">
        <v>0.56100000000000005</v>
      </c>
      <c r="X371" s="22">
        <f t="shared" si="10"/>
        <v>3.5858187456000001E-2</v>
      </c>
      <c r="Y371" s="22">
        <f t="shared" si="11"/>
        <v>4.4903738064139498</v>
      </c>
    </row>
    <row r="372" spans="1:25" x14ac:dyDescent="0.25">
      <c r="A372" s="20">
        <v>2</v>
      </c>
      <c r="B372" s="20" t="s">
        <v>139</v>
      </c>
      <c r="C372" s="20" t="s">
        <v>140</v>
      </c>
      <c r="D372" s="20">
        <v>18853</v>
      </c>
      <c r="E372" s="20">
        <v>18854</v>
      </c>
      <c r="F372" s="20">
        <v>18773</v>
      </c>
      <c r="G372" s="20">
        <v>4340</v>
      </c>
      <c r="H372" s="20">
        <v>4340</v>
      </c>
      <c r="I372" s="20" t="s">
        <v>56</v>
      </c>
      <c r="J372" s="20" t="s">
        <v>141</v>
      </c>
      <c r="K372" s="21">
        <v>21.005500994599998</v>
      </c>
      <c r="L372" s="21">
        <v>8.5006599999999999</v>
      </c>
      <c r="M372" s="20" t="s">
        <v>24</v>
      </c>
      <c r="N372" s="20" t="s">
        <v>142</v>
      </c>
      <c r="O372" s="20">
        <v>7</v>
      </c>
      <c r="P372" s="20">
        <v>40</v>
      </c>
      <c r="Q372" s="20" t="s">
        <v>89</v>
      </c>
      <c r="R372" s="20" t="s">
        <v>92</v>
      </c>
      <c r="S372" s="20" t="s">
        <v>91</v>
      </c>
      <c r="T372" s="22">
        <v>3.7983999999999997E-2</v>
      </c>
      <c r="U372" s="22">
        <v>8.2346269999999997</v>
      </c>
      <c r="V372" s="22">
        <v>0.24</v>
      </c>
      <c r="W372" s="22">
        <v>0.56100000000000005</v>
      </c>
      <c r="X372" s="22">
        <f t="shared" si="10"/>
        <v>0.24539569277439996</v>
      </c>
      <c r="Y372" s="22">
        <f t="shared" si="11"/>
        <v>30.729896551326977</v>
      </c>
    </row>
    <row r="373" spans="1:25" x14ac:dyDescent="0.25">
      <c r="A373" s="20">
        <v>2</v>
      </c>
      <c r="B373" s="20" t="s">
        <v>139</v>
      </c>
      <c r="C373" s="20" t="s">
        <v>140</v>
      </c>
      <c r="D373" s="20">
        <v>18854</v>
      </c>
      <c r="E373" s="20">
        <v>18855</v>
      </c>
      <c r="F373" s="20">
        <v>18774</v>
      </c>
      <c r="G373" s="20">
        <v>4340</v>
      </c>
      <c r="H373" s="20">
        <v>4340</v>
      </c>
      <c r="I373" s="20" t="s">
        <v>56</v>
      </c>
      <c r="J373" s="20" t="s">
        <v>141</v>
      </c>
      <c r="K373" s="21">
        <v>43.891593654300003</v>
      </c>
      <c r="L373" s="21">
        <v>17.7624</v>
      </c>
      <c r="M373" s="20" t="s">
        <v>24</v>
      </c>
      <c r="N373" s="20" t="s">
        <v>142</v>
      </c>
      <c r="O373" s="20">
        <v>7</v>
      </c>
      <c r="P373" s="20">
        <v>40</v>
      </c>
      <c r="Q373" s="20" t="s">
        <v>89</v>
      </c>
      <c r="R373" s="20" t="s">
        <v>92</v>
      </c>
      <c r="S373" s="20" t="s">
        <v>91</v>
      </c>
      <c r="T373" s="22">
        <v>3.7983999999999997E-2</v>
      </c>
      <c r="U373" s="22">
        <v>8.2346269999999997</v>
      </c>
      <c r="V373" s="22">
        <v>0.24</v>
      </c>
      <c r="W373" s="22">
        <v>0.56100000000000005</v>
      </c>
      <c r="X373" s="22">
        <f t="shared" si="10"/>
        <v>0.51276212121599996</v>
      </c>
      <c r="Y373" s="22">
        <f t="shared" si="11"/>
        <v>64.211098256287187</v>
      </c>
    </row>
    <row r="374" spans="1:25" x14ac:dyDescent="0.25">
      <c r="A374" s="20">
        <v>2</v>
      </c>
      <c r="B374" s="20" t="s">
        <v>139</v>
      </c>
      <c r="C374" s="20" t="s">
        <v>140</v>
      </c>
      <c r="D374" s="20">
        <v>19956</v>
      </c>
      <c r="E374" s="20">
        <v>19981</v>
      </c>
      <c r="F374" s="20">
        <v>19931</v>
      </c>
      <c r="G374" s="20">
        <v>5120</v>
      </c>
      <c r="H374" s="20">
        <v>5120</v>
      </c>
      <c r="I374" s="20" t="s">
        <v>56</v>
      </c>
      <c r="J374" s="20" t="s">
        <v>141</v>
      </c>
      <c r="K374" s="21">
        <v>319.12419772599998</v>
      </c>
      <c r="L374" s="21">
        <v>12.257099999999999</v>
      </c>
      <c r="M374" s="20" t="s">
        <v>24</v>
      </c>
      <c r="N374" s="20" t="s">
        <v>142</v>
      </c>
      <c r="O374" s="20">
        <v>9</v>
      </c>
      <c r="P374" s="20">
        <v>50</v>
      </c>
      <c r="Q374" s="20" t="s">
        <v>70</v>
      </c>
      <c r="R374" s="20" t="s">
        <v>93</v>
      </c>
      <c r="S374" s="20" t="s">
        <v>72</v>
      </c>
      <c r="T374" s="22">
        <v>0.118627</v>
      </c>
      <c r="U374" s="22">
        <v>2.0398130000000001</v>
      </c>
      <c r="V374" s="22">
        <v>0.24</v>
      </c>
      <c r="W374" s="22">
        <v>0.56100000000000005</v>
      </c>
      <c r="X374" s="22">
        <f t="shared" si="10"/>
        <v>1.105057481292</v>
      </c>
      <c r="Y374" s="22">
        <f t="shared" si="11"/>
        <v>10.975962253889698</v>
      </c>
    </row>
    <row r="375" spans="1:25" x14ac:dyDescent="0.25">
      <c r="A375" s="20">
        <v>2</v>
      </c>
      <c r="B375" s="20" t="s">
        <v>139</v>
      </c>
      <c r="C375" s="20" t="s">
        <v>140</v>
      </c>
      <c r="D375" s="20">
        <v>20796</v>
      </c>
      <c r="E375" s="20">
        <v>20799</v>
      </c>
      <c r="F375" s="20">
        <v>20786</v>
      </c>
      <c r="G375" s="20">
        <v>5300</v>
      </c>
      <c r="H375" s="20">
        <v>5300</v>
      </c>
      <c r="I375" s="20" t="s">
        <v>56</v>
      </c>
      <c r="J375" s="20" t="s">
        <v>141</v>
      </c>
      <c r="K375" s="21">
        <v>5.7262480890600003</v>
      </c>
      <c r="L375" s="21">
        <v>2.3173400000000002</v>
      </c>
      <c r="M375" s="20" t="s">
        <v>24</v>
      </c>
      <c r="N375" s="20" t="s">
        <v>142</v>
      </c>
      <c r="O375" s="20">
        <v>9</v>
      </c>
      <c r="P375" s="20">
        <v>50</v>
      </c>
      <c r="Q375" s="20" t="s">
        <v>70</v>
      </c>
      <c r="R375" s="20" t="s">
        <v>71</v>
      </c>
      <c r="S375" s="20" t="s">
        <v>72</v>
      </c>
      <c r="T375" s="22">
        <v>0.118627</v>
      </c>
      <c r="U375" s="22">
        <v>2.0398130000000001</v>
      </c>
      <c r="V375" s="22">
        <v>0.24</v>
      </c>
      <c r="W375" s="22">
        <v>0.56100000000000005</v>
      </c>
      <c r="X375" s="22">
        <f t="shared" si="10"/>
        <v>0.20892331005680001</v>
      </c>
      <c r="Y375" s="22">
        <f t="shared" si="11"/>
        <v>2.0751267730073799</v>
      </c>
    </row>
    <row r="376" spans="1:25" x14ac:dyDescent="0.25">
      <c r="A376" s="20">
        <v>2</v>
      </c>
      <c r="B376" s="20" t="s">
        <v>139</v>
      </c>
      <c r="C376" s="20" t="s">
        <v>140</v>
      </c>
      <c r="D376" s="20">
        <v>20797</v>
      </c>
      <c r="E376" s="20">
        <v>20800</v>
      </c>
      <c r="F376" s="20">
        <v>20787</v>
      </c>
      <c r="G376" s="20">
        <v>5300</v>
      </c>
      <c r="H376" s="20">
        <v>5300</v>
      </c>
      <c r="I376" s="20" t="s">
        <v>56</v>
      </c>
      <c r="J376" s="20" t="s">
        <v>141</v>
      </c>
      <c r="K376" s="21">
        <v>3.5049174084499999</v>
      </c>
      <c r="L376" s="21">
        <v>1.4184000000000001</v>
      </c>
      <c r="M376" s="20" t="s">
        <v>24</v>
      </c>
      <c r="N376" s="20" t="s">
        <v>142</v>
      </c>
      <c r="O376" s="20">
        <v>9</v>
      </c>
      <c r="P376" s="20">
        <v>50</v>
      </c>
      <c r="Q376" s="20" t="s">
        <v>70</v>
      </c>
      <c r="R376" s="20" t="s">
        <v>71</v>
      </c>
      <c r="S376" s="20" t="s">
        <v>72</v>
      </c>
      <c r="T376" s="22">
        <v>0.118627</v>
      </c>
      <c r="U376" s="22">
        <v>2.0398130000000001</v>
      </c>
      <c r="V376" s="22">
        <v>0.24</v>
      </c>
      <c r="W376" s="22">
        <v>0.56100000000000005</v>
      </c>
      <c r="X376" s="22">
        <f t="shared" si="10"/>
        <v>0.127878007968</v>
      </c>
      <c r="Y376" s="22">
        <f t="shared" si="11"/>
        <v>1.2701458632888001</v>
      </c>
    </row>
    <row r="377" spans="1:25" x14ac:dyDescent="0.25">
      <c r="A377" s="20">
        <v>2</v>
      </c>
      <c r="B377" s="20" t="s">
        <v>139</v>
      </c>
      <c r="C377" s="20" t="s">
        <v>140</v>
      </c>
      <c r="D377" s="20">
        <v>20798</v>
      </c>
      <c r="E377" s="20">
        <v>20801</v>
      </c>
      <c r="F377" s="20">
        <v>20788</v>
      </c>
      <c r="G377" s="20">
        <v>5300</v>
      </c>
      <c r="H377" s="20">
        <v>5300</v>
      </c>
      <c r="I377" s="20" t="s">
        <v>56</v>
      </c>
      <c r="J377" s="20" t="s">
        <v>141</v>
      </c>
      <c r="K377" s="21">
        <v>2.6063996917100001</v>
      </c>
      <c r="L377" s="21">
        <v>1.0547800000000001</v>
      </c>
      <c r="M377" s="20" t="s">
        <v>24</v>
      </c>
      <c r="N377" s="20" t="s">
        <v>142</v>
      </c>
      <c r="O377" s="20">
        <v>9</v>
      </c>
      <c r="P377" s="20">
        <v>50</v>
      </c>
      <c r="Q377" s="20" t="s">
        <v>70</v>
      </c>
      <c r="R377" s="20" t="s">
        <v>71</v>
      </c>
      <c r="S377" s="20" t="s">
        <v>72</v>
      </c>
      <c r="T377" s="22">
        <v>0.118627</v>
      </c>
      <c r="U377" s="22">
        <v>2.0398130000000001</v>
      </c>
      <c r="V377" s="22">
        <v>0.24</v>
      </c>
      <c r="W377" s="22">
        <v>0.56100000000000005</v>
      </c>
      <c r="X377" s="22">
        <f t="shared" si="10"/>
        <v>9.5095294165600003E-2</v>
      </c>
      <c r="Y377" s="22">
        <f t="shared" si="11"/>
        <v>0.94453218674546002</v>
      </c>
    </row>
    <row r="378" spans="1:25" x14ac:dyDescent="0.25">
      <c r="A378" s="20">
        <v>2</v>
      </c>
      <c r="B378" s="20" t="s">
        <v>139</v>
      </c>
      <c r="C378" s="20" t="s">
        <v>140</v>
      </c>
      <c r="D378" s="20">
        <v>20799</v>
      </c>
      <c r="E378" s="20">
        <v>20802</v>
      </c>
      <c r="F378" s="20">
        <v>20789</v>
      </c>
      <c r="G378" s="20">
        <v>5300</v>
      </c>
      <c r="H378" s="20">
        <v>5300</v>
      </c>
      <c r="I378" s="20" t="s">
        <v>56</v>
      </c>
      <c r="J378" s="20" t="s">
        <v>141</v>
      </c>
      <c r="K378" s="21">
        <v>5.2258139309300002</v>
      </c>
      <c r="L378" s="21">
        <v>2.1148199999999999</v>
      </c>
      <c r="M378" s="20" t="s">
        <v>24</v>
      </c>
      <c r="N378" s="20" t="s">
        <v>142</v>
      </c>
      <c r="O378" s="20">
        <v>9</v>
      </c>
      <c r="P378" s="20">
        <v>50</v>
      </c>
      <c r="Q378" s="20" t="s">
        <v>70</v>
      </c>
      <c r="R378" s="20" t="s">
        <v>71</v>
      </c>
      <c r="S378" s="20" t="s">
        <v>72</v>
      </c>
      <c r="T378" s="22">
        <v>0.118627</v>
      </c>
      <c r="U378" s="22">
        <v>2.0398130000000001</v>
      </c>
      <c r="V378" s="22">
        <v>0.24</v>
      </c>
      <c r="W378" s="22">
        <v>0.56100000000000005</v>
      </c>
      <c r="X378" s="22">
        <f t="shared" si="10"/>
        <v>0.1906648116264</v>
      </c>
      <c r="Y378" s="22">
        <f t="shared" si="11"/>
        <v>1.8937745872817398</v>
      </c>
    </row>
    <row r="379" spans="1:25" x14ac:dyDescent="0.25">
      <c r="A379" s="20">
        <v>2</v>
      </c>
      <c r="B379" s="20" t="s">
        <v>139</v>
      </c>
      <c r="C379" s="20" t="s">
        <v>140</v>
      </c>
      <c r="D379" s="20">
        <v>20800</v>
      </c>
      <c r="E379" s="20">
        <v>20803</v>
      </c>
      <c r="F379" s="20">
        <v>20790</v>
      </c>
      <c r="G379" s="20">
        <v>5300</v>
      </c>
      <c r="H379" s="20">
        <v>5300</v>
      </c>
      <c r="I379" s="20" t="s">
        <v>56</v>
      </c>
      <c r="J379" s="20" t="s">
        <v>141</v>
      </c>
      <c r="K379" s="21">
        <v>12.453937118200001</v>
      </c>
      <c r="L379" s="21">
        <v>5.0399500000000002</v>
      </c>
      <c r="M379" s="20" t="s">
        <v>24</v>
      </c>
      <c r="N379" s="20" t="s">
        <v>142</v>
      </c>
      <c r="O379" s="20">
        <v>9</v>
      </c>
      <c r="P379" s="20">
        <v>50</v>
      </c>
      <c r="Q379" s="20" t="s">
        <v>70</v>
      </c>
      <c r="R379" s="20" t="s">
        <v>71</v>
      </c>
      <c r="S379" s="20" t="s">
        <v>72</v>
      </c>
      <c r="T379" s="22">
        <v>0.118627</v>
      </c>
      <c r="U379" s="22">
        <v>2.0398130000000001</v>
      </c>
      <c r="V379" s="22">
        <v>0.24</v>
      </c>
      <c r="W379" s="22">
        <v>0.56100000000000005</v>
      </c>
      <c r="X379" s="22">
        <f t="shared" si="10"/>
        <v>0.45438435297399998</v>
      </c>
      <c r="Y379" s="22">
        <f t="shared" si="11"/>
        <v>4.5131638773846499</v>
      </c>
    </row>
    <row r="380" spans="1:25" x14ac:dyDescent="0.25">
      <c r="A380" s="20">
        <v>2</v>
      </c>
      <c r="B380" s="20" t="s">
        <v>139</v>
      </c>
      <c r="C380" s="20" t="s">
        <v>140</v>
      </c>
      <c r="D380" s="20">
        <v>20801</v>
      </c>
      <c r="E380" s="20">
        <v>20804</v>
      </c>
      <c r="F380" s="20">
        <v>20791</v>
      </c>
      <c r="G380" s="20">
        <v>5300</v>
      </c>
      <c r="H380" s="20">
        <v>5300</v>
      </c>
      <c r="I380" s="20" t="s">
        <v>56</v>
      </c>
      <c r="J380" s="20" t="s">
        <v>141</v>
      </c>
      <c r="K380" s="21">
        <v>2.2805897530100001</v>
      </c>
      <c r="L380" s="21">
        <v>0.92292600000000002</v>
      </c>
      <c r="M380" s="20" t="s">
        <v>24</v>
      </c>
      <c r="N380" s="20" t="s">
        <v>142</v>
      </c>
      <c r="O380" s="20">
        <v>9</v>
      </c>
      <c r="P380" s="20">
        <v>50</v>
      </c>
      <c r="Q380" s="20" t="s">
        <v>70</v>
      </c>
      <c r="R380" s="20" t="s">
        <v>71</v>
      </c>
      <c r="S380" s="20" t="s">
        <v>72</v>
      </c>
      <c r="T380" s="22">
        <v>0.118627</v>
      </c>
      <c r="U380" s="22">
        <v>2.0398130000000001</v>
      </c>
      <c r="V380" s="22">
        <v>0.24</v>
      </c>
      <c r="W380" s="22">
        <v>0.56100000000000005</v>
      </c>
      <c r="X380" s="22">
        <f t="shared" si="10"/>
        <v>8.3207796377520002E-2</v>
      </c>
      <c r="Y380" s="22">
        <f t="shared" si="11"/>
        <v>0.82645984279588192</v>
      </c>
    </row>
    <row r="381" spans="1:25" x14ac:dyDescent="0.25">
      <c r="A381" s="20">
        <v>2</v>
      </c>
      <c r="B381" s="20" t="s">
        <v>139</v>
      </c>
      <c r="C381" s="20" t="s">
        <v>140</v>
      </c>
      <c r="D381" s="20">
        <v>20802</v>
      </c>
      <c r="E381" s="20">
        <v>20805</v>
      </c>
      <c r="F381" s="20">
        <v>20792</v>
      </c>
      <c r="G381" s="20">
        <v>5300</v>
      </c>
      <c r="H381" s="20">
        <v>5300</v>
      </c>
      <c r="I381" s="20" t="s">
        <v>56</v>
      </c>
      <c r="J381" s="20" t="s">
        <v>141</v>
      </c>
      <c r="K381" s="21">
        <v>12.238294496</v>
      </c>
      <c r="L381" s="21">
        <v>4.95268</v>
      </c>
      <c r="M381" s="20" t="s">
        <v>24</v>
      </c>
      <c r="N381" s="20" t="s">
        <v>142</v>
      </c>
      <c r="O381" s="20">
        <v>9</v>
      </c>
      <c r="P381" s="20">
        <v>50</v>
      </c>
      <c r="Q381" s="20" t="s">
        <v>70</v>
      </c>
      <c r="R381" s="20" t="s">
        <v>71</v>
      </c>
      <c r="S381" s="20" t="s">
        <v>72</v>
      </c>
      <c r="T381" s="22">
        <v>0.118627</v>
      </c>
      <c r="U381" s="22">
        <v>2.0398130000000001</v>
      </c>
      <c r="V381" s="22">
        <v>0.24</v>
      </c>
      <c r="W381" s="22">
        <v>0.56100000000000005</v>
      </c>
      <c r="X381" s="22">
        <f t="shared" si="10"/>
        <v>0.4465163934736</v>
      </c>
      <c r="Y381" s="22">
        <f t="shared" si="11"/>
        <v>4.4350155204407598</v>
      </c>
    </row>
    <row r="382" spans="1:25" x14ac:dyDescent="0.25">
      <c r="A382" s="20">
        <v>2</v>
      </c>
      <c r="B382" s="20" t="s">
        <v>139</v>
      </c>
      <c r="C382" s="20" t="s">
        <v>140</v>
      </c>
      <c r="D382" s="20">
        <v>20803</v>
      </c>
      <c r="E382" s="20">
        <v>20806</v>
      </c>
      <c r="F382" s="20">
        <v>20793</v>
      </c>
      <c r="G382" s="20">
        <v>5300</v>
      </c>
      <c r="H382" s="20">
        <v>5300</v>
      </c>
      <c r="I382" s="20" t="s">
        <v>56</v>
      </c>
      <c r="J382" s="20" t="s">
        <v>141</v>
      </c>
      <c r="K382" s="21">
        <v>0.83680228807400003</v>
      </c>
      <c r="L382" s="21">
        <v>0.33864300000000003</v>
      </c>
      <c r="M382" s="20" t="s">
        <v>24</v>
      </c>
      <c r="N382" s="20" t="s">
        <v>142</v>
      </c>
      <c r="O382" s="20">
        <v>9</v>
      </c>
      <c r="P382" s="20">
        <v>50</v>
      </c>
      <c r="Q382" s="20" t="s">
        <v>70</v>
      </c>
      <c r="R382" s="20" t="s">
        <v>71</v>
      </c>
      <c r="S382" s="20" t="s">
        <v>72</v>
      </c>
      <c r="T382" s="22">
        <v>0.118627</v>
      </c>
      <c r="U382" s="22">
        <v>2.0398130000000001</v>
      </c>
      <c r="V382" s="22">
        <v>0.24</v>
      </c>
      <c r="W382" s="22">
        <v>0.56100000000000005</v>
      </c>
      <c r="X382" s="22">
        <f t="shared" si="10"/>
        <v>3.0530874402360002E-2</v>
      </c>
      <c r="Y382" s="22">
        <f t="shared" si="11"/>
        <v>0.30324732486020101</v>
      </c>
    </row>
    <row r="383" spans="1:25" x14ac:dyDescent="0.25">
      <c r="A383" s="20">
        <v>2</v>
      </c>
      <c r="B383" s="20" t="s">
        <v>139</v>
      </c>
      <c r="C383" s="20" t="s">
        <v>140</v>
      </c>
      <c r="D383" s="20">
        <v>20804</v>
      </c>
      <c r="E383" s="20">
        <v>20807</v>
      </c>
      <c r="F383" s="20">
        <v>20794</v>
      </c>
      <c r="G383" s="20">
        <v>5300</v>
      </c>
      <c r="H383" s="20">
        <v>5300</v>
      </c>
      <c r="I383" s="20" t="s">
        <v>56</v>
      </c>
      <c r="J383" s="20" t="s">
        <v>141</v>
      </c>
      <c r="K383" s="21">
        <v>3.8950396031099999</v>
      </c>
      <c r="L383" s="21">
        <v>1.5762700000000001</v>
      </c>
      <c r="M383" s="20" t="s">
        <v>24</v>
      </c>
      <c r="N383" s="20" t="s">
        <v>142</v>
      </c>
      <c r="O383" s="20">
        <v>9</v>
      </c>
      <c r="P383" s="20">
        <v>50</v>
      </c>
      <c r="Q383" s="20" t="s">
        <v>70</v>
      </c>
      <c r="R383" s="20" t="s">
        <v>71</v>
      </c>
      <c r="S383" s="20" t="s">
        <v>72</v>
      </c>
      <c r="T383" s="22">
        <v>0.118627</v>
      </c>
      <c r="U383" s="22">
        <v>2.0398130000000001</v>
      </c>
      <c r="V383" s="22">
        <v>0.24</v>
      </c>
      <c r="W383" s="22">
        <v>0.56100000000000005</v>
      </c>
      <c r="X383" s="22">
        <f t="shared" si="10"/>
        <v>0.1421110177804</v>
      </c>
      <c r="Y383" s="22">
        <f t="shared" si="11"/>
        <v>1.41151496046689</v>
      </c>
    </row>
    <row r="384" spans="1:25" x14ac:dyDescent="0.25">
      <c r="A384" s="20">
        <v>2</v>
      </c>
      <c r="B384" s="20" t="s">
        <v>139</v>
      </c>
      <c r="C384" s="20" t="s">
        <v>140</v>
      </c>
      <c r="D384" s="20">
        <v>20805</v>
      </c>
      <c r="E384" s="20">
        <v>20808</v>
      </c>
      <c r="F384" s="20">
        <v>20795</v>
      </c>
      <c r="G384" s="20">
        <v>5300</v>
      </c>
      <c r="H384" s="20">
        <v>5300</v>
      </c>
      <c r="I384" s="20" t="s">
        <v>56</v>
      </c>
      <c r="J384" s="20" t="s">
        <v>141</v>
      </c>
      <c r="K384" s="21">
        <v>2.0390631882000001</v>
      </c>
      <c r="L384" s="21">
        <v>0.825183</v>
      </c>
      <c r="M384" s="20" t="s">
        <v>24</v>
      </c>
      <c r="N384" s="20" t="s">
        <v>142</v>
      </c>
      <c r="O384" s="20">
        <v>9</v>
      </c>
      <c r="P384" s="20">
        <v>50</v>
      </c>
      <c r="Q384" s="20" t="s">
        <v>70</v>
      </c>
      <c r="R384" s="20" t="s">
        <v>71</v>
      </c>
      <c r="S384" s="20" t="s">
        <v>72</v>
      </c>
      <c r="T384" s="22">
        <v>0.118627</v>
      </c>
      <c r="U384" s="22">
        <v>2.0398130000000001</v>
      </c>
      <c r="V384" s="22">
        <v>0.24</v>
      </c>
      <c r="W384" s="22">
        <v>0.56100000000000005</v>
      </c>
      <c r="X384" s="22">
        <f t="shared" si="10"/>
        <v>7.4395627643160003E-2</v>
      </c>
      <c r="Y384" s="22">
        <f t="shared" si="11"/>
        <v>0.73893314573198099</v>
      </c>
    </row>
    <row r="385" spans="1:25" x14ac:dyDescent="0.25">
      <c r="A385" s="20">
        <v>2</v>
      </c>
      <c r="B385" s="20" t="s">
        <v>139</v>
      </c>
      <c r="C385" s="20" t="s">
        <v>140</v>
      </c>
      <c r="D385" s="20">
        <v>20806</v>
      </c>
      <c r="E385" s="20">
        <v>20809</v>
      </c>
      <c r="F385" s="20">
        <v>20796</v>
      </c>
      <c r="G385" s="20">
        <v>5300</v>
      </c>
      <c r="H385" s="20">
        <v>5300</v>
      </c>
      <c r="I385" s="20" t="s">
        <v>56</v>
      </c>
      <c r="J385" s="20" t="s">
        <v>141</v>
      </c>
      <c r="K385" s="21">
        <v>1.2294816469700001</v>
      </c>
      <c r="L385" s="21">
        <v>0.497556</v>
      </c>
      <c r="M385" s="20" t="s">
        <v>24</v>
      </c>
      <c r="N385" s="20" t="s">
        <v>142</v>
      </c>
      <c r="O385" s="20">
        <v>9</v>
      </c>
      <c r="P385" s="20">
        <v>50</v>
      </c>
      <c r="Q385" s="20" t="s">
        <v>70</v>
      </c>
      <c r="R385" s="20" t="s">
        <v>71</v>
      </c>
      <c r="S385" s="20" t="s">
        <v>72</v>
      </c>
      <c r="T385" s="22">
        <v>0.118627</v>
      </c>
      <c r="U385" s="22">
        <v>2.0398130000000001</v>
      </c>
      <c r="V385" s="22">
        <v>0.24</v>
      </c>
      <c r="W385" s="22">
        <v>0.56100000000000005</v>
      </c>
      <c r="X385" s="22">
        <f t="shared" si="10"/>
        <v>4.4857917465120002E-2</v>
      </c>
      <c r="Y385" s="22">
        <f t="shared" si="11"/>
        <v>0.44555040549529201</v>
      </c>
    </row>
    <row r="386" spans="1:25" x14ac:dyDescent="0.25">
      <c r="A386" s="20">
        <v>2</v>
      </c>
      <c r="B386" s="20" t="s">
        <v>139</v>
      </c>
      <c r="C386" s="20" t="s">
        <v>140</v>
      </c>
      <c r="D386" s="20">
        <v>20807</v>
      </c>
      <c r="E386" s="20">
        <v>20810</v>
      </c>
      <c r="F386" s="20">
        <v>20797</v>
      </c>
      <c r="G386" s="20">
        <v>5300</v>
      </c>
      <c r="H386" s="20">
        <v>5300</v>
      </c>
      <c r="I386" s="20" t="s">
        <v>56</v>
      </c>
      <c r="J386" s="20" t="s">
        <v>141</v>
      </c>
      <c r="K386" s="21">
        <v>1.7525531973499999</v>
      </c>
      <c r="L386" s="21">
        <v>0.70923599999999998</v>
      </c>
      <c r="M386" s="20" t="s">
        <v>24</v>
      </c>
      <c r="N386" s="20" t="s">
        <v>142</v>
      </c>
      <c r="O386" s="20">
        <v>9</v>
      </c>
      <c r="P386" s="20">
        <v>50</v>
      </c>
      <c r="Q386" s="20" t="s">
        <v>70</v>
      </c>
      <c r="R386" s="20" t="s">
        <v>71</v>
      </c>
      <c r="S386" s="20" t="s">
        <v>72</v>
      </c>
      <c r="T386" s="22">
        <v>0.118627</v>
      </c>
      <c r="U386" s="22">
        <v>2.0398130000000001</v>
      </c>
      <c r="V386" s="22">
        <v>0.24</v>
      </c>
      <c r="W386" s="22">
        <v>0.56100000000000005</v>
      </c>
      <c r="X386" s="22">
        <f t="shared" ref="X386:X449" si="12">L386*T386*(1-V386)</f>
        <v>6.3942249618719998E-2</v>
      </c>
      <c r="Y386" s="22">
        <f t="shared" ref="Y386:Y449" si="13">L386*U386*(1-W386)</f>
        <v>0.63510516884905199</v>
      </c>
    </row>
    <row r="387" spans="1:25" x14ac:dyDescent="0.25">
      <c r="A387" s="20">
        <v>2</v>
      </c>
      <c r="B387" s="20" t="s">
        <v>139</v>
      </c>
      <c r="C387" s="20" t="s">
        <v>140</v>
      </c>
      <c r="D387" s="20">
        <v>20808</v>
      </c>
      <c r="E387" s="20">
        <v>20811</v>
      </c>
      <c r="F387" s="20">
        <v>20798</v>
      </c>
      <c r="G387" s="20">
        <v>5300</v>
      </c>
      <c r="H387" s="20">
        <v>5300</v>
      </c>
      <c r="I387" s="20" t="s">
        <v>56</v>
      </c>
      <c r="J387" s="20" t="s">
        <v>141</v>
      </c>
      <c r="K387" s="21">
        <v>12.1492433023</v>
      </c>
      <c r="L387" s="21">
        <v>4.37995</v>
      </c>
      <c r="M387" s="20" t="s">
        <v>24</v>
      </c>
      <c r="N387" s="20" t="s">
        <v>142</v>
      </c>
      <c r="O387" s="20">
        <v>9</v>
      </c>
      <c r="P387" s="20">
        <v>50</v>
      </c>
      <c r="Q387" s="20" t="s">
        <v>70</v>
      </c>
      <c r="R387" s="20" t="s">
        <v>71</v>
      </c>
      <c r="S387" s="20" t="s">
        <v>72</v>
      </c>
      <c r="T387" s="22">
        <v>0.118627</v>
      </c>
      <c r="U387" s="22">
        <v>2.0398130000000001</v>
      </c>
      <c r="V387" s="22">
        <v>0.24</v>
      </c>
      <c r="W387" s="22">
        <v>0.56100000000000005</v>
      </c>
      <c r="X387" s="22">
        <f t="shared" si="12"/>
        <v>0.39488104977400001</v>
      </c>
      <c r="Y387" s="22">
        <f t="shared" si="13"/>
        <v>3.9221484587646498</v>
      </c>
    </row>
    <row r="388" spans="1:25" x14ac:dyDescent="0.25">
      <c r="A388" s="20">
        <v>2</v>
      </c>
      <c r="B388" s="20" t="s">
        <v>139</v>
      </c>
      <c r="C388" s="20" t="s">
        <v>140</v>
      </c>
      <c r="D388" s="20">
        <v>20809</v>
      </c>
      <c r="E388" s="20">
        <v>20812</v>
      </c>
      <c r="F388" s="20">
        <v>20799</v>
      </c>
      <c r="G388" s="20">
        <v>5300</v>
      </c>
      <c r="H388" s="20">
        <v>5300</v>
      </c>
      <c r="I388" s="20" t="s">
        <v>56</v>
      </c>
      <c r="J388" s="20" t="s">
        <v>141</v>
      </c>
      <c r="K388" s="21">
        <v>2.3459413623300001</v>
      </c>
      <c r="L388" s="21">
        <v>0.94937300000000002</v>
      </c>
      <c r="M388" s="20" t="s">
        <v>24</v>
      </c>
      <c r="N388" s="20" t="s">
        <v>142</v>
      </c>
      <c r="O388" s="20">
        <v>9</v>
      </c>
      <c r="P388" s="20">
        <v>50</v>
      </c>
      <c r="Q388" s="20" t="s">
        <v>70</v>
      </c>
      <c r="R388" s="20" t="s">
        <v>71</v>
      </c>
      <c r="S388" s="20" t="s">
        <v>72</v>
      </c>
      <c r="T388" s="22">
        <v>0.118627</v>
      </c>
      <c r="U388" s="22">
        <v>2.0398130000000001</v>
      </c>
      <c r="V388" s="22">
        <v>0.24</v>
      </c>
      <c r="W388" s="22">
        <v>0.56100000000000005</v>
      </c>
      <c r="X388" s="22">
        <f t="shared" si="12"/>
        <v>8.5592165861960001E-2</v>
      </c>
      <c r="Y388" s="22">
        <f t="shared" si="13"/>
        <v>0.85014254700231096</v>
      </c>
    </row>
    <row r="389" spans="1:25" x14ac:dyDescent="0.25">
      <c r="A389" s="20">
        <v>2</v>
      </c>
      <c r="B389" s="20" t="s">
        <v>139</v>
      </c>
      <c r="C389" s="20" t="s">
        <v>140</v>
      </c>
      <c r="D389" s="20">
        <v>20811</v>
      </c>
      <c r="E389" s="20">
        <v>20814</v>
      </c>
      <c r="F389" s="20">
        <v>20801</v>
      </c>
      <c r="G389" s="20">
        <v>5300</v>
      </c>
      <c r="H389" s="20">
        <v>5300</v>
      </c>
      <c r="I389" s="20" t="s">
        <v>56</v>
      </c>
      <c r="J389" s="20" t="s">
        <v>141</v>
      </c>
      <c r="K389" s="21">
        <v>0.99240099873400001</v>
      </c>
      <c r="L389" s="21">
        <v>0.40161200000000002</v>
      </c>
      <c r="M389" s="20" t="s">
        <v>24</v>
      </c>
      <c r="N389" s="20" t="s">
        <v>142</v>
      </c>
      <c r="O389" s="20">
        <v>9</v>
      </c>
      <c r="P389" s="20">
        <v>50</v>
      </c>
      <c r="Q389" s="20" t="s">
        <v>70</v>
      </c>
      <c r="R389" s="20" t="s">
        <v>71</v>
      </c>
      <c r="S389" s="20" t="s">
        <v>72</v>
      </c>
      <c r="T389" s="22">
        <v>0.118627</v>
      </c>
      <c r="U389" s="22">
        <v>2.0398130000000001</v>
      </c>
      <c r="V389" s="22">
        <v>0.24</v>
      </c>
      <c r="W389" s="22">
        <v>0.56100000000000005</v>
      </c>
      <c r="X389" s="22">
        <f t="shared" si="12"/>
        <v>3.6207940310240001E-2</v>
      </c>
      <c r="Y389" s="22">
        <f t="shared" si="13"/>
        <v>0.359634673186084</v>
      </c>
    </row>
    <row r="390" spans="1:25" x14ac:dyDescent="0.25">
      <c r="A390" s="20">
        <v>2</v>
      </c>
      <c r="B390" s="20" t="s">
        <v>139</v>
      </c>
      <c r="C390" s="20" t="s">
        <v>140</v>
      </c>
      <c r="D390" s="20">
        <v>20812</v>
      </c>
      <c r="E390" s="20">
        <v>20815</v>
      </c>
      <c r="F390" s="20">
        <v>20802</v>
      </c>
      <c r="G390" s="20">
        <v>5300</v>
      </c>
      <c r="H390" s="20">
        <v>5300</v>
      </c>
      <c r="I390" s="20" t="s">
        <v>56</v>
      </c>
      <c r="J390" s="20" t="s">
        <v>141</v>
      </c>
      <c r="K390" s="21">
        <v>1.8847221483900001</v>
      </c>
      <c r="L390" s="21">
        <v>0.76272300000000004</v>
      </c>
      <c r="M390" s="20" t="s">
        <v>24</v>
      </c>
      <c r="N390" s="20" t="s">
        <v>142</v>
      </c>
      <c r="O390" s="20">
        <v>9</v>
      </c>
      <c r="P390" s="20">
        <v>50</v>
      </c>
      <c r="Q390" s="20" t="s">
        <v>70</v>
      </c>
      <c r="R390" s="20" t="s">
        <v>71</v>
      </c>
      <c r="S390" s="20" t="s">
        <v>72</v>
      </c>
      <c r="T390" s="22">
        <v>0.118627</v>
      </c>
      <c r="U390" s="22">
        <v>2.0398130000000001</v>
      </c>
      <c r="V390" s="22">
        <v>0.24</v>
      </c>
      <c r="W390" s="22">
        <v>0.56100000000000005</v>
      </c>
      <c r="X390" s="22">
        <f t="shared" si="12"/>
        <v>6.8764451403959995E-2</v>
      </c>
      <c r="Y390" s="22">
        <f t="shared" si="13"/>
        <v>0.68300159566076102</v>
      </c>
    </row>
    <row r="391" spans="1:25" x14ac:dyDescent="0.25">
      <c r="A391" s="20">
        <v>2</v>
      </c>
      <c r="B391" s="20" t="s">
        <v>139</v>
      </c>
      <c r="C391" s="20" t="s">
        <v>140</v>
      </c>
      <c r="D391" s="20">
        <v>23554</v>
      </c>
      <c r="E391" s="20">
        <v>23639</v>
      </c>
      <c r="F391" s="20">
        <v>23628</v>
      </c>
      <c r="G391" s="20">
        <v>6110</v>
      </c>
      <c r="H391" s="20">
        <v>6110</v>
      </c>
      <c r="I391" s="20" t="s">
        <v>56</v>
      </c>
      <c r="J391" s="20" t="s">
        <v>141</v>
      </c>
      <c r="K391" s="21">
        <v>6.2311343989500001</v>
      </c>
      <c r="L391" s="21">
        <v>2.5216599999999998</v>
      </c>
      <c r="M391" s="20" t="s">
        <v>24</v>
      </c>
      <c r="N391" s="20" t="s">
        <v>142</v>
      </c>
      <c r="O391" s="20">
        <v>10</v>
      </c>
      <c r="P391" s="20">
        <v>60</v>
      </c>
      <c r="Q391" s="20" t="s">
        <v>73</v>
      </c>
      <c r="R391" s="20" t="s">
        <v>165</v>
      </c>
      <c r="S391" s="20" t="s">
        <v>165</v>
      </c>
      <c r="T391" s="22">
        <v>0.83963299999999996</v>
      </c>
      <c r="U391" s="22">
        <v>7.0891019999999996</v>
      </c>
      <c r="V391" s="22">
        <v>0.24</v>
      </c>
      <c r="W391" s="22">
        <v>0.56100000000000005</v>
      </c>
      <c r="X391" s="22">
        <f t="shared" si="12"/>
        <v>1.6091244025927998</v>
      </c>
      <c r="Y391" s="22">
        <f t="shared" si="13"/>
        <v>7.8476978727514783</v>
      </c>
    </row>
    <row r="392" spans="1:25" x14ac:dyDescent="0.25">
      <c r="A392" s="20">
        <v>2</v>
      </c>
      <c r="B392" s="20" t="s">
        <v>139</v>
      </c>
      <c r="C392" s="20" t="s">
        <v>140</v>
      </c>
      <c r="D392" s="20">
        <v>23555</v>
      </c>
      <c r="E392" s="20">
        <v>23640</v>
      </c>
      <c r="F392" s="20">
        <v>23629</v>
      </c>
      <c r="G392" s="20">
        <v>6110</v>
      </c>
      <c r="H392" s="20">
        <v>6110</v>
      </c>
      <c r="I392" s="20" t="s">
        <v>56</v>
      </c>
      <c r="J392" s="20" t="s">
        <v>141</v>
      </c>
      <c r="K392" s="21">
        <v>4.1922556639400002</v>
      </c>
      <c r="L392" s="21">
        <v>1.69655</v>
      </c>
      <c r="M392" s="20" t="s">
        <v>24</v>
      </c>
      <c r="N392" s="20" t="s">
        <v>142</v>
      </c>
      <c r="O392" s="20">
        <v>10</v>
      </c>
      <c r="P392" s="20">
        <v>60</v>
      </c>
      <c r="Q392" s="20" t="s">
        <v>73</v>
      </c>
      <c r="R392" s="20" t="s">
        <v>165</v>
      </c>
      <c r="S392" s="20" t="s">
        <v>165</v>
      </c>
      <c r="T392" s="22">
        <v>0.83963299999999996</v>
      </c>
      <c r="U392" s="22">
        <v>7.0891019999999996</v>
      </c>
      <c r="V392" s="22">
        <v>0.24</v>
      </c>
      <c r="W392" s="22">
        <v>0.56100000000000005</v>
      </c>
      <c r="X392" s="22">
        <f t="shared" si="12"/>
        <v>1.0826043182739999</v>
      </c>
      <c r="Y392" s="22">
        <f t="shared" si="13"/>
        <v>5.2798600231658988</v>
      </c>
    </row>
    <row r="393" spans="1:25" x14ac:dyDescent="0.25">
      <c r="A393" s="20">
        <v>2</v>
      </c>
      <c r="B393" s="20" t="s">
        <v>139</v>
      </c>
      <c r="C393" s="20" t="s">
        <v>140</v>
      </c>
      <c r="D393" s="20">
        <v>23556</v>
      </c>
      <c r="E393" s="20">
        <v>23641</v>
      </c>
      <c r="F393" s="20">
        <v>23630</v>
      </c>
      <c r="G393" s="20">
        <v>6110</v>
      </c>
      <c r="H393" s="20">
        <v>6110</v>
      </c>
      <c r="I393" s="20" t="s">
        <v>56</v>
      </c>
      <c r="J393" s="20" t="s">
        <v>141</v>
      </c>
      <c r="K393" s="21">
        <v>3.03470385906</v>
      </c>
      <c r="L393" s="21">
        <v>1.22811</v>
      </c>
      <c r="M393" s="20" t="s">
        <v>24</v>
      </c>
      <c r="N393" s="20" t="s">
        <v>142</v>
      </c>
      <c r="O393" s="20">
        <v>10</v>
      </c>
      <c r="P393" s="20">
        <v>60</v>
      </c>
      <c r="Q393" s="20" t="s">
        <v>73</v>
      </c>
      <c r="R393" s="20" t="s">
        <v>165</v>
      </c>
      <c r="S393" s="20" t="s">
        <v>165</v>
      </c>
      <c r="T393" s="22">
        <v>0.83963299999999996</v>
      </c>
      <c r="U393" s="22">
        <v>7.0891019999999996</v>
      </c>
      <c r="V393" s="22">
        <v>0.24</v>
      </c>
      <c r="W393" s="22">
        <v>0.56100000000000005</v>
      </c>
      <c r="X393" s="22">
        <f t="shared" si="12"/>
        <v>0.78368287955880001</v>
      </c>
      <c r="Y393" s="22">
        <f t="shared" si="13"/>
        <v>3.8220205081195791</v>
      </c>
    </row>
    <row r="394" spans="1:25" x14ac:dyDescent="0.25">
      <c r="A394" s="20">
        <v>2</v>
      </c>
      <c r="B394" s="20" t="s">
        <v>139</v>
      </c>
      <c r="C394" s="20" t="s">
        <v>140</v>
      </c>
      <c r="D394" s="20">
        <v>24157</v>
      </c>
      <c r="E394" s="20">
        <v>24169</v>
      </c>
      <c r="F394" s="20">
        <v>24169</v>
      </c>
      <c r="G394" s="20">
        <v>6170</v>
      </c>
      <c r="H394" s="20">
        <v>6170</v>
      </c>
      <c r="I394" s="20" t="s">
        <v>56</v>
      </c>
      <c r="J394" s="20" t="s">
        <v>141</v>
      </c>
      <c r="K394" s="21">
        <v>111.285508275</v>
      </c>
      <c r="L394" s="21">
        <v>45.035800000000002</v>
      </c>
      <c r="M394" s="20" t="s">
        <v>24</v>
      </c>
      <c r="N394" s="20" t="s">
        <v>142</v>
      </c>
      <c r="O394" s="20">
        <v>12</v>
      </c>
      <c r="P394" s="20">
        <v>60</v>
      </c>
      <c r="Q394" s="20" t="s">
        <v>73</v>
      </c>
      <c r="R394" s="20" t="s">
        <v>75</v>
      </c>
      <c r="S394" s="20" t="s">
        <v>75</v>
      </c>
      <c r="T394" s="22">
        <v>0.63959900000000003</v>
      </c>
      <c r="U394" s="22">
        <v>6.589772</v>
      </c>
      <c r="V394" s="22">
        <v>0.24</v>
      </c>
      <c r="W394" s="22">
        <v>0.56100000000000005</v>
      </c>
      <c r="X394" s="22">
        <f t="shared" si="12"/>
        <v>21.891688009592002</v>
      </c>
      <c r="Y394" s="22">
        <f t="shared" si="13"/>
        <v>130.28451203470641</v>
      </c>
    </row>
    <row r="395" spans="1:25" x14ac:dyDescent="0.25">
      <c r="A395" s="20">
        <v>2</v>
      </c>
      <c r="B395" s="20" t="s">
        <v>139</v>
      </c>
      <c r="C395" s="20" t="s">
        <v>140</v>
      </c>
      <c r="D395" s="20">
        <v>24158</v>
      </c>
      <c r="E395" s="20">
        <v>24170</v>
      </c>
      <c r="F395" s="20">
        <v>24170</v>
      </c>
      <c r="G395" s="20">
        <v>6170</v>
      </c>
      <c r="H395" s="20">
        <v>6170</v>
      </c>
      <c r="I395" s="20" t="s">
        <v>56</v>
      </c>
      <c r="J395" s="20" t="s">
        <v>141</v>
      </c>
      <c r="K395" s="21">
        <v>2.71071839724</v>
      </c>
      <c r="L395" s="21">
        <v>1.0969899999999999</v>
      </c>
      <c r="M395" s="20" t="s">
        <v>24</v>
      </c>
      <c r="N395" s="20" t="s">
        <v>142</v>
      </c>
      <c r="O395" s="20">
        <v>12</v>
      </c>
      <c r="P395" s="20">
        <v>60</v>
      </c>
      <c r="Q395" s="20" t="s">
        <v>73</v>
      </c>
      <c r="R395" s="20" t="s">
        <v>75</v>
      </c>
      <c r="S395" s="20" t="s">
        <v>75</v>
      </c>
      <c r="T395" s="22">
        <v>0.63959900000000003</v>
      </c>
      <c r="U395" s="22">
        <v>6.589772</v>
      </c>
      <c r="V395" s="22">
        <v>0.24</v>
      </c>
      <c r="W395" s="22">
        <v>0.56100000000000005</v>
      </c>
      <c r="X395" s="22">
        <f t="shared" si="12"/>
        <v>0.5332416173276</v>
      </c>
      <c r="Y395" s="22">
        <f t="shared" si="13"/>
        <v>3.1734932399769193</v>
      </c>
    </row>
    <row r="396" spans="1:25" x14ac:dyDescent="0.25">
      <c r="A396" s="20">
        <v>2</v>
      </c>
      <c r="B396" s="20" t="s">
        <v>139</v>
      </c>
      <c r="C396" s="20" t="s">
        <v>140</v>
      </c>
      <c r="D396" s="20">
        <v>24159</v>
      </c>
      <c r="E396" s="20">
        <v>24171</v>
      </c>
      <c r="F396" s="20">
        <v>24171</v>
      </c>
      <c r="G396" s="20">
        <v>6170</v>
      </c>
      <c r="H396" s="20">
        <v>6170</v>
      </c>
      <c r="I396" s="20" t="s">
        <v>56</v>
      </c>
      <c r="J396" s="20" t="s">
        <v>141</v>
      </c>
      <c r="K396" s="21">
        <v>1.7305745856700001</v>
      </c>
      <c r="L396" s="21">
        <v>0.70034099999999999</v>
      </c>
      <c r="M396" s="20" t="s">
        <v>24</v>
      </c>
      <c r="N396" s="20" t="s">
        <v>142</v>
      </c>
      <c r="O396" s="20">
        <v>12</v>
      </c>
      <c r="P396" s="20">
        <v>60</v>
      </c>
      <c r="Q396" s="20" t="s">
        <v>73</v>
      </c>
      <c r="R396" s="20" t="s">
        <v>75</v>
      </c>
      <c r="S396" s="20" t="s">
        <v>75</v>
      </c>
      <c r="T396" s="22">
        <v>0.63959900000000003</v>
      </c>
      <c r="U396" s="22">
        <v>6.589772</v>
      </c>
      <c r="V396" s="22">
        <v>0.24</v>
      </c>
      <c r="W396" s="22">
        <v>0.56100000000000005</v>
      </c>
      <c r="X396" s="22">
        <f t="shared" si="12"/>
        <v>0.34043242647684002</v>
      </c>
      <c r="Y396" s="22">
        <f t="shared" si="13"/>
        <v>2.0260234178786276</v>
      </c>
    </row>
    <row r="397" spans="1:25" x14ac:dyDescent="0.25">
      <c r="A397" s="20">
        <v>2</v>
      </c>
      <c r="B397" s="20" t="s">
        <v>139</v>
      </c>
      <c r="C397" s="20" t="s">
        <v>140</v>
      </c>
      <c r="D397" s="20">
        <v>24160</v>
      </c>
      <c r="E397" s="20">
        <v>24172</v>
      </c>
      <c r="F397" s="20">
        <v>24172</v>
      </c>
      <c r="G397" s="20">
        <v>6170</v>
      </c>
      <c r="H397" s="20">
        <v>6170</v>
      </c>
      <c r="I397" s="20" t="s">
        <v>56</v>
      </c>
      <c r="J397" s="20" t="s">
        <v>141</v>
      </c>
      <c r="K397" s="21">
        <v>78.163024705300003</v>
      </c>
      <c r="L397" s="21">
        <v>31.631599999999999</v>
      </c>
      <c r="M397" s="20" t="s">
        <v>24</v>
      </c>
      <c r="N397" s="20" t="s">
        <v>142</v>
      </c>
      <c r="O397" s="20">
        <v>12</v>
      </c>
      <c r="P397" s="20">
        <v>60</v>
      </c>
      <c r="Q397" s="20" t="s">
        <v>73</v>
      </c>
      <c r="R397" s="20" t="s">
        <v>75</v>
      </c>
      <c r="S397" s="20" t="s">
        <v>75</v>
      </c>
      <c r="T397" s="22">
        <v>0.63959900000000003</v>
      </c>
      <c r="U397" s="22">
        <v>6.589772</v>
      </c>
      <c r="V397" s="22">
        <v>0.24</v>
      </c>
      <c r="W397" s="22">
        <v>0.56100000000000005</v>
      </c>
      <c r="X397" s="22">
        <f t="shared" si="12"/>
        <v>15.375970193584001</v>
      </c>
      <c r="Y397" s="22">
        <f t="shared" si="13"/>
        <v>91.507369045892787</v>
      </c>
    </row>
    <row r="398" spans="1:25" x14ac:dyDescent="0.25">
      <c r="A398" s="20">
        <v>2</v>
      </c>
      <c r="B398" s="20" t="s">
        <v>139</v>
      </c>
      <c r="C398" s="20" t="s">
        <v>140</v>
      </c>
      <c r="D398" s="20">
        <v>24161</v>
      </c>
      <c r="E398" s="20">
        <v>24173</v>
      </c>
      <c r="F398" s="20">
        <v>24173</v>
      </c>
      <c r="G398" s="20">
        <v>6170</v>
      </c>
      <c r="H398" s="20">
        <v>6170</v>
      </c>
      <c r="I398" s="20" t="s">
        <v>56</v>
      </c>
      <c r="J398" s="20" t="s">
        <v>141</v>
      </c>
      <c r="K398" s="21">
        <v>7.9535209123600001</v>
      </c>
      <c r="L398" s="21">
        <v>3.2186900000000001</v>
      </c>
      <c r="M398" s="20" t="s">
        <v>24</v>
      </c>
      <c r="N398" s="20" t="s">
        <v>142</v>
      </c>
      <c r="O398" s="20">
        <v>12</v>
      </c>
      <c r="P398" s="20">
        <v>60</v>
      </c>
      <c r="Q398" s="20" t="s">
        <v>73</v>
      </c>
      <c r="R398" s="20" t="s">
        <v>75</v>
      </c>
      <c r="S398" s="20" t="s">
        <v>75</v>
      </c>
      <c r="T398" s="22">
        <v>0.63959900000000003</v>
      </c>
      <c r="U398" s="22">
        <v>6.589772</v>
      </c>
      <c r="V398" s="22">
        <v>0.24</v>
      </c>
      <c r="W398" s="22">
        <v>0.56100000000000005</v>
      </c>
      <c r="X398" s="22">
        <f t="shared" si="12"/>
        <v>1.5645898880356002</v>
      </c>
      <c r="Y398" s="22">
        <f t="shared" si="13"/>
        <v>9.3113801917805183</v>
      </c>
    </row>
    <row r="399" spans="1:25" x14ac:dyDescent="0.25">
      <c r="A399" s="20">
        <v>2</v>
      </c>
      <c r="B399" s="20" t="s">
        <v>139</v>
      </c>
      <c r="C399" s="20" t="s">
        <v>140</v>
      </c>
      <c r="D399" s="20">
        <v>24162</v>
      </c>
      <c r="E399" s="20">
        <v>24174</v>
      </c>
      <c r="F399" s="20">
        <v>24174</v>
      </c>
      <c r="G399" s="20">
        <v>6170</v>
      </c>
      <c r="H399" s="20">
        <v>6170</v>
      </c>
      <c r="I399" s="20" t="s">
        <v>56</v>
      </c>
      <c r="J399" s="20" t="s">
        <v>141</v>
      </c>
      <c r="K399" s="21">
        <v>4.0494929564</v>
      </c>
      <c r="L399" s="21">
        <v>1.6387799999999999</v>
      </c>
      <c r="M399" s="20" t="s">
        <v>24</v>
      </c>
      <c r="N399" s="20" t="s">
        <v>142</v>
      </c>
      <c r="O399" s="20">
        <v>12</v>
      </c>
      <c r="P399" s="20">
        <v>60</v>
      </c>
      <c r="Q399" s="20" t="s">
        <v>73</v>
      </c>
      <c r="R399" s="20" t="s">
        <v>75</v>
      </c>
      <c r="S399" s="20" t="s">
        <v>75</v>
      </c>
      <c r="T399" s="22">
        <v>0.63959900000000003</v>
      </c>
      <c r="U399" s="22">
        <v>6.589772</v>
      </c>
      <c r="V399" s="22">
        <v>0.24</v>
      </c>
      <c r="W399" s="22">
        <v>0.56100000000000005</v>
      </c>
      <c r="X399" s="22">
        <f t="shared" si="12"/>
        <v>0.79660315740719989</v>
      </c>
      <c r="Y399" s="22">
        <f t="shared" si="13"/>
        <v>4.7408428990322387</v>
      </c>
    </row>
    <row r="400" spans="1:25" x14ac:dyDescent="0.25">
      <c r="A400" s="20">
        <v>2</v>
      </c>
      <c r="B400" s="20" t="s">
        <v>139</v>
      </c>
      <c r="C400" s="20" t="s">
        <v>140</v>
      </c>
      <c r="D400" s="20">
        <v>24163</v>
      </c>
      <c r="E400" s="20">
        <v>24175</v>
      </c>
      <c r="F400" s="20">
        <v>24175</v>
      </c>
      <c r="G400" s="20">
        <v>6170</v>
      </c>
      <c r="H400" s="20">
        <v>6170</v>
      </c>
      <c r="I400" s="20" t="s">
        <v>56</v>
      </c>
      <c r="J400" s="20" t="s">
        <v>141</v>
      </c>
      <c r="K400" s="21">
        <v>1.8949104426000001</v>
      </c>
      <c r="L400" s="21">
        <v>0.76684600000000003</v>
      </c>
      <c r="M400" s="20" t="s">
        <v>24</v>
      </c>
      <c r="N400" s="20" t="s">
        <v>142</v>
      </c>
      <c r="O400" s="20">
        <v>12</v>
      </c>
      <c r="P400" s="20">
        <v>60</v>
      </c>
      <c r="Q400" s="20" t="s">
        <v>73</v>
      </c>
      <c r="R400" s="20" t="s">
        <v>75</v>
      </c>
      <c r="S400" s="20" t="s">
        <v>75</v>
      </c>
      <c r="T400" s="22">
        <v>0.63959900000000003</v>
      </c>
      <c r="U400" s="22">
        <v>6.589772</v>
      </c>
      <c r="V400" s="22">
        <v>0.24</v>
      </c>
      <c r="W400" s="22">
        <v>0.56100000000000005</v>
      </c>
      <c r="X400" s="22">
        <f t="shared" si="12"/>
        <v>0.37276019041304004</v>
      </c>
      <c r="Y400" s="22">
        <f t="shared" si="13"/>
        <v>2.2184163913101678</v>
      </c>
    </row>
    <row r="401" spans="1:25" x14ac:dyDescent="0.25">
      <c r="A401" s="20">
        <v>2</v>
      </c>
      <c r="B401" s="20" t="s">
        <v>139</v>
      </c>
      <c r="C401" s="20" t="s">
        <v>140</v>
      </c>
      <c r="D401" s="20">
        <v>24164</v>
      </c>
      <c r="E401" s="20">
        <v>24176</v>
      </c>
      <c r="F401" s="20">
        <v>24176</v>
      </c>
      <c r="G401" s="20">
        <v>6170</v>
      </c>
      <c r="H401" s="20">
        <v>6170</v>
      </c>
      <c r="I401" s="20" t="s">
        <v>56</v>
      </c>
      <c r="J401" s="20" t="s">
        <v>141</v>
      </c>
      <c r="K401" s="21">
        <v>11.548261565100001</v>
      </c>
      <c r="L401" s="21">
        <v>4.6734299999999998</v>
      </c>
      <c r="M401" s="20" t="s">
        <v>24</v>
      </c>
      <c r="N401" s="20" t="s">
        <v>142</v>
      </c>
      <c r="O401" s="20">
        <v>12</v>
      </c>
      <c r="P401" s="20">
        <v>60</v>
      </c>
      <c r="Q401" s="20" t="s">
        <v>73</v>
      </c>
      <c r="R401" s="20" t="s">
        <v>75</v>
      </c>
      <c r="S401" s="20" t="s">
        <v>75</v>
      </c>
      <c r="T401" s="22">
        <v>0.63959900000000003</v>
      </c>
      <c r="U401" s="22">
        <v>6.589772</v>
      </c>
      <c r="V401" s="22">
        <v>0.24</v>
      </c>
      <c r="W401" s="22">
        <v>0.56100000000000005</v>
      </c>
      <c r="X401" s="22">
        <f t="shared" si="12"/>
        <v>2.2717320774731999</v>
      </c>
      <c r="Y401" s="22">
        <f t="shared" si="13"/>
        <v>13.519811951344439</v>
      </c>
    </row>
    <row r="402" spans="1:25" x14ac:dyDescent="0.25">
      <c r="A402" s="20">
        <v>2</v>
      </c>
      <c r="B402" s="20" t="s">
        <v>139</v>
      </c>
      <c r="C402" s="20" t="s">
        <v>140</v>
      </c>
      <c r="D402" s="20">
        <v>24165</v>
      </c>
      <c r="E402" s="20">
        <v>24177</v>
      </c>
      <c r="F402" s="20">
        <v>24177</v>
      </c>
      <c r="G402" s="20">
        <v>6170</v>
      </c>
      <c r="H402" s="20">
        <v>6170</v>
      </c>
      <c r="I402" s="20" t="s">
        <v>56</v>
      </c>
      <c r="J402" s="20" t="s">
        <v>141</v>
      </c>
      <c r="K402" s="21">
        <v>1.90663009044</v>
      </c>
      <c r="L402" s="21">
        <v>0.77158899999999997</v>
      </c>
      <c r="M402" s="20" t="s">
        <v>24</v>
      </c>
      <c r="N402" s="20" t="s">
        <v>142</v>
      </c>
      <c r="O402" s="20">
        <v>12</v>
      </c>
      <c r="P402" s="20">
        <v>60</v>
      </c>
      <c r="Q402" s="20" t="s">
        <v>73</v>
      </c>
      <c r="R402" s="20" t="s">
        <v>75</v>
      </c>
      <c r="S402" s="20" t="s">
        <v>75</v>
      </c>
      <c r="T402" s="22">
        <v>0.63959900000000003</v>
      </c>
      <c r="U402" s="22">
        <v>6.589772</v>
      </c>
      <c r="V402" s="22">
        <v>0.24</v>
      </c>
      <c r="W402" s="22">
        <v>0.56100000000000005</v>
      </c>
      <c r="X402" s="22">
        <f t="shared" si="12"/>
        <v>0.37506574013636002</v>
      </c>
      <c r="Y402" s="22">
        <f t="shared" si="13"/>
        <v>2.2321374630038116</v>
      </c>
    </row>
    <row r="403" spans="1:25" x14ac:dyDescent="0.25">
      <c r="A403" s="20">
        <v>2</v>
      </c>
      <c r="B403" s="20" t="s">
        <v>139</v>
      </c>
      <c r="C403" s="20" t="s">
        <v>140</v>
      </c>
      <c r="D403" s="20">
        <v>24166</v>
      </c>
      <c r="E403" s="20">
        <v>24178</v>
      </c>
      <c r="F403" s="20">
        <v>24178</v>
      </c>
      <c r="G403" s="20">
        <v>6170</v>
      </c>
      <c r="H403" s="20">
        <v>6170</v>
      </c>
      <c r="I403" s="20" t="s">
        <v>56</v>
      </c>
      <c r="J403" s="20" t="s">
        <v>141</v>
      </c>
      <c r="K403" s="21">
        <v>1.9385854008900001</v>
      </c>
      <c r="L403" s="21">
        <v>0.78452100000000002</v>
      </c>
      <c r="M403" s="20" t="s">
        <v>24</v>
      </c>
      <c r="N403" s="20" t="s">
        <v>142</v>
      </c>
      <c r="O403" s="20">
        <v>12</v>
      </c>
      <c r="P403" s="20">
        <v>60</v>
      </c>
      <c r="Q403" s="20" t="s">
        <v>73</v>
      </c>
      <c r="R403" s="20" t="s">
        <v>75</v>
      </c>
      <c r="S403" s="20" t="s">
        <v>75</v>
      </c>
      <c r="T403" s="22">
        <v>0.63959900000000003</v>
      </c>
      <c r="U403" s="22">
        <v>6.589772</v>
      </c>
      <c r="V403" s="22">
        <v>0.24</v>
      </c>
      <c r="W403" s="22">
        <v>0.56100000000000005</v>
      </c>
      <c r="X403" s="22">
        <f t="shared" si="12"/>
        <v>0.38135192378004001</v>
      </c>
      <c r="Y403" s="22">
        <f t="shared" si="13"/>
        <v>2.2695485739340677</v>
      </c>
    </row>
    <row r="404" spans="1:25" x14ac:dyDescent="0.25">
      <c r="A404" s="20">
        <v>2</v>
      </c>
      <c r="B404" s="20" t="s">
        <v>139</v>
      </c>
      <c r="C404" s="20" t="s">
        <v>140</v>
      </c>
      <c r="D404" s="20">
        <v>24167</v>
      </c>
      <c r="E404" s="20">
        <v>24179</v>
      </c>
      <c r="F404" s="20">
        <v>24179</v>
      </c>
      <c r="G404" s="20">
        <v>6170</v>
      </c>
      <c r="H404" s="20">
        <v>6170</v>
      </c>
      <c r="I404" s="20" t="s">
        <v>56</v>
      </c>
      <c r="J404" s="20" t="s">
        <v>141</v>
      </c>
      <c r="K404" s="21">
        <v>6.5528015978400003</v>
      </c>
      <c r="L404" s="21">
        <v>2.65184</v>
      </c>
      <c r="M404" s="20" t="s">
        <v>24</v>
      </c>
      <c r="N404" s="20" t="s">
        <v>142</v>
      </c>
      <c r="O404" s="20">
        <v>12</v>
      </c>
      <c r="P404" s="20">
        <v>60</v>
      </c>
      <c r="Q404" s="20" t="s">
        <v>73</v>
      </c>
      <c r="R404" s="20" t="s">
        <v>75</v>
      </c>
      <c r="S404" s="20" t="s">
        <v>75</v>
      </c>
      <c r="T404" s="22">
        <v>0.63959900000000003</v>
      </c>
      <c r="U404" s="22">
        <v>6.589772</v>
      </c>
      <c r="V404" s="22">
        <v>0.24</v>
      </c>
      <c r="W404" s="22">
        <v>0.56100000000000005</v>
      </c>
      <c r="X404" s="22">
        <f t="shared" si="12"/>
        <v>1.2890468012416001</v>
      </c>
      <c r="Y404" s="22">
        <f t="shared" si="13"/>
        <v>7.6715342104307194</v>
      </c>
    </row>
    <row r="405" spans="1:25" x14ac:dyDescent="0.25">
      <c r="A405" s="20">
        <v>2</v>
      </c>
      <c r="B405" s="20" t="s">
        <v>139</v>
      </c>
      <c r="C405" s="20" t="s">
        <v>140</v>
      </c>
      <c r="D405" s="20">
        <v>24168</v>
      </c>
      <c r="E405" s="20">
        <v>24180</v>
      </c>
      <c r="F405" s="20">
        <v>24180</v>
      </c>
      <c r="G405" s="20">
        <v>6170</v>
      </c>
      <c r="H405" s="20">
        <v>6170</v>
      </c>
      <c r="I405" s="20" t="s">
        <v>56</v>
      </c>
      <c r="J405" s="20" t="s">
        <v>141</v>
      </c>
      <c r="K405" s="21">
        <v>2.76606623231</v>
      </c>
      <c r="L405" s="21">
        <v>1.1193900000000001</v>
      </c>
      <c r="M405" s="20" t="s">
        <v>24</v>
      </c>
      <c r="N405" s="20" t="s">
        <v>142</v>
      </c>
      <c r="O405" s="20">
        <v>12</v>
      </c>
      <c r="P405" s="20">
        <v>60</v>
      </c>
      <c r="Q405" s="20" t="s">
        <v>73</v>
      </c>
      <c r="R405" s="20" t="s">
        <v>75</v>
      </c>
      <c r="S405" s="20" t="s">
        <v>75</v>
      </c>
      <c r="T405" s="22">
        <v>0.63959900000000003</v>
      </c>
      <c r="U405" s="22">
        <v>6.589772</v>
      </c>
      <c r="V405" s="22">
        <v>0.24</v>
      </c>
      <c r="W405" s="22">
        <v>0.56100000000000005</v>
      </c>
      <c r="X405" s="22">
        <f t="shared" si="12"/>
        <v>0.54413015070360016</v>
      </c>
      <c r="Y405" s="22">
        <f t="shared" si="13"/>
        <v>3.23829442191612</v>
      </c>
    </row>
    <row r="406" spans="1:25" x14ac:dyDescent="0.25">
      <c r="A406" s="20">
        <v>2</v>
      </c>
      <c r="B406" s="20" t="s">
        <v>139</v>
      </c>
      <c r="C406" s="20" t="s">
        <v>140</v>
      </c>
      <c r="D406" s="20">
        <v>24169</v>
      </c>
      <c r="E406" s="20">
        <v>24181</v>
      </c>
      <c r="F406" s="20">
        <v>24181</v>
      </c>
      <c r="G406" s="20">
        <v>6170</v>
      </c>
      <c r="H406" s="20">
        <v>6170</v>
      </c>
      <c r="I406" s="20" t="s">
        <v>56</v>
      </c>
      <c r="J406" s="20" t="s">
        <v>141</v>
      </c>
      <c r="K406" s="21">
        <v>5.7611578989899996</v>
      </c>
      <c r="L406" s="21">
        <v>2.3314699999999999</v>
      </c>
      <c r="M406" s="20" t="s">
        <v>24</v>
      </c>
      <c r="N406" s="20" t="s">
        <v>142</v>
      </c>
      <c r="O406" s="20">
        <v>12</v>
      </c>
      <c r="P406" s="20">
        <v>60</v>
      </c>
      <c r="Q406" s="20" t="s">
        <v>73</v>
      </c>
      <c r="R406" s="20" t="s">
        <v>75</v>
      </c>
      <c r="S406" s="20" t="s">
        <v>75</v>
      </c>
      <c r="T406" s="22">
        <v>0.63959900000000003</v>
      </c>
      <c r="U406" s="22">
        <v>6.589772</v>
      </c>
      <c r="V406" s="22">
        <v>0.24</v>
      </c>
      <c r="W406" s="22">
        <v>0.56100000000000005</v>
      </c>
      <c r="X406" s="22">
        <f t="shared" si="12"/>
        <v>1.1333164692027999</v>
      </c>
      <c r="Y406" s="22">
        <f t="shared" si="13"/>
        <v>6.7447326632047586</v>
      </c>
    </row>
    <row r="407" spans="1:25" x14ac:dyDescent="0.25">
      <c r="A407" s="20">
        <v>2</v>
      </c>
      <c r="B407" s="20" t="s">
        <v>139</v>
      </c>
      <c r="C407" s="20" t="s">
        <v>140</v>
      </c>
      <c r="D407" s="20">
        <v>24170</v>
      </c>
      <c r="E407" s="20">
        <v>24182</v>
      </c>
      <c r="F407" s="20">
        <v>24182</v>
      </c>
      <c r="G407" s="20">
        <v>6170</v>
      </c>
      <c r="H407" s="20">
        <v>6170</v>
      </c>
      <c r="I407" s="20" t="s">
        <v>56</v>
      </c>
      <c r="J407" s="20" t="s">
        <v>141</v>
      </c>
      <c r="K407" s="21">
        <v>12.139362544500001</v>
      </c>
      <c r="L407" s="21">
        <v>4.9126500000000002</v>
      </c>
      <c r="M407" s="20" t="s">
        <v>24</v>
      </c>
      <c r="N407" s="20" t="s">
        <v>142</v>
      </c>
      <c r="O407" s="20">
        <v>12</v>
      </c>
      <c r="P407" s="20">
        <v>60</v>
      </c>
      <c r="Q407" s="20" t="s">
        <v>73</v>
      </c>
      <c r="R407" s="20" t="s">
        <v>75</v>
      </c>
      <c r="S407" s="20" t="s">
        <v>75</v>
      </c>
      <c r="T407" s="22">
        <v>0.63959900000000003</v>
      </c>
      <c r="U407" s="22">
        <v>6.589772</v>
      </c>
      <c r="V407" s="22">
        <v>0.24</v>
      </c>
      <c r="W407" s="22">
        <v>0.56100000000000005</v>
      </c>
      <c r="X407" s="22">
        <f t="shared" si="12"/>
        <v>2.3880157807860001</v>
      </c>
      <c r="Y407" s="22">
        <f t="shared" si="13"/>
        <v>14.211853859536197</v>
      </c>
    </row>
    <row r="408" spans="1:25" x14ac:dyDescent="0.25">
      <c r="A408" s="20">
        <v>2</v>
      </c>
      <c r="B408" s="20" t="s">
        <v>139</v>
      </c>
      <c r="C408" s="20" t="s">
        <v>140</v>
      </c>
      <c r="D408" s="20">
        <v>24171</v>
      </c>
      <c r="E408" s="20">
        <v>24183</v>
      </c>
      <c r="F408" s="20">
        <v>24183</v>
      </c>
      <c r="G408" s="20">
        <v>6170</v>
      </c>
      <c r="H408" s="20">
        <v>6170</v>
      </c>
      <c r="I408" s="20" t="s">
        <v>56</v>
      </c>
      <c r="J408" s="20" t="s">
        <v>141</v>
      </c>
      <c r="K408" s="21">
        <v>14.0901949002</v>
      </c>
      <c r="L408" s="21">
        <v>5.7021199999999999</v>
      </c>
      <c r="M408" s="20" t="s">
        <v>24</v>
      </c>
      <c r="N408" s="20" t="s">
        <v>142</v>
      </c>
      <c r="O408" s="20">
        <v>12</v>
      </c>
      <c r="P408" s="20">
        <v>60</v>
      </c>
      <c r="Q408" s="20" t="s">
        <v>73</v>
      </c>
      <c r="R408" s="20" t="s">
        <v>75</v>
      </c>
      <c r="S408" s="20" t="s">
        <v>75</v>
      </c>
      <c r="T408" s="22">
        <v>0.63959900000000003</v>
      </c>
      <c r="U408" s="22">
        <v>6.589772</v>
      </c>
      <c r="V408" s="22">
        <v>0.24</v>
      </c>
      <c r="W408" s="22">
        <v>0.56100000000000005</v>
      </c>
      <c r="X408" s="22">
        <f t="shared" si="12"/>
        <v>2.7717733899088</v>
      </c>
      <c r="Y408" s="22">
        <f t="shared" si="13"/>
        <v>16.495719444604958</v>
      </c>
    </row>
    <row r="409" spans="1:25" x14ac:dyDescent="0.25">
      <c r="A409" s="20">
        <v>2</v>
      </c>
      <c r="B409" s="20" t="s">
        <v>139</v>
      </c>
      <c r="C409" s="20" t="s">
        <v>140</v>
      </c>
      <c r="D409" s="20">
        <v>24172</v>
      </c>
      <c r="E409" s="20">
        <v>24184</v>
      </c>
      <c r="F409" s="20">
        <v>24184</v>
      </c>
      <c r="G409" s="20">
        <v>6170</v>
      </c>
      <c r="H409" s="20">
        <v>6170</v>
      </c>
      <c r="I409" s="20" t="s">
        <v>56</v>
      </c>
      <c r="J409" s="20" t="s">
        <v>141</v>
      </c>
      <c r="K409" s="21">
        <v>12.284067548299999</v>
      </c>
      <c r="L409" s="21">
        <v>4.9712100000000001</v>
      </c>
      <c r="M409" s="20" t="s">
        <v>24</v>
      </c>
      <c r="N409" s="20" t="s">
        <v>142</v>
      </c>
      <c r="O409" s="20">
        <v>12</v>
      </c>
      <c r="P409" s="20">
        <v>60</v>
      </c>
      <c r="Q409" s="20" t="s">
        <v>73</v>
      </c>
      <c r="R409" s="20" t="s">
        <v>75</v>
      </c>
      <c r="S409" s="20" t="s">
        <v>75</v>
      </c>
      <c r="T409" s="22">
        <v>0.63959900000000003</v>
      </c>
      <c r="U409" s="22">
        <v>6.589772</v>
      </c>
      <c r="V409" s="22">
        <v>0.24</v>
      </c>
      <c r="W409" s="22">
        <v>0.56100000000000005</v>
      </c>
      <c r="X409" s="22">
        <f t="shared" si="12"/>
        <v>2.4164815180404</v>
      </c>
      <c r="Y409" s="22">
        <f t="shared" si="13"/>
        <v>14.381262663748679</v>
      </c>
    </row>
    <row r="410" spans="1:25" x14ac:dyDescent="0.25">
      <c r="A410" s="20">
        <v>2</v>
      </c>
      <c r="B410" s="20" t="s">
        <v>139</v>
      </c>
      <c r="C410" s="20" t="s">
        <v>140</v>
      </c>
      <c r="D410" s="20">
        <v>24173</v>
      </c>
      <c r="E410" s="20">
        <v>24185</v>
      </c>
      <c r="F410" s="20">
        <v>24185</v>
      </c>
      <c r="G410" s="20">
        <v>6170</v>
      </c>
      <c r="H410" s="20">
        <v>6170</v>
      </c>
      <c r="I410" s="20" t="s">
        <v>56</v>
      </c>
      <c r="J410" s="20" t="s">
        <v>141</v>
      </c>
      <c r="K410" s="21">
        <v>13.9378263453</v>
      </c>
      <c r="L410" s="21">
        <v>5.64046</v>
      </c>
      <c r="M410" s="20" t="s">
        <v>24</v>
      </c>
      <c r="N410" s="20" t="s">
        <v>142</v>
      </c>
      <c r="O410" s="20">
        <v>12</v>
      </c>
      <c r="P410" s="20">
        <v>60</v>
      </c>
      <c r="Q410" s="20" t="s">
        <v>73</v>
      </c>
      <c r="R410" s="20" t="s">
        <v>75</v>
      </c>
      <c r="S410" s="20" t="s">
        <v>75</v>
      </c>
      <c r="T410" s="22">
        <v>0.63959900000000003</v>
      </c>
      <c r="U410" s="22">
        <v>6.589772</v>
      </c>
      <c r="V410" s="22">
        <v>0.24</v>
      </c>
      <c r="W410" s="22">
        <v>0.56100000000000005</v>
      </c>
      <c r="X410" s="22">
        <f t="shared" si="12"/>
        <v>2.7418007574104002</v>
      </c>
      <c r="Y410" s="22">
        <f t="shared" si="13"/>
        <v>16.317342619677678</v>
      </c>
    </row>
    <row r="411" spans="1:25" x14ac:dyDescent="0.25">
      <c r="A411" s="20">
        <v>2</v>
      </c>
      <c r="B411" s="20" t="s">
        <v>139</v>
      </c>
      <c r="C411" s="20" t="s">
        <v>140</v>
      </c>
      <c r="D411" s="20">
        <v>24174</v>
      </c>
      <c r="E411" s="20">
        <v>24186</v>
      </c>
      <c r="F411" s="20">
        <v>24186</v>
      </c>
      <c r="G411" s="20">
        <v>6170</v>
      </c>
      <c r="H411" s="20">
        <v>6170</v>
      </c>
      <c r="I411" s="20" t="s">
        <v>56</v>
      </c>
      <c r="J411" s="20" t="s">
        <v>141</v>
      </c>
      <c r="K411" s="21">
        <v>4.9414674989799998E-2</v>
      </c>
      <c r="L411" s="21">
        <v>1.9997500000000001E-2</v>
      </c>
      <c r="M411" s="20" t="s">
        <v>24</v>
      </c>
      <c r="N411" s="20" t="s">
        <v>142</v>
      </c>
      <c r="O411" s="20">
        <v>12</v>
      </c>
      <c r="P411" s="20">
        <v>60</v>
      </c>
      <c r="Q411" s="20" t="s">
        <v>73</v>
      </c>
      <c r="R411" s="20" t="s">
        <v>75</v>
      </c>
      <c r="S411" s="20" t="s">
        <v>75</v>
      </c>
      <c r="T411" s="22">
        <v>0.63959900000000003</v>
      </c>
      <c r="U411" s="22">
        <v>6.589772</v>
      </c>
      <c r="V411" s="22">
        <v>0.24</v>
      </c>
      <c r="W411" s="22">
        <v>0.56100000000000005</v>
      </c>
      <c r="X411" s="22">
        <f t="shared" si="12"/>
        <v>9.7206895619000016E-3</v>
      </c>
      <c r="Y411" s="22">
        <f t="shared" si="13"/>
        <v>5.7850965885229998E-2</v>
      </c>
    </row>
    <row r="412" spans="1:25" x14ac:dyDescent="0.25">
      <c r="A412" s="20">
        <v>2</v>
      </c>
      <c r="B412" s="20" t="s">
        <v>139</v>
      </c>
      <c r="C412" s="20" t="s">
        <v>140</v>
      </c>
      <c r="D412" s="20">
        <v>24175</v>
      </c>
      <c r="E412" s="20">
        <v>24187</v>
      </c>
      <c r="F412" s="20">
        <v>24187</v>
      </c>
      <c r="G412" s="20">
        <v>6170</v>
      </c>
      <c r="H412" s="20">
        <v>6170</v>
      </c>
      <c r="I412" s="20" t="s">
        <v>56</v>
      </c>
      <c r="J412" s="20" t="s">
        <v>141</v>
      </c>
      <c r="K412" s="21">
        <v>2.6736174022500001</v>
      </c>
      <c r="L412" s="21">
        <v>1.0819799999999999</v>
      </c>
      <c r="M412" s="20" t="s">
        <v>24</v>
      </c>
      <c r="N412" s="20" t="s">
        <v>142</v>
      </c>
      <c r="O412" s="20">
        <v>12</v>
      </c>
      <c r="P412" s="20">
        <v>60</v>
      </c>
      <c r="Q412" s="20" t="s">
        <v>73</v>
      </c>
      <c r="R412" s="20" t="s">
        <v>75</v>
      </c>
      <c r="S412" s="20" t="s">
        <v>75</v>
      </c>
      <c r="T412" s="22">
        <v>0.63959900000000003</v>
      </c>
      <c r="U412" s="22">
        <v>6.589772</v>
      </c>
      <c r="V412" s="22">
        <v>0.24</v>
      </c>
      <c r="W412" s="22">
        <v>0.56100000000000005</v>
      </c>
      <c r="X412" s="22">
        <f t="shared" si="12"/>
        <v>0.52594532777519998</v>
      </c>
      <c r="Y412" s="22">
        <f t="shared" si="13"/>
        <v>3.1300706622578396</v>
      </c>
    </row>
    <row r="413" spans="1:25" x14ac:dyDescent="0.25">
      <c r="A413" s="20">
        <v>2</v>
      </c>
      <c r="B413" s="20" t="s">
        <v>139</v>
      </c>
      <c r="C413" s="20" t="s">
        <v>140</v>
      </c>
      <c r="D413" s="20">
        <v>24176</v>
      </c>
      <c r="E413" s="20">
        <v>24188</v>
      </c>
      <c r="F413" s="20">
        <v>24188</v>
      </c>
      <c r="G413" s="20">
        <v>6170</v>
      </c>
      <c r="H413" s="20">
        <v>6170</v>
      </c>
      <c r="I413" s="20" t="s">
        <v>56</v>
      </c>
      <c r="J413" s="20" t="s">
        <v>141</v>
      </c>
      <c r="K413" s="21">
        <v>5.37879667244</v>
      </c>
      <c r="L413" s="21">
        <v>2.1767300000000001</v>
      </c>
      <c r="M413" s="20" t="s">
        <v>24</v>
      </c>
      <c r="N413" s="20" t="s">
        <v>142</v>
      </c>
      <c r="O413" s="20">
        <v>12</v>
      </c>
      <c r="P413" s="20">
        <v>60</v>
      </c>
      <c r="Q413" s="20" t="s">
        <v>73</v>
      </c>
      <c r="R413" s="20" t="s">
        <v>75</v>
      </c>
      <c r="S413" s="20" t="s">
        <v>75</v>
      </c>
      <c r="T413" s="22">
        <v>0.63959900000000003</v>
      </c>
      <c r="U413" s="22">
        <v>6.589772</v>
      </c>
      <c r="V413" s="22">
        <v>0.24</v>
      </c>
      <c r="W413" s="22">
        <v>0.56100000000000005</v>
      </c>
      <c r="X413" s="22">
        <f t="shared" si="12"/>
        <v>1.0580980917652001</v>
      </c>
      <c r="Y413" s="22">
        <f t="shared" si="13"/>
        <v>6.2970837840408391</v>
      </c>
    </row>
    <row r="414" spans="1:25" x14ac:dyDescent="0.25">
      <c r="A414" s="20">
        <v>2</v>
      </c>
      <c r="B414" s="20" t="s">
        <v>139</v>
      </c>
      <c r="C414" s="20" t="s">
        <v>140</v>
      </c>
      <c r="D414" s="20">
        <v>24177</v>
      </c>
      <c r="E414" s="20">
        <v>24189</v>
      </c>
      <c r="F414" s="20">
        <v>24189</v>
      </c>
      <c r="G414" s="20">
        <v>6170</v>
      </c>
      <c r="H414" s="20">
        <v>6170</v>
      </c>
      <c r="I414" s="20" t="s">
        <v>56</v>
      </c>
      <c r="J414" s="20" t="s">
        <v>141</v>
      </c>
      <c r="K414" s="21">
        <v>2.6871724068499998</v>
      </c>
      <c r="L414" s="21">
        <v>1.0874600000000001</v>
      </c>
      <c r="M414" s="20" t="s">
        <v>24</v>
      </c>
      <c r="N414" s="20" t="s">
        <v>142</v>
      </c>
      <c r="O414" s="20">
        <v>12</v>
      </c>
      <c r="P414" s="20">
        <v>60</v>
      </c>
      <c r="Q414" s="20" t="s">
        <v>73</v>
      </c>
      <c r="R414" s="20" t="s">
        <v>75</v>
      </c>
      <c r="S414" s="20" t="s">
        <v>75</v>
      </c>
      <c r="T414" s="22">
        <v>0.63959900000000003</v>
      </c>
      <c r="U414" s="22">
        <v>6.589772</v>
      </c>
      <c r="V414" s="22">
        <v>0.24</v>
      </c>
      <c r="W414" s="22">
        <v>0.56100000000000005</v>
      </c>
      <c r="X414" s="22">
        <f t="shared" si="12"/>
        <v>0.52860912969040008</v>
      </c>
      <c r="Y414" s="22">
        <f t="shared" si="13"/>
        <v>3.1459238085536798</v>
      </c>
    </row>
    <row r="415" spans="1:25" x14ac:dyDescent="0.25">
      <c r="A415" s="20">
        <v>2</v>
      </c>
      <c r="B415" s="20" t="s">
        <v>139</v>
      </c>
      <c r="C415" s="20" t="s">
        <v>140</v>
      </c>
      <c r="D415" s="20">
        <v>24178</v>
      </c>
      <c r="E415" s="20">
        <v>24190</v>
      </c>
      <c r="F415" s="20">
        <v>24190</v>
      </c>
      <c r="G415" s="20">
        <v>6170</v>
      </c>
      <c r="H415" s="20">
        <v>6170</v>
      </c>
      <c r="I415" s="20" t="s">
        <v>56</v>
      </c>
      <c r="J415" s="20" t="s">
        <v>141</v>
      </c>
      <c r="K415" s="21">
        <v>6.6160058143100002</v>
      </c>
      <c r="L415" s="21">
        <v>2.6774100000000001</v>
      </c>
      <c r="M415" s="20" t="s">
        <v>24</v>
      </c>
      <c r="N415" s="20" t="s">
        <v>142</v>
      </c>
      <c r="O415" s="20">
        <v>12</v>
      </c>
      <c r="P415" s="20">
        <v>60</v>
      </c>
      <c r="Q415" s="20" t="s">
        <v>73</v>
      </c>
      <c r="R415" s="20" t="s">
        <v>75</v>
      </c>
      <c r="S415" s="20" t="s">
        <v>75</v>
      </c>
      <c r="T415" s="22">
        <v>0.63959900000000003</v>
      </c>
      <c r="U415" s="22">
        <v>6.589772</v>
      </c>
      <c r="V415" s="22">
        <v>0.24</v>
      </c>
      <c r="W415" s="22">
        <v>0.56100000000000005</v>
      </c>
      <c r="X415" s="22">
        <f t="shared" si="12"/>
        <v>1.3014762565283999</v>
      </c>
      <c r="Y415" s="22">
        <f t="shared" si="13"/>
        <v>7.7455059167782796</v>
      </c>
    </row>
    <row r="416" spans="1:25" x14ac:dyDescent="0.25">
      <c r="A416" s="20">
        <v>2</v>
      </c>
      <c r="B416" s="20" t="s">
        <v>139</v>
      </c>
      <c r="C416" s="20" t="s">
        <v>140</v>
      </c>
      <c r="D416" s="20">
        <v>24179</v>
      </c>
      <c r="E416" s="20">
        <v>24191</v>
      </c>
      <c r="F416" s="20">
        <v>24191</v>
      </c>
      <c r="G416" s="20">
        <v>6170</v>
      </c>
      <c r="H416" s="20">
        <v>6170</v>
      </c>
      <c r="I416" s="20" t="s">
        <v>56</v>
      </c>
      <c r="J416" s="20" t="s">
        <v>141</v>
      </c>
      <c r="K416" s="21">
        <v>6.0714955905099997</v>
      </c>
      <c r="L416" s="21">
        <v>2.4570599999999998</v>
      </c>
      <c r="M416" s="20" t="s">
        <v>24</v>
      </c>
      <c r="N416" s="20" t="s">
        <v>142</v>
      </c>
      <c r="O416" s="20">
        <v>12</v>
      </c>
      <c r="P416" s="20">
        <v>60</v>
      </c>
      <c r="Q416" s="20" t="s">
        <v>73</v>
      </c>
      <c r="R416" s="20" t="s">
        <v>75</v>
      </c>
      <c r="S416" s="20" t="s">
        <v>75</v>
      </c>
      <c r="T416" s="22">
        <v>0.63959900000000003</v>
      </c>
      <c r="U416" s="22">
        <v>6.589772</v>
      </c>
      <c r="V416" s="22">
        <v>0.24</v>
      </c>
      <c r="W416" s="22">
        <v>0.56100000000000005</v>
      </c>
      <c r="X416" s="22">
        <f t="shared" si="12"/>
        <v>1.1943651703944</v>
      </c>
      <c r="Y416" s="22">
        <f t="shared" si="13"/>
        <v>7.108053218550479</v>
      </c>
    </row>
    <row r="417" spans="1:25" x14ac:dyDescent="0.25">
      <c r="A417" s="20">
        <v>2</v>
      </c>
      <c r="B417" s="20" t="s">
        <v>139</v>
      </c>
      <c r="C417" s="20" t="s">
        <v>140</v>
      </c>
      <c r="D417" s="20">
        <v>24180</v>
      </c>
      <c r="E417" s="20">
        <v>24192</v>
      </c>
      <c r="F417" s="20">
        <v>24192</v>
      </c>
      <c r="G417" s="20">
        <v>6170</v>
      </c>
      <c r="H417" s="20">
        <v>6170</v>
      </c>
      <c r="I417" s="20" t="s">
        <v>56</v>
      </c>
      <c r="J417" s="20" t="s">
        <v>141</v>
      </c>
      <c r="K417" s="21">
        <v>4.6299688933900001</v>
      </c>
      <c r="L417" s="21">
        <v>1.8736900000000001</v>
      </c>
      <c r="M417" s="20" t="s">
        <v>24</v>
      </c>
      <c r="N417" s="20" t="s">
        <v>142</v>
      </c>
      <c r="O417" s="20">
        <v>12</v>
      </c>
      <c r="P417" s="20">
        <v>60</v>
      </c>
      <c r="Q417" s="20" t="s">
        <v>73</v>
      </c>
      <c r="R417" s="20" t="s">
        <v>75</v>
      </c>
      <c r="S417" s="20" t="s">
        <v>75</v>
      </c>
      <c r="T417" s="22">
        <v>0.63959900000000003</v>
      </c>
      <c r="U417" s="22">
        <v>6.589772</v>
      </c>
      <c r="V417" s="22">
        <v>0.24</v>
      </c>
      <c r="W417" s="22">
        <v>0.56100000000000005</v>
      </c>
      <c r="X417" s="22">
        <f t="shared" si="12"/>
        <v>0.91079179023560008</v>
      </c>
      <c r="Y417" s="22">
        <f t="shared" si="13"/>
        <v>5.4204163655205191</v>
      </c>
    </row>
    <row r="418" spans="1:25" x14ac:dyDescent="0.25">
      <c r="A418" s="20">
        <v>2</v>
      </c>
      <c r="B418" s="20" t="s">
        <v>139</v>
      </c>
      <c r="C418" s="20" t="s">
        <v>140</v>
      </c>
      <c r="D418" s="20">
        <v>24181</v>
      </c>
      <c r="E418" s="20">
        <v>24193</v>
      </c>
      <c r="F418" s="20">
        <v>24193</v>
      </c>
      <c r="G418" s="20">
        <v>6170</v>
      </c>
      <c r="H418" s="20">
        <v>6170</v>
      </c>
      <c r="I418" s="20" t="s">
        <v>56</v>
      </c>
      <c r="J418" s="20" t="s">
        <v>141</v>
      </c>
      <c r="K418" s="21">
        <v>12.126891687600001</v>
      </c>
      <c r="L418" s="21">
        <v>4.9076000000000004</v>
      </c>
      <c r="M418" s="20" t="s">
        <v>24</v>
      </c>
      <c r="N418" s="20" t="s">
        <v>142</v>
      </c>
      <c r="O418" s="20">
        <v>12</v>
      </c>
      <c r="P418" s="20">
        <v>60</v>
      </c>
      <c r="Q418" s="20" t="s">
        <v>73</v>
      </c>
      <c r="R418" s="20" t="s">
        <v>75</v>
      </c>
      <c r="S418" s="20" t="s">
        <v>75</v>
      </c>
      <c r="T418" s="22">
        <v>0.63959900000000003</v>
      </c>
      <c r="U418" s="22">
        <v>6.589772</v>
      </c>
      <c r="V418" s="22">
        <v>0.24</v>
      </c>
      <c r="W418" s="22">
        <v>0.56100000000000005</v>
      </c>
      <c r="X418" s="22">
        <f t="shared" si="12"/>
        <v>2.3855609998240004</v>
      </c>
      <c r="Y418" s="22">
        <f t="shared" si="13"/>
        <v>14.197244664500801</v>
      </c>
    </row>
    <row r="419" spans="1:25" x14ac:dyDescent="0.25">
      <c r="A419" s="20">
        <v>2</v>
      </c>
      <c r="B419" s="20" t="s">
        <v>139</v>
      </c>
      <c r="C419" s="20" t="s">
        <v>140</v>
      </c>
      <c r="D419" s="20">
        <v>24182</v>
      </c>
      <c r="E419" s="20">
        <v>24194</v>
      </c>
      <c r="F419" s="20">
        <v>24194</v>
      </c>
      <c r="G419" s="20">
        <v>6170</v>
      </c>
      <c r="H419" s="20">
        <v>6170</v>
      </c>
      <c r="I419" s="20" t="s">
        <v>56</v>
      </c>
      <c r="J419" s="20" t="s">
        <v>141</v>
      </c>
      <c r="K419" s="21">
        <v>3.0671627284</v>
      </c>
      <c r="L419" s="21">
        <v>1.2412399999999999</v>
      </c>
      <c r="M419" s="20" t="s">
        <v>24</v>
      </c>
      <c r="N419" s="20" t="s">
        <v>142</v>
      </c>
      <c r="O419" s="20">
        <v>12</v>
      </c>
      <c r="P419" s="20">
        <v>60</v>
      </c>
      <c r="Q419" s="20" t="s">
        <v>73</v>
      </c>
      <c r="R419" s="20" t="s">
        <v>75</v>
      </c>
      <c r="S419" s="20" t="s">
        <v>75</v>
      </c>
      <c r="T419" s="22">
        <v>0.63959900000000003</v>
      </c>
      <c r="U419" s="22">
        <v>6.589772</v>
      </c>
      <c r="V419" s="22">
        <v>0.24</v>
      </c>
      <c r="W419" s="22">
        <v>0.56100000000000005</v>
      </c>
      <c r="X419" s="22">
        <f t="shared" si="12"/>
        <v>0.60336085569760001</v>
      </c>
      <c r="Y419" s="22">
        <f t="shared" si="13"/>
        <v>3.5907954942059193</v>
      </c>
    </row>
    <row r="420" spans="1:25" x14ac:dyDescent="0.25">
      <c r="A420" s="20">
        <v>2</v>
      </c>
      <c r="B420" s="20" t="s">
        <v>139</v>
      </c>
      <c r="C420" s="20" t="s">
        <v>140</v>
      </c>
      <c r="D420" s="20">
        <v>24183</v>
      </c>
      <c r="E420" s="20">
        <v>24195</v>
      </c>
      <c r="F420" s="20">
        <v>24195</v>
      </c>
      <c r="G420" s="20">
        <v>6170</v>
      </c>
      <c r="H420" s="20">
        <v>6170</v>
      </c>
      <c r="I420" s="20" t="s">
        <v>56</v>
      </c>
      <c r="J420" s="20" t="s">
        <v>141</v>
      </c>
      <c r="K420" s="21">
        <v>3.0438653194800001</v>
      </c>
      <c r="L420" s="21">
        <v>1.2318100000000001</v>
      </c>
      <c r="M420" s="20" t="s">
        <v>24</v>
      </c>
      <c r="N420" s="20" t="s">
        <v>142</v>
      </c>
      <c r="O420" s="20">
        <v>12</v>
      </c>
      <c r="P420" s="20">
        <v>60</v>
      </c>
      <c r="Q420" s="20" t="s">
        <v>73</v>
      </c>
      <c r="R420" s="20" t="s">
        <v>75</v>
      </c>
      <c r="S420" s="20" t="s">
        <v>75</v>
      </c>
      <c r="T420" s="22">
        <v>0.63959900000000003</v>
      </c>
      <c r="U420" s="22">
        <v>6.589772</v>
      </c>
      <c r="V420" s="22">
        <v>0.24</v>
      </c>
      <c r="W420" s="22">
        <v>0.56100000000000005</v>
      </c>
      <c r="X420" s="22">
        <f t="shared" si="12"/>
        <v>0.59877697758440007</v>
      </c>
      <c r="Y420" s="22">
        <f t="shared" si="13"/>
        <v>3.5635153537734801</v>
      </c>
    </row>
    <row r="421" spans="1:25" x14ac:dyDescent="0.25">
      <c r="A421" s="20">
        <v>2</v>
      </c>
      <c r="B421" s="20" t="s">
        <v>139</v>
      </c>
      <c r="C421" s="20" t="s">
        <v>140</v>
      </c>
      <c r="D421" s="20">
        <v>24184</v>
      </c>
      <c r="E421" s="20">
        <v>24196</v>
      </c>
      <c r="F421" s="20">
        <v>24196</v>
      </c>
      <c r="G421" s="20">
        <v>6170</v>
      </c>
      <c r="H421" s="20">
        <v>6170</v>
      </c>
      <c r="I421" s="20" t="s">
        <v>56</v>
      </c>
      <c r="J421" s="20" t="s">
        <v>141</v>
      </c>
      <c r="K421" s="21">
        <v>22.6492861296</v>
      </c>
      <c r="L421" s="21">
        <v>9.1658799999999996</v>
      </c>
      <c r="M421" s="20" t="s">
        <v>24</v>
      </c>
      <c r="N421" s="20" t="s">
        <v>142</v>
      </c>
      <c r="O421" s="20">
        <v>12</v>
      </c>
      <c r="P421" s="20">
        <v>60</v>
      </c>
      <c r="Q421" s="20" t="s">
        <v>73</v>
      </c>
      <c r="R421" s="20" t="s">
        <v>75</v>
      </c>
      <c r="S421" s="20" t="s">
        <v>75</v>
      </c>
      <c r="T421" s="22">
        <v>0.63959900000000003</v>
      </c>
      <c r="U421" s="22">
        <v>6.589772</v>
      </c>
      <c r="V421" s="22">
        <v>0.24</v>
      </c>
      <c r="W421" s="22">
        <v>0.56100000000000005</v>
      </c>
      <c r="X421" s="22">
        <f t="shared" si="12"/>
        <v>4.4554906384112005</v>
      </c>
      <c r="Y421" s="22">
        <f t="shared" si="13"/>
        <v>26.516065067539035</v>
      </c>
    </row>
    <row r="422" spans="1:25" x14ac:dyDescent="0.25">
      <c r="A422" s="20">
        <v>2</v>
      </c>
      <c r="B422" s="20" t="s">
        <v>139</v>
      </c>
      <c r="C422" s="20" t="s">
        <v>140</v>
      </c>
      <c r="D422" s="20">
        <v>24185</v>
      </c>
      <c r="E422" s="20">
        <v>24197</v>
      </c>
      <c r="F422" s="20">
        <v>24197</v>
      </c>
      <c r="G422" s="20">
        <v>6170</v>
      </c>
      <c r="H422" s="20">
        <v>6170</v>
      </c>
      <c r="I422" s="20" t="s">
        <v>56</v>
      </c>
      <c r="J422" s="20" t="s">
        <v>141</v>
      </c>
      <c r="K422" s="21">
        <v>4.6836694293100001</v>
      </c>
      <c r="L422" s="21">
        <v>1.8954200000000001</v>
      </c>
      <c r="M422" s="20" t="s">
        <v>24</v>
      </c>
      <c r="N422" s="20" t="s">
        <v>142</v>
      </c>
      <c r="O422" s="20">
        <v>12</v>
      </c>
      <c r="P422" s="20">
        <v>60</v>
      </c>
      <c r="Q422" s="20" t="s">
        <v>73</v>
      </c>
      <c r="R422" s="20" t="s">
        <v>75</v>
      </c>
      <c r="S422" s="20" t="s">
        <v>75</v>
      </c>
      <c r="T422" s="22">
        <v>0.63959900000000003</v>
      </c>
      <c r="U422" s="22">
        <v>6.589772</v>
      </c>
      <c r="V422" s="22">
        <v>0.24</v>
      </c>
      <c r="W422" s="22">
        <v>0.56100000000000005</v>
      </c>
      <c r="X422" s="22">
        <f t="shared" si="12"/>
        <v>0.92135463980080001</v>
      </c>
      <c r="Y422" s="22">
        <f t="shared" si="13"/>
        <v>5.4832792978213591</v>
      </c>
    </row>
    <row r="423" spans="1:25" x14ac:dyDescent="0.25">
      <c r="A423" s="20">
        <v>2</v>
      </c>
      <c r="B423" s="20" t="s">
        <v>139</v>
      </c>
      <c r="C423" s="20" t="s">
        <v>140</v>
      </c>
      <c r="D423" s="20">
        <v>24186</v>
      </c>
      <c r="E423" s="20">
        <v>24198</v>
      </c>
      <c r="F423" s="20">
        <v>24198</v>
      </c>
      <c r="G423" s="20">
        <v>6170</v>
      </c>
      <c r="H423" s="20">
        <v>6170</v>
      </c>
      <c r="I423" s="20" t="s">
        <v>56</v>
      </c>
      <c r="J423" s="20" t="s">
        <v>141</v>
      </c>
      <c r="K423" s="21">
        <v>2.1699110029100002</v>
      </c>
      <c r="L423" s="21">
        <v>0.878135</v>
      </c>
      <c r="M423" s="20" t="s">
        <v>24</v>
      </c>
      <c r="N423" s="20" t="s">
        <v>142</v>
      </c>
      <c r="O423" s="20">
        <v>12</v>
      </c>
      <c r="P423" s="20">
        <v>60</v>
      </c>
      <c r="Q423" s="20" t="s">
        <v>73</v>
      </c>
      <c r="R423" s="20" t="s">
        <v>75</v>
      </c>
      <c r="S423" s="20" t="s">
        <v>75</v>
      </c>
      <c r="T423" s="22">
        <v>0.63959900000000003</v>
      </c>
      <c r="U423" s="22">
        <v>6.589772</v>
      </c>
      <c r="V423" s="22">
        <v>0.24</v>
      </c>
      <c r="W423" s="22">
        <v>0.56100000000000005</v>
      </c>
      <c r="X423" s="22">
        <f t="shared" si="12"/>
        <v>0.42685724357740007</v>
      </c>
      <c r="Y423" s="22">
        <f t="shared" si="13"/>
        <v>2.5403654420615798</v>
      </c>
    </row>
    <row r="424" spans="1:25" x14ac:dyDescent="0.25">
      <c r="A424" s="20">
        <v>2</v>
      </c>
      <c r="B424" s="20" t="s">
        <v>139</v>
      </c>
      <c r="C424" s="20" t="s">
        <v>140</v>
      </c>
      <c r="D424" s="20">
        <v>24187</v>
      </c>
      <c r="E424" s="20">
        <v>24199</v>
      </c>
      <c r="F424" s="20">
        <v>24199</v>
      </c>
      <c r="G424" s="20">
        <v>6170</v>
      </c>
      <c r="H424" s="20">
        <v>6170</v>
      </c>
      <c r="I424" s="20" t="s">
        <v>56</v>
      </c>
      <c r="J424" s="20" t="s">
        <v>141</v>
      </c>
      <c r="K424" s="21">
        <v>25.916460348600001</v>
      </c>
      <c r="L424" s="21">
        <v>10.488099999999999</v>
      </c>
      <c r="M424" s="20" t="s">
        <v>24</v>
      </c>
      <c r="N424" s="20" t="s">
        <v>142</v>
      </c>
      <c r="O424" s="20">
        <v>12</v>
      </c>
      <c r="P424" s="20">
        <v>60</v>
      </c>
      <c r="Q424" s="20" t="s">
        <v>73</v>
      </c>
      <c r="R424" s="20" t="s">
        <v>75</v>
      </c>
      <c r="S424" s="20" t="s">
        <v>75</v>
      </c>
      <c r="T424" s="22">
        <v>0.63959900000000003</v>
      </c>
      <c r="U424" s="22">
        <v>6.589772</v>
      </c>
      <c r="V424" s="22">
        <v>0.24</v>
      </c>
      <c r="W424" s="22">
        <v>0.56100000000000005</v>
      </c>
      <c r="X424" s="22">
        <f t="shared" si="12"/>
        <v>5.0982154866439995</v>
      </c>
      <c r="Y424" s="22">
        <f t="shared" si="13"/>
        <v>30.341128406094796</v>
      </c>
    </row>
    <row r="425" spans="1:25" x14ac:dyDescent="0.25">
      <c r="A425" s="20">
        <v>2</v>
      </c>
      <c r="B425" s="20" t="s">
        <v>139</v>
      </c>
      <c r="C425" s="20" t="s">
        <v>140</v>
      </c>
      <c r="D425" s="20">
        <v>24188</v>
      </c>
      <c r="E425" s="20">
        <v>24200</v>
      </c>
      <c r="F425" s="20">
        <v>24200</v>
      </c>
      <c r="G425" s="20">
        <v>6170</v>
      </c>
      <c r="H425" s="20">
        <v>6170</v>
      </c>
      <c r="I425" s="20" t="s">
        <v>56</v>
      </c>
      <c r="J425" s="20" t="s">
        <v>141</v>
      </c>
      <c r="K425" s="21">
        <v>43.5538610033</v>
      </c>
      <c r="L425" s="21">
        <v>17.625699999999998</v>
      </c>
      <c r="M425" s="20" t="s">
        <v>24</v>
      </c>
      <c r="N425" s="20" t="s">
        <v>142</v>
      </c>
      <c r="O425" s="20">
        <v>12</v>
      </c>
      <c r="P425" s="20">
        <v>60</v>
      </c>
      <c r="Q425" s="20" t="s">
        <v>73</v>
      </c>
      <c r="R425" s="20" t="s">
        <v>75</v>
      </c>
      <c r="S425" s="20" t="s">
        <v>75</v>
      </c>
      <c r="T425" s="22">
        <v>0.63959900000000003</v>
      </c>
      <c r="U425" s="22">
        <v>6.589772</v>
      </c>
      <c r="V425" s="22">
        <v>0.24</v>
      </c>
      <c r="W425" s="22">
        <v>0.56100000000000005</v>
      </c>
      <c r="X425" s="22">
        <f t="shared" si="12"/>
        <v>8.5677688716680009</v>
      </c>
      <c r="Y425" s="22">
        <f t="shared" si="13"/>
        <v>50.989562165435593</v>
      </c>
    </row>
    <row r="426" spans="1:25" x14ac:dyDescent="0.25">
      <c r="A426" s="20">
        <v>2</v>
      </c>
      <c r="B426" s="20" t="s">
        <v>139</v>
      </c>
      <c r="C426" s="20" t="s">
        <v>140</v>
      </c>
      <c r="D426" s="20">
        <v>24190</v>
      </c>
      <c r="E426" s="20">
        <v>24202</v>
      </c>
      <c r="F426" s="20">
        <v>24202</v>
      </c>
      <c r="G426" s="20">
        <v>6170</v>
      </c>
      <c r="H426" s="20">
        <v>6170</v>
      </c>
      <c r="I426" s="20" t="s">
        <v>56</v>
      </c>
      <c r="J426" s="20" t="s">
        <v>141</v>
      </c>
      <c r="K426" s="21">
        <v>3.84601192016</v>
      </c>
      <c r="L426" s="21">
        <v>1.55643</v>
      </c>
      <c r="M426" s="20" t="s">
        <v>24</v>
      </c>
      <c r="N426" s="20" t="s">
        <v>142</v>
      </c>
      <c r="O426" s="20">
        <v>12</v>
      </c>
      <c r="P426" s="20">
        <v>60</v>
      </c>
      <c r="Q426" s="20" t="s">
        <v>73</v>
      </c>
      <c r="R426" s="20" t="s">
        <v>75</v>
      </c>
      <c r="S426" s="20" t="s">
        <v>75</v>
      </c>
      <c r="T426" s="22">
        <v>0.63959900000000003</v>
      </c>
      <c r="U426" s="22">
        <v>6.589772</v>
      </c>
      <c r="V426" s="22">
        <v>0.24</v>
      </c>
      <c r="W426" s="22">
        <v>0.56100000000000005</v>
      </c>
      <c r="X426" s="22">
        <f t="shared" si="12"/>
        <v>0.75657321439320002</v>
      </c>
      <c r="Y426" s="22">
        <f t="shared" si="13"/>
        <v>4.502611768108439</v>
      </c>
    </row>
    <row r="427" spans="1:25" x14ac:dyDescent="0.25">
      <c r="A427" s="20">
        <v>2</v>
      </c>
      <c r="B427" s="20" t="s">
        <v>139</v>
      </c>
      <c r="C427" s="20" t="s">
        <v>140</v>
      </c>
      <c r="D427" s="20">
        <v>24192</v>
      </c>
      <c r="E427" s="20">
        <v>24204</v>
      </c>
      <c r="F427" s="20">
        <v>24204</v>
      </c>
      <c r="G427" s="20">
        <v>6170</v>
      </c>
      <c r="H427" s="20">
        <v>6170</v>
      </c>
      <c r="I427" s="20" t="s">
        <v>56</v>
      </c>
      <c r="J427" s="20" t="s">
        <v>141</v>
      </c>
      <c r="K427" s="21">
        <v>7.4130592049299997</v>
      </c>
      <c r="L427" s="21">
        <v>2.9843000000000002</v>
      </c>
      <c r="M427" s="20" t="s">
        <v>24</v>
      </c>
      <c r="N427" s="20" t="s">
        <v>142</v>
      </c>
      <c r="O427" s="20">
        <v>12</v>
      </c>
      <c r="P427" s="20">
        <v>60</v>
      </c>
      <c r="Q427" s="20" t="s">
        <v>73</v>
      </c>
      <c r="R427" s="20" t="s">
        <v>75</v>
      </c>
      <c r="S427" s="20" t="s">
        <v>75</v>
      </c>
      <c r="T427" s="22">
        <v>0.63959900000000003</v>
      </c>
      <c r="U427" s="22">
        <v>6.589772</v>
      </c>
      <c r="V427" s="22">
        <v>0.24</v>
      </c>
      <c r="W427" s="22">
        <v>0.56100000000000005</v>
      </c>
      <c r="X427" s="22">
        <f t="shared" si="12"/>
        <v>1.4506540247320001</v>
      </c>
      <c r="Y427" s="22">
        <f t="shared" si="13"/>
        <v>8.6333110384443987</v>
      </c>
    </row>
    <row r="428" spans="1:25" x14ac:dyDescent="0.25">
      <c r="A428" s="20">
        <v>2</v>
      </c>
      <c r="B428" s="20" t="s">
        <v>139</v>
      </c>
      <c r="C428" s="20" t="s">
        <v>140</v>
      </c>
      <c r="D428" s="20">
        <v>24193</v>
      </c>
      <c r="E428" s="20">
        <v>24205</v>
      </c>
      <c r="F428" s="20">
        <v>24205</v>
      </c>
      <c r="G428" s="20">
        <v>6170</v>
      </c>
      <c r="H428" s="20">
        <v>6170</v>
      </c>
      <c r="I428" s="20" t="s">
        <v>56</v>
      </c>
      <c r="J428" s="20" t="s">
        <v>141</v>
      </c>
      <c r="K428" s="21">
        <v>4.5054320419199998</v>
      </c>
      <c r="L428" s="21">
        <v>1.8232900000000001</v>
      </c>
      <c r="M428" s="20" t="s">
        <v>24</v>
      </c>
      <c r="N428" s="20" t="s">
        <v>142</v>
      </c>
      <c r="O428" s="20">
        <v>12</v>
      </c>
      <c r="P428" s="20">
        <v>60</v>
      </c>
      <c r="Q428" s="20" t="s">
        <v>73</v>
      </c>
      <c r="R428" s="20" t="s">
        <v>75</v>
      </c>
      <c r="S428" s="20" t="s">
        <v>75</v>
      </c>
      <c r="T428" s="22">
        <v>0.63959900000000003</v>
      </c>
      <c r="U428" s="22">
        <v>6.589772</v>
      </c>
      <c r="V428" s="22">
        <v>0.24</v>
      </c>
      <c r="W428" s="22">
        <v>0.56100000000000005</v>
      </c>
      <c r="X428" s="22">
        <f t="shared" si="12"/>
        <v>0.88629259013960016</v>
      </c>
      <c r="Y428" s="22">
        <f t="shared" si="13"/>
        <v>5.2746137061573197</v>
      </c>
    </row>
    <row r="429" spans="1:25" x14ac:dyDescent="0.25">
      <c r="A429" s="20">
        <v>2</v>
      </c>
      <c r="B429" s="20" t="s">
        <v>139</v>
      </c>
      <c r="C429" s="20" t="s">
        <v>140</v>
      </c>
      <c r="D429" s="20">
        <v>24194</v>
      </c>
      <c r="E429" s="20">
        <v>24206</v>
      </c>
      <c r="F429" s="20">
        <v>24206</v>
      </c>
      <c r="G429" s="20">
        <v>6170</v>
      </c>
      <c r="H429" s="20">
        <v>6170</v>
      </c>
      <c r="I429" s="20" t="s">
        <v>56</v>
      </c>
      <c r="J429" s="20" t="s">
        <v>141</v>
      </c>
      <c r="K429" s="21">
        <v>1.00345739971</v>
      </c>
      <c r="L429" s="21">
        <v>0.406086</v>
      </c>
      <c r="M429" s="20" t="s">
        <v>24</v>
      </c>
      <c r="N429" s="20" t="s">
        <v>142</v>
      </c>
      <c r="O429" s="20">
        <v>12</v>
      </c>
      <c r="P429" s="20">
        <v>60</v>
      </c>
      <c r="Q429" s="20" t="s">
        <v>73</v>
      </c>
      <c r="R429" s="20" t="s">
        <v>75</v>
      </c>
      <c r="S429" s="20" t="s">
        <v>75</v>
      </c>
      <c r="T429" s="22">
        <v>0.63959900000000003</v>
      </c>
      <c r="U429" s="22">
        <v>6.589772</v>
      </c>
      <c r="V429" s="22">
        <v>0.24</v>
      </c>
      <c r="W429" s="22">
        <v>0.56100000000000005</v>
      </c>
      <c r="X429" s="22">
        <f t="shared" si="12"/>
        <v>0.19739647163064</v>
      </c>
      <c r="Y429" s="22">
        <f t="shared" si="13"/>
        <v>1.1747702129000879</v>
      </c>
    </row>
    <row r="430" spans="1:25" x14ac:dyDescent="0.25">
      <c r="A430" s="20">
        <v>2</v>
      </c>
      <c r="B430" s="20" t="s">
        <v>139</v>
      </c>
      <c r="C430" s="20" t="s">
        <v>140</v>
      </c>
      <c r="D430" s="20">
        <v>24195</v>
      </c>
      <c r="E430" s="20">
        <v>24207</v>
      </c>
      <c r="F430" s="20">
        <v>24207</v>
      </c>
      <c r="G430" s="20">
        <v>6170</v>
      </c>
      <c r="H430" s="20">
        <v>6170</v>
      </c>
      <c r="I430" s="20" t="s">
        <v>56</v>
      </c>
      <c r="J430" s="20" t="s">
        <v>141</v>
      </c>
      <c r="K430" s="21">
        <v>6.19990495443</v>
      </c>
      <c r="L430" s="21">
        <v>2.50203</v>
      </c>
      <c r="M430" s="20" t="s">
        <v>24</v>
      </c>
      <c r="N430" s="20" t="s">
        <v>142</v>
      </c>
      <c r="O430" s="20">
        <v>12</v>
      </c>
      <c r="P430" s="20">
        <v>60</v>
      </c>
      <c r="Q430" s="20" t="s">
        <v>73</v>
      </c>
      <c r="R430" s="20" t="s">
        <v>75</v>
      </c>
      <c r="S430" s="20" t="s">
        <v>75</v>
      </c>
      <c r="T430" s="22">
        <v>0.63959900000000003</v>
      </c>
      <c r="U430" s="22">
        <v>6.589772</v>
      </c>
      <c r="V430" s="22">
        <v>0.24</v>
      </c>
      <c r="W430" s="22">
        <v>0.56100000000000005</v>
      </c>
      <c r="X430" s="22">
        <f t="shared" si="12"/>
        <v>1.2162248733372001</v>
      </c>
      <c r="Y430" s="22">
        <f t="shared" si="13"/>
        <v>7.2381473771132381</v>
      </c>
    </row>
    <row r="431" spans="1:25" x14ac:dyDescent="0.25">
      <c r="A431" s="20">
        <v>2</v>
      </c>
      <c r="B431" s="20" t="s">
        <v>139</v>
      </c>
      <c r="C431" s="20" t="s">
        <v>140</v>
      </c>
      <c r="D431" s="20">
        <v>24196</v>
      </c>
      <c r="E431" s="20">
        <v>24208</v>
      </c>
      <c r="F431" s="20">
        <v>24208</v>
      </c>
      <c r="G431" s="20">
        <v>6170</v>
      </c>
      <c r="H431" s="20">
        <v>6170</v>
      </c>
      <c r="I431" s="20" t="s">
        <v>56</v>
      </c>
      <c r="J431" s="20" t="s">
        <v>141</v>
      </c>
      <c r="K431" s="21">
        <v>4.0773891972399996</v>
      </c>
      <c r="L431" s="21">
        <v>1.6500699999999999</v>
      </c>
      <c r="M431" s="20" t="s">
        <v>24</v>
      </c>
      <c r="N431" s="20" t="s">
        <v>142</v>
      </c>
      <c r="O431" s="20">
        <v>12</v>
      </c>
      <c r="P431" s="20">
        <v>60</v>
      </c>
      <c r="Q431" s="20" t="s">
        <v>73</v>
      </c>
      <c r="R431" s="20" t="s">
        <v>75</v>
      </c>
      <c r="S431" s="20" t="s">
        <v>75</v>
      </c>
      <c r="T431" s="22">
        <v>0.63959900000000003</v>
      </c>
      <c r="U431" s="22">
        <v>6.589772</v>
      </c>
      <c r="V431" s="22">
        <v>0.24</v>
      </c>
      <c r="W431" s="22">
        <v>0.56100000000000005</v>
      </c>
      <c r="X431" s="22">
        <f t="shared" si="12"/>
        <v>0.80209117266680008</v>
      </c>
      <c r="Y431" s="22">
        <f t="shared" si="13"/>
        <v>4.7735038518935591</v>
      </c>
    </row>
    <row r="432" spans="1:25" x14ac:dyDescent="0.25">
      <c r="A432" s="20">
        <v>2</v>
      </c>
      <c r="B432" s="20" t="s">
        <v>139</v>
      </c>
      <c r="C432" s="20" t="s">
        <v>140</v>
      </c>
      <c r="D432" s="20">
        <v>24198</v>
      </c>
      <c r="E432" s="20">
        <v>24210</v>
      </c>
      <c r="F432" s="20">
        <v>24210</v>
      </c>
      <c r="G432" s="20">
        <v>6170</v>
      </c>
      <c r="H432" s="20">
        <v>6170</v>
      </c>
      <c r="I432" s="20" t="s">
        <v>56</v>
      </c>
      <c r="J432" s="20" t="s">
        <v>141</v>
      </c>
      <c r="K432" s="21">
        <v>3.3946559155</v>
      </c>
      <c r="L432" s="21">
        <v>1.3737699999999999</v>
      </c>
      <c r="M432" s="20" t="s">
        <v>24</v>
      </c>
      <c r="N432" s="20" t="s">
        <v>142</v>
      </c>
      <c r="O432" s="20">
        <v>12</v>
      </c>
      <c r="P432" s="20">
        <v>60</v>
      </c>
      <c r="Q432" s="20" t="s">
        <v>73</v>
      </c>
      <c r="R432" s="20" t="s">
        <v>75</v>
      </c>
      <c r="S432" s="20" t="s">
        <v>75</v>
      </c>
      <c r="T432" s="22">
        <v>0.63959900000000003</v>
      </c>
      <c r="U432" s="22">
        <v>6.589772</v>
      </c>
      <c r="V432" s="22">
        <v>0.24</v>
      </c>
      <c r="W432" s="22">
        <v>0.56100000000000005</v>
      </c>
      <c r="X432" s="22">
        <f t="shared" si="12"/>
        <v>0.66778305785479997</v>
      </c>
      <c r="Y432" s="22">
        <f t="shared" si="13"/>
        <v>3.9741928443131589</v>
      </c>
    </row>
    <row r="433" spans="1:25" x14ac:dyDescent="0.25">
      <c r="A433" s="20">
        <v>2</v>
      </c>
      <c r="B433" s="20" t="s">
        <v>139</v>
      </c>
      <c r="C433" s="20" t="s">
        <v>140</v>
      </c>
      <c r="D433" s="20">
        <v>24199</v>
      </c>
      <c r="E433" s="20">
        <v>24211</v>
      </c>
      <c r="F433" s="20">
        <v>24211</v>
      </c>
      <c r="G433" s="20">
        <v>6170</v>
      </c>
      <c r="H433" s="20">
        <v>6170</v>
      </c>
      <c r="I433" s="20" t="s">
        <v>56</v>
      </c>
      <c r="J433" s="20" t="s">
        <v>141</v>
      </c>
      <c r="K433" s="21">
        <v>1.47749494927</v>
      </c>
      <c r="L433" s="21">
        <v>0.59792299999999998</v>
      </c>
      <c r="M433" s="20" t="s">
        <v>24</v>
      </c>
      <c r="N433" s="20" t="s">
        <v>142</v>
      </c>
      <c r="O433" s="20">
        <v>12</v>
      </c>
      <c r="P433" s="20">
        <v>60</v>
      </c>
      <c r="Q433" s="20" t="s">
        <v>73</v>
      </c>
      <c r="R433" s="20" t="s">
        <v>75</v>
      </c>
      <c r="S433" s="20" t="s">
        <v>75</v>
      </c>
      <c r="T433" s="22">
        <v>0.63959900000000003</v>
      </c>
      <c r="U433" s="22">
        <v>6.589772</v>
      </c>
      <c r="V433" s="22">
        <v>0.24</v>
      </c>
      <c r="W433" s="22">
        <v>0.56100000000000005</v>
      </c>
      <c r="X433" s="22">
        <f t="shared" si="12"/>
        <v>0.29064752418652001</v>
      </c>
      <c r="Y433" s="22">
        <f t="shared" si="13"/>
        <v>1.7297373709210837</v>
      </c>
    </row>
    <row r="434" spans="1:25" x14ac:dyDescent="0.25">
      <c r="A434" s="20">
        <v>2</v>
      </c>
      <c r="B434" s="20" t="s">
        <v>139</v>
      </c>
      <c r="C434" s="20" t="s">
        <v>140</v>
      </c>
      <c r="D434" s="20">
        <v>24202</v>
      </c>
      <c r="E434" s="20">
        <v>24214</v>
      </c>
      <c r="F434" s="20">
        <v>24214</v>
      </c>
      <c r="G434" s="20">
        <v>6170</v>
      </c>
      <c r="H434" s="20">
        <v>6170</v>
      </c>
      <c r="I434" s="20" t="s">
        <v>56</v>
      </c>
      <c r="J434" s="20" t="s">
        <v>141</v>
      </c>
      <c r="K434" s="21">
        <v>6.9004763795699997</v>
      </c>
      <c r="L434" s="21">
        <v>2.7925300000000002</v>
      </c>
      <c r="M434" s="20" t="s">
        <v>24</v>
      </c>
      <c r="N434" s="20" t="s">
        <v>142</v>
      </c>
      <c r="O434" s="20">
        <v>12</v>
      </c>
      <c r="P434" s="20">
        <v>60</v>
      </c>
      <c r="Q434" s="20" t="s">
        <v>73</v>
      </c>
      <c r="R434" s="20" t="s">
        <v>75</v>
      </c>
      <c r="S434" s="20" t="s">
        <v>75</v>
      </c>
      <c r="T434" s="22">
        <v>0.63959900000000003</v>
      </c>
      <c r="U434" s="22">
        <v>6.589772</v>
      </c>
      <c r="V434" s="22">
        <v>0.24</v>
      </c>
      <c r="W434" s="22">
        <v>0.56100000000000005</v>
      </c>
      <c r="X434" s="22">
        <f t="shared" si="12"/>
        <v>1.3574355405572001</v>
      </c>
      <c r="Y434" s="22">
        <f t="shared" si="13"/>
        <v>8.0785377053872409</v>
      </c>
    </row>
    <row r="435" spans="1:25" x14ac:dyDescent="0.25">
      <c r="A435" s="20">
        <v>2</v>
      </c>
      <c r="B435" s="20" t="s">
        <v>139</v>
      </c>
      <c r="C435" s="20" t="s">
        <v>140</v>
      </c>
      <c r="D435" s="20">
        <v>24204</v>
      </c>
      <c r="E435" s="20">
        <v>24216</v>
      </c>
      <c r="F435" s="20">
        <v>24216</v>
      </c>
      <c r="G435" s="20">
        <v>6170</v>
      </c>
      <c r="H435" s="20">
        <v>6170</v>
      </c>
      <c r="I435" s="20" t="s">
        <v>56</v>
      </c>
      <c r="J435" s="20" t="s">
        <v>141</v>
      </c>
      <c r="K435" s="21">
        <v>2.9846938026599998</v>
      </c>
      <c r="L435" s="21">
        <v>1.20787</v>
      </c>
      <c r="M435" s="20" t="s">
        <v>24</v>
      </c>
      <c r="N435" s="20" t="s">
        <v>142</v>
      </c>
      <c r="O435" s="20">
        <v>12</v>
      </c>
      <c r="P435" s="20">
        <v>60</v>
      </c>
      <c r="Q435" s="20" t="s">
        <v>73</v>
      </c>
      <c r="R435" s="20" t="s">
        <v>75</v>
      </c>
      <c r="S435" s="20" t="s">
        <v>75</v>
      </c>
      <c r="T435" s="22">
        <v>0.63959900000000003</v>
      </c>
      <c r="U435" s="22">
        <v>6.589772</v>
      </c>
      <c r="V435" s="22">
        <v>0.24</v>
      </c>
      <c r="W435" s="22">
        <v>0.56100000000000005</v>
      </c>
      <c r="X435" s="22">
        <f t="shared" si="12"/>
        <v>0.58713985753880005</v>
      </c>
      <c r="Y435" s="22">
        <f t="shared" si="13"/>
        <v>3.4942590905759596</v>
      </c>
    </row>
    <row r="436" spans="1:25" x14ac:dyDescent="0.25">
      <c r="A436" s="20">
        <v>2</v>
      </c>
      <c r="B436" s="20" t="s">
        <v>139</v>
      </c>
      <c r="C436" s="20" t="s">
        <v>140</v>
      </c>
      <c r="D436" s="20">
        <v>24205</v>
      </c>
      <c r="E436" s="20">
        <v>24217</v>
      </c>
      <c r="F436" s="20">
        <v>24217</v>
      </c>
      <c r="G436" s="20">
        <v>6170</v>
      </c>
      <c r="H436" s="20">
        <v>6170</v>
      </c>
      <c r="I436" s="20" t="s">
        <v>56</v>
      </c>
      <c r="J436" s="20" t="s">
        <v>141</v>
      </c>
      <c r="K436" s="21">
        <v>14.396697594600001</v>
      </c>
      <c r="L436" s="21">
        <v>5.8261599999999998</v>
      </c>
      <c r="M436" s="20" t="s">
        <v>24</v>
      </c>
      <c r="N436" s="20" t="s">
        <v>142</v>
      </c>
      <c r="O436" s="20">
        <v>12</v>
      </c>
      <c r="P436" s="20">
        <v>60</v>
      </c>
      <c r="Q436" s="20" t="s">
        <v>73</v>
      </c>
      <c r="R436" s="20" t="s">
        <v>75</v>
      </c>
      <c r="S436" s="20" t="s">
        <v>75</v>
      </c>
      <c r="T436" s="22">
        <v>0.63959900000000003</v>
      </c>
      <c r="U436" s="22">
        <v>6.589772</v>
      </c>
      <c r="V436" s="22">
        <v>0.24</v>
      </c>
      <c r="W436" s="22">
        <v>0.56100000000000005</v>
      </c>
      <c r="X436" s="22">
        <f t="shared" si="12"/>
        <v>2.8320686434783999</v>
      </c>
      <c r="Y436" s="22">
        <f t="shared" si="13"/>
        <v>16.85455598959328</v>
      </c>
    </row>
    <row r="437" spans="1:25" x14ac:dyDescent="0.25">
      <c r="A437" s="20">
        <v>2</v>
      </c>
      <c r="B437" s="20" t="s">
        <v>139</v>
      </c>
      <c r="C437" s="20" t="s">
        <v>140</v>
      </c>
      <c r="D437" s="20">
        <v>24207</v>
      </c>
      <c r="E437" s="20">
        <v>24219</v>
      </c>
      <c r="F437" s="20">
        <v>24219</v>
      </c>
      <c r="G437" s="20">
        <v>6170</v>
      </c>
      <c r="H437" s="20">
        <v>6170</v>
      </c>
      <c r="I437" s="20" t="s">
        <v>56</v>
      </c>
      <c r="J437" s="20" t="s">
        <v>141</v>
      </c>
      <c r="K437" s="21">
        <v>8.7769638317399998</v>
      </c>
      <c r="L437" s="21">
        <v>3.55193</v>
      </c>
      <c r="M437" s="20" t="s">
        <v>24</v>
      </c>
      <c r="N437" s="20" t="s">
        <v>142</v>
      </c>
      <c r="O437" s="20">
        <v>12</v>
      </c>
      <c r="P437" s="20">
        <v>60</v>
      </c>
      <c r="Q437" s="20" t="s">
        <v>73</v>
      </c>
      <c r="R437" s="20" t="s">
        <v>75</v>
      </c>
      <c r="S437" s="20" t="s">
        <v>75</v>
      </c>
      <c r="T437" s="22">
        <v>0.63959900000000003</v>
      </c>
      <c r="U437" s="22">
        <v>6.589772</v>
      </c>
      <c r="V437" s="22">
        <v>0.24</v>
      </c>
      <c r="W437" s="22">
        <v>0.56100000000000005</v>
      </c>
      <c r="X437" s="22">
        <f t="shared" si="12"/>
        <v>1.7265762658132</v>
      </c>
      <c r="Y437" s="22">
        <f t="shared" si="13"/>
        <v>10.275413489522439</v>
      </c>
    </row>
    <row r="438" spans="1:25" x14ac:dyDescent="0.25">
      <c r="A438" s="20">
        <v>2</v>
      </c>
      <c r="B438" s="20" t="s">
        <v>139</v>
      </c>
      <c r="C438" s="20" t="s">
        <v>140</v>
      </c>
      <c r="D438" s="20">
        <v>24209</v>
      </c>
      <c r="E438" s="20">
        <v>24221</v>
      </c>
      <c r="F438" s="20">
        <v>24221</v>
      </c>
      <c r="G438" s="20">
        <v>6170</v>
      </c>
      <c r="H438" s="20">
        <v>6170</v>
      </c>
      <c r="I438" s="20" t="s">
        <v>56</v>
      </c>
      <c r="J438" s="20" t="s">
        <v>141</v>
      </c>
      <c r="K438" s="21">
        <v>5.4600097283200002</v>
      </c>
      <c r="L438" s="21">
        <v>2.2096</v>
      </c>
      <c r="M438" s="20" t="s">
        <v>24</v>
      </c>
      <c r="N438" s="20" t="s">
        <v>142</v>
      </c>
      <c r="O438" s="20">
        <v>12</v>
      </c>
      <c r="P438" s="20">
        <v>60</v>
      </c>
      <c r="Q438" s="20" t="s">
        <v>73</v>
      </c>
      <c r="R438" s="20" t="s">
        <v>75</v>
      </c>
      <c r="S438" s="20" t="s">
        <v>75</v>
      </c>
      <c r="T438" s="22">
        <v>0.63959900000000003</v>
      </c>
      <c r="U438" s="22">
        <v>6.589772</v>
      </c>
      <c r="V438" s="22">
        <v>0.24</v>
      </c>
      <c r="W438" s="22">
        <v>0.56100000000000005</v>
      </c>
      <c r="X438" s="22">
        <f t="shared" si="12"/>
        <v>1.0740760423040001</v>
      </c>
      <c r="Y438" s="22">
        <f t="shared" si="13"/>
        <v>6.3921737327167989</v>
      </c>
    </row>
    <row r="439" spans="1:25" x14ac:dyDescent="0.25">
      <c r="A439" s="20">
        <v>2</v>
      </c>
      <c r="B439" s="20" t="s">
        <v>139</v>
      </c>
      <c r="C439" s="20" t="s">
        <v>140</v>
      </c>
      <c r="D439" s="20">
        <v>24210</v>
      </c>
      <c r="E439" s="20">
        <v>24222</v>
      </c>
      <c r="F439" s="20">
        <v>24222</v>
      </c>
      <c r="G439" s="20">
        <v>6170</v>
      </c>
      <c r="H439" s="20">
        <v>6170</v>
      </c>
      <c r="I439" s="20" t="s">
        <v>56</v>
      </c>
      <c r="J439" s="20" t="s">
        <v>141</v>
      </c>
      <c r="K439" s="21">
        <v>20.5542064843</v>
      </c>
      <c r="L439" s="21">
        <v>7.6379200000000003</v>
      </c>
      <c r="M439" s="20" t="s">
        <v>24</v>
      </c>
      <c r="N439" s="20" t="s">
        <v>142</v>
      </c>
      <c r="O439" s="20">
        <v>12</v>
      </c>
      <c r="P439" s="20">
        <v>60</v>
      </c>
      <c r="Q439" s="20" t="s">
        <v>73</v>
      </c>
      <c r="R439" s="20" t="s">
        <v>75</v>
      </c>
      <c r="S439" s="20" t="s">
        <v>75</v>
      </c>
      <c r="T439" s="22">
        <v>0.63959900000000003</v>
      </c>
      <c r="U439" s="22">
        <v>6.589772</v>
      </c>
      <c r="V439" s="22">
        <v>0.24</v>
      </c>
      <c r="W439" s="22">
        <v>0.56100000000000005</v>
      </c>
      <c r="X439" s="22">
        <f t="shared" si="12"/>
        <v>3.7127565555008006</v>
      </c>
      <c r="Y439" s="22">
        <f t="shared" si="13"/>
        <v>22.095814444511358</v>
      </c>
    </row>
    <row r="440" spans="1:25" x14ac:dyDescent="0.25">
      <c r="A440" s="20">
        <v>2</v>
      </c>
      <c r="B440" s="20" t="s">
        <v>139</v>
      </c>
      <c r="C440" s="20" t="s">
        <v>140</v>
      </c>
      <c r="D440" s="20">
        <v>26243</v>
      </c>
      <c r="E440" s="20">
        <v>26258</v>
      </c>
      <c r="F440" s="20">
        <v>26228</v>
      </c>
      <c r="G440" s="20">
        <v>6172</v>
      </c>
      <c r="H440" s="20">
        <v>6172</v>
      </c>
      <c r="I440" s="20" t="s">
        <v>56</v>
      </c>
      <c r="J440" s="20" t="s">
        <v>141</v>
      </c>
      <c r="K440" s="21">
        <v>1.78016731852</v>
      </c>
      <c r="L440" s="21">
        <v>0.72041100000000002</v>
      </c>
      <c r="M440" s="20" t="s">
        <v>24</v>
      </c>
      <c r="N440" s="20" t="s">
        <v>142</v>
      </c>
      <c r="O440" s="20">
        <v>12</v>
      </c>
      <c r="P440" s="20">
        <v>60</v>
      </c>
      <c r="Q440" s="20" t="s">
        <v>73</v>
      </c>
      <c r="R440" s="20" t="s">
        <v>74</v>
      </c>
      <c r="S440" s="20" t="s">
        <v>75</v>
      </c>
      <c r="T440" s="22">
        <v>0.63959900000000003</v>
      </c>
      <c r="U440" s="22">
        <v>6.589772</v>
      </c>
      <c r="V440" s="22">
        <v>0.24</v>
      </c>
      <c r="W440" s="22">
        <v>0.56100000000000005</v>
      </c>
      <c r="X440" s="22">
        <f t="shared" si="12"/>
        <v>0.35018835794364006</v>
      </c>
      <c r="Y440" s="22">
        <f t="shared" si="13"/>
        <v>2.084084119732188</v>
      </c>
    </row>
    <row r="441" spans="1:25" x14ac:dyDescent="0.25">
      <c r="A441" s="20">
        <v>2</v>
      </c>
      <c r="B441" s="20" t="s">
        <v>139</v>
      </c>
      <c r="C441" s="20" t="s">
        <v>140</v>
      </c>
      <c r="D441" s="20">
        <v>26244</v>
      </c>
      <c r="E441" s="20">
        <v>26259</v>
      </c>
      <c r="F441" s="20">
        <v>26229</v>
      </c>
      <c r="G441" s="20">
        <v>6172</v>
      </c>
      <c r="H441" s="20">
        <v>6172</v>
      </c>
      <c r="I441" s="20" t="s">
        <v>56</v>
      </c>
      <c r="J441" s="20" t="s">
        <v>141</v>
      </c>
      <c r="K441" s="21">
        <v>94.419904405599993</v>
      </c>
      <c r="L441" s="21">
        <v>38.210500000000003</v>
      </c>
      <c r="M441" s="20" t="s">
        <v>24</v>
      </c>
      <c r="N441" s="20" t="s">
        <v>142</v>
      </c>
      <c r="O441" s="20">
        <v>12</v>
      </c>
      <c r="P441" s="20">
        <v>60</v>
      </c>
      <c r="Q441" s="20" t="s">
        <v>73</v>
      </c>
      <c r="R441" s="20" t="s">
        <v>74</v>
      </c>
      <c r="S441" s="20" t="s">
        <v>75</v>
      </c>
      <c r="T441" s="22">
        <v>0.63959900000000003</v>
      </c>
      <c r="U441" s="22">
        <v>6.589772</v>
      </c>
      <c r="V441" s="22">
        <v>0.24</v>
      </c>
      <c r="W441" s="22">
        <v>0.56100000000000005</v>
      </c>
      <c r="X441" s="22">
        <f t="shared" si="12"/>
        <v>18.573942168020004</v>
      </c>
      <c r="Y441" s="22">
        <f t="shared" si="13"/>
        <v>110.53953403963399</v>
      </c>
    </row>
    <row r="442" spans="1:25" x14ac:dyDescent="0.25">
      <c r="A442" s="20">
        <v>2</v>
      </c>
      <c r="B442" s="20" t="s">
        <v>139</v>
      </c>
      <c r="C442" s="20" t="s">
        <v>140</v>
      </c>
      <c r="D442" s="20">
        <v>26245</v>
      </c>
      <c r="E442" s="20">
        <v>26260</v>
      </c>
      <c r="F442" s="20">
        <v>26230</v>
      </c>
      <c r="G442" s="20">
        <v>6172</v>
      </c>
      <c r="H442" s="20">
        <v>6172</v>
      </c>
      <c r="I442" s="20" t="s">
        <v>56</v>
      </c>
      <c r="J442" s="20" t="s">
        <v>141</v>
      </c>
      <c r="K442" s="21">
        <v>4.1562374376499998</v>
      </c>
      <c r="L442" s="21">
        <v>1.68198</v>
      </c>
      <c r="M442" s="20" t="s">
        <v>24</v>
      </c>
      <c r="N442" s="20" t="s">
        <v>142</v>
      </c>
      <c r="O442" s="20">
        <v>12</v>
      </c>
      <c r="P442" s="20">
        <v>60</v>
      </c>
      <c r="Q442" s="20" t="s">
        <v>73</v>
      </c>
      <c r="R442" s="20" t="s">
        <v>74</v>
      </c>
      <c r="S442" s="20" t="s">
        <v>75</v>
      </c>
      <c r="T442" s="22">
        <v>0.63959900000000003</v>
      </c>
      <c r="U442" s="22">
        <v>6.589772</v>
      </c>
      <c r="V442" s="22">
        <v>0.24</v>
      </c>
      <c r="W442" s="22">
        <v>0.56100000000000005</v>
      </c>
      <c r="X442" s="22">
        <f t="shared" si="12"/>
        <v>0.81760247177519996</v>
      </c>
      <c r="Y442" s="22">
        <f t="shared" si="13"/>
        <v>4.8658166070578392</v>
      </c>
    </row>
    <row r="443" spans="1:25" x14ac:dyDescent="0.25">
      <c r="A443" s="20">
        <v>2</v>
      </c>
      <c r="B443" s="20" t="s">
        <v>139</v>
      </c>
      <c r="C443" s="20" t="s">
        <v>140</v>
      </c>
      <c r="D443" s="20">
        <v>26246</v>
      </c>
      <c r="E443" s="20">
        <v>26261</v>
      </c>
      <c r="F443" s="20">
        <v>26231</v>
      </c>
      <c r="G443" s="20">
        <v>6172</v>
      </c>
      <c r="H443" s="20">
        <v>6172</v>
      </c>
      <c r="I443" s="20" t="s">
        <v>56</v>
      </c>
      <c r="J443" s="20" t="s">
        <v>141</v>
      </c>
      <c r="K443" s="21">
        <v>4.7696920125200002</v>
      </c>
      <c r="L443" s="21">
        <v>1.9302299999999999</v>
      </c>
      <c r="M443" s="20" t="s">
        <v>24</v>
      </c>
      <c r="N443" s="20" t="s">
        <v>142</v>
      </c>
      <c r="O443" s="20">
        <v>12</v>
      </c>
      <c r="P443" s="20">
        <v>60</v>
      </c>
      <c r="Q443" s="20" t="s">
        <v>73</v>
      </c>
      <c r="R443" s="20" t="s">
        <v>74</v>
      </c>
      <c r="S443" s="20" t="s">
        <v>75</v>
      </c>
      <c r="T443" s="22">
        <v>0.63959900000000003</v>
      </c>
      <c r="U443" s="22">
        <v>6.589772</v>
      </c>
      <c r="V443" s="22">
        <v>0.24</v>
      </c>
      <c r="W443" s="22">
        <v>0.56100000000000005</v>
      </c>
      <c r="X443" s="22">
        <f t="shared" si="12"/>
        <v>0.93827561510519997</v>
      </c>
      <c r="Y443" s="22">
        <f t="shared" si="13"/>
        <v>5.5839814917188386</v>
      </c>
    </row>
    <row r="444" spans="1:25" x14ac:dyDescent="0.25">
      <c r="A444" s="20">
        <v>2</v>
      </c>
      <c r="B444" s="20" t="s">
        <v>139</v>
      </c>
      <c r="C444" s="20" t="s">
        <v>140</v>
      </c>
      <c r="D444" s="20">
        <v>26247</v>
      </c>
      <c r="E444" s="20">
        <v>26262</v>
      </c>
      <c r="F444" s="20">
        <v>26232</v>
      </c>
      <c r="G444" s="20">
        <v>6172</v>
      </c>
      <c r="H444" s="20">
        <v>6172</v>
      </c>
      <c r="I444" s="20" t="s">
        <v>56</v>
      </c>
      <c r="J444" s="20" t="s">
        <v>141</v>
      </c>
      <c r="K444" s="21">
        <v>1.4898199723100001</v>
      </c>
      <c r="L444" s="21">
        <v>0.60291099999999997</v>
      </c>
      <c r="M444" s="20" t="s">
        <v>24</v>
      </c>
      <c r="N444" s="20" t="s">
        <v>142</v>
      </c>
      <c r="O444" s="20">
        <v>12</v>
      </c>
      <c r="P444" s="20">
        <v>60</v>
      </c>
      <c r="Q444" s="20" t="s">
        <v>73</v>
      </c>
      <c r="R444" s="20" t="s">
        <v>74</v>
      </c>
      <c r="S444" s="20" t="s">
        <v>75</v>
      </c>
      <c r="T444" s="22">
        <v>0.63959900000000003</v>
      </c>
      <c r="U444" s="22">
        <v>6.589772</v>
      </c>
      <c r="V444" s="22">
        <v>0.24</v>
      </c>
      <c r="W444" s="22">
        <v>0.56100000000000005</v>
      </c>
      <c r="X444" s="22">
        <f t="shared" si="12"/>
        <v>0.29307216724363999</v>
      </c>
      <c r="Y444" s="22">
        <f t="shared" si="13"/>
        <v>1.7441672055421877</v>
      </c>
    </row>
    <row r="445" spans="1:25" x14ac:dyDescent="0.25">
      <c r="A445" s="20">
        <v>2</v>
      </c>
      <c r="B445" s="20" t="s">
        <v>139</v>
      </c>
      <c r="C445" s="20" t="s">
        <v>140</v>
      </c>
      <c r="D445" s="20">
        <v>26248</v>
      </c>
      <c r="E445" s="20">
        <v>26263</v>
      </c>
      <c r="F445" s="20">
        <v>26233</v>
      </c>
      <c r="G445" s="20">
        <v>6172</v>
      </c>
      <c r="H445" s="20">
        <v>6172</v>
      </c>
      <c r="I445" s="20" t="s">
        <v>56</v>
      </c>
      <c r="J445" s="20" t="s">
        <v>141</v>
      </c>
      <c r="K445" s="21">
        <v>1.9528285385599999</v>
      </c>
      <c r="L445" s="21">
        <v>0.79028500000000002</v>
      </c>
      <c r="M445" s="20" t="s">
        <v>24</v>
      </c>
      <c r="N445" s="20" t="s">
        <v>142</v>
      </c>
      <c r="O445" s="20">
        <v>12</v>
      </c>
      <c r="P445" s="20">
        <v>60</v>
      </c>
      <c r="Q445" s="20" t="s">
        <v>73</v>
      </c>
      <c r="R445" s="20" t="s">
        <v>74</v>
      </c>
      <c r="S445" s="20" t="s">
        <v>75</v>
      </c>
      <c r="T445" s="22">
        <v>0.63959900000000003</v>
      </c>
      <c r="U445" s="22">
        <v>6.589772</v>
      </c>
      <c r="V445" s="22">
        <v>0.24</v>
      </c>
      <c r="W445" s="22">
        <v>0.56100000000000005</v>
      </c>
      <c r="X445" s="22">
        <f t="shared" si="12"/>
        <v>0.38415377674340001</v>
      </c>
      <c r="Y445" s="22">
        <f t="shared" si="13"/>
        <v>2.2862233066437798</v>
      </c>
    </row>
    <row r="446" spans="1:25" x14ac:dyDescent="0.25">
      <c r="A446" s="20">
        <v>2</v>
      </c>
      <c r="B446" s="20" t="s">
        <v>139</v>
      </c>
      <c r="C446" s="20" t="s">
        <v>140</v>
      </c>
      <c r="D446" s="20">
        <v>26249</v>
      </c>
      <c r="E446" s="20">
        <v>26264</v>
      </c>
      <c r="F446" s="20">
        <v>26234</v>
      </c>
      <c r="G446" s="20">
        <v>6172</v>
      </c>
      <c r="H446" s="20">
        <v>6172</v>
      </c>
      <c r="I446" s="20" t="s">
        <v>56</v>
      </c>
      <c r="J446" s="20" t="s">
        <v>141</v>
      </c>
      <c r="K446" s="21">
        <v>2.1013034682899998</v>
      </c>
      <c r="L446" s="21">
        <v>0.85037099999999999</v>
      </c>
      <c r="M446" s="20" t="s">
        <v>24</v>
      </c>
      <c r="N446" s="20" t="s">
        <v>142</v>
      </c>
      <c r="O446" s="20">
        <v>12</v>
      </c>
      <c r="P446" s="20">
        <v>60</v>
      </c>
      <c r="Q446" s="20" t="s">
        <v>73</v>
      </c>
      <c r="R446" s="20" t="s">
        <v>74</v>
      </c>
      <c r="S446" s="20" t="s">
        <v>75</v>
      </c>
      <c r="T446" s="22">
        <v>0.63959900000000003</v>
      </c>
      <c r="U446" s="22">
        <v>6.589772</v>
      </c>
      <c r="V446" s="22">
        <v>0.24</v>
      </c>
      <c r="W446" s="22">
        <v>0.56100000000000005</v>
      </c>
      <c r="X446" s="22">
        <f t="shared" si="12"/>
        <v>0.41336129533404004</v>
      </c>
      <c r="Y446" s="22">
        <f t="shared" si="13"/>
        <v>2.4600466913758674</v>
      </c>
    </row>
    <row r="447" spans="1:25" x14ac:dyDescent="0.25">
      <c r="A447" s="20">
        <v>2</v>
      </c>
      <c r="B447" s="20" t="s">
        <v>139</v>
      </c>
      <c r="C447" s="20" t="s">
        <v>140</v>
      </c>
      <c r="D447" s="20">
        <v>26250</v>
      </c>
      <c r="E447" s="20">
        <v>26265</v>
      </c>
      <c r="F447" s="20">
        <v>26235</v>
      </c>
      <c r="G447" s="20">
        <v>6172</v>
      </c>
      <c r="H447" s="20">
        <v>6172</v>
      </c>
      <c r="I447" s="20" t="s">
        <v>56</v>
      </c>
      <c r="J447" s="20" t="s">
        <v>141</v>
      </c>
      <c r="K447" s="21">
        <v>11.904292656399999</v>
      </c>
      <c r="L447" s="21">
        <v>4.81752</v>
      </c>
      <c r="M447" s="20" t="s">
        <v>24</v>
      </c>
      <c r="N447" s="20" t="s">
        <v>142</v>
      </c>
      <c r="O447" s="20">
        <v>12</v>
      </c>
      <c r="P447" s="20">
        <v>60</v>
      </c>
      <c r="Q447" s="20" t="s">
        <v>73</v>
      </c>
      <c r="R447" s="20" t="s">
        <v>74</v>
      </c>
      <c r="S447" s="20" t="s">
        <v>75</v>
      </c>
      <c r="T447" s="22">
        <v>0.63959900000000003</v>
      </c>
      <c r="U447" s="22">
        <v>6.589772</v>
      </c>
      <c r="V447" s="22">
        <v>0.24</v>
      </c>
      <c r="W447" s="22">
        <v>0.56100000000000005</v>
      </c>
      <c r="X447" s="22">
        <f t="shared" si="12"/>
        <v>2.3417735406048004</v>
      </c>
      <c r="Y447" s="22">
        <f t="shared" si="13"/>
        <v>13.936651339988158</v>
      </c>
    </row>
    <row r="448" spans="1:25" x14ac:dyDescent="0.25">
      <c r="A448" s="20">
        <v>2</v>
      </c>
      <c r="B448" s="20" t="s">
        <v>139</v>
      </c>
      <c r="C448" s="20" t="s">
        <v>140</v>
      </c>
      <c r="D448" s="20">
        <v>26251</v>
      </c>
      <c r="E448" s="20">
        <v>26266</v>
      </c>
      <c r="F448" s="20">
        <v>26236</v>
      </c>
      <c r="G448" s="20">
        <v>6172</v>
      </c>
      <c r="H448" s="20">
        <v>6172</v>
      </c>
      <c r="I448" s="20" t="s">
        <v>56</v>
      </c>
      <c r="J448" s="20" t="s">
        <v>141</v>
      </c>
      <c r="K448" s="21">
        <v>5.4483164662899997</v>
      </c>
      <c r="L448" s="21">
        <v>2.20486</v>
      </c>
      <c r="M448" s="20" t="s">
        <v>24</v>
      </c>
      <c r="N448" s="20" t="s">
        <v>142</v>
      </c>
      <c r="O448" s="20">
        <v>12</v>
      </c>
      <c r="P448" s="20">
        <v>60</v>
      </c>
      <c r="Q448" s="20" t="s">
        <v>73</v>
      </c>
      <c r="R448" s="20" t="s">
        <v>74</v>
      </c>
      <c r="S448" s="20" t="s">
        <v>75</v>
      </c>
      <c r="T448" s="22">
        <v>0.63959900000000003</v>
      </c>
      <c r="U448" s="22">
        <v>6.589772</v>
      </c>
      <c r="V448" s="22">
        <v>0.24</v>
      </c>
      <c r="W448" s="22">
        <v>0.56100000000000005</v>
      </c>
      <c r="X448" s="22">
        <f t="shared" si="12"/>
        <v>1.0717719508664001</v>
      </c>
      <c r="Y448" s="22">
        <f t="shared" si="13"/>
        <v>6.3784613397528798</v>
      </c>
    </row>
    <row r="449" spans="1:25" x14ac:dyDescent="0.25">
      <c r="A449" s="20">
        <v>2</v>
      </c>
      <c r="B449" s="20" t="s">
        <v>139</v>
      </c>
      <c r="C449" s="20" t="s">
        <v>140</v>
      </c>
      <c r="D449" s="20">
        <v>26252</v>
      </c>
      <c r="E449" s="20">
        <v>26267</v>
      </c>
      <c r="F449" s="20">
        <v>26237</v>
      </c>
      <c r="G449" s="20">
        <v>6172</v>
      </c>
      <c r="H449" s="20">
        <v>6172</v>
      </c>
      <c r="I449" s="20" t="s">
        <v>56</v>
      </c>
      <c r="J449" s="20" t="s">
        <v>141</v>
      </c>
      <c r="K449" s="21">
        <v>17.606727593700001</v>
      </c>
      <c r="L449" s="21">
        <v>7.1252199999999997</v>
      </c>
      <c r="M449" s="20" t="s">
        <v>24</v>
      </c>
      <c r="N449" s="20" t="s">
        <v>142</v>
      </c>
      <c r="O449" s="20">
        <v>12</v>
      </c>
      <c r="P449" s="20">
        <v>60</v>
      </c>
      <c r="Q449" s="20" t="s">
        <v>73</v>
      </c>
      <c r="R449" s="20" t="s">
        <v>74</v>
      </c>
      <c r="S449" s="20" t="s">
        <v>75</v>
      </c>
      <c r="T449" s="22">
        <v>0.63959900000000003</v>
      </c>
      <c r="U449" s="22">
        <v>6.589772</v>
      </c>
      <c r="V449" s="22">
        <v>0.24</v>
      </c>
      <c r="W449" s="22">
        <v>0.56100000000000005</v>
      </c>
      <c r="X449" s="22">
        <f t="shared" si="12"/>
        <v>3.4635355259527998</v>
      </c>
      <c r="Y449" s="22">
        <f t="shared" si="13"/>
        <v>20.612619534679759</v>
      </c>
    </row>
    <row r="450" spans="1:25" x14ac:dyDescent="0.25">
      <c r="A450" s="20">
        <v>2</v>
      </c>
      <c r="B450" s="20" t="s">
        <v>139</v>
      </c>
      <c r="C450" s="20" t="s">
        <v>140</v>
      </c>
      <c r="D450" s="20">
        <v>26253</v>
      </c>
      <c r="E450" s="20">
        <v>26268</v>
      </c>
      <c r="F450" s="20">
        <v>26238</v>
      </c>
      <c r="G450" s="20">
        <v>6172</v>
      </c>
      <c r="H450" s="20">
        <v>6172</v>
      </c>
      <c r="I450" s="20" t="s">
        <v>56</v>
      </c>
      <c r="J450" s="20" t="s">
        <v>141</v>
      </c>
      <c r="K450" s="21">
        <v>7.1461172682500003</v>
      </c>
      <c r="L450" s="21">
        <v>2.89194</v>
      </c>
      <c r="M450" s="20" t="s">
        <v>24</v>
      </c>
      <c r="N450" s="20" t="s">
        <v>142</v>
      </c>
      <c r="O450" s="20">
        <v>12</v>
      </c>
      <c r="P450" s="20">
        <v>60</v>
      </c>
      <c r="Q450" s="20" t="s">
        <v>73</v>
      </c>
      <c r="R450" s="20" t="s">
        <v>74</v>
      </c>
      <c r="S450" s="20" t="s">
        <v>75</v>
      </c>
      <c r="T450" s="22">
        <v>0.63959900000000003</v>
      </c>
      <c r="U450" s="22">
        <v>6.589772</v>
      </c>
      <c r="V450" s="22">
        <v>0.24</v>
      </c>
      <c r="W450" s="22">
        <v>0.56100000000000005</v>
      </c>
      <c r="X450" s="22">
        <f t="shared" ref="X450:X513" si="14">L450*T450*(1-V450)</f>
        <v>1.4057582683656</v>
      </c>
      <c r="Y450" s="22">
        <f t="shared" ref="Y450:Y513" si="15">L450*U450*(1-W450)</f>
        <v>8.3661218793415202</v>
      </c>
    </row>
    <row r="451" spans="1:25" x14ac:dyDescent="0.25">
      <c r="A451" s="20">
        <v>2</v>
      </c>
      <c r="B451" s="20" t="s">
        <v>139</v>
      </c>
      <c r="C451" s="20" t="s">
        <v>140</v>
      </c>
      <c r="D451" s="20">
        <v>26254</v>
      </c>
      <c r="E451" s="20">
        <v>26269</v>
      </c>
      <c r="F451" s="20">
        <v>26239</v>
      </c>
      <c r="G451" s="20">
        <v>6172</v>
      </c>
      <c r="H451" s="20">
        <v>6172</v>
      </c>
      <c r="I451" s="20" t="s">
        <v>56</v>
      </c>
      <c r="J451" s="20" t="s">
        <v>141</v>
      </c>
      <c r="K451" s="21">
        <v>0.51018520297600001</v>
      </c>
      <c r="L451" s="21">
        <v>0.20646500000000001</v>
      </c>
      <c r="M451" s="20" t="s">
        <v>24</v>
      </c>
      <c r="N451" s="20" t="s">
        <v>142</v>
      </c>
      <c r="O451" s="20">
        <v>12</v>
      </c>
      <c r="P451" s="20">
        <v>60</v>
      </c>
      <c r="Q451" s="20" t="s">
        <v>73</v>
      </c>
      <c r="R451" s="20" t="s">
        <v>74</v>
      </c>
      <c r="S451" s="20" t="s">
        <v>75</v>
      </c>
      <c r="T451" s="22">
        <v>0.63959900000000003</v>
      </c>
      <c r="U451" s="22">
        <v>6.589772</v>
      </c>
      <c r="V451" s="22">
        <v>0.24</v>
      </c>
      <c r="W451" s="22">
        <v>0.56100000000000005</v>
      </c>
      <c r="X451" s="22">
        <f t="shared" si="14"/>
        <v>0.10036165372660001</v>
      </c>
      <c r="Y451" s="22">
        <f t="shared" si="15"/>
        <v>0.59728464415521987</v>
      </c>
    </row>
    <row r="452" spans="1:25" x14ac:dyDescent="0.25">
      <c r="A452" s="20">
        <v>2</v>
      </c>
      <c r="B452" s="20" t="s">
        <v>139</v>
      </c>
      <c r="C452" s="20" t="s">
        <v>140</v>
      </c>
      <c r="D452" s="20">
        <v>26255</v>
      </c>
      <c r="E452" s="20">
        <v>26270</v>
      </c>
      <c r="F452" s="20">
        <v>26240</v>
      </c>
      <c r="G452" s="20">
        <v>6172</v>
      </c>
      <c r="H452" s="20">
        <v>6172</v>
      </c>
      <c r="I452" s="20" t="s">
        <v>56</v>
      </c>
      <c r="J452" s="20" t="s">
        <v>141</v>
      </c>
      <c r="K452" s="21">
        <v>10.586960704899999</v>
      </c>
      <c r="L452" s="21">
        <v>4.2844100000000003</v>
      </c>
      <c r="M452" s="20" t="s">
        <v>24</v>
      </c>
      <c r="N452" s="20" t="s">
        <v>142</v>
      </c>
      <c r="O452" s="20">
        <v>12</v>
      </c>
      <c r="P452" s="20">
        <v>60</v>
      </c>
      <c r="Q452" s="20" t="s">
        <v>73</v>
      </c>
      <c r="R452" s="20" t="s">
        <v>74</v>
      </c>
      <c r="S452" s="20" t="s">
        <v>75</v>
      </c>
      <c r="T452" s="22">
        <v>0.63959900000000003</v>
      </c>
      <c r="U452" s="22">
        <v>6.589772</v>
      </c>
      <c r="V452" s="22">
        <v>0.24</v>
      </c>
      <c r="W452" s="22">
        <v>0.56100000000000005</v>
      </c>
      <c r="X452" s="22">
        <f t="shared" si="14"/>
        <v>2.0826313072084002</v>
      </c>
      <c r="Y452" s="22">
        <f t="shared" si="15"/>
        <v>12.39441213893428</v>
      </c>
    </row>
    <row r="453" spans="1:25" x14ac:dyDescent="0.25">
      <c r="A453" s="20">
        <v>2</v>
      </c>
      <c r="B453" s="20" t="s">
        <v>139</v>
      </c>
      <c r="C453" s="20" t="s">
        <v>140</v>
      </c>
      <c r="D453" s="20">
        <v>26256</v>
      </c>
      <c r="E453" s="20">
        <v>26271</v>
      </c>
      <c r="F453" s="20">
        <v>26241</v>
      </c>
      <c r="G453" s="20">
        <v>6172</v>
      </c>
      <c r="H453" s="20">
        <v>6172</v>
      </c>
      <c r="I453" s="20" t="s">
        <v>56</v>
      </c>
      <c r="J453" s="20" t="s">
        <v>141</v>
      </c>
      <c r="K453" s="21">
        <v>8.0265632356100003</v>
      </c>
      <c r="L453" s="21">
        <v>3.2482500000000001</v>
      </c>
      <c r="M453" s="20" t="s">
        <v>24</v>
      </c>
      <c r="N453" s="20" t="s">
        <v>142</v>
      </c>
      <c r="O453" s="20">
        <v>12</v>
      </c>
      <c r="P453" s="20">
        <v>60</v>
      </c>
      <c r="Q453" s="20" t="s">
        <v>73</v>
      </c>
      <c r="R453" s="20" t="s">
        <v>74</v>
      </c>
      <c r="S453" s="20" t="s">
        <v>75</v>
      </c>
      <c r="T453" s="22">
        <v>0.63959900000000003</v>
      </c>
      <c r="U453" s="22">
        <v>6.589772</v>
      </c>
      <c r="V453" s="22">
        <v>0.24</v>
      </c>
      <c r="W453" s="22">
        <v>0.56100000000000005</v>
      </c>
      <c r="X453" s="22">
        <f t="shared" si="14"/>
        <v>1.5789588633300002</v>
      </c>
      <c r="Y453" s="22">
        <f t="shared" si="15"/>
        <v>9.3968946086609986</v>
      </c>
    </row>
    <row r="454" spans="1:25" x14ac:dyDescent="0.25">
      <c r="A454" s="20">
        <v>2</v>
      </c>
      <c r="B454" s="20" t="s">
        <v>139</v>
      </c>
      <c r="C454" s="20" t="s">
        <v>140</v>
      </c>
      <c r="D454" s="20">
        <v>26257</v>
      </c>
      <c r="E454" s="20">
        <v>26272</v>
      </c>
      <c r="F454" s="20">
        <v>26242</v>
      </c>
      <c r="G454" s="20">
        <v>6172</v>
      </c>
      <c r="H454" s="20">
        <v>6172</v>
      </c>
      <c r="I454" s="20" t="s">
        <v>56</v>
      </c>
      <c r="J454" s="20" t="s">
        <v>141</v>
      </c>
      <c r="K454" s="21">
        <v>31.453812296500001</v>
      </c>
      <c r="L454" s="21">
        <v>12.728999999999999</v>
      </c>
      <c r="M454" s="20" t="s">
        <v>24</v>
      </c>
      <c r="N454" s="20" t="s">
        <v>142</v>
      </c>
      <c r="O454" s="20">
        <v>12</v>
      </c>
      <c r="P454" s="20">
        <v>60</v>
      </c>
      <c r="Q454" s="20" t="s">
        <v>73</v>
      </c>
      <c r="R454" s="20" t="s">
        <v>74</v>
      </c>
      <c r="S454" s="20" t="s">
        <v>75</v>
      </c>
      <c r="T454" s="22">
        <v>0.63959900000000003</v>
      </c>
      <c r="U454" s="22">
        <v>6.589772</v>
      </c>
      <c r="V454" s="22">
        <v>0.24</v>
      </c>
      <c r="W454" s="22">
        <v>0.56100000000000005</v>
      </c>
      <c r="X454" s="22">
        <f t="shared" si="14"/>
        <v>6.1875063099599998</v>
      </c>
      <c r="Y454" s="22">
        <f t="shared" si="15"/>
        <v>36.823850218931995</v>
      </c>
    </row>
    <row r="455" spans="1:25" x14ac:dyDescent="0.25">
      <c r="A455" s="20">
        <v>2</v>
      </c>
      <c r="B455" s="20" t="s">
        <v>139</v>
      </c>
      <c r="C455" s="20" t="s">
        <v>140</v>
      </c>
      <c r="D455" s="20">
        <v>26258</v>
      </c>
      <c r="E455" s="20">
        <v>26273</v>
      </c>
      <c r="F455" s="20">
        <v>26243</v>
      </c>
      <c r="G455" s="20">
        <v>6172</v>
      </c>
      <c r="H455" s="20">
        <v>6172</v>
      </c>
      <c r="I455" s="20" t="s">
        <v>56</v>
      </c>
      <c r="J455" s="20" t="s">
        <v>141</v>
      </c>
      <c r="K455" s="21">
        <v>2.7869109439500002</v>
      </c>
      <c r="L455" s="21">
        <v>1.1278300000000001</v>
      </c>
      <c r="M455" s="20" t="s">
        <v>24</v>
      </c>
      <c r="N455" s="20" t="s">
        <v>142</v>
      </c>
      <c r="O455" s="20">
        <v>12</v>
      </c>
      <c r="P455" s="20">
        <v>60</v>
      </c>
      <c r="Q455" s="20" t="s">
        <v>73</v>
      </c>
      <c r="R455" s="20" t="s">
        <v>74</v>
      </c>
      <c r="S455" s="20" t="s">
        <v>75</v>
      </c>
      <c r="T455" s="22">
        <v>0.63959900000000003</v>
      </c>
      <c r="U455" s="22">
        <v>6.589772</v>
      </c>
      <c r="V455" s="22">
        <v>0.24</v>
      </c>
      <c r="W455" s="22">
        <v>0.56100000000000005</v>
      </c>
      <c r="X455" s="22">
        <f t="shared" si="14"/>
        <v>0.54823279452920015</v>
      </c>
      <c r="Y455" s="22">
        <f t="shared" si="15"/>
        <v>3.2627105815396398</v>
      </c>
    </row>
    <row r="456" spans="1:25" x14ac:dyDescent="0.25">
      <c r="A456" s="20">
        <v>2</v>
      </c>
      <c r="B456" s="20" t="s">
        <v>139</v>
      </c>
      <c r="C456" s="20" t="s">
        <v>140</v>
      </c>
      <c r="D456" s="20">
        <v>26259</v>
      </c>
      <c r="E456" s="20">
        <v>26274</v>
      </c>
      <c r="F456" s="20">
        <v>26244</v>
      </c>
      <c r="G456" s="20">
        <v>6172</v>
      </c>
      <c r="H456" s="20">
        <v>6172</v>
      </c>
      <c r="I456" s="20" t="s">
        <v>56</v>
      </c>
      <c r="J456" s="20" t="s">
        <v>141</v>
      </c>
      <c r="K456" s="21">
        <v>3.3396396728200002</v>
      </c>
      <c r="L456" s="21">
        <v>1.35151</v>
      </c>
      <c r="M456" s="20" t="s">
        <v>24</v>
      </c>
      <c r="N456" s="20" t="s">
        <v>142</v>
      </c>
      <c r="O456" s="20">
        <v>12</v>
      </c>
      <c r="P456" s="20">
        <v>60</v>
      </c>
      <c r="Q456" s="20" t="s">
        <v>73</v>
      </c>
      <c r="R456" s="20" t="s">
        <v>74</v>
      </c>
      <c r="S456" s="20" t="s">
        <v>75</v>
      </c>
      <c r="T456" s="22">
        <v>0.63959900000000003</v>
      </c>
      <c r="U456" s="22">
        <v>6.589772</v>
      </c>
      <c r="V456" s="22">
        <v>0.24</v>
      </c>
      <c r="W456" s="22">
        <v>0.56100000000000005</v>
      </c>
      <c r="X456" s="22">
        <f t="shared" si="14"/>
        <v>0.65696257781239997</v>
      </c>
      <c r="Y456" s="22">
        <f t="shared" si="15"/>
        <v>3.9097966697610791</v>
      </c>
    </row>
    <row r="457" spans="1:25" x14ac:dyDescent="0.25">
      <c r="A457" s="20">
        <v>2</v>
      </c>
      <c r="B457" s="20" t="s">
        <v>139</v>
      </c>
      <c r="C457" s="20" t="s">
        <v>140</v>
      </c>
      <c r="D457" s="20">
        <v>26260</v>
      </c>
      <c r="E457" s="20">
        <v>26275</v>
      </c>
      <c r="F457" s="20">
        <v>26245</v>
      </c>
      <c r="G457" s="20">
        <v>6172</v>
      </c>
      <c r="H457" s="20">
        <v>6172</v>
      </c>
      <c r="I457" s="20" t="s">
        <v>56</v>
      </c>
      <c r="J457" s="20" t="s">
        <v>141</v>
      </c>
      <c r="K457" s="21">
        <v>2.8776625171900001</v>
      </c>
      <c r="L457" s="21">
        <v>1.16455</v>
      </c>
      <c r="M457" s="20" t="s">
        <v>24</v>
      </c>
      <c r="N457" s="20" t="s">
        <v>142</v>
      </c>
      <c r="O457" s="20">
        <v>12</v>
      </c>
      <c r="P457" s="20">
        <v>60</v>
      </c>
      <c r="Q457" s="20" t="s">
        <v>73</v>
      </c>
      <c r="R457" s="20" t="s">
        <v>74</v>
      </c>
      <c r="S457" s="20" t="s">
        <v>75</v>
      </c>
      <c r="T457" s="22">
        <v>0.63959900000000003</v>
      </c>
      <c r="U457" s="22">
        <v>6.589772</v>
      </c>
      <c r="V457" s="22">
        <v>0.24</v>
      </c>
      <c r="W457" s="22">
        <v>0.56100000000000005</v>
      </c>
      <c r="X457" s="22">
        <f t="shared" si="14"/>
        <v>0.56608221174200002</v>
      </c>
      <c r="Y457" s="22">
        <f t="shared" si="15"/>
        <v>3.3689382333613995</v>
      </c>
    </row>
    <row r="458" spans="1:25" x14ac:dyDescent="0.25">
      <c r="A458" s="20">
        <v>2</v>
      </c>
      <c r="B458" s="20" t="s">
        <v>139</v>
      </c>
      <c r="C458" s="20" t="s">
        <v>140</v>
      </c>
      <c r="D458" s="20">
        <v>26261</v>
      </c>
      <c r="E458" s="20">
        <v>26276</v>
      </c>
      <c r="F458" s="20">
        <v>26246</v>
      </c>
      <c r="G458" s="20">
        <v>6172</v>
      </c>
      <c r="H458" s="20">
        <v>6172</v>
      </c>
      <c r="I458" s="20" t="s">
        <v>56</v>
      </c>
      <c r="J458" s="20" t="s">
        <v>141</v>
      </c>
      <c r="K458" s="21">
        <v>8.1890590163599999</v>
      </c>
      <c r="L458" s="21">
        <v>3.3140100000000001</v>
      </c>
      <c r="M458" s="20" t="s">
        <v>24</v>
      </c>
      <c r="N458" s="20" t="s">
        <v>142</v>
      </c>
      <c r="O458" s="20">
        <v>12</v>
      </c>
      <c r="P458" s="20">
        <v>60</v>
      </c>
      <c r="Q458" s="20" t="s">
        <v>73</v>
      </c>
      <c r="R458" s="20" t="s">
        <v>74</v>
      </c>
      <c r="S458" s="20" t="s">
        <v>75</v>
      </c>
      <c r="T458" s="22">
        <v>0.63959900000000003</v>
      </c>
      <c r="U458" s="22">
        <v>6.589772</v>
      </c>
      <c r="V458" s="22">
        <v>0.24</v>
      </c>
      <c r="W458" s="22">
        <v>0.56100000000000005</v>
      </c>
      <c r="X458" s="22">
        <f t="shared" si="14"/>
        <v>1.6109244863124004</v>
      </c>
      <c r="Y458" s="22">
        <f t="shared" si="15"/>
        <v>9.5871323642110795</v>
      </c>
    </row>
    <row r="459" spans="1:25" x14ac:dyDescent="0.25">
      <c r="A459" s="20">
        <v>2</v>
      </c>
      <c r="B459" s="20" t="s">
        <v>139</v>
      </c>
      <c r="C459" s="20" t="s">
        <v>140</v>
      </c>
      <c r="D459" s="20">
        <v>26262</v>
      </c>
      <c r="E459" s="20">
        <v>26277</v>
      </c>
      <c r="F459" s="20">
        <v>26247</v>
      </c>
      <c r="G459" s="20">
        <v>6172</v>
      </c>
      <c r="H459" s="20">
        <v>6172</v>
      </c>
      <c r="I459" s="20" t="s">
        <v>56</v>
      </c>
      <c r="J459" s="20" t="s">
        <v>141</v>
      </c>
      <c r="K459" s="21">
        <v>1.8035634626799999</v>
      </c>
      <c r="L459" s="21">
        <v>0.72987899999999994</v>
      </c>
      <c r="M459" s="20" t="s">
        <v>24</v>
      </c>
      <c r="N459" s="20" t="s">
        <v>142</v>
      </c>
      <c r="O459" s="20">
        <v>12</v>
      </c>
      <c r="P459" s="20">
        <v>60</v>
      </c>
      <c r="Q459" s="20" t="s">
        <v>73</v>
      </c>
      <c r="R459" s="20" t="s">
        <v>74</v>
      </c>
      <c r="S459" s="20" t="s">
        <v>75</v>
      </c>
      <c r="T459" s="22">
        <v>0.63959900000000003</v>
      </c>
      <c r="U459" s="22">
        <v>6.589772</v>
      </c>
      <c r="V459" s="22">
        <v>0.24</v>
      </c>
      <c r="W459" s="22">
        <v>0.56100000000000005</v>
      </c>
      <c r="X459" s="22">
        <f t="shared" si="14"/>
        <v>0.35479070767595999</v>
      </c>
      <c r="Y459" s="22">
        <f t="shared" si="15"/>
        <v>2.1114741907411316</v>
      </c>
    </row>
    <row r="460" spans="1:25" x14ac:dyDescent="0.25">
      <c r="A460" s="20">
        <v>2</v>
      </c>
      <c r="B460" s="20" t="s">
        <v>139</v>
      </c>
      <c r="C460" s="20" t="s">
        <v>140</v>
      </c>
      <c r="D460" s="20">
        <v>26263</v>
      </c>
      <c r="E460" s="20">
        <v>26278</v>
      </c>
      <c r="F460" s="20">
        <v>26248</v>
      </c>
      <c r="G460" s="20">
        <v>6172</v>
      </c>
      <c r="H460" s="20">
        <v>6172</v>
      </c>
      <c r="I460" s="20" t="s">
        <v>56</v>
      </c>
      <c r="J460" s="20" t="s">
        <v>141</v>
      </c>
      <c r="K460" s="21">
        <v>3.1144557939499999</v>
      </c>
      <c r="L460" s="21">
        <v>1.2603800000000001</v>
      </c>
      <c r="M460" s="20" t="s">
        <v>24</v>
      </c>
      <c r="N460" s="20" t="s">
        <v>142</v>
      </c>
      <c r="O460" s="20">
        <v>12</v>
      </c>
      <c r="P460" s="20">
        <v>60</v>
      </c>
      <c r="Q460" s="20" t="s">
        <v>73</v>
      </c>
      <c r="R460" s="20" t="s">
        <v>74</v>
      </c>
      <c r="S460" s="20" t="s">
        <v>75</v>
      </c>
      <c r="T460" s="22">
        <v>0.63959900000000003</v>
      </c>
      <c r="U460" s="22">
        <v>6.589772</v>
      </c>
      <c r="V460" s="22">
        <v>0.24</v>
      </c>
      <c r="W460" s="22">
        <v>0.56100000000000005</v>
      </c>
      <c r="X460" s="22">
        <f t="shared" si="14"/>
        <v>0.61266471859120009</v>
      </c>
      <c r="Y460" s="22">
        <f t="shared" si="15"/>
        <v>3.6461657898450395</v>
      </c>
    </row>
    <row r="461" spans="1:25" x14ac:dyDescent="0.25">
      <c r="A461" s="20">
        <v>2</v>
      </c>
      <c r="B461" s="20" t="s">
        <v>139</v>
      </c>
      <c r="C461" s="20" t="s">
        <v>140</v>
      </c>
      <c r="D461" s="20">
        <v>26264</v>
      </c>
      <c r="E461" s="20">
        <v>26279</v>
      </c>
      <c r="F461" s="20">
        <v>26249</v>
      </c>
      <c r="G461" s="20">
        <v>6172</v>
      </c>
      <c r="H461" s="20">
        <v>6172</v>
      </c>
      <c r="I461" s="20" t="s">
        <v>56</v>
      </c>
      <c r="J461" s="20" t="s">
        <v>141</v>
      </c>
      <c r="K461" s="21">
        <v>2.4628920423</v>
      </c>
      <c r="L461" s="21">
        <v>0.99670099999999995</v>
      </c>
      <c r="M461" s="20" t="s">
        <v>24</v>
      </c>
      <c r="N461" s="20" t="s">
        <v>142</v>
      </c>
      <c r="O461" s="20">
        <v>12</v>
      </c>
      <c r="P461" s="20">
        <v>60</v>
      </c>
      <c r="Q461" s="20" t="s">
        <v>73</v>
      </c>
      <c r="R461" s="20" t="s">
        <v>74</v>
      </c>
      <c r="S461" s="20" t="s">
        <v>75</v>
      </c>
      <c r="T461" s="22">
        <v>0.63959900000000003</v>
      </c>
      <c r="U461" s="22">
        <v>6.589772</v>
      </c>
      <c r="V461" s="22">
        <v>0.24</v>
      </c>
      <c r="W461" s="22">
        <v>0.56100000000000005</v>
      </c>
      <c r="X461" s="22">
        <f t="shared" si="14"/>
        <v>0.48449161180324002</v>
      </c>
      <c r="Y461" s="22">
        <f t="shared" si="15"/>
        <v>2.8833661982135075</v>
      </c>
    </row>
    <row r="462" spans="1:25" x14ac:dyDescent="0.25">
      <c r="A462" s="20">
        <v>2</v>
      </c>
      <c r="B462" s="20" t="s">
        <v>139</v>
      </c>
      <c r="C462" s="20" t="s">
        <v>140</v>
      </c>
      <c r="D462" s="20">
        <v>26265</v>
      </c>
      <c r="E462" s="20">
        <v>26280</v>
      </c>
      <c r="F462" s="20">
        <v>26250</v>
      </c>
      <c r="G462" s="20">
        <v>6172</v>
      </c>
      <c r="H462" s="20">
        <v>6172</v>
      </c>
      <c r="I462" s="20" t="s">
        <v>56</v>
      </c>
      <c r="J462" s="20" t="s">
        <v>141</v>
      </c>
      <c r="K462" s="21">
        <v>1.7949393083</v>
      </c>
      <c r="L462" s="21">
        <v>0.72638899999999995</v>
      </c>
      <c r="M462" s="20" t="s">
        <v>24</v>
      </c>
      <c r="N462" s="20" t="s">
        <v>142</v>
      </c>
      <c r="O462" s="20">
        <v>12</v>
      </c>
      <c r="P462" s="20">
        <v>60</v>
      </c>
      <c r="Q462" s="20" t="s">
        <v>73</v>
      </c>
      <c r="R462" s="20" t="s">
        <v>74</v>
      </c>
      <c r="S462" s="20" t="s">
        <v>75</v>
      </c>
      <c r="T462" s="22">
        <v>0.63959900000000003</v>
      </c>
      <c r="U462" s="22">
        <v>6.589772</v>
      </c>
      <c r="V462" s="22">
        <v>0.24</v>
      </c>
      <c r="W462" s="22">
        <v>0.56100000000000005</v>
      </c>
      <c r="X462" s="22">
        <f t="shared" si="14"/>
        <v>0.35309423528835998</v>
      </c>
      <c r="Y462" s="22">
        <f t="shared" si="15"/>
        <v>2.1013779351622115</v>
      </c>
    </row>
    <row r="463" spans="1:25" x14ac:dyDescent="0.25">
      <c r="A463" s="20">
        <v>2</v>
      </c>
      <c r="B463" s="20" t="s">
        <v>139</v>
      </c>
      <c r="C463" s="20" t="s">
        <v>140</v>
      </c>
      <c r="D463" s="20">
        <v>26266</v>
      </c>
      <c r="E463" s="20">
        <v>26281</v>
      </c>
      <c r="F463" s="20">
        <v>26251</v>
      </c>
      <c r="G463" s="20">
        <v>6172</v>
      </c>
      <c r="H463" s="20">
        <v>6172</v>
      </c>
      <c r="I463" s="20" t="s">
        <v>56</v>
      </c>
      <c r="J463" s="20" t="s">
        <v>141</v>
      </c>
      <c r="K463" s="21">
        <v>5.1457830513799996</v>
      </c>
      <c r="L463" s="21">
        <v>2.08243</v>
      </c>
      <c r="M463" s="20" t="s">
        <v>24</v>
      </c>
      <c r="N463" s="20" t="s">
        <v>142</v>
      </c>
      <c r="O463" s="20">
        <v>12</v>
      </c>
      <c r="P463" s="20">
        <v>60</v>
      </c>
      <c r="Q463" s="20" t="s">
        <v>73</v>
      </c>
      <c r="R463" s="20" t="s">
        <v>74</v>
      </c>
      <c r="S463" s="20" t="s">
        <v>75</v>
      </c>
      <c r="T463" s="22">
        <v>0.63959900000000003</v>
      </c>
      <c r="U463" s="22">
        <v>6.589772</v>
      </c>
      <c r="V463" s="22">
        <v>0.24</v>
      </c>
      <c r="W463" s="22">
        <v>0.56100000000000005</v>
      </c>
      <c r="X463" s="22">
        <f t="shared" si="14"/>
        <v>1.0122593106332001</v>
      </c>
      <c r="Y463" s="22">
        <f t="shared" si="15"/>
        <v>6.0242823797164391</v>
      </c>
    </row>
    <row r="464" spans="1:25" x14ac:dyDescent="0.25">
      <c r="A464" s="20">
        <v>2</v>
      </c>
      <c r="B464" s="20" t="s">
        <v>139</v>
      </c>
      <c r="C464" s="20" t="s">
        <v>140</v>
      </c>
      <c r="D464" s="20">
        <v>26267</v>
      </c>
      <c r="E464" s="20">
        <v>26282</v>
      </c>
      <c r="F464" s="20">
        <v>26252</v>
      </c>
      <c r="G464" s="20">
        <v>6172</v>
      </c>
      <c r="H464" s="20">
        <v>6172</v>
      </c>
      <c r="I464" s="20" t="s">
        <v>56</v>
      </c>
      <c r="J464" s="20" t="s">
        <v>141</v>
      </c>
      <c r="K464" s="21">
        <v>1.5634028443300001</v>
      </c>
      <c r="L464" s="21">
        <v>0.63268899999999995</v>
      </c>
      <c r="M464" s="20" t="s">
        <v>24</v>
      </c>
      <c r="N464" s="20" t="s">
        <v>142</v>
      </c>
      <c r="O464" s="20">
        <v>12</v>
      </c>
      <c r="P464" s="20">
        <v>60</v>
      </c>
      <c r="Q464" s="20" t="s">
        <v>73</v>
      </c>
      <c r="R464" s="20" t="s">
        <v>74</v>
      </c>
      <c r="S464" s="20" t="s">
        <v>75</v>
      </c>
      <c r="T464" s="22">
        <v>0.63959900000000003</v>
      </c>
      <c r="U464" s="22">
        <v>6.589772</v>
      </c>
      <c r="V464" s="22">
        <v>0.24</v>
      </c>
      <c r="W464" s="22">
        <v>0.56100000000000005</v>
      </c>
      <c r="X464" s="22">
        <f t="shared" si="14"/>
        <v>0.30754711130036</v>
      </c>
      <c r="Y464" s="22">
        <f t="shared" si="15"/>
        <v>1.8303122767826117</v>
      </c>
    </row>
    <row r="465" spans="1:25" x14ac:dyDescent="0.25">
      <c r="A465" s="20">
        <v>2</v>
      </c>
      <c r="B465" s="20" t="s">
        <v>139</v>
      </c>
      <c r="C465" s="20" t="s">
        <v>140</v>
      </c>
      <c r="D465" s="20">
        <v>26268</v>
      </c>
      <c r="E465" s="20">
        <v>26283</v>
      </c>
      <c r="F465" s="20">
        <v>26253</v>
      </c>
      <c r="G465" s="20">
        <v>6172</v>
      </c>
      <c r="H465" s="20">
        <v>6172</v>
      </c>
      <c r="I465" s="20" t="s">
        <v>56</v>
      </c>
      <c r="J465" s="20" t="s">
        <v>141</v>
      </c>
      <c r="K465" s="21">
        <v>0.148039045087</v>
      </c>
      <c r="L465" s="21">
        <v>5.9910600000000001E-2</v>
      </c>
      <c r="M465" s="20" t="s">
        <v>24</v>
      </c>
      <c r="N465" s="20" t="s">
        <v>142</v>
      </c>
      <c r="O465" s="20">
        <v>12</v>
      </c>
      <c r="P465" s="20">
        <v>60</v>
      </c>
      <c r="Q465" s="20" t="s">
        <v>73</v>
      </c>
      <c r="R465" s="20" t="s">
        <v>74</v>
      </c>
      <c r="S465" s="20" t="s">
        <v>75</v>
      </c>
      <c r="T465" s="22">
        <v>0.63959900000000003</v>
      </c>
      <c r="U465" s="22">
        <v>6.589772</v>
      </c>
      <c r="V465" s="22">
        <v>0.24</v>
      </c>
      <c r="W465" s="22">
        <v>0.56100000000000005</v>
      </c>
      <c r="X465" s="22">
        <f t="shared" si="14"/>
        <v>2.9122257485544003E-2</v>
      </c>
      <c r="Y465" s="22">
        <f t="shared" si="15"/>
        <v>0.17331596833422477</v>
      </c>
    </row>
    <row r="466" spans="1:25" x14ac:dyDescent="0.25">
      <c r="A466" s="20">
        <v>2</v>
      </c>
      <c r="B466" s="20" t="s">
        <v>139</v>
      </c>
      <c r="C466" s="20" t="s">
        <v>140</v>
      </c>
      <c r="D466" s="20">
        <v>26269</v>
      </c>
      <c r="E466" s="20">
        <v>26284</v>
      </c>
      <c r="F466" s="20">
        <v>26254</v>
      </c>
      <c r="G466" s="20">
        <v>6172</v>
      </c>
      <c r="H466" s="20">
        <v>6172</v>
      </c>
      <c r="I466" s="20" t="s">
        <v>56</v>
      </c>
      <c r="J466" s="20" t="s">
        <v>141</v>
      </c>
      <c r="K466" s="21">
        <v>1.7543553556</v>
      </c>
      <c r="L466" s="21">
        <v>0.70996499999999996</v>
      </c>
      <c r="M466" s="20" t="s">
        <v>24</v>
      </c>
      <c r="N466" s="20" t="s">
        <v>142</v>
      </c>
      <c r="O466" s="20">
        <v>12</v>
      </c>
      <c r="P466" s="20">
        <v>60</v>
      </c>
      <c r="Q466" s="20" t="s">
        <v>73</v>
      </c>
      <c r="R466" s="20" t="s">
        <v>74</v>
      </c>
      <c r="S466" s="20" t="s">
        <v>75</v>
      </c>
      <c r="T466" s="22">
        <v>0.63959900000000003</v>
      </c>
      <c r="U466" s="22">
        <v>6.589772</v>
      </c>
      <c r="V466" s="22">
        <v>0.24</v>
      </c>
      <c r="W466" s="22">
        <v>0.56100000000000005</v>
      </c>
      <c r="X466" s="22">
        <f t="shared" si="14"/>
        <v>0.34511060706659996</v>
      </c>
      <c r="Y466" s="22">
        <f t="shared" si="15"/>
        <v>2.0538647828332195</v>
      </c>
    </row>
    <row r="467" spans="1:25" x14ac:dyDescent="0.25">
      <c r="A467" s="20">
        <v>2</v>
      </c>
      <c r="B467" s="20" t="s">
        <v>139</v>
      </c>
      <c r="C467" s="20" t="s">
        <v>140</v>
      </c>
      <c r="D467" s="20">
        <v>26270</v>
      </c>
      <c r="E467" s="20">
        <v>26285</v>
      </c>
      <c r="F467" s="20">
        <v>26255</v>
      </c>
      <c r="G467" s="20">
        <v>6172</v>
      </c>
      <c r="H467" s="20">
        <v>6172</v>
      </c>
      <c r="I467" s="20" t="s">
        <v>56</v>
      </c>
      <c r="J467" s="20" t="s">
        <v>141</v>
      </c>
      <c r="K467" s="21">
        <v>2.04803767272</v>
      </c>
      <c r="L467" s="21">
        <v>0.82881499999999997</v>
      </c>
      <c r="M467" s="20" t="s">
        <v>24</v>
      </c>
      <c r="N467" s="20" t="s">
        <v>142</v>
      </c>
      <c r="O467" s="20">
        <v>12</v>
      </c>
      <c r="P467" s="20">
        <v>60</v>
      </c>
      <c r="Q467" s="20" t="s">
        <v>73</v>
      </c>
      <c r="R467" s="20" t="s">
        <v>74</v>
      </c>
      <c r="S467" s="20" t="s">
        <v>75</v>
      </c>
      <c r="T467" s="22">
        <v>0.63959900000000003</v>
      </c>
      <c r="U467" s="22">
        <v>6.589772</v>
      </c>
      <c r="V467" s="22">
        <v>0.24</v>
      </c>
      <c r="W467" s="22">
        <v>0.56100000000000005</v>
      </c>
      <c r="X467" s="22">
        <f t="shared" si="14"/>
        <v>0.40288302634060003</v>
      </c>
      <c r="Y467" s="22">
        <f t="shared" si="15"/>
        <v>2.3976871253990195</v>
      </c>
    </row>
    <row r="468" spans="1:25" x14ac:dyDescent="0.25">
      <c r="A468" s="20">
        <v>2</v>
      </c>
      <c r="B468" s="20" t="s">
        <v>139</v>
      </c>
      <c r="C468" s="20" t="s">
        <v>140</v>
      </c>
      <c r="D468" s="20">
        <v>26271</v>
      </c>
      <c r="E468" s="20">
        <v>26286</v>
      </c>
      <c r="F468" s="20">
        <v>26256</v>
      </c>
      <c r="G468" s="20">
        <v>6172</v>
      </c>
      <c r="H468" s="20">
        <v>6172</v>
      </c>
      <c r="I468" s="20" t="s">
        <v>56</v>
      </c>
      <c r="J468" s="20" t="s">
        <v>141</v>
      </c>
      <c r="K468" s="21">
        <v>0.30261301709600003</v>
      </c>
      <c r="L468" s="21">
        <v>0.122464</v>
      </c>
      <c r="M468" s="20" t="s">
        <v>24</v>
      </c>
      <c r="N468" s="20" t="s">
        <v>142</v>
      </c>
      <c r="O468" s="20">
        <v>12</v>
      </c>
      <c r="P468" s="20">
        <v>60</v>
      </c>
      <c r="Q468" s="20" t="s">
        <v>73</v>
      </c>
      <c r="R468" s="20" t="s">
        <v>74</v>
      </c>
      <c r="S468" s="20" t="s">
        <v>75</v>
      </c>
      <c r="T468" s="22">
        <v>0.63959900000000003</v>
      </c>
      <c r="U468" s="22">
        <v>6.589772</v>
      </c>
      <c r="V468" s="22">
        <v>0.24</v>
      </c>
      <c r="W468" s="22">
        <v>0.56100000000000005</v>
      </c>
      <c r="X468" s="22">
        <f t="shared" si="14"/>
        <v>5.9529167471360001E-2</v>
      </c>
      <c r="Y468" s="22">
        <f t="shared" si="15"/>
        <v>0.35427731897331194</v>
      </c>
    </row>
    <row r="469" spans="1:25" x14ac:dyDescent="0.25">
      <c r="A469" s="20">
        <v>2</v>
      </c>
      <c r="B469" s="20" t="s">
        <v>139</v>
      </c>
      <c r="C469" s="20" t="s">
        <v>140</v>
      </c>
      <c r="D469" s="20">
        <v>26272</v>
      </c>
      <c r="E469" s="20">
        <v>26287</v>
      </c>
      <c r="F469" s="20">
        <v>26257</v>
      </c>
      <c r="G469" s="20">
        <v>6172</v>
      </c>
      <c r="H469" s="20">
        <v>6172</v>
      </c>
      <c r="I469" s="20" t="s">
        <v>56</v>
      </c>
      <c r="J469" s="20" t="s">
        <v>141</v>
      </c>
      <c r="K469" s="21">
        <v>2.6876324252099999</v>
      </c>
      <c r="L469" s="21">
        <v>1.08765</v>
      </c>
      <c r="M469" s="20" t="s">
        <v>24</v>
      </c>
      <c r="N469" s="20" t="s">
        <v>142</v>
      </c>
      <c r="O469" s="20">
        <v>12</v>
      </c>
      <c r="P469" s="20">
        <v>60</v>
      </c>
      <c r="Q469" s="20" t="s">
        <v>73</v>
      </c>
      <c r="R469" s="20" t="s">
        <v>74</v>
      </c>
      <c r="S469" s="20" t="s">
        <v>75</v>
      </c>
      <c r="T469" s="22">
        <v>0.63959900000000003</v>
      </c>
      <c r="U469" s="22">
        <v>6.589772</v>
      </c>
      <c r="V469" s="22">
        <v>0.24</v>
      </c>
      <c r="W469" s="22">
        <v>0.56100000000000005</v>
      </c>
      <c r="X469" s="22">
        <f t="shared" si="14"/>
        <v>0.52870148778600001</v>
      </c>
      <c r="Y469" s="22">
        <f t="shared" si="15"/>
        <v>3.1464734614361998</v>
      </c>
    </row>
    <row r="470" spans="1:25" x14ac:dyDescent="0.25">
      <c r="A470" s="20">
        <v>2</v>
      </c>
      <c r="B470" s="20" t="s">
        <v>139</v>
      </c>
      <c r="C470" s="20" t="s">
        <v>140</v>
      </c>
      <c r="D470" s="20">
        <v>26273</v>
      </c>
      <c r="E470" s="20">
        <v>26288</v>
      </c>
      <c r="F470" s="20">
        <v>26258</v>
      </c>
      <c r="G470" s="20">
        <v>6172</v>
      </c>
      <c r="H470" s="20">
        <v>6172</v>
      </c>
      <c r="I470" s="20" t="s">
        <v>56</v>
      </c>
      <c r="J470" s="20" t="s">
        <v>141</v>
      </c>
      <c r="K470" s="21">
        <v>10.279238876300001</v>
      </c>
      <c r="L470" s="21">
        <v>4.1598800000000002</v>
      </c>
      <c r="M470" s="20" t="s">
        <v>24</v>
      </c>
      <c r="N470" s="20" t="s">
        <v>142</v>
      </c>
      <c r="O470" s="20">
        <v>12</v>
      </c>
      <c r="P470" s="20">
        <v>60</v>
      </c>
      <c r="Q470" s="20" t="s">
        <v>73</v>
      </c>
      <c r="R470" s="20" t="s">
        <v>74</v>
      </c>
      <c r="S470" s="20" t="s">
        <v>75</v>
      </c>
      <c r="T470" s="22">
        <v>0.63959900000000003</v>
      </c>
      <c r="U470" s="22">
        <v>6.589772</v>
      </c>
      <c r="V470" s="22">
        <v>0.24</v>
      </c>
      <c r="W470" s="22">
        <v>0.56100000000000005</v>
      </c>
      <c r="X470" s="22">
        <f t="shared" si="14"/>
        <v>2.0220978669712002</v>
      </c>
      <c r="Y470" s="22">
        <f t="shared" si="15"/>
        <v>12.034158068091038</v>
      </c>
    </row>
    <row r="471" spans="1:25" x14ac:dyDescent="0.25">
      <c r="A471" s="20">
        <v>2</v>
      </c>
      <c r="B471" s="20" t="s">
        <v>139</v>
      </c>
      <c r="C471" s="20" t="s">
        <v>140</v>
      </c>
      <c r="D471" s="20">
        <v>26275</v>
      </c>
      <c r="E471" s="20">
        <v>26290</v>
      </c>
      <c r="F471" s="20">
        <v>26260</v>
      </c>
      <c r="G471" s="20">
        <v>6172</v>
      </c>
      <c r="H471" s="20">
        <v>6172</v>
      </c>
      <c r="I471" s="20" t="s">
        <v>56</v>
      </c>
      <c r="J471" s="20" t="s">
        <v>141</v>
      </c>
      <c r="K471" s="21">
        <v>2.6610228150999999</v>
      </c>
      <c r="L471" s="21">
        <v>1.06942</v>
      </c>
      <c r="M471" s="20" t="s">
        <v>24</v>
      </c>
      <c r="N471" s="20" t="s">
        <v>142</v>
      </c>
      <c r="O471" s="20">
        <v>12</v>
      </c>
      <c r="P471" s="20">
        <v>60</v>
      </c>
      <c r="Q471" s="20" t="s">
        <v>73</v>
      </c>
      <c r="R471" s="20" t="s">
        <v>74</v>
      </c>
      <c r="S471" s="20" t="s">
        <v>75</v>
      </c>
      <c r="T471" s="22">
        <v>0.63959900000000003</v>
      </c>
      <c r="U471" s="22">
        <v>6.589772</v>
      </c>
      <c r="V471" s="22">
        <v>0.24</v>
      </c>
      <c r="W471" s="22">
        <v>0.56100000000000005</v>
      </c>
      <c r="X471" s="22">
        <f t="shared" si="14"/>
        <v>0.51983997156080008</v>
      </c>
      <c r="Y471" s="22">
        <f t="shared" si="15"/>
        <v>3.0937357138133597</v>
      </c>
    </row>
    <row r="472" spans="1:25" x14ac:dyDescent="0.25">
      <c r="A472" s="20">
        <v>2</v>
      </c>
      <c r="B472" s="20" t="s">
        <v>139</v>
      </c>
      <c r="C472" s="20" t="s">
        <v>140</v>
      </c>
      <c r="D472" s="20">
        <v>26276</v>
      </c>
      <c r="E472" s="20">
        <v>26291</v>
      </c>
      <c r="F472" s="20">
        <v>26261</v>
      </c>
      <c r="G472" s="20">
        <v>6172</v>
      </c>
      <c r="H472" s="20">
        <v>6172</v>
      </c>
      <c r="I472" s="20" t="s">
        <v>56</v>
      </c>
      <c r="J472" s="20" t="s">
        <v>141</v>
      </c>
      <c r="K472" s="21">
        <v>1.75682124468</v>
      </c>
      <c r="L472" s="21">
        <v>0.71096300000000001</v>
      </c>
      <c r="M472" s="20" t="s">
        <v>24</v>
      </c>
      <c r="N472" s="20" t="s">
        <v>142</v>
      </c>
      <c r="O472" s="20">
        <v>12</v>
      </c>
      <c r="P472" s="20">
        <v>60</v>
      </c>
      <c r="Q472" s="20" t="s">
        <v>73</v>
      </c>
      <c r="R472" s="20" t="s">
        <v>74</v>
      </c>
      <c r="S472" s="20" t="s">
        <v>75</v>
      </c>
      <c r="T472" s="22">
        <v>0.63959900000000003</v>
      </c>
      <c r="U472" s="22">
        <v>6.589772</v>
      </c>
      <c r="V472" s="22">
        <v>0.24</v>
      </c>
      <c r="W472" s="22">
        <v>0.56100000000000005</v>
      </c>
      <c r="X472" s="22">
        <f t="shared" si="14"/>
        <v>0.34559573011612005</v>
      </c>
      <c r="Y472" s="22">
        <f t="shared" si="15"/>
        <v>2.0567519069214035</v>
      </c>
    </row>
    <row r="473" spans="1:25" x14ac:dyDescent="0.25">
      <c r="A473" s="20">
        <v>2</v>
      </c>
      <c r="B473" s="20" t="s">
        <v>139</v>
      </c>
      <c r="C473" s="20" t="s">
        <v>140</v>
      </c>
      <c r="D473" s="20">
        <v>26278</v>
      </c>
      <c r="E473" s="20">
        <v>26293</v>
      </c>
      <c r="F473" s="20">
        <v>26263</v>
      </c>
      <c r="G473" s="20">
        <v>6172</v>
      </c>
      <c r="H473" s="20">
        <v>6172</v>
      </c>
      <c r="I473" s="20" t="s">
        <v>56</v>
      </c>
      <c r="J473" s="20" t="s">
        <v>141</v>
      </c>
      <c r="K473" s="21">
        <v>4.0843759464799998</v>
      </c>
      <c r="L473" s="21">
        <v>1.65289</v>
      </c>
      <c r="M473" s="20" t="s">
        <v>24</v>
      </c>
      <c r="N473" s="20" t="s">
        <v>142</v>
      </c>
      <c r="O473" s="20">
        <v>12</v>
      </c>
      <c r="P473" s="20">
        <v>60</v>
      </c>
      <c r="Q473" s="20" t="s">
        <v>73</v>
      </c>
      <c r="R473" s="20" t="s">
        <v>74</v>
      </c>
      <c r="S473" s="20" t="s">
        <v>75</v>
      </c>
      <c r="T473" s="22">
        <v>0.63959900000000003</v>
      </c>
      <c r="U473" s="22">
        <v>6.589772</v>
      </c>
      <c r="V473" s="22">
        <v>0.24</v>
      </c>
      <c r="W473" s="22">
        <v>0.56100000000000005</v>
      </c>
      <c r="X473" s="22">
        <f t="shared" si="14"/>
        <v>0.80346196124360014</v>
      </c>
      <c r="Y473" s="22">
        <f t="shared" si="15"/>
        <v>4.7816618578341199</v>
      </c>
    </row>
    <row r="474" spans="1:25" x14ac:dyDescent="0.25">
      <c r="A474" s="20">
        <v>2</v>
      </c>
      <c r="B474" s="20" t="s">
        <v>139</v>
      </c>
      <c r="C474" s="20" t="s">
        <v>140</v>
      </c>
      <c r="D474" s="20">
        <v>26279</v>
      </c>
      <c r="E474" s="20">
        <v>26294</v>
      </c>
      <c r="F474" s="20">
        <v>26264</v>
      </c>
      <c r="G474" s="20">
        <v>6172</v>
      </c>
      <c r="H474" s="20">
        <v>6172</v>
      </c>
      <c r="I474" s="20" t="s">
        <v>56</v>
      </c>
      <c r="J474" s="20" t="s">
        <v>141</v>
      </c>
      <c r="K474" s="21">
        <v>2.4906530198299999</v>
      </c>
      <c r="L474" s="21">
        <v>1.0079400000000001</v>
      </c>
      <c r="M474" s="20" t="s">
        <v>24</v>
      </c>
      <c r="N474" s="20" t="s">
        <v>142</v>
      </c>
      <c r="O474" s="20">
        <v>12</v>
      </c>
      <c r="P474" s="20">
        <v>60</v>
      </c>
      <c r="Q474" s="20" t="s">
        <v>73</v>
      </c>
      <c r="R474" s="20" t="s">
        <v>74</v>
      </c>
      <c r="S474" s="20" t="s">
        <v>75</v>
      </c>
      <c r="T474" s="22">
        <v>0.63959900000000003</v>
      </c>
      <c r="U474" s="22">
        <v>6.589772</v>
      </c>
      <c r="V474" s="22">
        <v>0.24</v>
      </c>
      <c r="W474" s="22">
        <v>0.56100000000000005</v>
      </c>
      <c r="X474" s="22">
        <f t="shared" si="14"/>
        <v>0.48995483620560004</v>
      </c>
      <c r="Y474" s="22">
        <f t="shared" si="15"/>
        <v>2.9158796126695199</v>
      </c>
    </row>
    <row r="475" spans="1:25" x14ac:dyDescent="0.25">
      <c r="A475" s="20">
        <v>2</v>
      </c>
      <c r="B475" s="20" t="s">
        <v>139</v>
      </c>
      <c r="C475" s="20" t="s">
        <v>140</v>
      </c>
      <c r="D475" s="20">
        <v>26280</v>
      </c>
      <c r="E475" s="20">
        <v>26295</v>
      </c>
      <c r="F475" s="20">
        <v>26265</v>
      </c>
      <c r="G475" s="20">
        <v>6172</v>
      </c>
      <c r="H475" s="20">
        <v>6172</v>
      </c>
      <c r="I475" s="20" t="s">
        <v>56</v>
      </c>
      <c r="J475" s="20" t="s">
        <v>141</v>
      </c>
      <c r="K475" s="21">
        <v>3.2538367373299999</v>
      </c>
      <c r="L475" s="21">
        <v>1.3167899999999999</v>
      </c>
      <c r="M475" s="20" t="s">
        <v>24</v>
      </c>
      <c r="N475" s="20" t="s">
        <v>142</v>
      </c>
      <c r="O475" s="20">
        <v>12</v>
      </c>
      <c r="P475" s="20">
        <v>60</v>
      </c>
      <c r="Q475" s="20" t="s">
        <v>73</v>
      </c>
      <c r="R475" s="20" t="s">
        <v>74</v>
      </c>
      <c r="S475" s="20" t="s">
        <v>75</v>
      </c>
      <c r="T475" s="22">
        <v>0.63959900000000003</v>
      </c>
      <c r="U475" s="22">
        <v>6.589772</v>
      </c>
      <c r="V475" s="22">
        <v>0.24</v>
      </c>
      <c r="W475" s="22">
        <v>0.56100000000000005</v>
      </c>
      <c r="X475" s="22">
        <f t="shared" si="14"/>
        <v>0.64008535107959996</v>
      </c>
      <c r="Y475" s="22">
        <f t="shared" si="15"/>
        <v>3.8093548377553197</v>
      </c>
    </row>
    <row r="476" spans="1:25" x14ac:dyDescent="0.25">
      <c r="A476" s="20">
        <v>2</v>
      </c>
      <c r="B476" s="20" t="s">
        <v>139</v>
      </c>
      <c r="C476" s="20" t="s">
        <v>140</v>
      </c>
      <c r="D476" s="20">
        <v>26283</v>
      </c>
      <c r="E476" s="20">
        <v>26298</v>
      </c>
      <c r="F476" s="20">
        <v>26268</v>
      </c>
      <c r="G476" s="20">
        <v>6172</v>
      </c>
      <c r="H476" s="20">
        <v>6172</v>
      </c>
      <c r="I476" s="20" t="s">
        <v>56</v>
      </c>
      <c r="J476" s="20" t="s">
        <v>141</v>
      </c>
      <c r="K476" s="21">
        <v>3.7962493618600002</v>
      </c>
      <c r="L476" s="21">
        <v>1.5362899999999999</v>
      </c>
      <c r="M476" s="20" t="s">
        <v>24</v>
      </c>
      <c r="N476" s="20" t="s">
        <v>142</v>
      </c>
      <c r="O476" s="20">
        <v>12</v>
      </c>
      <c r="P476" s="20">
        <v>60</v>
      </c>
      <c r="Q476" s="20" t="s">
        <v>73</v>
      </c>
      <c r="R476" s="20" t="s">
        <v>74</v>
      </c>
      <c r="S476" s="20" t="s">
        <v>75</v>
      </c>
      <c r="T476" s="22">
        <v>0.63959900000000003</v>
      </c>
      <c r="U476" s="22">
        <v>6.589772</v>
      </c>
      <c r="V476" s="22">
        <v>0.24</v>
      </c>
      <c r="W476" s="22">
        <v>0.56100000000000005</v>
      </c>
      <c r="X476" s="22">
        <f t="shared" si="14"/>
        <v>0.74678325625959996</v>
      </c>
      <c r="Y476" s="22">
        <f t="shared" si="15"/>
        <v>4.444348562561319</v>
      </c>
    </row>
    <row r="477" spans="1:25" x14ac:dyDescent="0.25">
      <c r="A477" s="20">
        <v>2</v>
      </c>
      <c r="B477" s="20" t="s">
        <v>139</v>
      </c>
      <c r="C477" s="20" t="s">
        <v>140</v>
      </c>
      <c r="D477" s="20">
        <v>26289</v>
      </c>
      <c r="E477" s="20">
        <v>26304</v>
      </c>
      <c r="F477" s="20">
        <v>26274</v>
      </c>
      <c r="G477" s="20">
        <v>6172</v>
      </c>
      <c r="H477" s="20">
        <v>6172</v>
      </c>
      <c r="I477" s="20" t="s">
        <v>56</v>
      </c>
      <c r="J477" s="20" t="s">
        <v>141</v>
      </c>
      <c r="K477" s="21">
        <v>5.3454633467899999</v>
      </c>
      <c r="L477" s="21">
        <v>2.1632400000000001</v>
      </c>
      <c r="M477" s="20" t="s">
        <v>24</v>
      </c>
      <c r="N477" s="20" t="s">
        <v>142</v>
      </c>
      <c r="O477" s="20">
        <v>12</v>
      </c>
      <c r="P477" s="20">
        <v>60</v>
      </c>
      <c r="Q477" s="20" t="s">
        <v>73</v>
      </c>
      <c r="R477" s="20" t="s">
        <v>74</v>
      </c>
      <c r="S477" s="20" t="s">
        <v>75</v>
      </c>
      <c r="T477" s="22">
        <v>0.63959900000000003</v>
      </c>
      <c r="U477" s="22">
        <v>6.589772</v>
      </c>
      <c r="V477" s="22">
        <v>0.24</v>
      </c>
      <c r="W477" s="22">
        <v>0.56100000000000005</v>
      </c>
      <c r="X477" s="22">
        <f t="shared" si="14"/>
        <v>1.0515406669776</v>
      </c>
      <c r="Y477" s="22">
        <f t="shared" si="15"/>
        <v>6.2580584293819195</v>
      </c>
    </row>
    <row r="478" spans="1:25" x14ac:dyDescent="0.25">
      <c r="A478" s="20">
        <v>2</v>
      </c>
      <c r="B478" s="20" t="s">
        <v>139</v>
      </c>
      <c r="C478" s="20" t="s">
        <v>140</v>
      </c>
      <c r="D478" s="20">
        <v>26291</v>
      </c>
      <c r="E478" s="20">
        <v>26306</v>
      </c>
      <c r="F478" s="20">
        <v>26276</v>
      </c>
      <c r="G478" s="20">
        <v>6172</v>
      </c>
      <c r="H478" s="20">
        <v>6172</v>
      </c>
      <c r="I478" s="20" t="s">
        <v>56</v>
      </c>
      <c r="J478" s="20" t="s">
        <v>141</v>
      </c>
      <c r="K478" s="21">
        <v>23.7427148053</v>
      </c>
      <c r="L478" s="21">
        <v>9.6083700000000007</v>
      </c>
      <c r="M478" s="20" t="s">
        <v>24</v>
      </c>
      <c r="N478" s="20" t="s">
        <v>142</v>
      </c>
      <c r="O478" s="20">
        <v>12</v>
      </c>
      <c r="P478" s="20">
        <v>60</v>
      </c>
      <c r="Q478" s="20" t="s">
        <v>73</v>
      </c>
      <c r="R478" s="20" t="s">
        <v>74</v>
      </c>
      <c r="S478" s="20" t="s">
        <v>75</v>
      </c>
      <c r="T478" s="22">
        <v>0.63959900000000003</v>
      </c>
      <c r="U478" s="22">
        <v>6.589772</v>
      </c>
      <c r="V478" s="22">
        <v>0.24</v>
      </c>
      <c r="W478" s="22">
        <v>0.56100000000000005</v>
      </c>
      <c r="X478" s="22">
        <f t="shared" si="14"/>
        <v>4.6705829211588012</v>
      </c>
      <c r="Y478" s="22">
        <f t="shared" si="15"/>
        <v>27.796148772729961</v>
      </c>
    </row>
    <row r="479" spans="1:25" x14ac:dyDescent="0.25">
      <c r="A479" s="20">
        <v>2</v>
      </c>
      <c r="B479" s="20" t="s">
        <v>139</v>
      </c>
      <c r="C479" s="20" t="s">
        <v>140</v>
      </c>
      <c r="D479" s="20">
        <v>26295</v>
      </c>
      <c r="E479" s="20">
        <v>26310</v>
      </c>
      <c r="F479" s="20">
        <v>26280</v>
      </c>
      <c r="G479" s="20">
        <v>6172</v>
      </c>
      <c r="H479" s="20">
        <v>6172</v>
      </c>
      <c r="I479" s="20" t="s">
        <v>56</v>
      </c>
      <c r="J479" s="20" t="s">
        <v>141</v>
      </c>
      <c r="K479" s="21">
        <v>8.4771413946899994</v>
      </c>
      <c r="L479" s="21">
        <v>3.43059</v>
      </c>
      <c r="M479" s="20" t="s">
        <v>24</v>
      </c>
      <c r="N479" s="20" t="s">
        <v>142</v>
      </c>
      <c r="O479" s="20">
        <v>12</v>
      </c>
      <c r="P479" s="20">
        <v>60</v>
      </c>
      <c r="Q479" s="20" t="s">
        <v>73</v>
      </c>
      <c r="R479" s="20" t="s">
        <v>74</v>
      </c>
      <c r="S479" s="20" t="s">
        <v>75</v>
      </c>
      <c r="T479" s="22">
        <v>0.63959900000000003</v>
      </c>
      <c r="U479" s="22">
        <v>6.589772</v>
      </c>
      <c r="V479" s="22">
        <v>0.24</v>
      </c>
      <c r="W479" s="22">
        <v>0.56100000000000005</v>
      </c>
      <c r="X479" s="22">
        <f t="shared" si="14"/>
        <v>1.6675934693916001</v>
      </c>
      <c r="Y479" s="22">
        <f t="shared" si="15"/>
        <v>9.9243878012857181</v>
      </c>
    </row>
    <row r="480" spans="1:25" x14ac:dyDescent="0.25">
      <c r="A480" s="20">
        <v>2</v>
      </c>
      <c r="B480" s="20" t="s">
        <v>139</v>
      </c>
      <c r="C480" s="20" t="s">
        <v>140</v>
      </c>
      <c r="D480" s="20">
        <v>26296</v>
      </c>
      <c r="E480" s="20">
        <v>26311</v>
      </c>
      <c r="F480" s="20">
        <v>26281</v>
      </c>
      <c r="G480" s="20">
        <v>6172</v>
      </c>
      <c r="H480" s="20">
        <v>6172</v>
      </c>
      <c r="I480" s="20" t="s">
        <v>56</v>
      </c>
      <c r="J480" s="20" t="s">
        <v>141</v>
      </c>
      <c r="K480" s="21">
        <v>2.40971432091</v>
      </c>
      <c r="L480" s="21">
        <v>0.97518099999999996</v>
      </c>
      <c r="M480" s="20" t="s">
        <v>24</v>
      </c>
      <c r="N480" s="20" t="s">
        <v>142</v>
      </c>
      <c r="O480" s="20">
        <v>12</v>
      </c>
      <c r="P480" s="20">
        <v>60</v>
      </c>
      <c r="Q480" s="20" t="s">
        <v>73</v>
      </c>
      <c r="R480" s="20" t="s">
        <v>74</v>
      </c>
      <c r="S480" s="20" t="s">
        <v>75</v>
      </c>
      <c r="T480" s="22">
        <v>0.63959900000000003</v>
      </c>
      <c r="U480" s="22">
        <v>6.589772</v>
      </c>
      <c r="V480" s="22">
        <v>0.24</v>
      </c>
      <c r="W480" s="22">
        <v>0.56100000000000005</v>
      </c>
      <c r="X480" s="22">
        <f t="shared" si="14"/>
        <v>0.47403084223844005</v>
      </c>
      <c r="Y480" s="22">
        <f t="shared" si="15"/>
        <v>2.8211107769933474</v>
      </c>
    </row>
    <row r="481" spans="1:25" x14ac:dyDescent="0.25">
      <c r="A481" s="20">
        <v>2</v>
      </c>
      <c r="B481" s="20" t="s">
        <v>139</v>
      </c>
      <c r="C481" s="20" t="s">
        <v>140</v>
      </c>
      <c r="D481" s="20">
        <v>26297</v>
      </c>
      <c r="E481" s="20">
        <v>26312</v>
      </c>
      <c r="F481" s="20">
        <v>26282</v>
      </c>
      <c r="G481" s="20">
        <v>6172</v>
      </c>
      <c r="H481" s="20">
        <v>6172</v>
      </c>
      <c r="I481" s="20" t="s">
        <v>56</v>
      </c>
      <c r="J481" s="20" t="s">
        <v>141</v>
      </c>
      <c r="K481" s="21">
        <v>4.1116460512500002</v>
      </c>
      <c r="L481" s="21">
        <v>1.6639299999999999</v>
      </c>
      <c r="M481" s="20" t="s">
        <v>24</v>
      </c>
      <c r="N481" s="20" t="s">
        <v>142</v>
      </c>
      <c r="O481" s="20">
        <v>12</v>
      </c>
      <c r="P481" s="20">
        <v>60</v>
      </c>
      <c r="Q481" s="20" t="s">
        <v>73</v>
      </c>
      <c r="R481" s="20" t="s">
        <v>74</v>
      </c>
      <c r="S481" s="20" t="s">
        <v>75</v>
      </c>
      <c r="T481" s="22">
        <v>0.63959900000000003</v>
      </c>
      <c r="U481" s="22">
        <v>6.589772</v>
      </c>
      <c r="V481" s="22">
        <v>0.24</v>
      </c>
      <c r="W481" s="22">
        <v>0.56100000000000005</v>
      </c>
      <c r="X481" s="22">
        <f t="shared" si="14"/>
        <v>0.80882845269320003</v>
      </c>
      <c r="Y481" s="22">
        <f t="shared" si="15"/>
        <v>4.8135995832184388</v>
      </c>
    </row>
    <row r="482" spans="1:25" x14ac:dyDescent="0.25">
      <c r="A482" s="20">
        <v>2</v>
      </c>
      <c r="B482" s="20" t="s">
        <v>139</v>
      </c>
      <c r="C482" s="20" t="s">
        <v>140</v>
      </c>
      <c r="D482" s="20">
        <v>26299</v>
      </c>
      <c r="E482" s="20">
        <v>26314</v>
      </c>
      <c r="F482" s="20">
        <v>26284</v>
      </c>
      <c r="G482" s="20">
        <v>6172</v>
      </c>
      <c r="H482" s="20">
        <v>6172</v>
      </c>
      <c r="I482" s="20" t="s">
        <v>56</v>
      </c>
      <c r="J482" s="20" t="s">
        <v>141</v>
      </c>
      <c r="K482" s="21">
        <v>7.65637289928</v>
      </c>
      <c r="L482" s="21">
        <v>3.0984400000000001</v>
      </c>
      <c r="M482" s="20" t="s">
        <v>24</v>
      </c>
      <c r="N482" s="20" t="s">
        <v>142</v>
      </c>
      <c r="O482" s="20">
        <v>12</v>
      </c>
      <c r="P482" s="20">
        <v>60</v>
      </c>
      <c r="Q482" s="20" t="s">
        <v>73</v>
      </c>
      <c r="R482" s="20" t="s">
        <v>74</v>
      </c>
      <c r="S482" s="20" t="s">
        <v>75</v>
      </c>
      <c r="T482" s="22">
        <v>0.63959900000000003</v>
      </c>
      <c r="U482" s="22">
        <v>6.589772</v>
      </c>
      <c r="V482" s="22">
        <v>0.24</v>
      </c>
      <c r="W482" s="22">
        <v>0.56100000000000005</v>
      </c>
      <c r="X482" s="22">
        <f t="shared" si="14"/>
        <v>1.5061369354256002</v>
      </c>
      <c r="Y482" s="22">
        <f t="shared" si="15"/>
        <v>8.9635077753435191</v>
      </c>
    </row>
    <row r="483" spans="1:25" x14ac:dyDescent="0.25">
      <c r="A483" s="20">
        <v>2</v>
      </c>
      <c r="B483" s="20" t="s">
        <v>139</v>
      </c>
      <c r="C483" s="20" t="s">
        <v>140</v>
      </c>
      <c r="D483" s="20">
        <v>26300</v>
      </c>
      <c r="E483" s="20">
        <v>26315</v>
      </c>
      <c r="F483" s="20">
        <v>26285</v>
      </c>
      <c r="G483" s="20">
        <v>6172</v>
      </c>
      <c r="H483" s="20">
        <v>6172</v>
      </c>
      <c r="I483" s="20" t="s">
        <v>56</v>
      </c>
      <c r="J483" s="20" t="s">
        <v>141</v>
      </c>
      <c r="K483" s="21">
        <v>2.77128922113</v>
      </c>
      <c r="L483" s="21">
        <v>1.12151</v>
      </c>
      <c r="M483" s="20" t="s">
        <v>24</v>
      </c>
      <c r="N483" s="20" t="s">
        <v>142</v>
      </c>
      <c r="O483" s="20">
        <v>12</v>
      </c>
      <c r="P483" s="20">
        <v>60</v>
      </c>
      <c r="Q483" s="20" t="s">
        <v>73</v>
      </c>
      <c r="R483" s="20" t="s">
        <v>74</v>
      </c>
      <c r="S483" s="20" t="s">
        <v>75</v>
      </c>
      <c r="T483" s="22">
        <v>0.63959900000000003</v>
      </c>
      <c r="U483" s="22">
        <v>6.589772</v>
      </c>
      <c r="V483" s="22">
        <v>0.24</v>
      </c>
      <c r="W483" s="22">
        <v>0.56100000000000005</v>
      </c>
      <c r="X483" s="22">
        <f t="shared" si="14"/>
        <v>0.54516067261239998</v>
      </c>
      <c r="Y483" s="22">
        <f t="shared" si="15"/>
        <v>3.2444273909210795</v>
      </c>
    </row>
    <row r="484" spans="1:25" x14ac:dyDescent="0.25">
      <c r="A484" s="20">
        <v>2</v>
      </c>
      <c r="B484" s="20" t="s">
        <v>139</v>
      </c>
      <c r="C484" s="20" t="s">
        <v>140</v>
      </c>
      <c r="D484" s="20">
        <v>26301</v>
      </c>
      <c r="E484" s="20">
        <v>26316</v>
      </c>
      <c r="F484" s="20">
        <v>26286</v>
      </c>
      <c r="G484" s="20">
        <v>6172</v>
      </c>
      <c r="H484" s="20">
        <v>6172</v>
      </c>
      <c r="I484" s="20" t="s">
        <v>56</v>
      </c>
      <c r="J484" s="20" t="s">
        <v>141</v>
      </c>
      <c r="K484" s="21">
        <v>4.5781709242300002</v>
      </c>
      <c r="L484" s="21">
        <v>1.85273</v>
      </c>
      <c r="M484" s="20" t="s">
        <v>24</v>
      </c>
      <c r="N484" s="20" t="s">
        <v>142</v>
      </c>
      <c r="O484" s="20">
        <v>12</v>
      </c>
      <c r="P484" s="20">
        <v>60</v>
      </c>
      <c r="Q484" s="20" t="s">
        <v>73</v>
      </c>
      <c r="R484" s="20" t="s">
        <v>74</v>
      </c>
      <c r="S484" s="20" t="s">
        <v>75</v>
      </c>
      <c r="T484" s="22">
        <v>0.63959900000000003</v>
      </c>
      <c r="U484" s="22">
        <v>6.589772</v>
      </c>
      <c r="V484" s="22">
        <v>0.24</v>
      </c>
      <c r="W484" s="22">
        <v>0.56100000000000005</v>
      </c>
      <c r="X484" s="22">
        <f t="shared" si="14"/>
        <v>0.90060323400520004</v>
      </c>
      <c r="Y484" s="22">
        <f t="shared" si="15"/>
        <v>5.3597809738488396</v>
      </c>
    </row>
    <row r="485" spans="1:25" x14ac:dyDescent="0.25">
      <c r="A485" s="20">
        <v>2</v>
      </c>
      <c r="B485" s="20" t="s">
        <v>139</v>
      </c>
      <c r="C485" s="20" t="s">
        <v>140</v>
      </c>
      <c r="D485" s="20">
        <v>26302</v>
      </c>
      <c r="E485" s="20">
        <v>26317</v>
      </c>
      <c r="F485" s="20">
        <v>26287</v>
      </c>
      <c r="G485" s="20">
        <v>6172</v>
      </c>
      <c r="H485" s="20">
        <v>6172</v>
      </c>
      <c r="I485" s="20" t="s">
        <v>56</v>
      </c>
      <c r="J485" s="20" t="s">
        <v>141</v>
      </c>
      <c r="K485" s="21">
        <v>4.2546984859999997</v>
      </c>
      <c r="L485" s="21">
        <v>1.5314099999999999</v>
      </c>
      <c r="M485" s="20" t="s">
        <v>24</v>
      </c>
      <c r="N485" s="20" t="s">
        <v>142</v>
      </c>
      <c r="O485" s="20">
        <v>12</v>
      </c>
      <c r="P485" s="20">
        <v>60</v>
      </c>
      <c r="Q485" s="20" t="s">
        <v>73</v>
      </c>
      <c r="R485" s="20" t="s">
        <v>74</v>
      </c>
      <c r="S485" s="20" t="s">
        <v>75</v>
      </c>
      <c r="T485" s="22">
        <v>0.63959900000000003</v>
      </c>
      <c r="U485" s="22">
        <v>6.589772</v>
      </c>
      <c r="V485" s="22">
        <v>0.24</v>
      </c>
      <c r="W485" s="22">
        <v>0.56100000000000005</v>
      </c>
      <c r="X485" s="22">
        <f t="shared" si="14"/>
        <v>0.7444111114884</v>
      </c>
      <c r="Y485" s="22">
        <f t="shared" si="15"/>
        <v>4.430231162210279</v>
      </c>
    </row>
    <row r="486" spans="1:25" x14ac:dyDescent="0.25">
      <c r="A486" s="20">
        <v>2</v>
      </c>
      <c r="B486" s="20" t="s">
        <v>139</v>
      </c>
      <c r="C486" s="20" t="s">
        <v>140</v>
      </c>
      <c r="D486" s="20">
        <v>28129</v>
      </c>
      <c r="E486" s="20">
        <v>28160</v>
      </c>
      <c r="F486" s="20">
        <v>29090</v>
      </c>
      <c r="G486" s="20">
        <v>6180</v>
      </c>
      <c r="H486" s="20">
        <v>6180</v>
      </c>
      <c r="I486" s="20" t="s">
        <v>56</v>
      </c>
      <c r="J486" s="20" t="s">
        <v>141</v>
      </c>
      <c r="K486" s="21">
        <v>29.621787447199999</v>
      </c>
      <c r="L486" s="21">
        <v>11.9876</v>
      </c>
      <c r="M486" s="20" t="s">
        <v>24</v>
      </c>
      <c r="N486" s="20" t="s">
        <v>142</v>
      </c>
      <c r="O486" s="20">
        <v>15</v>
      </c>
      <c r="P486" s="20">
        <v>60</v>
      </c>
      <c r="Q486" s="20" t="s">
        <v>73</v>
      </c>
      <c r="R486" s="20" t="s">
        <v>166</v>
      </c>
      <c r="S486" s="20" t="s">
        <v>167</v>
      </c>
      <c r="T486" s="22">
        <v>0.81129499999999999</v>
      </c>
      <c r="U486" s="22">
        <v>7.3010640000000002</v>
      </c>
      <c r="V486" s="22">
        <v>0.24</v>
      </c>
      <c r="W486" s="22">
        <v>0.56100000000000005</v>
      </c>
      <c r="X486" s="22">
        <f t="shared" si="14"/>
        <v>7.3913647559199998</v>
      </c>
      <c r="Y486" s="22">
        <f t="shared" si="15"/>
        <v>38.422261080009598</v>
      </c>
    </row>
    <row r="487" spans="1:25" x14ac:dyDescent="0.25">
      <c r="A487" s="20">
        <v>2</v>
      </c>
      <c r="B487" s="20" t="s">
        <v>139</v>
      </c>
      <c r="C487" s="20" t="s">
        <v>140</v>
      </c>
      <c r="D487" s="20">
        <v>29008</v>
      </c>
      <c r="E487" s="20">
        <v>29212</v>
      </c>
      <c r="F487" s="20">
        <v>29187</v>
      </c>
      <c r="G487" s="20">
        <v>6210</v>
      </c>
      <c r="H487" s="20">
        <v>6210</v>
      </c>
      <c r="I487" s="20" t="s">
        <v>56</v>
      </c>
      <c r="J487" s="20" t="s">
        <v>141</v>
      </c>
      <c r="K487" s="21">
        <v>2.2154168478099998</v>
      </c>
      <c r="L487" s="21">
        <v>0.89655099999999999</v>
      </c>
      <c r="M487" s="20" t="s">
        <v>24</v>
      </c>
      <c r="N487" s="20" t="s">
        <v>142</v>
      </c>
      <c r="O487" s="20">
        <v>14</v>
      </c>
      <c r="P487" s="20">
        <v>60</v>
      </c>
      <c r="Q487" s="20" t="s">
        <v>73</v>
      </c>
      <c r="R487" s="20" t="s">
        <v>168</v>
      </c>
      <c r="S487" s="20" t="s">
        <v>168</v>
      </c>
      <c r="T487" s="22">
        <v>0.35599999999999998</v>
      </c>
      <c r="U487" s="22">
        <v>5.0262609999999999</v>
      </c>
      <c r="V487" s="22">
        <v>0.24</v>
      </c>
      <c r="W487" s="22">
        <v>0.56100000000000005</v>
      </c>
      <c r="X487" s="22">
        <f t="shared" si="14"/>
        <v>0.24257083856</v>
      </c>
      <c r="Y487" s="22">
        <f t="shared" si="15"/>
        <v>1.9782654040310286</v>
      </c>
    </row>
    <row r="488" spans="1:25" x14ac:dyDescent="0.25">
      <c r="A488" s="20">
        <v>2</v>
      </c>
      <c r="B488" s="20" t="s">
        <v>139</v>
      </c>
      <c r="C488" s="20" t="s">
        <v>140</v>
      </c>
      <c r="D488" s="20">
        <v>29009</v>
      </c>
      <c r="E488" s="20">
        <v>29213</v>
      </c>
      <c r="F488" s="20">
        <v>29188</v>
      </c>
      <c r="G488" s="20">
        <v>6210</v>
      </c>
      <c r="H488" s="20">
        <v>6210</v>
      </c>
      <c r="I488" s="20" t="s">
        <v>56</v>
      </c>
      <c r="J488" s="20" t="s">
        <v>141</v>
      </c>
      <c r="K488" s="21">
        <v>1.67079279862</v>
      </c>
      <c r="L488" s="21">
        <v>0.676149</v>
      </c>
      <c r="M488" s="20" t="s">
        <v>24</v>
      </c>
      <c r="N488" s="20" t="s">
        <v>142</v>
      </c>
      <c r="O488" s="20">
        <v>14</v>
      </c>
      <c r="P488" s="20">
        <v>60</v>
      </c>
      <c r="Q488" s="20" t="s">
        <v>73</v>
      </c>
      <c r="R488" s="20" t="s">
        <v>168</v>
      </c>
      <c r="S488" s="20" t="s">
        <v>168</v>
      </c>
      <c r="T488" s="22">
        <v>0.35599999999999998</v>
      </c>
      <c r="U488" s="22">
        <v>5.0262609999999999</v>
      </c>
      <c r="V488" s="22">
        <v>0.24</v>
      </c>
      <c r="W488" s="22">
        <v>0.56100000000000005</v>
      </c>
      <c r="X488" s="22">
        <f t="shared" si="14"/>
        <v>0.18293887343999998</v>
      </c>
      <c r="Y488" s="22">
        <f t="shared" si="15"/>
        <v>1.4919420921622708</v>
      </c>
    </row>
    <row r="489" spans="1:25" x14ac:dyDescent="0.25">
      <c r="A489" s="20">
        <v>2</v>
      </c>
      <c r="B489" s="20" t="s">
        <v>139</v>
      </c>
      <c r="C489" s="20" t="s">
        <v>140</v>
      </c>
      <c r="D489" s="20">
        <v>29010</v>
      </c>
      <c r="E489" s="20">
        <v>29214</v>
      </c>
      <c r="F489" s="20">
        <v>29189</v>
      </c>
      <c r="G489" s="20">
        <v>6210</v>
      </c>
      <c r="H489" s="20">
        <v>6210</v>
      </c>
      <c r="I489" s="20" t="s">
        <v>56</v>
      </c>
      <c r="J489" s="20" t="s">
        <v>141</v>
      </c>
      <c r="K489" s="21">
        <v>2.1352338454100002</v>
      </c>
      <c r="L489" s="21">
        <v>0.86410200000000004</v>
      </c>
      <c r="M489" s="20" t="s">
        <v>24</v>
      </c>
      <c r="N489" s="20" t="s">
        <v>142</v>
      </c>
      <c r="O489" s="20">
        <v>14</v>
      </c>
      <c r="P489" s="20">
        <v>60</v>
      </c>
      <c r="Q489" s="20" t="s">
        <v>73</v>
      </c>
      <c r="R489" s="20" t="s">
        <v>168</v>
      </c>
      <c r="S489" s="20" t="s">
        <v>168</v>
      </c>
      <c r="T489" s="22">
        <v>0.35599999999999998</v>
      </c>
      <c r="U489" s="22">
        <v>5.0262609999999999</v>
      </c>
      <c r="V489" s="22">
        <v>0.24</v>
      </c>
      <c r="W489" s="22">
        <v>0.56100000000000005</v>
      </c>
      <c r="X489" s="22">
        <f t="shared" si="14"/>
        <v>0.23379143712</v>
      </c>
      <c r="Y489" s="22">
        <f t="shared" si="15"/>
        <v>1.9066657581710578</v>
      </c>
    </row>
    <row r="490" spans="1:25" x14ac:dyDescent="0.25">
      <c r="A490" s="20">
        <v>2</v>
      </c>
      <c r="B490" s="20" t="s">
        <v>139</v>
      </c>
      <c r="C490" s="20" t="s">
        <v>140</v>
      </c>
      <c r="D490" s="20">
        <v>29011</v>
      </c>
      <c r="E490" s="20">
        <v>29215</v>
      </c>
      <c r="F490" s="20">
        <v>29190</v>
      </c>
      <c r="G490" s="20">
        <v>6210</v>
      </c>
      <c r="H490" s="20">
        <v>6210</v>
      </c>
      <c r="I490" s="20" t="s">
        <v>56</v>
      </c>
      <c r="J490" s="20" t="s">
        <v>141</v>
      </c>
      <c r="K490" s="21">
        <v>2.18107610752</v>
      </c>
      <c r="L490" s="21">
        <v>0.88265400000000005</v>
      </c>
      <c r="M490" s="20" t="s">
        <v>24</v>
      </c>
      <c r="N490" s="20" t="s">
        <v>142</v>
      </c>
      <c r="O490" s="20">
        <v>14</v>
      </c>
      <c r="P490" s="20">
        <v>60</v>
      </c>
      <c r="Q490" s="20" t="s">
        <v>73</v>
      </c>
      <c r="R490" s="20" t="s">
        <v>168</v>
      </c>
      <c r="S490" s="20" t="s">
        <v>168</v>
      </c>
      <c r="T490" s="22">
        <v>0.35599999999999998</v>
      </c>
      <c r="U490" s="22">
        <v>5.0262609999999999</v>
      </c>
      <c r="V490" s="22">
        <v>0.24</v>
      </c>
      <c r="W490" s="22">
        <v>0.56100000000000005</v>
      </c>
      <c r="X490" s="22">
        <f t="shared" si="14"/>
        <v>0.23881086624</v>
      </c>
      <c r="Y490" s="22">
        <f t="shared" si="15"/>
        <v>1.9476012763686659</v>
      </c>
    </row>
    <row r="491" spans="1:25" x14ac:dyDescent="0.25">
      <c r="A491" s="20">
        <v>2</v>
      </c>
      <c r="B491" s="20" t="s">
        <v>139</v>
      </c>
      <c r="C491" s="20" t="s">
        <v>140</v>
      </c>
      <c r="D491" s="20">
        <v>30526</v>
      </c>
      <c r="E491" s="20">
        <v>30527</v>
      </c>
      <c r="F491" s="20">
        <v>30449</v>
      </c>
      <c r="G491" s="20">
        <v>6215</v>
      </c>
      <c r="H491" s="20">
        <v>6215</v>
      </c>
      <c r="I491" s="20" t="s">
        <v>56</v>
      </c>
      <c r="J491" s="20" t="s">
        <v>141</v>
      </c>
      <c r="K491" s="21">
        <v>11.7194166359</v>
      </c>
      <c r="L491" s="21">
        <v>4.7427000000000001</v>
      </c>
      <c r="M491" s="20" t="s">
        <v>24</v>
      </c>
      <c r="N491" s="20" t="s">
        <v>142</v>
      </c>
      <c r="O491" s="20">
        <v>16</v>
      </c>
      <c r="P491" s="20">
        <v>60</v>
      </c>
      <c r="Q491" s="20" t="s">
        <v>73</v>
      </c>
      <c r="R491" s="20" t="s">
        <v>169</v>
      </c>
      <c r="S491" s="20" t="s">
        <v>77</v>
      </c>
      <c r="T491" s="22">
        <v>0.74605500000000002</v>
      </c>
      <c r="U491" s="22">
        <v>6.7142049999999998</v>
      </c>
      <c r="V491" s="22">
        <v>0.24</v>
      </c>
      <c r="W491" s="22">
        <v>0.56100000000000005</v>
      </c>
      <c r="X491" s="22">
        <f t="shared" si="14"/>
        <v>2.6891194368600004</v>
      </c>
      <c r="Y491" s="22">
        <f t="shared" si="15"/>
        <v>13.979278963486498</v>
      </c>
    </row>
    <row r="492" spans="1:25" x14ac:dyDescent="0.25">
      <c r="A492" s="20">
        <v>2</v>
      </c>
      <c r="B492" s="20" t="s">
        <v>139</v>
      </c>
      <c r="C492" s="20" t="s">
        <v>140</v>
      </c>
      <c r="D492" s="20">
        <v>30527</v>
      </c>
      <c r="E492" s="20">
        <v>30528</v>
      </c>
      <c r="F492" s="20">
        <v>30450</v>
      </c>
      <c r="G492" s="20">
        <v>6215</v>
      </c>
      <c r="H492" s="20">
        <v>6215</v>
      </c>
      <c r="I492" s="20" t="s">
        <v>56</v>
      </c>
      <c r="J492" s="20" t="s">
        <v>141</v>
      </c>
      <c r="K492" s="21">
        <v>1.58264870222</v>
      </c>
      <c r="L492" s="21">
        <v>0.64047799999999999</v>
      </c>
      <c r="M492" s="20" t="s">
        <v>24</v>
      </c>
      <c r="N492" s="20" t="s">
        <v>142</v>
      </c>
      <c r="O492" s="20">
        <v>16</v>
      </c>
      <c r="P492" s="20">
        <v>60</v>
      </c>
      <c r="Q492" s="20" t="s">
        <v>73</v>
      </c>
      <c r="R492" s="20" t="s">
        <v>169</v>
      </c>
      <c r="S492" s="20" t="s">
        <v>77</v>
      </c>
      <c r="T492" s="22">
        <v>0.74605500000000002</v>
      </c>
      <c r="U492" s="22">
        <v>6.7142049999999998</v>
      </c>
      <c r="V492" s="22">
        <v>0.24</v>
      </c>
      <c r="W492" s="22">
        <v>0.56100000000000005</v>
      </c>
      <c r="X492" s="22">
        <f t="shared" si="14"/>
        <v>0.36315217886040002</v>
      </c>
      <c r="Y492" s="22">
        <f t="shared" si="15"/>
        <v>1.8878319590056098</v>
      </c>
    </row>
    <row r="493" spans="1:25" x14ac:dyDescent="0.25">
      <c r="A493" s="20">
        <v>2</v>
      </c>
      <c r="B493" s="20" t="s">
        <v>139</v>
      </c>
      <c r="C493" s="20" t="s">
        <v>140</v>
      </c>
      <c r="D493" s="20">
        <v>30529</v>
      </c>
      <c r="E493" s="20">
        <v>30530</v>
      </c>
      <c r="F493" s="20">
        <v>30452</v>
      </c>
      <c r="G493" s="20">
        <v>6215</v>
      </c>
      <c r="H493" s="20">
        <v>6215</v>
      </c>
      <c r="I493" s="20" t="s">
        <v>56</v>
      </c>
      <c r="J493" s="20" t="s">
        <v>141</v>
      </c>
      <c r="K493" s="21">
        <v>3.13052470478</v>
      </c>
      <c r="L493" s="21">
        <v>1.26688</v>
      </c>
      <c r="M493" s="20" t="s">
        <v>24</v>
      </c>
      <c r="N493" s="20" t="s">
        <v>142</v>
      </c>
      <c r="O493" s="20">
        <v>16</v>
      </c>
      <c r="P493" s="20">
        <v>60</v>
      </c>
      <c r="Q493" s="20" t="s">
        <v>73</v>
      </c>
      <c r="R493" s="20" t="s">
        <v>169</v>
      </c>
      <c r="S493" s="20" t="s">
        <v>77</v>
      </c>
      <c r="T493" s="22">
        <v>0.74605500000000002</v>
      </c>
      <c r="U493" s="22">
        <v>6.7142049999999998</v>
      </c>
      <c r="V493" s="22">
        <v>0.24</v>
      </c>
      <c r="W493" s="22">
        <v>0.56100000000000005</v>
      </c>
      <c r="X493" s="22">
        <f t="shared" si="14"/>
        <v>0.71832324038400008</v>
      </c>
      <c r="Y493" s="22">
        <f t="shared" si="15"/>
        <v>3.7341744013455993</v>
      </c>
    </row>
    <row r="494" spans="1:25" x14ac:dyDescent="0.25">
      <c r="A494" s="20">
        <v>2</v>
      </c>
      <c r="B494" s="20" t="s">
        <v>139</v>
      </c>
      <c r="C494" s="20" t="s">
        <v>140</v>
      </c>
      <c r="D494" s="20">
        <v>30530</v>
      </c>
      <c r="E494" s="20">
        <v>30531</v>
      </c>
      <c r="F494" s="20">
        <v>30453</v>
      </c>
      <c r="G494" s="20">
        <v>6215</v>
      </c>
      <c r="H494" s="20">
        <v>6215</v>
      </c>
      <c r="I494" s="20" t="s">
        <v>56</v>
      </c>
      <c r="J494" s="20" t="s">
        <v>141</v>
      </c>
      <c r="K494" s="21">
        <v>7.0754050444000001</v>
      </c>
      <c r="L494" s="21">
        <v>2.8633299999999999</v>
      </c>
      <c r="M494" s="20" t="s">
        <v>24</v>
      </c>
      <c r="N494" s="20" t="s">
        <v>142</v>
      </c>
      <c r="O494" s="20">
        <v>16</v>
      </c>
      <c r="P494" s="20">
        <v>60</v>
      </c>
      <c r="Q494" s="20" t="s">
        <v>73</v>
      </c>
      <c r="R494" s="20" t="s">
        <v>169</v>
      </c>
      <c r="S494" s="20" t="s">
        <v>77</v>
      </c>
      <c r="T494" s="22">
        <v>0.74605500000000002</v>
      </c>
      <c r="U494" s="22">
        <v>6.7142049999999998</v>
      </c>
      <c r="V494" s="22">
        <v>0.24</v>
      </c>
      <c r="W494" s="22">
        <v>0.56100000000000005</v>
      </c>
      <c r="X494" s="22">
        <f t="shared" si="14"/>
        <v>1.623513263994</v>
      </c>
      <c r="Y494" s="22">
        <f t="shared" si="15"/>
        <v>8.4397682405633496</v>
      </c>
    </row>
    <row r="495" spans="1:25" x14ac:dyDescent="0.25">
      <c r="A495" s="20">
        <v>2</v>
      </c>
      <c r="B495" s="20" t="s">
        <v>139</v>
      </c>
      <c r="C495" s="20" t="s">
        <v>140</v>
      </c>
      <c r="D495" s="20">
        <v>30531</v>
      </c>
      <c r="E495" s="20">
        <v>30532</v>
      </c>
      <c r="F495" s="20">
        <v>30454</v>
      </c>
      <c r="G495" s="20">
        <v>6215</v>
      </c>
      <c r="H495" s="20">
        <v>6215</v>
      </c>
      <c r="I495" s="20" t="s">
        <v>56</v>
      </c>
      <c r="J495" s="20" t="s">
        <v>141</v>
      </c>
      <c r="K495" s="21">
        <v>2.04097209118</v>
      </c>
      <c r="L495" s="21">
        <v>0.82595499999999999</v>
      </c>
      <c r="M495" s="20" t="s">
        <v>24</v>
      </c>
      <c r="N495" s="20" t="s">
        <v>142</v>
      </c>
      <c r="O495" s="20">
        <v>16</v>
      </c>
      <c r="P495" s="20">
        <v>60</v>
      </c>
      <c r="Q495" s="20" t="s">
        <v>73</v>
      </c>
      <c r="R495" s="20" t="s">
        <v>169</v>
      </c>
      <c r="S495" s="20" t="s">
        <v>77</v>
      </c>
      <c r="T495" s="22">
        <v>0.74605500000000002</v>
      </c>
      <c r="U495" s="22">
        <v>6.7142049999999998</v>
      </c>
      <c r="V495" s="22">
        <v>0.24</v>
      </c>
      <c r="W495" s="22">
        <v>0.56100000000000005</v>
      </c>
      <c r="X495" s="22">
        <f t="shared" si="14"/>
        <v>0.46831797171900008</v>
      </c>
      <c r="Y495" s="22">
        <f t="shared" si="15"/>
        <v>2.4345320927502243</v>
      </c>
    </row>
    <row r="496" spans="1:25" x14ac:dyDescent="0.25">
      <c r="A496" s="20">
        <v>2</v>
      </c>
      <c r="B496" s="20" t="s">
        <v>139</v>
      </c>
      <c r="C496" s="20" t="s">
        <v>140</v>
      </c>
      <c r="D496" s="20">
        <v>31805</v>
      </c>
      <c r="E496" s="20">
        <v>31806</v>
      </c>
      <c r="F496" s="20">
        <v>31762</v>
      </c>
      <c r="G496" s="20">
        <v>6216</v>
      </c>
      <c r="H496" s="20">
        <v>6216</v>
      </c>
      <c r="I496" s="20" t="s">
        <v>56</v>
      </c>
      <c r="J496" s="20" t="s">
        <v>141</v>
      </c>
      <c r="K496" s="21">
        <v>8.6996548476900006</v>
      </c>
      <c r="L496" s="21">
        <v>3.5206400000000002</v>
      </c>
      <c r="M496" s="20" t="s">
        <v>24</v>
      </c>
      <c r="N496" s="20" t="s">
        <v>142</v>
      </c>
      <c r="O496" s="20">
        <v>16</v>
      </c>
      <c r="P496" s="20">
        <v>60</v>
      </c>
      <c r="Q496" s="20" t="s">
        <v>73</v>
      </c>
      <c r="R496" s="20" t="s">
        <v>170</v>
      </c>
      <c r="S496" s="20" t="s">
        <v>77</v>
      </c>
      <c r="T496" s="22">
        <v>0.74605500000000002</v>
      </c>
      <c r="U496" s="22">
        <v>6.7142049999999998</v>
      </c>
      <c r="V496" s="22">
        <v>0.24</v>
      </c>
      <c r="W496" s="22">
        <v>0.56100000000000005</v>
      </c>
      <c r="X496" s="22">
        <f t="shared" si="14"/>
        <v>1.9962092171520003</v>
      </c>
      <c r="Y496" s="22">
        <f t="shared" si="15"/>
        <v>10.377213125436798</v>
      </c>
    </row>
    <row r="497" spans="1:25" x14ac:dyDescent="0.25">
      <c r="A497" s="20">
        <v>2</v>
      </c>
      <c r="B497" s="20" t="s">
        <v>139</v>
      </c>
      <c r="C497" s="20" t="s">
        <v>140</v>
      </c>
      <c r="D497" s="20">
        <v>31806</v>
      </c>
      <c r="E497" s="20">
        <v>31807</v>
      </c>
      <c r="F497" s="20">
        <v>31763</v>
      </c>
      <c r="G497" s="20">
        <v>6216</v>
      </c>
      <c r="H497" s="20">
        <v>6216</v>
      </c>
      <c r="I497" s="20" t="s">
        <v>56</v>
      </c>
      <c r="J497" s="20" t="s">
        <v>141</v>
      </c>
      <c r="K497" s="21">
        <v>50.809993718100003</v>
      </c>
      <c r="L497" s="21">
        <v>20.562200000000001</v>
      </c>
      <c r="M497" s="20" t="s">
        <v>24</v>
      </c>
      <c r="N497" s="20" t="s">
        <v>142</v>
      </c>
      <c r="O497" s="20">
        <v>16</v>
      </c>
      <c r="P497" s="20">
        <v>60</v>
      </c>
      <c r="Q497" s="20" t="s">
        <v>73</v>
      </c>
      <c r="R497" s="20" t="s">
        <v>170</v>
      </c>
      <c r="S497" s="20" t="s">
        <v>77</v>
      </c>
      <c r="T497" s="22">
        <v>0.74605500000000002</v>
      </c>
      <c r="U497" s="22">
        <v>6.7142049999999998</v>
      </c>
      <c r="V497" s="22">
        <v>0.24</v>
      </c>
      <c r="W497" s="22">
        <v>0.56100000000000005</v>
      </c>
      <c r="X497" s="22">
        <f t="shared" si="14"/>
        <v>11.65880441196</v>
      </c>
      <c r="Y497" s="22">
        <f t="shared" si="15"/>
        <v>60.607824636388997</v>
      </c>
    </row>
    <row r="498" spans="1:25" x14ac:dyDescent="0.25">
      <c r="A498" s="20">
        <v>2</v>
      </c>
      <c r="B498" s="20" t="s">
        <v>139</v>
      </c>
      <c r="C498" s="20" t="s">
        <v>140</v>
      </c>
      <c r="D498" s="20">
        <v>31807</v>
      </c>
      <c r="E498" s="20">
        <v>31808</v>
      </c>
      <c r="F498" s="20">
        <v>31764</v>
      </c>
      <c r="G498" s="20">
        <v>6216</v>
      </c>
      <c r="H498" s="20">
        <v>6216</v>
      </c>
      <c r="I498" s="20" t="s">
        <v>56</v>
      </c>
      <c r="J498" s="20" t="s">
        <v>141</v>
      </c>
      <c r="K498" s="21">
        <v>3.7230215036300001</v>
      </c>
      <c r="L498" s="21">
        <v>1.5066600000000001</v>
      </c>
      <c r="M498" s="20" t="s">
        <v>24</v>
      </c>
      <c r="N498" s="20" t="s">
        <v>142</v>
      </c>
      <c r="O498" s="20">
        <v>16</v>
      </c>
      <c r="P498" s="20">
        <v>60</v>
      </c>
      <c r="Q498" s="20" t="s">
        <v>73</v>
      </c>
      <c r="R498" s="20" t="s">
        <v>170</v>
      </c>
      <c r="S498" s="20" t="s">
        <v>77</v>
      </c>
      <c r="T498" s="22">
        <v>0.74605500000000002</v>
      </c>
      <c r="U498" s="22">
        <v>6.7142049999999998</v>
      </c>
      <c r="V498" s="22">
        <v>0.24</v>
      </c>
      <c r="W498" s="22">
        <v>0.56100000000000005</v>
      </c>
      <c r="X498" s="22">
        <f t="shared" si="14"/>
        <v>0.8542789319880002</v>
      </c>
      <c r="Y498" s="22">
        <f t="shared" si="15"/>
        <v>4.4409345822267001</v>
      </c>
    </row>
    <row r="499" spans="1:25" x14ac:dyDescent="0.25">
      <c r="A499" s="20">
        <v>2</v>
      </c>
      <c r="B499" s="20" t="s">
        <v>139</v>
      </c>
      <c r="C499" s="20" t="s">
        <v>140</v>
      </c>
      <c r="D499" s="20">
        <v>31808</v>
      </c>
      <c r="E499" s="20">
        <v>31809</v>
      </c>
      <c r="F499" s="20">
        <v>31765</v>
      </c>
      <c r="G499" s="20">
        <v>6216</v>
      </c>
      <c r="H499" s="20">
        <v>6216</v>
      </c>
      <c r="I499" s="20" t="s">
        <v>56</v>
      </c>
      <c r="J499" s="20" t="s">
        <v>141</v>
      </c>
      <c r="K499" s="21">
        <v>2.9981950770500001</v>
      </c>
      <c r="L499" s="21">
        <v>1.21333</v>
      </c>
      <c r="M499" s="20" t="s">
        <v>24</v>
      </c>
      <c r="N499" s="20" t="s">
        <v>142</v>
      </c>
      <c r="O499" s="20">
        <v>16</v>
      </c>
      <c r="P499" s="20">
        <v>60</v>
      </c>
      <c r="Q499" s="20" t="s">
        <v>73</v>
      </c>
      <c r="R499" s="20" t="s">
        <v>170</v>
      </c>
      <c r="S499" s="20" t="s">
        <v>77</v>
      </c>
      <c r="T499" s="22">
        <v>0.74605500000000002</v>
      </c>
      <c r="U499" s="22">
        <v>6.7142049999999998</v>
      </c>
      <c r="V499" s="22">
        <v>0.24</v>
      </c>
      <c r="W499" s="22">
        <v>0.56100000000000005</v>
      </c>
      <c r="X499" s="22">
        <f t="shared" si="14"/>
        <v>0.68796029399400005</v>
      </c>
      <c r="Y499" s="22">
        <f t="shared" si="15"/>
        <v>3.5763338488133498</v>
      </c>
    </row>
    <row r="500" spans="1:25" x14ac:dyDescent="0.25">
      <c r="A500" s="20">
        <v>2</v>
      </c>
      <c r="B500" s="20" t="s">
        <v>139</v>
      </c>
      <c r="C500" s="20" t="s">
        <v>140</v>
      </c>
      <c r="D500" s="20">
        <v>31809</v>
      </c>
      <c r="E500" s="20">
        <v>31810</v>
      </c>
      <c r="F500" s="20">
        <v>31766</v>
      </c>
      <c r="G500" s="20">
        <v>6216</v>
      </c>
      <c r="H500" s="20">
        <v>6216</v>
      </c>
      <c r="I500" s="20" t="s">
        <v>56</v>
      </c>
      <c r="J500" s="20" t="s">
        <v>141</v>
      </c>
      <c r="K500" s="21">
        <v>14.5117795299</v>
      </c>
      <c r="L500" s="21">
        <v>5.8727299999999998</v>
      </c>
      <c r="M500" s="20" t="s">
        <v>24</v>
      </c>
      <c r="N500" s="20" t="s">
        <v>142</v>
      </c>
      <c r="O500" s="20">
        <v>16</v>
      </c>
      <c r="P500" s="20">
        <v>60</v>
      </c>
      <c r="Q500" s="20" t="s">
        <v>73</v>
      </c>
      <c r="R500" s="20" t="s">
        <v>170</v>
      </c>
      <c r="S500" s="20" t="s">
        <v>77</v>
      </c>
      <c r="T500" s="22">
        <v>0.74605500000000002</v>
      </c>
      <c r="U500" s="22">
        <v>6.7142049999999998</v>
      </c>
      <c r="V500" s="22">
        <v>0.24</v>
      </c>
      <c r="W500" s="22">
        <v>0.56100000000000005</v>
      </c>
      <c r="X500" s="22">
        <f t="shared" si="14"/>
        <v>3.3298484809139999</v>
      </c>
      <c r="Y500" s="22">
        <f t="shared" si="15"/>
        <v>17.310083063916345</v>
      </c>
    </row>
    <row r="501" spans="1:25" x14ac:dyDescent="0.25">
      <c r="A501" s="20">
        <v>2</v>
      </c>
      <c r="B501" s="20" t="s">
        <v>139</v>
      </c>
      <c r="C501" s="20" t="s">
        <v>140</v>
      </c>
      <c r="D501" s="20">
        <v>31810</v>
      </c>
      <c r="E501" s="20">
        <v>31811</v>
      </c>
      <c r="F501" s="20">
        <v>31767</v>
      </c>
      <c r="G501" s="20">
        <v>6216</v>
      </c>
      <c r="H501" s="20">
        <v>6216</v>
      </c>
      <c r="I501" s="20" t="s">
        <v>56</v>
      </c>
      <c r="J501" s="20" t="s">
        <v>141</v>
      </c>
      <c r="K501" s="21">
        <v>6.3076943867499997</v>
      </c>
      <c r="L501" s="21">
        <v>2.5526399999999998</v>
      </c>
      <c r="M501" s="20" t="s">
        <v>24</v>
      </c>
      <c r="N501" s="20" t="s">
        <v>142</v>
      </c>
      <c r="O501" s="20">
        <v>16</v>
      </c>
      <c r="P501" s="20">
        <v>60</v>
      </c>
      <c r="Q501" s="20" t="s">
        <v>73</v>
      </c>
      <c r="R501" s="20" t="s">
        <v>170</v>
      </c>
      <c r="S501" s="20" t="s">
        <v>77</v>
      </c>
      <c r="T501" s="22">
        <v>0.74605500000000002</v>
      </c>
      <c r="U501" s="22">
        <v>6.7142049999999998</v>
      </c>
      <c r="V501" s="22">
        <v>0.24</v>
      </c>
      <c r="W501" s="22">
        <v>0.56100000000000005</v>
      </c>
      <c r="X501" s="22">
        <f t="shared" si="14"/>
        <v>1.447351474752</v>
      </c>
      <c r="Y501" s="22">
        <f t="shared" si="15"/>
        <v>7.5239982822767981</v>
      </c>
    </row>
    <row r="502" spans="1:25" x14ac:dyDescent="0.25">
      <c r="A502" s="20">
        <v>2</v>
      </c>
      <c r="B502" s="20" t="s">
        <v>139</v>
      </c>
      <c r="C502" s="20" t="s">
        <v>140</v>
      </c>
      <c r="D502" s="20">
        <v>33069</v>
      </c>
      <c r="E502" s="20">
        <v>33070</v>
      </c>
      <c r="F502" s="20">
        <v>33059</v>
      </c>
      <c r="G502" s="20">
        <v>6300</v>
      </c>
      <c r="H502" s="20">
        <v>6300</v>
      </c>
      <c r="I502" s="20" t="s">
        <v>56</v>
      </c>
      <c r="J502" s="20" t="s">
        <v>141</v>
      </c>
      <c r="K502" s="21">
        <v>2.73415918238</v>
      </c>
      <c r="L502" s="21">
        <v>1.1064799999999999</v>
      </c>
      <c r="M502" s="20" t="s">
        <v>24</v>
      </c>
      <c r="N502" s="20" t="s">
        <v>142</v>
      </c>
      <c r="O502" s="20">
        <v>15</v>
      </c>
      <c r="P502" s="20">
        <v>60</v>
      </c>
      <c r="Q502" s="20" t="s">
        <v>73</v>
      </c>
      <c r="R502" s="20" t="s">
        <v>167</v>
      </c>
      <c r="S502" s="20" t="s">
        <v>167</v>
      </c>
      <c r="T502" s="22">
        <v>0.81129499999999999</v>
      </c>
      <c r="U502" s="22">
        <v>7.3010640000000002</v>
      </c>
      <c r="V502" s="22">
        <v>0.24</v>
      </c>
      <c r="W502" s="22">
        <v>0.56100000000000005</v>
      </c>
      <c r="X502" s="22">
        <f t="shared" si="14"/>
        <v>0.68223808561599997</v>
      </c>
      <c r="Y502" s="22">
        <f t="shared" si="15"/>
        <v>3.5464532883820792</v>
      </c>
    </row>
    <row r="503" spans="1:25" x14ac:dyDescent="0.25">
      <c r="A503" s="20">
        <v>2</v>
      </c>
      <c r="B503" s="20" t="s">
        <v>139</v>
      </c>
      <c r="C503" s="20" t="s">
        <v>140</v>
      </c>
      <c r="D503" s="20">
        <v>33070</v>
      </c>
      <c r="E503" s="20">
        <v>33071</v>
      </c>
      <c r="F503" s="20">
        <v>33060</v>
      </c>
      <c r="G503" s="20">
        <v>6300</v>
      </c>
      <c r="H503" s="20">
        <v>6300</v>
      </c>
      <c r="I503" s="20" t="s">
        <v>56</v>
      </c>
      <c r="J503" s="20" t="s">
        <v>141</v>
      </c>
      <c r="K503" s="21">
        <v>44.967972635400002</v>
      </c>
      <c r="L503" s="21">
        <v>18.198</v>
      </c>
      <c r="M503" s="20" t="s">
        <v>24</v>
      </c>
      <c r="N503" s="20" t="s">
        <v>142</v>
      </c>
      <c r="O503" s="20">
        <v>15</v>
      </c>
      <c r="P503" s="20">
        <v>60</v>
      </c>
      <c r="Q503" s="20" t="s">
        <v>73</v>
      </c>
      <c r="R503" s="20" t="s">
        <v>167</v>
      </c>
      <c r="S503" s="20" t="s">
        <v>167</v>
      </c>
      <c r="T503" s="22">
        <v>0.81129499999999999</v>
      </c>
      <c r="U503" s="22">
        <v>7.3010640000000002</v>
      </c>
      <c r="V503" s="22">
        <v>0.24</v>
      </c>
      <c r="W503" s="22">
        <v>0.56100000000000005</v>
      </c>
      <c r="X503" s="22">
        <f t="shared" si="14"/>
        <v>11.220599271600001</v>
      </c>
      <c r="Y503" s="22">
        <f t="shared" si="15"/>
        <v>58.327630813008</v>
      </c>
    </row>
    <row r="504" spans="1:25" x14ac:dyDescent="0.25">
      <c r="A504" s="20">
        <v>2</v>
      </c>
      <c r="B504" s="20" t="s">
        <v>139</v>
      </c>
      <c r="C504" s="20" t="s">
        <v>140</v>
      </c>
      <c r="D504" s="20">
        <v>38132</v>
      </c>
      <c r="E504" s="20">
        <v>38133</v>
      </c>
      <c r="F504" s="20">
        <v>38437</v>
      </c>
      <c r="G504" s="20">
        <v>6410</v>
      </c>
      <c r="H504" s="20">
        <v>6410</v>
      </c>
      <c r="I504" s="20" t="s">
        <v>56</v>
      </c>
      <c r="J504" s="20" t="s">
        <v>141</v>
      </c>
      <c r="K504" s="21">
        <v>8.65059288524</v>
      </c>
      <c r="L504" s="21">
        <v>3.5007799999999998</v>
      </c>
      <c r="M504" s="20" t="s">
        <v>24</v>
      </c>
      <c r="N504" s="20" t="s">
        <v>142</v>
      </c>
      <c r="O504" s="20">
        <v>16</v>
      </c>
      <c r="P504" s="20">
        <v>60</v>
      </c>
      <c r="Q504" s="20" t="s">
        <v>73</v>
      </c>
      <c r="R504" s="20" t="s">
        <v>76</v>
      </c>
      <c r="S504" s="20" t="s">
        <v>77</v>
      </c>
      <c r="T504" s="22">
        <v>0.74605500000000002</v>
      </c>
      <c r="U504" s="22">
        <v>6.7142049999999998</v>
      </c>
      <c r="V504" s="22">
        <v>0.24</v>
      </c>
      <c r="W504" s="22">
        <v>0.56100000000000005</v>
      </c>
      <c r="X504" s="22">
        <f t="shared" si="14"/>
        <v>1.9849485614039999</v>
      </c>
      <c r="Y504" s="22">
        <f t="shared" si="15"/>
        <v>10.318675060576098</v>
      </c>
    </row>
    <row r="505" spans="1:25" x14ac:dyDescent="0.25">
      <c r="A505" s="20">
        <v>2</v>
      </c>
      <c r="B505" s="20" t="s">
        <v>139</v>
      </c>
      <c r="C505" s="20" t="s">
        <v>140</v>
      </c>
      <c r="D505" s="20">
        <v>38133</v>
      </c>
      <c r="E505" s="20">
        <v>38134</v>
      </c>
      <c r="F505" s="20">
        <v>38438</v>
      </c>
      <c r="G505" s="20">
        <v>6410</v>
      </c>
      <c r="H505" s="20">
        <v>6410</v>
      </c>
      <c r="I505" s="20" t="s">
        <v>56</v>
      </c>
      <c r="J505" s="20" t="s">
        <v>141</v>
      </c>
      <c r="K505" s="21">
        <v>2.9983720576800001</v>
      </c>
      <c r="L505" s="21">
        <v>1.2134</v>
      </c>
      <c r="M505" s="20" t="s">
        <v>24</v>
      </c>
      <c r="N505" s="20" t="s">
        <v>142</v>
      </c>
      <c r="O505" s="20">
        <v>16</v>
      </c>
      <c r="P505" s="20">
        <v>60</v>
      </c>
      <c r="Q505" s="20" t="s">
        <v>73</v>
      </c>
      <c r="R505" s="20" t="s">
        <v>76</v>
      </c>
      <c r="S505" s="20" t="s">
        <v>77</v>
      </c>
      <c r="T505" s="22">
        <v>0.74605500000000002</v>
      </c>
      <c r="U505" s="22">
        <v>6.7142049999999998</v>
      </c>
      <c r="V505" s="22">
        <v>0.24</v>
      </c>
      <c r="W505" s="22">
        <v>0.56100000000000005</v>
      </c>
      <c r="X505" s="22">
        <f t="shared" si="14"/>
        <v>0.68799998412000007</v>
      </c>
      <c r="Y505" s="22">
        <f t="shared" si="15"/>
        <v>3.5765401763329994</v>
      </c>
    </row>
    <row r="506" spans="1:25" x14ac:dyDescent="0.25">
      <c r="A506" s="20">
        <v>2</v>
      </c>
      <c r="B506" s="20" t="s">
        <v>139</v>
      </c>
      <c r="C506" s="20" t="s">
        <v>140</v>
      </c>
      <c r="D506" s="20">
        <v>38134</v>
      </c>
      <c r="E506" s="20">
        <v>38135</v>
      </c>
      <c r="F506" s="20">
        <v>38439</v>
      </c>
      <c r="G506" s="20">
        <v>6410</v>
      </c>
      <c r="H506" s="20">
        <v>6410</v>
      </c>
      <c r="I506" s="20" t="s">
        <v>56</v>
      </c>
      <c r="J506" s="20" t="s">
        <v>141</v>
      </c>
      <c r="K506" s="21">
        <v>5.1234948792399999</v>
      </c>
      <c r="L506" s="21">
        <v>2.07341</v>
      </c>
      <c r="M506" s="20" t="s">
        <v>24</v>
      </c>
      <c r="N506" s="20" t="s">
        <v>142</v>
      </c>
      <c r="O506" s="20">
        <v>16</v>
      </c>
      <c r="P506" s="20">
        <v>60</v>
      </c>
      <c r="Q506" s="20" t="s">
        <v>73</v>
      </c>
      <c r="R506" s="20" t="s">
        <v>76</v>
      </c>
      <c r="S506" s="20" t="s">
        <v>77</v>
      </c>
      <c r="T506" s="22">
        <v>0.74605500000000002</v>
      </c>
      <c r="U506" s="22">
        <v>6.7142049999999998</v>
      </c>
      <c r="V506" s="22">
        <v>0.24</v>
      </c>
      <c r="W506" s="22">
        <v>0.56100000000000005</v>
      </c>
      <c r="X506" s="22">
        <f t="shared" si="14"/>
        <v>1.1756272021379999</v>
      </c>
      <c r="Y506" s="22">
        <f t="shared" si="15"/>
        <v>6.1114506073929489</v>
      </c>
    </row>
    <row r="507" spans="1:25" x14ac:dyDescent="0.25">
      <c r="A507" s="20">
        <v>2</v>
      </c>
      <c r="B507" s="20" t="s">
        <v>139</v>
      </c>
      <c r="C507" s="20" t="s">
        <v>140</v>
      </c>
      <c r="D507" s="20">
        <v>38135</v>
      </c>
      <c r="E507" s="20">
        <v>38136</v>
      </c>
      <c r="F507" s="20">
        <v>38440</v>
      </c>
      <c r="G507" s="20">
        <v>6410</v>
      </c>
      <c r="H507" s="20">
        <v>6410</v>
      </c>
      <c r="I507" s="20" t="s">
        <v>56</v>
      </c>
      <c r="J507" s="20" t="s">
        <v>141</v>
      </c>
      <c r="K507" s="21">
        <v>7.0968686850899996</v>
      </c>
      <c r="L507" s="21">
        <v>2.4826700000000002</v>
      </c>
      <c r="M507" s="20" t="s">
        <v>24</v>
      </c>
      <c r="N507" s="20" t="s">
        <v>142</v>
      </c>
      <c r="O507" s="20">
        <v>16</v>
      </c>
      <c r="P507" s="20">
        <v>60</v>
      </c>
      <c r="Q507" s="20" t="s">
        <v>73</v>
      </c>
      <c r="R507" s="20" t="s">
        <v>76</v>
      </c>
      <c r="S507" s="20" t="s">
        <v>77</v>
      </c>
      <c r="T507" s="22">
        <v>0.74605500000000002</v>
      </c>
      <c r="U507" s="22">
        <v>6.7142049999999998</v>
      </c>
      <c r="V507" s="22">
        <v>0.24</v>
      </c>
      <c r="W507" s="22">
        <v>0.56100000000000005</v>
      </c>
      <c r="X507" s="22">
        <f t="shared" si="14"/>
        <v>1.4076783588060002</v>
      </c>
      <c r="Y507" s="22">
        <f t="shared" si="15"/>
        <v>7.31775918870665</v>
      </c>
    </row>
    <row r="508" spans="1:25" x14ac:dyDescent="0.25">
      <c r="A508" s="20">
        <v>2</v>
      </c>
      <c r="B508" s="20" t="s">
        <v>139</v>
      </c>
      <c r="C508" s="20" t="s">
        <v>140</v>
      </c>
      <c r="D508" s="20">
        <v>38136</v>
      </c>
      <c r="E508" s="20">
        <v>38137</v>
      </c>
      <c r="F508" s="20">
        <v>38441</v>
      </c>
      <c r="G508" s="20">
        <v>6410</v>
      </c>
      <c r="H508" s="20">
        <v>6410</v>
      </c>
      <c r="I508" s="20" t="s">
        <v>56</v>
      </c>
      <c r="J508" s="20" t="s">
        <v>141</v>
      </c>
      <c r="K508" s="21">
        <v>7.23709195119</v>
      </c>
      <c r="L508" s="21">
        <v>2.92876</v>
      </c>
      <c r="M508" s="20" t="s">
        <v>24</v>
      </c>
      <c r="N508" s="20" t="s">
        <v>142</v>
      </c>
      <c r="O508" s="20">
        <v>16</v>
      </c>
      <c r="P508" s="20">
        <v>60</v>
      </c>
      <c r="Q508" s="20" t="s">
        <v>73</v>
      </c>
      <c r="R508" s="20" t="s">
        <v>76</v>
      </c>
      <c r="S508" s="20" t="s">
        <v>77</v>
      </c>
      <c r="T508" s="22">
        <v>0.74605500000000002</v>
      </c>
      <c r="U508" s="22">
        <v>6.7142049999999998</v>
      </c>
      <c r="V508" s="22">
        <v>0.24</v>
      </c>
      <c r="W508" s="22">
        <v>0.56100000000000005</v>
      </c>
      <c r="X508" s="22">
        <f t="shared" si="14"/>
        <v>1.6606121917679999</v>
      </c>
      <c r="Y508" s="22">
        <f t="shared" si="15"/>
        <v>8.6326255207161982</v>
      </c>
    </row>
    <row r="509" spans="1:25" x14ac:dyDescent="0.25">
      <c r="A509" s="20">
        <v>2</v>
      </c>
      <c r="B509" s="20" t="s">
        <v>139</v>
      </c>
      <c r="C509" s="20" t="s">
        <v>140</v>
      </c>
      <c r="D509" s="20">
        <v>38137</v>
      </c>
      <c r="E509" s="20">
        <v>38138</v>
      </c>
      <c r="F509" s="20">
        <v>38442</v>
      </c>
      <c r="G509" s="20">
        <v>6410</v>
      </c>
      <c r="H509" s="20">
        <v>6410</v>
      </c>
      <c r="I509" s="20" t="s">
        <v>56</v>
      </c>
      <c r="J509" s="20" t="s">
        <v>141</v>
      </c>
      <c r="K509" s="21">
        <v>6.40241843035</v>
      </c>
      <c r="L509" s="21">
        <v>2.5909800000000001</v>
      </c>
      <c r="M509" s="20" t="s">
        <v>24</v>
      </c>
      <c r="N509" s="20" t="s">
        <v>142</v>
      </c>
      <c r="O509" s="20">
        <v>16</v>
      </c>
      <c r="P509" s="20">
        <v>60</v>
      </c>
      <c r="Q509" s="20" t="s">
        <v>73</v>
      </c>
      <c r="R509" s="20" t="s">
        <v>76</v>
      </c>
      <c r="S509" s="20" t="s">
        <v>77</v>
      </c>
      <c r="T509" s="22">
        <v>0.74605500000000002</v>
      </c>
      <c r="U509" s="22">
        <v>6.7142049999999998</v>
      </c>
      <c r="V509" s="22">
        <v>0.24</v>
      </c>
      <c r="W509" s="22">
        <v>0.56100000000000005</v>
      </c>
      <c r="X509" s="22">
        <f t="shared" si="14"/>
        <v>1.4690903237640001</v>
      </c>
      <c r="Y509" s="22">
        <f t="shared" si="15"/>
        <v>7.6370068123250991</v>
      </c>
    </row>
    <row r="510" spans="1:25" x14ac:dyDescent="0.25">
      <c r="A510" s="20">
        <v>2</v>
      </c>
      <c r="B510" s="20" t="s">
        <v>139</v>
      </c>
      <c r="C510" s="20" t="s">
        <v>140</v>
      </c>
      <c r="D510" s="20">
        <v>38138</v>
      </c>
      <c r="E510" s="20">
        <v>38139</v>
      </c>
      <c r="F510" s="20">
        <v>38443</v>
      </c>
      <c r="G510" s="20">
        <v>6410</v>
      </c>
      <c r="H510" s="20">
        <v>6410</v>
      </c>
      <c r="I510" s="20" t="s">
        <v>56</v>
      </c>
      <c r="J510" s="20" t="s">
        <v>141</v>
      </c>
      <c r="K510" s="21">
        <v>10.5994688645</v>
      </c>
      <c r="L510" s="21">
        <v>4.2894699999999997</v>
      </c>
      <c r="M510" s="20" t="s">
        <v>24</v>
      </c>
      <c r="N510" s="20" t="s">
        <v>142</v>
      </c>
      <c r="O510" s="20">
        <v>16</v>
      </c>
      <c r="P510" s="20">
        <v>60</v>
      </c>
      <c r="Q510" s="20" t="s">
        <v>73</v>
      </c>
      <c r="R510" s="20" t="s">
        <v>76</v>
      </c>
      <c r="S510" s="20" t="s">
        <v>77</v>
      </c>
      <c r="T510" s="22">
        <v>0.74605500000000002</v>
      </c>
      <c r="U510" s="22">
        <v>6.7142049999999998</v>
      </c>
      <c r="V510" s="22">
        <v>0.24</v>
      </c>
      <c r="W510" s="22">
        <v>0.56100000000000005</v>
      </c>
      <c r="X510" s="22">
        <f t="shared" si="14"/>
        <v>2.4321372110459998</v>
      </c>
      <c r="Y510" s="22">
        <f t="shared" si="15"/>
        <v>12.643367224472648</v>
      </c>
    </row>
    <row r="511" spans="1:25" x14ac:dyDescent="0.25">
      <c r="A511" s="20">
        <v>2</v>
      </c>
      <c r="B511" s="20" t="s">
        <v>139</v>
      </c>
      <c r="C511" s="20" t="s">
        <v>140</v>
      </c>
      <c r="D511" s="20">
        <v>38139</v>
      </c>
      <c r="E511" s="20">
        <v>38140</v>
      </c>
      <c r="F511" s="20">
        <v>38444</v>
      </c>
      <c r="G511" s="20">
        <v>6410</v>
      </c>
      <c r="H511" s="20">
        <v>6410</v>
      </c>
      <c r="I511" s="20" t="s">
        <v>56</v>
      </c>
      <c r="J511" s="20" t="s">
        <v>141</v>
      </c>
      <c r="K511" s="21">
        <v>14.2608648789</v>
      </c>
      <c r="L511" s="21">
        <v>5.7711899999999998</v>
      </c>
      <c r="M511" s="20" t="s">
        <v>24</v>
      </c>
      <c r="N511" s="20" t="s">
        <v>142</v>
      </c>
      <c r="O511" s="20">
        <v>16</v>
      </c>
      <c r="P511" s="20">
        <v>60</v>
      </c>
      <c r="Q511" s="20" t="s">
        <v>73</v>
      </c>
      <c r="R511" s="20" t="s">
        <v>76</v>
      </c>
      <c r="S511" s="20" t="s">
        <v>77</v>
      </c>
      <c r="T511" s="22">
        <v>0.74605500000000002</v>
      </c>
      <c r="U511" s="22">
        <v>6.7142049999999998</v>
      </c>
      <c r="V511" s="22">
        <v>0.24</v>
      </c>
      <c r="W511" s="22">
        <v>0.56100000000000005</v>
      </c>
      <c r="X511" s="22">
        <f t="shared" si="14"/>
        <v>3.2722751181419998</v>
      </c>
      <c r="Y511" s="22">
        <f t="shared" si="15"/>
        <v>17.010790258984049</v>
      </c>
    </row>
    <row r="512" spans="1:25" x14ac:dyDescent="0.25">
      <c r="A512" s="20">
        <v>2</v>
      </c>
      <c r="B512" s="20" t="s">
        <v>139</v>
      </c>
      <c r="C512" s="20" t="s">
        <v>140</v>
      </c>
      <c r="D512" s="20">
        <v>38140</v>
      </c>
      <c r="E512" s="20">
        <v>38141</v>
      </c>
      <c r="F512" s="20">
        <v>38445</v>
      </c>
      <c r="G512" s="20">
        <v>6410</v>
      </c>
      <c r="H512" s="20">
        <v>6410</v>
      </c>
      <c r="I512" s="20" t="s">
        <v>56</v>
      </c>
      <c r="J512" s="20" t="s">
        <v>141</v>
      </c>
      <c r="K512" s="21">
        <v>7.2540313795399998</v>
      </c>
      <c r="L512" s="21">
        <v>2.9356100000000001</v>
      </c>
      <c r="M512" s="20" t="s">
        <v>24</v>
      </c>
      <c r="N512" s="20" t="s">
        <v>142</v>
      </c>
      <c r="O512" s="20">
        <v>16</v>
      </c>
      <c r="P512" s="20">
        <v>60</v>
      </c>
      <c r="Q512" s="20" t="s">
        <v>73</v>
      </c>
      <c r="R512" s="20" t="s">
        <v>76</v>
      </c>
      <c r="S512" s="20" t="s">
        <v>77</v>
      </c>
      <c r="T512" s="22">
        <v>0.74605500000000002</v>
      </c>
      <c r="U512" s="22">
        <v>6.7142049999999998</v>
      </c>
      <c r="V512" s="22">
        <v>0.24</v>
      </c>
      <c r="W512" s="22">
        <v>0.56100000000000005</v>
      </c>
      <c r="X512" s="22">
        <f t="shared" si="14"/>
        <v>1.6644961540980001</v>
      </c>
      <c r="Y512" s="22">
        <f t="shared" si="15"/>
        <v>8.6528161422819476</v>
      </c>
    </row>
    <row r="513" spans="1:25" x14ac:dyDescent="0.25">
      <c r="A513" s="20">
        <v>2</v>
      </c>
      <c r="B513" s="20" t="s">
        <v>139</v>
      </c>
      <c r="C513" s="20" t="s">
        <v>140</v>
      </c>
      <c r="D513" s="20">
        <v>38141</v>
      </c>
      <c r="E513" s="20">
        <v>38142</v>
      </c>
      <c r="F513" s="20">
        <v>38446</v>
      </c>
      <c r="G513" s="20">
        <v>6410</v>
      </c>
      <c r="H513" s="20">
        <v>6410</v>
      </c>
      <c r="I513" s="20" t="s">
        <v>56</v>
      </c>
      <c r="J513" s="20" t="s">
        <v>141</v>
      </c>
      <c r="K513" s="21">
        <v>5.2478697439199999</v>
      </c>
      <c r="L513" s="21">
        <v>2.1237499999999998</v>
      </c>
      <c r="M513" s="20" t="s">
        <v>24</v>
      </c>
      <c r="N513" s="20" t="s">
        <v>142</v>
      </c>
      <c r="O513" s="20">
        <v>16</v>
      </c>
      <c r="P513" s="20">
        <v>60</v>
      </c>
      <c r="Q513" s="20" t="s">
        <v>73</v>
      </c>
      <c r="R513" s="20" t="s">
        <v>76</v>
      </c>
      <c r="S513" s="20" t="s">
        <v>77</v>
      </c>
      <c r="T513" s="22">
        <v>0.74605500000000002</v>
      </c>
      <c r="U513" s="22">
        <v>6.7142049999999998</v>
      </c>
      <c r="V513" s="22">
        <v>0.24</v>
      </c>
      <c r="W513" s="22">
        <v>0.56100000000000005</v>
      </c>
      <c r="X513" s="22">
        <f t="shared" si="14"/>
        <v>1.20417007275</v>
      </c>
      <c r="Y513" s="22">
        <f t="shared" si="15"/>
        <v>6.2598295693812487</v>
      </c>
    </row>
    <row r="514" spans="1:25" x14ac:dyDescent="0.25">
      <c r="A514" s="20">
        <v>2</v>
      </c>
      <c r="B514" s="20" t="s">
        <v>139</v>
      </c>
      <c r="C514" s="20" t="s">
        <v>140</v>
      </c>
      <c r="D514" s="20">
        <v>38143</v>
      </c>
      <c r="E514" s="20">
        <v>38144</v>
      </c>
      <c r="F514" s="20">
        <v>38548</v>
      </c>
      <c r="G514" s="20">
        <v>6410</v>
      </c>
      <c r="H514" s="20">
        <v>6410</v>
      </c>
      <c r="I514" s="20" t="s">
        <v>56</v>
      </c>
      <c r="J514" s="20" t="s">
        <v>141</v>
      </c>
      <c r="K514" s="21">
        <v>2.5259020896400002</v>
      </c>
      <c r="L514" s="21">
        <v>1.0222</v>
      </c>
      <c r="M514" s="20" t="s">
        <v>24</v>
      </c>
      <c r="N514" s="20" t="s">
        <v>142</v>
      </c>
      <c r="O514" s="20">
        <v>16</v>
      </c>
      <c r="P514" s="20">
        <v>60</v>
      </c>
      <c r="Q514" s="20" t="s">
        <v>73</v>
      </c>
      <c r="R514" s="20" t="s">
        <v>76</v>
      </c>
      <c r="S514" s="20" t="s">
        <v>77</v>
      </c>
      <c r="T514" s="22">
        <v>0.74605500000000002</v>
      </c>
      <c r="U514" s="22">
        <v>6.7142049999999998</v>
      </c>
      <c r="V514" s="22">
        <v>0.24</v>
      </c>
      <c r="W514" s="22">
        <v>0.56100000000000005</v>
      </c>
      <c r="X514" s="22">
        <f t="shared" ref="X514:X577" si="16">L514*T514*(1-V514)</f>
        <v>0.57958923996000011</v>
      </c>
      <c r="Y514" s="22">
        <f t="shared" ref="Y514:Y577" si="17">L514*U514*(1-W514)</f>
        <v>3.0129712940889997</v>
      </c>
    </row>
    <row r="515" spans="1:25" x14ac:dyDescent="0.25">
      <c r="A515" s="20">
        <v>2</v>
      </c>
      <c r="B515" s="20" t="s">
        <v>139</v>
      </c>
      <c r="C515" s="20" t="s">
        <v>140</v>
      </c>
      <c r="D515" s="20">
        <v>38144</v>
      </c>
      <c r="E515" s="20">
        <v>38145</v>
      </c>
      <c r="F515" s="20">
        <v>38549</v>
      </c>
      <c r="G515" s="20">
        <v>6410</v>
      </c>
      <c r="H515" s="20">
        <v>6410</v>
      </c>
      <c r="I515" s="20" t="s">
        <v>56</v>
      </c>
      <c r="J515" s="20" t="s">
        <v>141</v>
      </c>
      <c r="K515" s="21">
        <v>5.7574842175100001</v>
      </c>
      <c r="L515" s="21">
        <v>2.3299799999999999</v>
      </c>
      <c r="M515" s="20" t="s">
        <v>24</v>
      </c>
      <c r="N515" s="20" t="s">
        <v>142</v>
      </c>
      <c r="O515" s="20">
        <v>16</v>
      </c>
      <c r="P515" s="20">
        <v>60</v>
      </c>
      <c r="Q515" s="20" t="s">
        <v>73</v>
      </c>
      <c r="R515" s="20" t="s">
        <v>76</v>
      </c>
      <c r="S515" s="20" t="s">
        <v>77</v>
      </c>
      <c r="T515" s="22">
        <v>0.74605500000000002</v>
      </c>
      <c r="U515" s="22">
        <v>6.7142049999999998</v>
      </c>
      <c r="V515" s="22">
        <v>0.24</v>
      </c>
      <c r="W515" s="22">
        <v>0.56100000000000005</v>
      </c>
      <c r="X515" s="22">
        <f t="shared" si="16"/>
        <v>1.321102853964</v>
      </c>
      <c r="Y515" s="22">
        <f t="shared" si="17"/>
        <v>6.867699917630099</v>
      </c>
    </row>
    <row r="516" spans="1:25" x14ac:dyDescent="0.25">
      <c r="A516" s="20">
        <v>2</v>
      </c>
      <c r="B516" s="20" t="s">
        <v>139</v>
      </c>
      <c r="C516" s="20" t="s">
        <v>140</v>
      </c>
      <c r="D516" s="20">
        <v>38147</v>
      </c>
      <c r="E516" s="20">
        <v>38148</v>
      </c>
      <c r="F516" s="20">
        <v>38552</v>
      </c>
      <c r="G516" s="20">
        <v>6410</v>
      </c>
      <c r="H516" s="20">
        <v>6410</v>
      </c>
      <c r="I516" s="20" t="s">
        <v>56</v>
      </c>
      <c r="J516" s="20" t="s">
        <v>141</v>
      </c>
      <c r="K516" s="21">
        <v>2.8516998136499998</v>
      </c>
      <c r="L516" s="21">
        <v>1.15405</v>
      </c>
      <c r="M516" s="20" t="s">
        <v>24</v>
      </c>
      <c r="N516" s="20" t="s">
        <v>142</v>
      </c>
      <c r="O516" s="20">
        <v>16</v>
      </c>
      <c r="P516" s="20">
        <v>60</v>
      </c>
      <c r="Q516" s="20" t="s">
        <v>73</v>
      </c>
      <c r="R516" s="20" t="s">
        <v>76</v>
      </c>
      <c r="S516" s="20" t="s">
        <v>77</v>
      </c>
      <c r="T516" s="22">
        <v>0.74605500000000002</v>
      </c>
      <c r="U516" s="22">
        <v>6.7142049999999998</v>
      </c>
      <c r="V516" s="22">
        <v>0.24</v>
      </c>
      <c r="W516" s="22">
        <v>0.56100000000000005</v>
      </c>
      <c r="X516" s="22">
        <f t="shared" si="16"/>
        <v>0.65434842729000009</v>
      </c>
      <c r="Y516" s="22">
        <f t="shared" si="17"/>
        <v>3.4016039150297495</v>
      </c>
    </row>
    <row r="517" spans="1:25" x14ac:dyDescent="0.25">
      <c r="A517" s="20">
        <v>2</v>
      </c>
      <c r="B517" s="20" t="s">
        <v>139</v>
      </c>
      <c r="C517" s="20" t="s">
        <v>140</v>
      </c>
      <c r="D517" s="20">
        <v>38148</v>
      </c>
      <c r="E517" s="20">
        <v>38149</v>
      </c>
      <c r="F517" s="20">
        <v>38553</v>
      </c>
      <c r="G517" s="20">
        <v>6410</v>
      </c>
      <c r="H517" s="20">
        <v>6410</v>
      </c>
      <c r="I517" s="20" t="s">
        <v>56</v>
      </c>
      <c r="J517" s="20" t="s">
        <v>141</v>
      </c>
      <c r="K517" s="21">
        <v>17.900752097200002</v>
      </c>
      <c r="L517" s="21">
        <v>7.2442099999999998</v>
      </c>
      <c r="M517" s="20" t="s">
        <v>24</v>
      </c>
      <c r="N517" s="20" t="s">
        <v>142</v>
      </c>
      <c r="O517" s="20">
        <v>16</v>
      </c>
      <c r="P517" s="20">
        <v>60</v>
      </c>
      <c r="Q517" s="20" t="s">
        <v>73</v>
      </c>
      <c r="R517" s="20" t="s">
        <v>76</v>
      </c>
      <c r="S517" s="20" t="s">
        <v>77</v>
      </c>
      <c r="T517" s="22">
        <v>0.74605500000000002</v>
      </c>
      <c r="U517" s="22">
        <v>6.7142049999999998</v>
      </c>
      <c r="V517" s="22">
        <v>0.24</v>
      </c>
      <c r="W517" s="22">
        <v>0.56100000000000005</v>
      </c>
      <c r="X517" s="22">
        <f t="shared" si="16"/>
        <v>4.1074801095779998</v>
      </c>
      <c r="Y517" s="22">
        <f t="shared" si="17"/>
        <v>21.352569730338946</v>
      </c>
    </row>
    <row r="518" spans="1:25" x14ac:dyDescent="0.25">
      <c r="A518" s="20">
        <v>2</v>
      </c>
      <c r="B518" s="20" t="s">
        <v>139</v>
      </c>
      <c r="C518" s="20" t="s">
        <v>140</v>
      </c>
      <c r="D518" s="20">
        <v>38149</v>
      </c>
      <c r="E518" s="20">
        <v>38150</v>
      </c>
      <c r="F518" s="20">
        <v>38554</v>
      </c>
      <c r="G518" s="20">
        <v>6410</v>
      </c>
      <c r="H518" s="20">
        <v>6410</v>
      </c>
      <c r="I518" s="20" t="s">
        <v>56</v>
      </c>
      <c r="J518" s="20" t="s">
        <v>141</v>
      </c>
      <c r="K518" s="21">
        <v>2.60328963685</v>
      </c>
      <c r="L518" s="21">
        <v>1.05352</v>
      </c>
      <c r="M518" s="20" t="s">
        <v>24</v>
      </c>
      <c r="N518" s="20" t="s">
        <v>142</v>
      </c>
      <c r="O518" s="20">
        <v>16</v>
      </c>
      <c r="P518" s="20">
        <v>60</v>
      </c>
      <c r="Q518" s="20" t="s">
        <v>73</v>
      </c>
      <c r="R518" s="20" t="s">
        <v>76</v>
      </c>
      <c r="S518" s="20" t="s">
        <v>77</v>
      </c>
      <c r="T518" s="22">
        <v>0.74605500000000002</v>
      </c>
      <c r="U518" s="22">
        <v>6.7142049999999998</v>
      </c>
      <c r="V518" s="22">
        <v>0.24</v>
      </c>
      <c r="W518" s="22">
        <v>0.56100000000000005</v>
      </c>
      <c r="X518" s="22">
        <f t="shared" si="16"/>
        <v>0.59734773633600002</v>
      </c>
      <c r="Y518" s="22">
        <f t="shared" si="17"/>
        <v>3.1052881214523995</v>
      </c>
    </row>
    <row r="519" spans="1:25" x14ac:dyDescent="0.25">
      <c r="A519" s="20">
        <v>2</v>
      </c>
      <c r="B519" s="20" t="s">
        <v>139</v>
      </c>
      <c r="C519" s="20" t="s">
        <v>140</v>
      </c>
      <c r="D519" s="20">
        <v>38151</v>
      </c>
      <c r="E519" s="20">
        <v>38152</v>
      </c>
      <c r="F519" s="20">
        <v>38556</v>
      </c>
      <c r="G519" s="20">
        <v>6410</v>
      </c>
      <c r="H519" s="20">
        <v>6410</v>
      </c>
      <c r="I519" s="20" t="s">
        <v>56</v>
      </c>
      <c r="J519" s="20" t="s">
        <v>141</v>
      </c>
      <c r="K519" s="21">
        <v>2.8156012532400001</v>
      </c>
      <c r="L519" s="21">
        <v>1.13944</v>
      </c>
      <c r="M519" s="20" t="s">
        <v>24</v>
      </c>
      <c r="N519" s="20" t="s">
        <v>142</v>
      </c>
      <c r="O519" s="20">
        <v>16</v>
      </c>
      <c r="P519" s="20">
        <v>60</v>
      </c>
      <c r="Q519" s="20" t="s">
        <v>73</v>
      </c>
      <c r="R519" s="20" t="s">
        <v>76</v>
      </c>
      <c r="S519" s="20" t="s">
        <v>77</v>
      </c>
      <c r="T519" s="22">
        <v>0.74605500000000002</v>
      </c>
      <c r="U519" s="22">
        <v>6.7142049999999998</v>
      </c>
      <c r="V519" s="22">
        <v>0.24</v>
      </c>
      <c r="W519" s="22">
        <v>0.56100000000000005</v>
      </c>
      <c r="X519" s="22">
        <f t="shared" si="16"/>
        <v>0.64606453099200001</v>
      </c>
      <c r="Y519" s="22">
        <f t="shared" si="17"/>
        <v>3.3585404141427997</v>
      </c>
    </row>
    <row r="520" spans="1:25" x14ac:dyDescent="0.25">
      <c r="A520" s="20">
        <v>2</v>
      </c>
      <c r="B520" s="20" t="s">
        <v>139</v>
      </c>
      <c r="C520" s="20" t="s">
        <v>140</v>
      </c>
      <c r="D520" s="20">
        <v>38477</v>
      </c>
      <c r="E520" s="20">
        <v>38478</v>
      </c>
      <c r="F520" s="20">
        <v>38408</v>
      </c>
      <c r="G520" s="20">
        <v>6410</v>
      </c>
      <c r="H520" s="20">
        <v>6410</v>
      </c>
      <c r="I520" s="20" t="s">
        <v>56</v>
      </c>
      <c r="J520" s="20" t="s">
        <v>141</v>
      </c>
      <c r="K520" s="21">
        <v>55.255706185699999</v>
      </c>
      <c r="L520" s="21">
        <v>22.3613</v>
      </c>
      <c r="M520" s="20" t="s">
        <v>24</v>
      </c>
      <c r="N520" s="20" t="s">
        <v>142</v>
      </c>
      <c r="O520" s="20">
        <v>16</v>
      </c>
      <c r="P520" s="20">
        <v>60</v>
      </c>
      <c r="Q520" s="20" t="s">
        <v>73</v>
      </c>
      <c r="R520" s="20" t="s">
        <v>76</v>
      </c>
      <c r="S520" s="20" t="s">
        <v>77</v>
      </c>
      <c r="T520" s="22">
        <v>0.74605500000000002</v>
      </c>
      <c r="U520" s="22">
        <v>6.7142049999999998</v>
      </c>
      <c r="V520" s="22">
        <v>0.24</v>
      </c>
      <c r="W520" s="22">
        <v>0.56100000000000005</v>
      </c>
      <c r="X520" s="22">
        <f t="shared" si="16"/>
        <v>12.678897350340002</v>
      </c>
      <c r="Y520" s="22">
        <f t="shared" si="17"/>
        <v>65.910736644993491</v>
      </c>
    </row>
    <row r="521" spans="1:25" x14ac:dyDescent="0.25">
      <c r="A521" s="20">
        <v>2</v>
      </c>
      <c r="B521" s="20" t="s">
        <v>139</v>
      </c>
      <c r="C521" s="20" t="s">
        <v>140</v>
      </c>
      <c r="D521" s="20">
        <v>38478</v>
      </c>
      <c r="E521" s="20">
        <v>38479</v>
      </c>
      <c r="F521" s="20">
        <v>38409</v>
      </c>
      <c r="G521" s="20">
        <v>6410</v>
      </c>
      <c r="H521" s="20">
        <v>6410</v>
      </c>
      <c r="I521" s="20" t="s">
        <v>56</v>
      </c>
      <c r="J521" s="20" t="s">
        <v>141</v>
      </c>
      <c r="K521" s="21">
        <v>1.7169166588</v>
      </c>
      <c r="L521" s="21">
        <v>0.69481400000000004</v>
      </c>
      <c r="M521" s="20" t="s">
        <v>24</v>
      </c>
      <c r="N521" s="20" t="s">
        <v>142</v>
      </c>
      <c r="O521" s="20">
        <v>16</v>
      </c>
      <c r="P521" s="20">
        <v>60</v>
      </c>
      <c r="Q521" s="20" t="s">
        <v>73</v>
      </c>
      <c r="R521" s="20" t="s">
        <v>76</v>
      </c>
      <c r="S521" s="20" t="s">
        <v>77</v>
      </c>
      <c r="T521" s="22">
        <v>0.74605500000000002</v>
      </c>
      <c r="U521" s="22">
        <v>6.7142049999999998</v>
      </c>
      <c r="V521" s="22">
        <v>0.24</v>
      </c>
      <c r="W521" s="22">
        <v>0.56100000000000005</v>
      </c>
      <c r="X521" s="22">
        <f t="shared" si="16"/>
        <v>0.39396078866520007</v>
      </c>
      <c r="Y521" s="22">
        <f t="shared" si="17"/>
        <v>2.0479892748299298</v>
      </c>
    </row>
    <row r="522" spans="1:25" x14ac:dyDescent="0.25">
      <c r="A522" s="20">
        <v>2</v>
      </c>
      <c r="B522" s="20" t="s">
        <v>139</v>
      </c>
      <c r="C522" s="20" t="s">
        <v>140</v>
      </c>
      <c r="D522" s="20">
        <v>38479</v>
      </c>
      <c r="E522" s="20">
        <v>38480</v>
      </c>
      <c r="F522" s="20">
        <v>38410</v>
      </c>
      <c r="G522" s="20">
        <v>6410</v>
      </c>
      <c r="H522" s="20">
        <v>6410</v>
      </c>
      <c r="I522" s="20" t="s">
        <v>56</v>
      </c>
      <c r="J522" s="20" t="s">
        <v>141</v>
      </c>
      <c r="K522" s="21">
        <v>9.2731233573300003</v>
      </c>
      <c r="L522" s="21">
        <v>3.75271</v>
      </c>
      <c r="M522" s="20" t="s">
        <v>24</v>
      </c>
      <c r="N522" s="20" t="s">
        <v>142</v>
      </c>
      <c r="O522" s="20">
        <v>16</v>
      </c>
      <c r="P522" s="20">
        <v>60</v>
      </c>
      <c r="Q522" s="20" t="s">
        <v>73</v>
      </c>
      <c r="R522" s="20" t="s">
        <v>76</v>
      </c>
      <c r="S522" s="20" t="s">
        <v>77</v>
      </c>
      <c r="T522" s="22">
        <v>0.74605500000000002</v>
      </c>
      <c r="U522" s="22">
        <v>6.7142049999999998</v>
      </c>
      <c r="V522" s="22">
        <v>0.24</v>
      </c>
      <c r="W522" s="22">
        <v>0.56100000000000005</v>
      </c>
      <c r="X522" s="22">
        <f t="shared" si="16"/>
        <v>2.1277933248780001</v>
      </c>
      <c r="Y522" s="22">
        <f t="shared" si="17"/>
        <v>11.06124780379645</v>
      </c>
    </row>
    <row r="523" spans="1:25" x14ac:dyDescent="0.25">
      <c r="A523" s="20">
        <v>2</v>
      </c>
      <c r="B523" s="20" t="s">
        <v>139</v>
      </c>
      <c r="C523" s="20" t="s">
        <v>140</v>
      </c>
      <c r="D523" s="20">
        <v>38480</v>
      </c>
      <c r="E523" s="20">
        <v>38481</v>
      </c>
      <c r="F523" s="20">
        <v>38411</v>
      </c>
      <c r="G523" s="20">
        <v>6410</v>
      </c>
      <c r="H523" s="20">
        <v>6410</v>
      </c>
      <c r="I523" s="20" t="s">
        <v>56</v>
      </c>
      <c r="J523" s="20" t="s">
        <v>141</v>
      </c>
      <c r="K523" s="21">
        <v>1.8084325903</v>
      </c>
      <c r="L523" s="21">
        <v>0.73185</v>
      </c>
      <c r="M523" s="20" t="s">
        <v>24</v>
      </c>
      <c r="N523" s="20" t="s">
        <v>142</v>
      </c>
      <c r="O523" s="20">
        <v>16</v>
      </c>
      <c r="P523" s="20">
        <v>60</v>
      </c>
      <c r="Q523" s="20" t="s">
        <v>73</v>
      </c>
      <c r="R523" s="20" t="s">
        <v>76</v>
      </c>
      <c r="S523" s="20" t="s">
        <v>77</v>
      </c>
      <c r="T523" s="22">
        <v>0.74605500000000002</v>
      </c>
      <c r="U523" s="22">
        <v>6.7142049999999998</v>
      </c>
      <c r="V523" s="22">
        <v>0.24</v>
      </c>
      <c r="W523" s="22">
        <v>0.56100000000000005</v>
      </c>
      <c r="X523" s="22">
        <f t="shared" si="16"/>
        <v>0.41496026733000002</v>
      </c>
      <c r="Y523" s="22">
        <f t="shared" si="17"/>
        <v>2.1571542179407497</v>
      </c>
    </row>
    <row r="524" spans="1:25" x14ac:dyDescent="0.25">
      <c r="A524" s="20">
        <v>2</v>
      </c>
      <c r="B524" s="20" t="s">
        <v>139</v>
      </c>
      <c r="C524" s="20" t="s">
        <v>140</v>
      </c>
      <c r="D524" s="20">
        <v>38481</v>
      </c>
      <c r="E524" s="20">
        <v>38482</v>
      </c>
      <c r="F524" s="20">
        <v>38412</v>
      </c>
      <c r="G524" s="20">
        <v>6410</v>
      </c>
      <c r="H524" s="20">
        <v>6410</v>
      </c>
      <c r="I524" s="20" t="s">
        <v>56</v>
      </c>
      <c r="J524" s="20" t="s">
        <v>141</v>
      </c>
      <c r="K524" s="21">
        <v>11.398054549299999</v>
      </c>
      <c r="L524" s="21">
        <v>4.6126500000000004</v>
      </c>
      <c r="M524" s="20" t="s">
        <v>24</v>
      </c>
      <c r="N524" s="20" t="s">
        <v>142</v>
      </c>
      <c r="O524" s="20">
        <v>16</v>
      </c>
      <c r="P524" s="20">
        <v>60</v>
      </c>
      <c r="Q524" s="20" t="s">
        <v>73</v>
      </c>
      <c r="R524" s="20" t="s">
        <v>76</v>
      </c>
      <c r="S524" s="20" t="s">
        <v>77</v>
      </c>
      <c r="T524" s="22">
        <v>0.74605500000000002</v>
      </c>
      <c r="U524" s="22">
        <v>6.7142049999999998</v>
      </c>
      <c r="V524" s="22">
        <v>0.24</v>
      </c>
      <c r="W524" s="22">
        <v>0.56100000000000005</v>
      </c>
      <c r="X524" s="22">
        <f t="shared" si="16"/>
        <v>2.6153808527700004</v>
      </c>
      <c r="Y524" s="22">
        <f t="shared" si="17"/>
        <v>13.595951907336749</v>
      </c>
    </row>
    <row r="525" spans="1:25" x14ac:dyDescent="0.25">
      <c r="A525" s="20">
        <v>2</v>
      </c>
      <c r="B525" s="20" t="s">
        <v>139</v>
      </c>
      <c r="C525" s="20" t="s">
        <v>140</v>
      </c>
      <c r="D525" s="20">
        <v>38482</v>
      </c>
      <c r="E525" s="20">
        <v>38483</v>
      </c>
      <c r="F525" s="20">
        <v>38413</v>
      </c>
      <c r="G525" s="20">
        <v>6410</v>
      </c>
      <c r="H525" s="20">
        <v>6410</v>
      </c>
      <c r="I525" s="20" t="s">
        <v>56</v>
      </c>
      <c r="J525" s="20" t="s">
        <v>141</v>
      </c>
      <c r="K525" s="21">
        <v>4.1711073700099996</v>
      </c>
      <c r="L525" s="21">
        <v>1.6879900000000001</v>
      </c>
      <c r="M525" s="20" t="s">
        <v>24</v>
      </c>
      <c r="N525" s="20" t="s">
        <v>142</v>
      </c>
      <c r="O525" s="20">
        <v>16</v>
      </c>
      <c r="P525" s="20">
        <v>60</v>
      </c>
      <c r="Q525" s="20" t="s">
        <v>73</v>
      </c>
      <c r="R525" s="20" t="s">
        <v>76</v>
      </c>
      <c r="S525" s="20" t="s">
        <v>77</v>
      </c>
      <c r="T525" s="22">
        <v>0.74605500000000002</v>
      </c>
      <c r="U525" s="22">
        <v>6.7142049999999998</v>
      </c>
      <c r="V525" s="22">
        <v>0.24</v>
      </c>
      <c r="W525" s="22">
        <v>0.56100000000000005</v>
      </c>
      <c r="X525" s="22">
        <f t="shared" si="16"/>
        <v>0.9570933683820001</v>
      </c>
      <c r="Y525" s="22">
        <f t="shared" si="17"/>
        <v>4.9754112842000495</v>
      </c>
    </row>
    <row r="526" spans="1:25" x14ac:dyDescent="0.25">
      <c r="A526" s="20">
        <v>2</v>
      </c>
      <c r="B526" s="20" t="s">
        <v>139</v>
      </c>
      <c r="C526" s="20" t="s">
        <v>140</v>
      </c>
      <c r="D526" s="20">
        <v>38483</v>
      </c>
      <c r="E526" s="20">
        <v>38484</v>
      </c>
      <c r="F526" s="20">
        <v>38414</v>
      </c>
      <c r="G526" s="20">
        <v>6410</v>
      </c>
      <c r="H526" s="20">
        <v>6410</v>
      </c>
      <c r="I526" s="20" t="s">
        <v>56</v>
      </c>
      <c r="J526" s="20" t="s">
        <v>141</v>
      </c>
      <c r="K526" s="21">
        <v>11.6186197421</v>
      </c>
      <c r="L526" s="21">
        <v>4.7019099999999998</v>
      </c>
      <c r="M526" s="20" t="s">
        <v>24</v>
      </c>
      <c r="N526" s="20" t="s">
        <v>142</v>
      </c>
      <c r="O526" s="20">
        <v>16</v>
      </c>
      <c r="P526" s="20">
        <v>60</v>
      </c>
      <c r="Q526" s="20" t="s">
        <v>73</v>
      </c>
      <c r="R526" s="20" t="s">
        <v>76</v>
      </c>
      <c r="S526" s="20" t="s">
        <v>77</v>
      </c>
      <c r="T526" s="22">
        <v>0.74605500000000002</v>
      </c>
      <c r="U526" s="22">
        <v>6.7142049999999998</v>
      </c>
      <c r="V526" s="22">
        <v>0.24</v>
      </c>
      <c r="W526" s="22">
        <v>0.56100000000000005</v>
      </c>
      <c r="X526" s="22">
        <f t="shared" si="16"/>
        <v>2.6659914334380002</v>
      </c>
      <c r="Y526" s="22">
        <f t="shared" si="17"/>
        <v>13.859048970250447</v>
      </c>
    </row>
    <row r="527" spans="1:25" x14ac:dyDescent="0.25">
      <c r="A527" s="20">
        <v>2</v>
      </c>
      <c r="B527" s="20" t="s">
        <v>139</v>
      </c>
      <c r="C527" s="20" t="s">
        <v>140</v>
      </c>
      <c r="D527" s="20">
        <v>38484</v>
      </c>
      <c r="E527" s="20">
        <v>38485</v>
      </c>
      <c r="F527" s="20">
        <v>38415</v>
      </c>
      <c r="G527" s="20">
        <v>6410</v>
      </c>
      <c r="H527" s="20">
        <v>6410</v>
      </c>
      <c r="I527" s="20" t="s">
        <v>56</v>
      </c>
      <c r="J527" s="20" t="s">
        <v>141</v>
      </c>
      <c r="K527" s="21">
        <v>1.94103058522</v>
      </c>
      <c r="L527" s="21">
        <v>0.78551000000000004</v>
      </c>
      <c r="M527" s="20" t="s">
        <v>24</v>
      </c>
      <c r="N527" s="20" t="s">
        <v>142</v>
      </c>
      <c r="O527" s="20">
        <v>16</v>
      </c>
      <c r="P527" s="20">
        <v>60</v>
      </c>
      <c r="Q527" s="20" t="s">
        <v>73</v>
      </c>
      <c r="R527" s="20" t="s">
        <v>76</v>
      </c>
      <c r="S527" s="20" t="s">
        <v>77</v>
      </c>
      <c r="T527" s="22">
        <v>0.74605500000000002</v>
      </c>
      <c r="U527" s="22">
        <v>6.7142049999999998</v>
      </c>
      <c r="V527" s="22">
        <v>0.24</v>
      </c>
      <c r="W527" s="22">
        <v>0.56100000000000005</v>
      </c>
      <c r="X527" s="22">
        <f t="shared" si="16"/>
        <v>0.44538558391800004</v>
      </c>
      <c r="Y527" s="22">
        <f t="shared" si="17"/>
        <v>2.3153189994324497</v>
      </c>
    </row>
    <row r="528" spans="1:25" x14ac:dyDescent="0.25">
      <c r="A528" s="20">
        <v>2</v>
      </c>
      <c r="B528" s="20" t="s">
        <v>139</v>
      </c>
      <c r="C528" s="20" t="s">
        <v>140</v>
      </c>
      <c r="D528" s="20">
        <v>38485</v>
      </c>
      <c r="E528" s="20">
        <v>38486</v>
      </c>
      <c r="F528" s="20">
        <v>38416</v>
      </c>
      <c r="G528" s="20">
        <v>6410</v>
      </c>
      <c r="H528" s="20">
        <v>6410</v>
      </c>
      <c r="I528" s="20" t="s">
        <v>56</v>
      </c>
      <c r="J528" s="20" t="s">
        <v>141</v>
      </c>
      <c r="K528" s="21">
        <v>1.50035412061</v>
      </c>
      <c r="L528" s="21">
        <v>0.60717399999999999</v>
      </c>
      <c r="M528" s="20" t="s">
        <v>24</v>
      </c>
      <c r="N528" s="20" t="s">
        <v>142</v>
      </c>
      <c r="O528" s="20">
        <v>16</v>
      </c>
      <c r="P528" s="20">
        <v>60</v>
      </c>
      <c r="Q528" s="20" t="s">
        <v>73</v>
      </c>
      <c r="R528" s="20" t="s">
        <v>76</v>
      </c>
      <c r="S528" s="20" t="s">
        <v>77</v>
      </c>
      <c r="T528" s="22">
        <v>0.74605500000000002</v>
      </c>
      <c r="U528" s="22">
        <v>6.7142049999999998</v>
      </c>
      <c r="V528" s="22">
        <v>0.24</v>
      </c>
      <c r="W528" s="22">
        <v>0.56100000000000005</v>
      </c>
      <c r="X528" s="22">
        <f t="shared" si="16"/>
        <v>0.34426875091320003</v>
      </c>
      <c r="Y528" s="22">
        <f t="shared" si="17"/>
        <v>1.7896672202281299</v>
      </c>
    </row>
    <row r="529" spans="1:25" x14ac:dyDescent="0.25">
      <c r="A529" s="20">
        <v>2</v>
      </c>
      <c r="B529" s="20" t="s">
        <v>139</v>
      </c>
      <c r="C529" s="20" t="s">
        <v>140</v>
      </c>
      <c r="D529" s="20">
        <v>38486</v>
      </c>
      <c r="E529" s="20">
        <v>38487</v>
      </c>
      <c r="F529" s="20">
        <v>38417</v>
      </c>
      <c r="G529" s="20">
        <v>6410</v>
      </c>
      <c r="H529" s="20">
        <v>6410</v>
      </c>
      <c r="I529" s="20" t="s">
        <v>56</v>
      </c>
      <c r="J529" s="20" t="s">
        <v>141</v>
      </c>
      <c r="K529" s="21">
        <v>4.5185433224000002</v>
      </c>
      <c r="L529" s="21">
        <v>1.8286</v>
      </c>
      <c r="M529" s="20" t="s">
        <v>24</v>
      </c>
      <c r="N529" s="20" t="s">
        <v>142</v>
      </c>
      <c r="O529" s="20">
        <v>16</v>
      </c>
      <c r="P529" s="20">
        <v>60</v>
      </c>
      <c r="Q529" s="20" t="s">
        <v>73</v>
      </c>
      <c r="R529" s="20" t="s">
        <v>76</v>
      </c>
      <c r="S529" s="20" t="s">
        <v>77</v>
      </c>
      <c r="T529" s="22">
        <v>0.74605500000000002</v>
      </c>
      <c r="U529" s="22">
        <v>6.7142049999999998</v>
      </c>
      <c r="V529" s="22">
        <v>0.24</v>
      </c>
      <c r="W529" s="22">
        <v>0.56100000000000005</v>
      </c>
      <c r="X529" s="22">
        <f t="shared" si="16"/>
        <v>1.0368194914800002</v>
      </c>
      <c r="Y529" s="22">
        <f t="shared" si="17"/>
        <v>5.3898643204569998</v>
      </c>
    </row>
    <row r="530" spans="1:25" x14ac:dyDescent="0.25">
      <c r="A530" s="20">
        <v>2</v>
      </c>
      <c r="B530" s="20" t="s">
        <v>139</v>
      </c>
      <c r="C530" s="20" t="s">
        <v>140</v>
      </c>
      <c r="D530" s="20">
        <v>38487</v>
      </c>
      <c r="E530" s="20">
        <v>38488</v>
      </c>
      <c r="F530" s="20">
        <v>38418</v>
      </c>
      <c r="G530" s="20">
        <v>6410</v>
      </c>
      <c r="H530" s="20">
        <v>6410</v>
      </c>
      <c r="I530" s="20" t="s">
        <v>56</v>
      </c>
      <c r="J530" s="20" t="s">
        <v>141</v>
      </c>
      <c r="K530" s="21">
        <v>13.088917710500001</v>
      </c>
      <c r="L530" s="21">
        <v>5.2969200000000001</v>
      </c>
      <c r="M530" s="20" t="s">
        <v>24</v>
      </c>
      <c r="N530" s="20" t="s">
        <v>142</v>
      </c>
      <c r="O530" s="20">
        <v>16</v>
      </c>
      <c r="P530" s="20">
        <v>60</v>
      </c>
      <c r="Q530" s="20" t="s">
        <v>73</v>
      </c>
      <c r="R530" s="20" t="s">
        <v>76</v>
      </c>
      <c r="S530" s="20" t="s">
        <v>77</v>
      </c>
      <c r="T530" s="22">
        <v>0.74605500000000002</v>
      </c>
      <c r="U530" s="22">
        <v>6.7142049999999998</v>
      </c>
      <c r="V530" s="22">
        <v>0.24</v>
      </c>
      <c r="W530" s="22">
        <v>0.56100000000000005</v>
      </c>
      <c r="X530" s="22">
        <f t="shared" si="16"/>
        <v>3.0033631744560001</v>
      </c>
      <c r="Y530" s="22">
        <f t="shared" si="17"/>
        <v>15.612862362635397</v>
      </c>
    </row>
    <row r="531" spans="1:25" x14ac:dyDescent="0.25">
      <c r="A531" s="20">
        <v>2</v>
      </c>
      <c r="B531" s="20" t="s">
        <v>139</v>
      </c>
      <c r="C531" s="20" t="s">
        <v>140</v>
      </c>
      <c r="D531" s="20">
        <v>38488</v>
      </c>
      <c r="E531" s="20">
        <v>38489</v>
      </c>
      <c r="F531" s="20">
        <v>38419</v>
      </c>
      <c r="G531" s="20">
        <v>6410</v>
      </c>
      <c r="H531" s="20">
        <v>6410</v>
      </c>
      <c r="I531" s="20" t="s">
        <v>56</v>
      </c>
      <c r="J531" s="20" t="s">
        <v>141</v>
      </c>
      <c r="K531" s="21">
        <v>21.843478197900001</v>
      </c>
      <c r="L531" s="21">
        <v>8.8397799999999993</v>
      </c>
      <c r="M531" s="20" t="s">
        <v>24</v>
      </c>
      <c r="N531" s="20" t="s">
        <v>142</v>
      </c>
      <c r="O531" s="20">
        <v>16</v>
      </c>
      <c r="P531" s="20">
        <v>60</v>
      </c>
      <c r="Q531" s="20" t="s">
        <v>73</v>
      </c>
      <c r="R531" s="20" t="s">
        <v>76</v>
      </c>
      <c r="S531" s="20" t="s">
        <v>77</v>
      </c>
      <c r="T531" s="22">
        <v>0.74605500000000002</v>
      </c>
      <c r="U531" s="22">
        <v>6.7142049999999998</v>
      </c>
      <c r="V531" s="22">
        <v>0.24</v>
      </c>
      <c r="W531" s="22">
        <v>0.56100000000000005</v>
      </c>
      <c r="X531" s="22">
        <f t="shared" si="16"/>
        <v>5.0121711716039998</v>
      </c>
      <c r="Y531" s="22">
        <f t="shared" si="17"/>
        <v>26.055569737881093</v>
      </c>
    </row>
    <row r="532" spans="1:25" x14ac:dyDescent="0.25">
      <c r="A532" s="20">
        <v>2</v>
      </c>
      <c r="B532" s="20" t="s">
        <v>139</v>
      </c>
      <c r="C532" s="20" t="s">
        <v>140</v>
      </c>
      <c r="D532" s="20">
        <v>38489</v>
      </c>
      <c r="E532" s="20">
        <v>38490</v>
      </c>
      <c r="F532" s="20">
        <v>38420</v>
      </c>
      <c r="G532" s="20">
        <v>6410</v>
      </c>
      <c r="H532" s="20">
        <v>6410</v>
      </c>
      <c r="I532" s="20" t="s">
        <v>56</v>
      </c>
      <c r="J532" s="20" t="s">
        <v>141</v>
      </c>
      <c r="K532" s="21">
        <v>2.6372371644400001</v>
      </c>
      <c r="L532" s="21">
        <v>1.0672600000000001</v>
      </c>
      <c r="M532" s="20" t="s">
        <v>24</v>
      </c>
      <c r="N532" s="20" t="s">
        <v>142</v>
      </c>
      <c r="O532" s="20">
        <v>16</v>
      </c>
      <c r="P532" s="20">
        <v>60</v>
      </c>
      <c r="Q532" s="20" t="s">
        <v>73</v>
      </c>
      <c r="R532" s="20" t="s">
        <v>76</v>
      </c>
      <c r="S532" s="20" t="s">
        <v>77</v>
      </c>
      <c r="T532" s="22">
        <v>0.74605500000000002</v>
      </c>
      <c r="U532" s="22">
        <v>6.7142049999999998</v>
      </c>
      <c r="V532" s="22">
        <v>0.24</v>
      </c>
      <c r="W532" s="22">
        <v>0.56100000000000005</v>
      </c>
      <c r="X532" s="22">
        <f t="shared" si="16"/>
        <v>0.60513834106800013</v>
      </c>
      <c r="Y532" s="22">
        <f t="shared" si="17"/>
        <v>3.1457872660236998</v>
      </c>
    </row>
    <row r="533" spans="1:25" x14ac:dyDescent="0.25">
      <c r="A533" s="20">
        <v>2</v>
      </c>
      <c r="B533" s="20" t="s">
        <v>139</v>
      </c>
      <c r="C533" s="20" t="s">
        <v>140</v>
      </c>
      <c r="D533" s="20">
        <v>38490</v>
      </c>
      <c r="E533" s="20">
        <v>38491</v>
      </c>
      <c r="F533" s="20">
        <v>38421</v>
      </c>
      <c r="G533" s="20">
        <v>6410</v>
      </c>
      <c r="H533" s="20">
        <v>6410</v>
      </c>
      <c r="I533" s="20" t="s">
        <v>56</v>
      </c>
      <c r="J533" s="20" t="s">
        <v>141</v>
      </c>
      <c r="K533" s="21">
        <v>2.8709409613300001</v>
      </c>
      <c r="L533" s="21">
        <v>1.1618299999999999</v>
      </c>
      <c r="M533" s="20" t="s">
        <v>24</v>
      </c>
      <c r="N533" s="20" t="s">
        <v>142</v>
      </c>
      <c r="O533" s="20">
        <v>16</v>
      </c>
      <c r="P533" s="20">
        <v>60</v>
      </c>
      <c r="Q533" s="20" t="s">
        <v>73</v>
      </c>
      <c r="R533" s="20" t="s">
        <v>76</v>
      </c>
      <c r="S533" s="20" t="s">
        <v>77</v>
      </c>
      <c r="T533" s="22">
        <v>0.74605500000000002</v>
      </c>
      <c r="U533" s="22">
        <v>6.7142049999999998</v>
      </c>
      <c r="V533" s="22">
        <v>0.24</v>
      </c>
      <c r="W533" s="22">
        <v>0.56100000000000005</v>
      </c>
      <c r="X533" s="22">
        <f t="shared" si="16"/>
        <v>0.65875970129399997</v>
      </c>
      <c r="Y533" s="22">
        <f t="shared" si="17"/>
        <v>3.4245357450708491</v>
      </c>
    </row>
    <row r="534" spans="1:25" x14ac:dyDescent="0.25">
      <c r="A534" s="20">
        <v>2</v>
      </c>
      <c r="B534" s="20" t="s">
        <v>139</v>
      </c>
      <c r="C534" s="20" t="s">
        <v>140</v>
      </c>
      <c r="D534" s="20">
        <v>38491</v>
      </c>
      <c r="E534" s="20">
        <v>38492</v>
      </c>
      <c r="F534" s="20">
        <v>38422</v>
      </c>
      <c r="G534" s="20">
        <v>6410</v>
      </c>
      <c r="H534" s="20">
        <v>6410</v>
      </c>
      <c r="I534" s="20" t="s">
        <v>56</v>
      </c>
      <c r="J534" s="20" t="s">
        <v>141</v>
      </c>
      <c r="K534" s="21">
        <v>1.5447341964400001</v>
      </c>
      <c r="L534" s="21">
        <v>0.62513399999999997</v>
      </c>
      <c r="M534" s="20" t="s">
        <v>24</v>
      </c>
      <c r="N534" s="20" t="s">
        <v>142</v>
      </c>
      <c r="O534" s="20">
        <v>16</v>
      </c>
      <c r="P534" s="20">
        <v>60</v>
      </c>
      <c r="Q534" s="20" t="s">
        <v>73</v>
      </c>
      <c r="R534" s="20" t="s">
        <v>76</v>
      </c>
      <c r="S534" s="20" t="s">
        <v>77</v>
      </c>
      <c r="T534" s="22">
        <v>0.74605500000000002</v>
      </c>
      <c r="U534" s="22">
        <v>6.7142049999999998</v>
      </c>
      <c r="V534" s="22">
        <v>0.24</v>
      </c>
      <c r="W534" s="22">
        <v>0.56100000000000005</v>
      </c>
      <c r="X534" s="22">
        <f t="shared" si="16"/>
        <v>0.35445210324119997</v>
      </c>
      <c r="Y534" s="22">
        <f t="shared" si="17"/>
        <v>1.8426049666983297</v>
      </c>
    </row>
    <row r="535" spans="1:25" x14ac:dyDescent="0.25">
      <c r="A535" s="20">
        <v>2</v>
      </c>
      <c r="B535" s="20" t="s">
        <v>139</v>
      </c>
      <c r="C535" s="20" t="s">
        <v>140</v>
      </c>
      <c r="D535" s="20">
        <v>38492</v>
      </c>
      <c r="E535" s="20">
        <v>38493</v>
      </c>
      <c r="F535" s="20">
        <v>38423</v>
      </c>
      <c r="G535" s="20">
        <v>6410</v>
      </c>
      <c r="H535" s="20">
        <v>6410</v>
      </c>
      <c r="I535" s="20" t="s">
        <v>56</v>
      </c>
      <c r="J535" s="20" t="s">
        <v>141</v>
      </c>
      <c r="K535" s="21">
        <v>2.0507118665399999</v>
      </c>
      <c r="L535" s="21">
        <v>0.829897</v>
      </c>
      <c r="M535" s="20" t="s">
        <v>24</v>
      </c>
      <c r="N535" s="20" t="s">
        <v>142</v>
      </c>
      <c r="O535" s="20">
        <v>16</v>
      </c>
      <c r="P535" s="20">
        <v>60</v>
      </c>
      <c r="Q535" s="20" t="s">
        <v>73</v>
      </c>
      <c r="R535" s="20" t="s">
        <v>76</v>
      </c>
      <c r="S535" s="20" t="s">
        <v>77</v>
      </c>
      <c r="T535" s="22">
        <v>0.74605500000000002</v>
      </c>
      <c r="U535" s="22">
        <v>6.7142049999999998</v>
      </c>
      <c r="V535" s="22">
        <v>0.24</v>
      </c>
      <c r="W535" s="22">
        <v>0.56100000000000005</v>
      </c>
      <c r="X535" s="22">
        <f t="shared" si="16"/>
        <v>0.4705530928146</v>
      </c>
      <c r="Y535" s="22">
        <f t="shared" si="17"/>
        <v>2.4461512796425144</v>
      </c>
    </row>
    <row r="536" spans="1:25" x14ac:dyDescent="0.25">
      <c r="A536" s="20">
        <v>2</v>
      </c>
      <c r="B536" s="20" t="s">
        <v>139</v>
      </c>
      <c r="C536" s="20" t="s">
        <v>140</v>
      </c>
      <c r="D536" s="20">
        <v>38493</v>
      </c>
      <c r="E536" s="20">
        <v>38494</v>
      </c>
      <c r="F536" s="20">
        <v>38424</v>
      </c>
      <c r="G536" s="20">
        <v>6410</v>
      </c>
      <c r="H536" s="20">
        <v>6410</v>
      </c>
      <c r="I536" s="20" t="s">
        <v>56</v>
      </c>
      <c r="J536" s="20" t="s">
        <v>141</v>
      </c>
      <c r="K536" s="21">
        <v>9.0740908144799999</v>
      </c>
      <c r="L536" s="21">
        <v>3.6721699999999999</v>
      </c>
      <c r="M536" s="20" t="s">
        <v>24</v>
      </c>
      <c r="N536" s="20" t="s">
        <v>142</v>
      </c>
      <c r="O536" s="20">
        <v>16</v>
      </c>
      <c r="P536" s="20">
        <v>60</v>
      </c>
      <c r="Q536" s="20" t="s">
        <v>73</v>
      </c>
      <c r="R536" s="20" t="s">
        <v>76</v>
      </c>
      <c r="S536" s="20" t="s">
        <v>77</v>
      </c>
      <c r="T536" s="22">
        <v>0.74605500000000002</v>
      </c>
      <c r="U536" s="22">
        <v>6.7142049999999998</v>
      </c>
      <c r="V536" s="22">
        <v>0.24</v>
      </c>
      <c r="W536" s="22">
        <v>0.56100000000000005</v>
      </c>
      <c r="X536" s="22">
        <f t="shared" si="16"/>
        <v>2.0821269999059999</v>
      </c>
      <c r="Y536" s="22">
        <f t="shared" si="17"/>
        <v>10.823853254759149</v>
      </c>
    </row>
    <row r="537" spans="1:25" x14ac:dyDescent="0.25">
      <c r="A537" s="20">
        <v>2</v>
      </c>
      <c r="B537" s="20" t="s">
        <v>139</v>
      </c>
      <c r="C537" s="20" t="s">
        <v>140</v>
      </c>
      <c r="D537" s="20">
        <v>38494</v>
      </c>
      <c r="E537" s="20">
        <v>38495</v>
      </c>
      <c r="F537" s="20">
        <v>38425</v>
      </c>
      <c r="G537" s="20">
        <v>6410</v>
      </c>
      <c r="H537" s="20">
        <v>6410</v>
      </c>
      <c r="I537" s="20" t="s">
        <v>56</v>
      </c>
      <c r="J537" s="20" t="s">
        <v>141</v>
      </c>
      <c r="K537" s="21">
        <v>1.6015113813099999</v>
      </c>
      <c r="L537" s="21">
        <v>0.64811099999999999</v>
      </c>
      <c r="M537" s="20" t="s">
        <v>24</v>
      </c>
      <c r="N537" s="20" t="s">
        <v>142</v>
      </c>
      <c r="O537" s="20">
        <v>16</v>
      </c>
      <c r="P537" s="20">
        <v>60</v>
      </c>
      <c r="Q537" s="20" t="s">
        <v>73</v>
      </c>
      <c r="R537" s="20" t="s">
        <v>76</v>
      </c>
      <c r="S537" s="20" t="s">
        <v>77</v>
      </c>
      <c r="T537" s="22">
        <v>0.74605500000000002</v>
      </c>
      <c r="U537" s="22">
        <v>6.7142049999999998</v>
      </c>
      <c r="V537" s="22">
        <v>0.24</v>
      </c>
      <c r="W537" s="22">
        <v>0.56100000000000005</v>
      </c>
      <c r="X537" s="22">
        <f t="shared" si="16"/>
        <v>0.36748010359979999</v>
      </c>
      <c r="Y537" s="22">
        <f t="shared" si="17"/>
        <v>1.9103305012554448</v>
      </c>
    </row>
    <row r="538" spans="1:25" x14ac:dyDescent="0.25">
      <c r="A538" s="20">
        <v>2</v>
      </c>
      <c r="B538" s="20" t="s">
        <v>139</v>
      </c>
      <c r="C538" s="20" t="s">
        <v>140</v>
      </c>
      <c r="D538" s="20">
        <v>38495</v>
      </c>
      <c r="E538" s="20">
        <v>38496</v>
      </c>
      <c r="F538" s="20">
        <v>38426</v>
      </c>
      <c r="G538" s="20">
        <v>6410</v>
      </c>
      <c r="H538" s="20">
        <v>6410</v>
      </c>
      <c r="I538" s="20" t="s">
        <v>56</v>
      </c>
      <c r="J538" s="20" t="s">
        <v>141</v>
      </c>
      <c r="K538" s="21">
        <v>4.5858119571299998</v>
      </c>
      <c r="L538" s="21">
        <v>1.85582</v>
      </c>
      <c r="M538" s="20" t="s">
        <v>24</v>
      </c>
      <c r="N538" s="20" t="s">
        <v>142</v>
      </c>
      <c r="O538" s="20">
        <v>16</v>
      </c>
      <c r="P538" s="20">
        <v>60</v>
      </c>
      <c r="Q538" s="20" t="s">
        <v>73</v>
      </c>
      <c r="R538" s="20" t="s">
        <v>76</v>
      </c>
      <c r="S538" s="20" t="s">
        <v>77</v>
      </c>
      <c r="T538" s="22">
        <v>0.74605500000000002</v>
      </c>
      <c r="U538" s="22">
        <v>6.7142049999999998</v>
      </c>
      <c r="V538" s="22">
        <v>0.24</v>
      </c>
      <c r="W538" s="22">
        <v>0.56100000000000005</v>
      </c>
      <c r="X538" s="22">
        <f t="shared" si="16"/>
        <v>1.0522532804760001</v>
      </c>
      <c r="Y538" s="22">
        <f t="shared" si="17"/>
        <v>5.470096250240899</v>
      </c>
    </row>
    <row r="539" spans="1:25" x14ac:dyDescent="0.25">
      <c r="A539" s="20">
        <v>2</v>
      </c>
      <c r="B539" s="20" t="s">
        <v>139</v>
      </c>
      <c r="C539" s="20" t="s">
        <v>140</v>
      </c>
      <c r="D539" s="20">
        <v>38496</v>
      </c>
      <c r="E539" s="20">
        <v>38497</v>
      </c>
      <c r="F539" s="20">
        <v>38427</v>
      </c>
      <c r="G539" s="20">
        <v>6410</v>
      </c>
      <c r="H539" s="20">
        <v>6410</v>
      </c>
      <c r="I539" s="20" t="s">
        <v>56</v>
      </c>
      <c r="J539" s="20" t="s">
        <v>141</v>
      </c>
      <c r="K539" s="21">
        <v>2.72145725236</v>
      </c>
      <c r="L539" s="21">
        <v>1.10134</v>
      </c>
      <c r="M539" s="20" t="s">
        <v>24</v>
      </c>
      <c r="N539" s="20" t="s">
        <v>142</v>
      </c>
      <c r="O539" s="20">
        <v>16</v>
      </c>
      <c r="P539" s="20">
        <v>60</v>
      </c>
      <c r="Q539" s="20" t="s">
        <v>73</v>
      </c>
      <c r="R539" s="20" t="s">
        <v>76</v>
      </c>
      <c r="S539" s="20" t="s">
        <v>77</v>
      </c>
      <c r="T539" s="22">
        <v>0.74605500000000002</v>
      </c>
      <c r="U539" s="22">
        <v>6.7142049999999998</v>
      </c>
      <c r="V539" s="22">
        <v>0.24</v>
      </c>
      <c r="W539" s="22">
        <v>0.56100000000000005</v>
      </c>
      <c r="X539" s="22">
        <f t="shared" si="16"/>
        <v>0.62446176241200002</v>
      </c>
      <c r="Y539" s="22">
        <f t="shared" si="17"/>
        <v>3.2462392927332995</v>
      </c>
    </row>
    <row r="540" spans="1:25" x14ac:dyDescent="0.25">
      <c r="A540" s="20">
        <v>2</v>
      </c>
      <c r="B540" s="20" t="s">
        <v>139</v>
      </c>
      <c r="C540" s="20" t="s">
        <v>140</v>
      </c>
      <c r="D540" s="20">
        <v>38497</v>
      </c>
      <c r="E540" s="20">
        <v>38498</v>
      </c>
      <c r="F540" s="20">
        <v>38428</v>
      </c>
      <c r="G540" s="20">
        <v>6410</v>
      </c>
      <c r="H540" s="20">
        <v>6410</v>
      </c>
      <c r="I540" s="20" t="s">
        <v>56</v>
      </c>
      <c r="J540" s="20" t="s">
        <v>141</v>
      </c>
      <c r="K540" s="21">
        <v>1.69033592353</v>
      </c>
      <c r="L540" s="21">
        <v>0.68405700000000003</v>
      </c>
      <c r="M540" s="20" t="s">
        <v>24</v>
      </c>
      <c r="N540" s="20" t="s">
        <v>142</v>
      </c>
      <c r="O540" s="20">
        <v>16</v>
      </c>
      <c r="P540" s="20">
        <v>60</v>
      </c>
      <c r="Q540" s="20" t="s">
        <v>73</v>
      </c>
      <c r="R540" s="20" t="s">
        <v>76</v>
      </c>
      <c r="S540" s="20" t="s">
        <v>77</v>
      </c>
      <c r="T540" s="22">
        <v>0.74605500000000002</v>
      </c>
      <c r="U540" s="22">
        <v>6.7142049999999998</v>
      </c>
      <c r="V540" s="22">
        <v>0.24</v>
      </c>
      <c r="W540" s="22">
        <v>0.56100000000000005</v>
      </c>
      <c r="X540" s="22">
        <f t="shared" si="16"/>
        <v>0.38786155030260006</v>
      </c>
      <c r="Y540" s="22">
        <f t="shared" si="17"/>
        <v>2.0162826301317147</v>
      </c>
    </row>
    <row r="541" spans="1:25" x14ac:dyDescent="0.25">
      <c r="A541" s="20">
        <v>2</v>
      </c>
      <c r="B541" s="20" t="s">
        <v>139</v>
      </c>
      <c r="C541" s="20" t="s">
        <v>140</v>
      </c>
      <c r="D541" s="20">
        <v>38498</v>
      </c>
      <c r="E541" s="20">
        <v>38499</v>
      </c>
      <c r="F541" s="20">
        <v>38429</v>
      </c>
      <c r="G541" s="20">
        <v>6410</v>
      </c>
      <c r="H541" s="20">
        <v>6410</v>
      </c>
      <c r="I541" s="20" t="s">
        <v>56</v>
      </c>
      <c r="J541" s="20" t="s">
        <v>141</v>
      </c>
      <c r="K541" s="21">
        <v>3.0824742770700002</v>
      </c>
      <c r="L541" s="21">
        <v>1.2474400000000001</v>
      </c>
      <c r="M541" s="20" t="s">
        <v>24</v>
      </c>
      <c r="N541" s="20" t="s">
        <v>142</v>
      </c>
      <c r="O541" s="20">
        <v>16</v>
      </c>
      <c r="P541" s="20">
        <v>60</v>
      </c>
      <c r="Q541" s="20" t="s">
        <v>73</v>
      </c>
      <c r="R541" s="20" t="s">
        <v>76</v>
      </c>
      <c r="S541" s="20" t="s">
        <v>77</v>
      </c>
      <c r="T541" s="22">
        <v>0.74605500000000002</v>
      </c>
      <c r="U541" s="22">
        <v>6.7142049999999998</v>
      </c>
      <c r="V541" s="22">
        <v>0.24</v>
      </c>
      <c r="W541" s="22">
        <v>0.56100000000000005</v>
      </c>
      <c r="X541" s="22">
        <f t="shared" si="16"/>
        <v>0.70730072539200006</v>
      </c>
      <c r="Y541" s="22">
        <f t="shared" si="17"/>
        <v>3.6768743016027998</v>
      </c>
    </row>
    <row r="542" spans="1:25" x14ac:dyDescent="0.25">
      <c r="A542" s="20">
        <v>2</v>
      </c>
      <c r="B542" s="20" t="s">
        <v>139</v>
      </c>
      <c r="C542" s="20" t="s">
        <v>140</v>
      </c>
      <c r="D542" s="20">
        <v>38499</v>
      </c>
      <c r="E542" s="20">
        <v>38500</v>
      </c>
      <c r="F542" s="20">
        <v>38430</v>
      </c>
      <c r="G542" s="20">
        <v>6410</v>
      </c>
      <c r="H542" s="20">
        <v>6410</v>
      </c>
      <c r="I542" s="20" t="s">
        <v>56</v>
      </c>
      <c r="J542" s="20" t="s">
        <v>141</v>
      </c>
      <c r="K542" s="21">
        <v>58.989593503099996</v>
      </c>
      <c r="L542" s="21">
        <v>23.872299999999999</v>
      </c>
      <c r="M542" s="20" t="s">
        <v>24</v>
      </c>
      <c r="N542" s="20" t="s">
        <v>142</v>
      </c>
      <c r="O542" s="20">
        <v>16</v>
      </c>
      <c r="P542" s="20">
        <v>60</v>
      </c>
      <c r="Q542" s="20" t="s">
        <v>73</v>
      </c>
      <c r="R542" s="20" t="s">
        <v>76</v>
      </c>
      <c r="S542" s="20" t="s">
        <v>77</v>
      </c>
      <c r="T542" s="22">
        <v>0.74605500000000002</v>
      </c>
      <c r="U542" s="22">
        <v>6.7142049999999998</v>
      </c>
      <c r="V542" s="22">
        <v>0.24</v>
      </c>
      <c r="W542" s="22">
        <v>0.56100000000000005</v>
      </c>
      <c r="X542" s="22">
        <f t="shared" si="16"/>
        <v>13.53563707014</v>
      </c>
      <c r="Y542" s="22">
        <f t="shared" si="17"/>
        <v>70.364463533438482</v>
      </c>
    </row>
    <row r="543" spans="1:25" x14ac:dyDescent="0.25">
      <c r="A543" s="20">
        <v>2</v>
      </c>
      <c r="B543" s="20" t="s">
        <v>139</v>
      </c>
      <c r="C543" s="20" t="s">
        <v>140</v>
      </c>
      <c r="D543" s="20">
        <v>38500</v>
      </c>
      <c r="E543" s="20">
        <v>38501</v>
      </c>
      <c r="F543" s="20">
        <v>38431</v>
      </c>
      <c r="G543" s="20">
        <v>6410</v>
      </c>
      <c r="H543" s="20">
        <v>6410</v>
      </c>
      <c r="I543" s="20" t="s">
        <v>56</v>
      </c>
      <c r="J543" s="20" t="s">
        <v>141</v>
      </c>
      <c r="K543" s="21">
        <v>3.1790921119600002</v>
      </c>
      <c r="L543" s="21">
        <v>1.28654</v>
      </c>
      <c r="M543" s="20" t="s">
        <v>24</v>
      </c>
      <c r="N543" s="20" t="s">
        <v>142</v>
      </c>
      <c r="O543" s="20">
        <v>16</v>
      </c>
      <c r="P543" s="20">
        <v>60</v>
      </c>
      <c r="Q543" s="20" t="s">
        <v>73</v>
      </c>
      <c r="R543" s="20" t="s">
        <v>76</v>
      </c>
      <c r="S543" s="20" t="s">
        <v>77</v>
      </c>
      <c r="T543" s="22">
        <v>0.74605500000000002</v>
      </c>
      <c r="U543" s="22">
        <v>6.7142049999999998</v>
      </c>
      <c r="V543" s="22">
        <v>0.24</v>
      </c>
      <c r="W543" s="22">
        <v>0.56100000000000005</v>
      </c>
      <c r="X543" s="22">
        <f t="shared" si="16"/>
        <v>0.72947049577200007</v>
      </c>
      <c r="Y543" s="22">
        <f t="shared" si="17"/>
        <v>3.7921229590072993</v>
      </c>
    </row>
    <row r="544" spans="1:25" x14ac:dyDescent="0.25">
      <c r="A544" s="20">
        <v>2</v>
      </c>
      <c r="B544" s="20" t="s">
        <v>139</v>
      </c>
      <c r="C544" s="20" t="s">
        <v>140</v>
      </c>
      <c r="D544" s="20">
        <v>38501</v>
      </c>
      <c r="E544" s="20">
        <v>38502</v>
      </c>
      <c r="F544" s="20">
        <v>38432</v>
      </c>
      <c r="G544" s="20">
        <v>6410</v>
      </c>
      <c r="H544" s="20">
        <v>6410</v>
      </c>
      <c r="I544" s="20" t="s">
        <v>56</v>
      </c>
      <c r="J544" s="20" t="s">
        <v>141</v>
      </c>
      <c r="K544" s="21">
        <v>3.7396075924000001</v>
      </c>
      <c r="L544" s="21">
        <v>1.5133700000000001</v>
      </c>
      <c r="M544" s="20" t="s">
        <v>24</v>
      </c>
      <c r="N544" s="20" t="s">
        <v>142</v>
      </c>
      <c r="O544" s="20">
        <v>16</v>
      </c>
      <c r="P544" s="20">
        <v>60</v>
      </c>
      <c r="Q544" s="20" t="s">
        <v>73</v>
      </c>
      <c r="R544" s="20" t="s">
        <v>76</v>
      </c>
      <c r="S544" s="20" t="s">
        <v>77</v>
      </c>
      <c r="T544" s="22">
        <v>0.74605500000000002</v>
      </c>
      <c r="U544" s="22">
        <v>6.7142049999999998</v>
      </c>
      <c r="V544" s="22">
        <v>0.24</v>
      </c>
      <c r="W544" s="22">
        <v>0.56100000000000005</v>
      </c>
      <c r="X544" s="22">
        <f t="shared" si="16"/>
        <v>0.85808351406600003</v>
      </c>
      <c r="Y544" s="22">
        <f t="shared" si="17"/>
        <v>4.4607125487531496</v>
      </c>
    </row>
    <row r="545" spans="1:25" x14ac:dyDescent="0.25">
      <c r="A545" s="20">
        <v>2</v>
      </c>
      <c r="B545" s="20" t="s">
        <v>139</v>
      </c>
      <c r="C545" s="20" t="s">
        <v>140</v>
      </c>
      <c r="D545" s="20">
        <v>38502</v>
      </c>
      <c r="E545" s="20">
        <v>38503</v>
      </c>
      <c r="F545" s="20">
        <v>38433</v>
      </c>
      <c r="G545" s="20">
        <v>6410</v>
      </c>
      <c r="H545" s="20">
        <v>6410</v>
      </c>
      <c r="I545" s="20" t="s">
        <v>56</v>
      </c>
      <c r="J545" s="20" t="s">
        <v>141</v>
      </c>
      <c r="K545" s="21">
        <v>16.187488592699999</v>
      </c>
      <c r="L545" s="21">
        <v>6.5508699999999997</v>
      </c>
      <c r="M545" s="20" t="s">
        <v>24</v>
      </c>
      <c r="N545" s="20" t="s">
        <v>142</v>
      </c>
      <c r="O545" s="20">
        <v>16</v>
      </c>
      <c r="P545" s="20">
        <v>60</v>
      </c>
      <c r="Q545" s="20" t="s">
        <v>73</v>
      </c>
      <c r="R545" s="20" t="s">
        <v>76</v>
      </c>
      <c r="S545" s="20" t="s">
        <v>77</v>
      </c>
      <c r="T545" s="22">
        <v>0.74605500000000002</v>
      </c>
      <c r="U545" s="22">
        <v>6.7142049999999998</v>
      </c>
      <c r="V545" s="22">
        <v>0.24</v>
      </c>
      <c r="W545" s="22">
        <v>0.56100000000000005</v>
      </c>
      <c r="X545" s="22">
        <f t="shared" si="16"/>
        <v>3.714355081566</v>
      </c>
      <c r="Y545" s="22">
        <f t="shared" si="17"/>
        <v>19.308925123565647</v>
      </c>
    </row>
    <row r="546" spans="1:25" x14ac:dyDescent="0.25">
      <c r="A546" s="20">
        <v>2</v>
      </c>
      <c r="B546" s="20" t="s">
        <v>139</v>
      </c>
      <c r="C546" s="20" t="s">
        <v>140</v>
      </c>
      <c r="D546" s="20">
        <v>38503</v>
      </c>
      <c r="E546" s="20">
        <v>38504</v>
      </c>
      <c r="F546" s="20">
        <v>38434</v>
      </c>
      <c r="G546" s="20">
        <v>6410</v>
      </c>
      <c r="H546" s="20">
        <v>6410</v>
      </c>
      <c r="I546" s="20" t="s">
        <v>56</v>
      </c>
      <c r="J546" s="20" t="s">
        <v>141</v>
      </c>
      <c r="K546" s="21">
        <v>3.2033975206099998</v>
      </c>
      <c r="L546" s="21">
        <v>1.29637</v>
      </c>
      <c r="M546" s="20" t="s">
        <v>24</v>
      </c>
      <c r="N546" s="20" t="s">
        <v>142</v>
      </c>
      <c r="O546" s="20">
        <v>16</v>
      </c>
      <c r="P546" s="20">
        <v>60</v>
      </c>
      <c r="Q546" s="20" t="s">
        <v>73</v>
      </c>
      <c r="R546" s="20" t="s">
        <v>76</v>
      </c>
      <c r="S546" s="20" t="s">
        <v>77</v>
      </c>
      <c r="T546" s="22">
        <v>0.74605500000000002</v>
      </c>
      <c r="U546" s="22">
        <v>6.7142049999999998</v>
      </c>
      <c r="V546" s="22">
        <v>0.24</v>
      </c>
      <c r="W546" s="22">
        <v>0.56100000000000005</v>
      </c>
      <c r="X546" s="22">
        <f t="shared" si="16"/>
        <v>0.73504412346600012</v>
      </c>
      <c r="Y546" s="22">
        <f t="shared" si="17"/>
        <v>3.8210972378381496</v>
      </c>
    </row>
    <row r="547" spans="1:25" x14ac:dyDescent="0.25">
      <c r="A547" s="20">
        <v>2</v>
      </c>
      <c r="B547" s="20" t="s">
        <v>139</v>
      </c>
      <c r="C547" s="20" t="s">
        <v>140</v>
      </c>
      <c r="D547" s="20">
        <v>38504</v>
      </c>
      <c r="E547" s="20">
        <v>38505</v>
      </c>
      <c r="F547" s="20">
        <v>38435</v>
      </c>
      <c r="G547" s="20">
        <v>6410</v>
      </c>
      <c r="H547" s="20">
        <v>6410</v>
      </c>
      <c r="I547" s="20" t="s">
        <v>56</v>
      </c>
      <c r="J547" s="20" t="s">
        <v>141</v>
      </c>
      <c r="K547" s="21">
        <v>2.4163049055800001</v>
      </c>
      <c r="L547" s="21">
        <v>0.97784800000000005</v>
      </c>
      <c r="M547" s="20" t="s">
        <v>24</v>
      </c>
      <c r="N547" s="20" t="s">
        <v>142</v>
      </c>
      <c r="O547" s="20">
        <v>16</v>
      </c>
      <c r="P547" s="20">
        <v>60</v>
      </c>
      <c r="Q547" s="20" t="s">
        <v>73</v>
      </c>
      <c r="R547" s="20" t="s">
        <v>76</v>
      </c>
      <c r="S547" s="20" t="s">
        <v>77</v>
      </c>
      <c r="T547" s="22">
        <v>0.74605500000000002</v>
      </c>
      <c r="U547" s="22">
        <v>6.7142049999999998</v>
      </c>
      <c r="V547" s="22">
        <v>0.24</v>
      </c>
      <c r="W547" s="22">
        <v>0.56100000000000005</v>
      </c>
      <c r="X547" s="22">
        <f t="shared" si="16"/>
        <v>0.5544415761264001</v>
      </c>
      <c r="Y547" s="22">
        <f t="shared" si="17"/>
        <v>2.8822421776387599</v>
      </c>
    </row>
    <row r="548" spans="1:25" x14ac:dyDescent="0.25">
      <c r="A548" s="20">
        <v>2</v>
      </c>
      <c r="B548" s="20" t="s">
        <v>139</v>
      </c>
      <c r="C548" s="20" t="s">
        <v>140</v>
      </c>
      <c r="D548" s="20">
        <v>38505</v>
      </c>
      <c r="E548" s="20">
        <v>38506</v>
      </c>
      <c r="F548" s="20">
        <v>38436</v>
      </c>
      <c r="G548" s="20">
        <v>6410</v>
      </c>
      <c r="H548" s="20">
        <v>6410</v>
      </c>
      <c r="I548" s="20" t="s">
        <v>56</v>
      </c>
      <c r="J548" s="20" t="s">
        <v>141</v>
      </c>
      <c r="K548" s="21">
        <v>1.9262635476300001</v>
      </c>
      <c r="L548" s="21">
        <v>0.77953399999999995</v>
      </c>
      <c r="M548" s="20" t="s">
        <v>24</v>
      </c>
      <c r="N548" s="20" t="s">
        <v>142</v>
      </c>
      <c r="O548" s="20">
        <v>16</v>
      </c>
      <c r="P548" s="20">
        <v>60</v>
      </c>
      <c r="Q548" s="20" t="s">
        <v>73</v>
      </c>
      <c r="R548" s="20" t="s">
        <v>76</v>
      </c>
      <c r="S548" s="20" t="s">
        <v>77</v>
      </c>
      <c r="T548" s="22">
        <v>0.74605500000000002</v>
      </c>
      <c r="U548" s="22">
        <v>6.7142049999999998</v>
      </c>
      <c r="V548" s="22">
        <v>0.24</v>
      </c>
      <c r="W548" s="22">
        <v>0.56100000000000005</v>
      </c>
      <c r="X548" s="22">
        <f t="shared" si="16"/>
        <v>0.44199718116120001</v>
      </c>
      <c r="Y548" s="22">
        <f t="shared" si="17"/>
        <v>2.2977045243263294</v>
      </c>
    </row>
    <row r="549" spans="1:25" x14ac:dyDescent="0.25">
      <c r="A549" s="20">
        <v>2</v>
      </c>
      <c r="B549" s="20" t="s">
        <v>139</v>
      </c>
      <c r="C549" s="20" t="s">
        <v>140</v>
      </c>
      <c r="D549" s="20">
        <v>38506</v>
      </c>
      <c r="E549" s="20">
        <v>38507</v>
      </c>
      <c r="F549" s="20">
        <v>38447</v>
      </c>
      <c r="G549" s="20">
        <v>6410</v>
      </c>
      <c r="H549" s="20">
        <v>6410</v>
      </c>
      <c r="I549" s="20" t="s">
        <v>56</v>
      </c>
      <c r="J549" s="20" t="s">
        <v>141</v>
      </c>
      <c r="K549" s="21">
        <v>10.4048890826</v>
      </c>
      <c r="L549" s="21">
        <v>4.2107299999999999</v>
      </c>
      <c r="M549" s="20" t="s">
        <v>24</v>
      </c>
      <c r="N549" s="20" t="s">
        <v>142</v>
      </c>
      <c r="O549" s="20">
        <v>16</v>
      </c>
      <c r="P549" s="20">
        <v>60</v>
      </c>
      <c r="Q549" s="20" t="s">
        <v>73</v>
      </c>
      <c r="R549" s="20" t="s">
        <v>76</v>
      </c>
      <c r="S549" s="20" t="s">
        <v>77</v>
      </c>
      <c r="T549" s="22">
        <v>0.74605500000000002</v>
      </c>
      <c r="U549" s="22">
        <v>6.7142049999999998</v>
      </c>
      <c r="V549" s="22">
        <v>0.24</v>
      </c>
      <c r="W549" s="22">
        <v>0.56100000000000005</v>
      </c>
      <c r="X549" s="22">
        <f t="shared" si="16"/>
        <v>2.3874914893140002</v>
      </c>
      <c r="Y549" s="22">
        <f t="shared" si="17"/>
        <v>12.411278240226348</v>
      </c>
    </row>
    <row r="550" spans="1:25" x14ac:dyDescent="0.25">
      <c r="A550" s="20">
        <v>2</v>
      </c>
      <c r="B550" s="20" t="s">
        <v>139</v>
      </c>
      <c r="C550" s="20" t="s">
        <v>140</v>
      </c>
      <c r="D550" s="20">
        <v>38507</v>
      </c>
      <c r="E550" s="20">
        <v>38508</v>
      </c>
      <c r="F550" s="20">
        <v>38448</v>
      </c>
      <c r="G550" s="20">
        <v>6410</v>
      </c>
      <c r="H550" s="20">
        <v>6410</v>
      </c>
      <c r="I550" s="20" t="s">
        <v>56</v>
      </c>
      <c r="J550" s="20" t="s">
        <v>141</v>
      </c>
      <c r="K550" s="21">
        <v>1.9025314236499999</v>
      </c>
      <c r="L550" s="21">
        <v>0.76993</v>
      </c>
      <c r="M550" s="20" t="s">
        <v>24</v>
      </c>
      <c r="N550" s="20" t="s">
        <v>142</v>
      </c>
      <c r="O550" s="20">
        <v>16</v>
      </c>
      <c r="P550" s="20">
        <v>60</v>
      </c>
      <c r="Q550" s="20" t="s">
        <v>73</v>
      </c>
      <c r="R550" s="20" t="s">
        <v>76</v>
      </c>
      <c r="S550" s="20" t="s">
        <v>77</v>
      </c>
      <c r="T550" s="22">
        <v>0.74605500000000002</v>
      </c>
      <c r="U550" s="22">
        <v>6.7142049999999998</v>
      </c>
      <c r="V550" s="22">
        <v>0.24</v>
      </c>
      <c r="W550" s="22">
        <v>0.56100000000000005</v>
      </c>
      <c r="X550" s="22">
        <f t="shared" si="16"/>
        <v>0.436551695874</v>
      </c>
      <c r="Y550" s="22">
        <f t="shared" si="17"/>
        <v>2.2693963886303496</v>
      </c>
    </row>
    <row r="551" spans="1:25" x14ac:dyDescent="0.25">
      <c r="A551" s="20">
        <v>2</v>
      </c>
      <c r="B551" s="20" t="s">
        <v>139</v>
      </c>
      <c r="C551" s="20" t="s">
        <v>140</v>
      </c>
      <c r="D551" s="20">
        <v>38508</v>
      </c>
      <c r="E551" s="20">
        <v>38509</v>
      </c>
      <c r="F551" s="20">
        <v>38449</v>
      </c>
      <c r="G551" s="20">
        <v>6410</v>
      </c>
      <c r="H551" s="20">
        <v>6410</v>
      </c>
      <c r="I551" s="20" t="s">
        <v>56</v>
      </c>
      <c r="J551" s="20" t="s">
        <v>141</v>
      </c>
      <c r="K551" s="21">
        <v>25.431408336699999</v>
      </c>
      <c r="L551" s="21">
        <v>10.2918</v>
      </c>
      <c r="M551" s="20" t="s">
        <v>24</v>
      </c>
      <c r="N551" s="20" t="s">
        <v>142</v>
      </c>
      <c r="O551" s="20">
        <v>16</v>
      </c>
      <c r="P551" s="20">
        <v>60</v>
      </c>
      <c r="Q551" s="20" t="s">
        <v>73</v>
      </c>
      <c r="R551" s="20" t="s">
        <v>76</v>
      </c>
      <c r="S551" s="20" t="s">
        <v>77</v>
      </c>
      <c r="T551" s="22">
        <v>0.74605500000000002</v>
      </c>
      <c r="U551" s="22">
        <v>6.7142049999999998</v>
      </c>
      <c r="V551" s="22">
        <v>0.24</v>
      </c>
      <c r="W551" s="22">
        <v>0.56100000000000005</v>
      </c>
      <c r="X551" s="22">
        <f t="shared" si="16"/>
        <v>5.8354691252400004</v>
      </c>
      <c r="Y551" s="22">
        <f t="shared" si="17"/>
        <v>30.335450953340992</v>
      </c>
    </row>
    <row r="552" spans="1:25" x14ac:dyDescent="0.25">
      <c r="A552" s="20">
        <v>2</v>
      </c>
      <c r="B552" s="20" t="s">
        <v>139</v>
      </c>
      <c r="C552" s="20" t="s">
        <v>140</v>
      </c>
      <c r="D552" s="20">
        <v>38509</v>
      </c>
      <c r="E552" s="20">
        <v>38510</v>
      </c>
      <c r="F552" s="20">
        <v>38450</v>
      </c>
      <c r="G552" s="20">
        <v>6410</v>
      </c>
      <c r="H552" s="20">
        <v>6410</v>
      </c>
      <c r="I552" s="20" t="s">
        <v>56</v>
      </c>
      <c r="J552" s="20" t="s">
        <v>141</v>
      </c>
      <c r="K552" s="21">
        <v>4.3120184482199999</v>
      </c>
      <c r="L552" s="21">
        <v>1.74502</v>
      </c>
      <c r="M552" s="20" t="s">
        <v>24</v>
      </c>
      <c r="N552" s="20" t="s">
        <v>142</v>
      </c>
      <c r="O552" s="20">
        <v>16</v>
      </c>
      <c r="P552" s="20">
        <v>60</v>
      </c>
      <c r="Q552" s="20" t="s">
        <v>73</v>
      </c>
      <c r="R552" s="20" t="s">
        <v>76</v>
      </c>
      <c r="S552" s="20" t="s">
        <v>77</v>
      </c>
      <c r="T552" s="22">
        <v>0.74605500000000002</v>
      </c>
      <c r="U552" s="22">
        <v>6.7142049999999998</v>
      </c>
      <c r="V552" s="22">
        <v>0.24</v>
      </c>
      <c r="W552" s="22">
        <v>0.56100000000000005</v>
      </c>
      <c r="X552" s="22">
        <f t="shared" si="16"/>
        <v>0.98942948103600015</v>
      </c>
      <c r="Y552" s="22">
        <f t="shared" si="17"/>
        <v>5.1435092619948994</v>
      </c>
    </row>
    <row r="553" spans="1:25" x14ac:dyDescent="0.25">
      <c r="A553" s="20">
        <v>2</v>
      </c>
      <c r="B553" s="20" t="s">
        <v>139</v>
      </c>
      <c r="C553" s="20" t="s">
        <v>140</v>
      </c>
      <c r="D553" s="20">
        <v>38510</v>
      </c>
      <c r="E553" s="20">
        <v>38511</v>
      </c>
      <c r="F553" s="20">
        <v>38451</v>
      </c>
      <c r="G553" s="20">
        <v>6410</v>
      </c>
      <c r="H553" s="20">
        <v>6410</v>
      </c>
      <c r="I553" s="20" t="s">
        <v>56</v>
      </c>
      <c r="J553" s="20" t="s">
        <v>141</v>
      </c>
      <c r="K553" s="21">
        <v>28.954833020900001</v>
      </c>
      <c r="L553" s="21">
        <v>11.717700000000001</v>
      </c>
      <c r="M553" s="20" t="s">
        <v>24</v>
      </c>
      <c r="N553" s="20" t="s">
        <v>142</v>
      </c>
      <c r="O553" s="20">
        <v>16</v>
      </c>
      <c r="P553" s="20">
        <v>60</v>
      </c>
      <c r="Q553" s="20" t="s">
        <v>73</v>
      </c>
      <c r="R553" s="20" t="s">
        <v>76</v>
      </c>
      <c r="S553" s="20" t="s">
        <v>77</v>
      </c>
      <c r="T553" s="22">
        <v>0.74605500000000002</v>
      </c>
      <c r="U553" s="22">
        <v>6.7142049999999998</v>
      </c>
      <c r="V553" s="22">
        <v>0.24</v>
      </c>
      <c r="W553" s="22">
        <v>0.56100000000000005</v>
      </c>
      <c r="X553" s="22">
        <f t="shared" si="16"/>
        <v>6.6439569918600005</v>
      </c>
      <c r="Y553" s="22">
        <f t="shared" si="17"/>
        <v>34.538342528611494</v>
      </c>
    </row>
    <row r="554" spans="1:25" x14ac:dyDescent="0.25">
      <c r="A554" s="20">
        <v>2</v>
      </c>
      <c r="B554" s="20" t="s">
        <v>139</v>
      </c>
      <c r="C554" s="20" t="s">
        <v>140</v>
      </c>
      <c r="D554" s="20">
        <v>38511</v>
      </c>
      <c r="E554" s="20">
        <v>38512</v>
      </c>
      <c r="F554" s="20">
        <v>38452</v>
      </c>
      <c r="G554" s="20">
        <v>6410</v>
      </c>
      <c r="H554" s="20">
        <v>6410</v>
      </c>
      <c r="I554" s="20" t="s">
        <v>56</v>
      </c>
      <c r="J554" s="20" t="s">
        <v>141</v>
      </c>
      <c r="K554" s="21">
        <v>16.0440748834</v>
      </c>
      <c r="L554" s="21">
        <v>6.4928299999999997</v>
      </c>
      <c r="M554" s="20" t="s">
        <v>24</v>
      </c>
      <c r="N554" s="20" t="s">
        <v>142</v>
      </c>
      <c r="O554" s="20">
        <v>16</v>
      </c>
      <c r="P554" s="20">
        <v>60</v>
      </c>
      <c r="Q554" s="20" t="s">
        <v>73</v>
      </c>
      <c r="R554" s="20" t="s">
        <v>76</v>
      </c>
      <c r="S554" s="20" t="s">
        <v>77</v>
      </c>
      <c r="T554" s="22">
        <v>0.74605500000000002</v>
      </c>
      <c r="U554" s="22">
        <v>6.7142049999999998</v>
      </c>
      <c r="V554" s="22">
        <v>0.24</v>
      </c>
      <c r="W554" s="22">
        <v>0.56100000000000005</v>
      </c>
      <c r="X554" s="22">
        <f t="shared" si="16"/>
        <v>3.6814462970940003</v>
      </c>
      <c r="Y554" s="22">
        <f t="shared" si="17"/>
        <v>19.137850134415846</v>
      </c>
    </row>
    <row r="555" spans="1:25" x14ac:dyDescent="0.25">
      <c r="A555" s="20">
        <v>2</v>
      </c>
      <c r="B555" s="20" t="s">
        <v>139</v>
      </c>
      <c r="C555" s="20" t="s">
        <v>140</v>
      </c>
      <c r="D555" s="20">
        <v>38512</v>
      </c>
      <c r="E555" s="20">
        <v>38513</v>
      </c>
      <c r="F555" s="20">
        <v>38453</v>
      </c>
      <c r="G555" s="20">
        <v>6410</v>
      </c>
      <c r="H555" s="20">
        <v>6410</v>
      </c>
      <c r="I555" s="20" t="s">
        <v>56</v>
      </c>
      <c r="J555" s="20" t="s">
        <v>141</v>
      </c>
      <c r="K555" s="21">
        <v>5.0617809607000002</v>
      </c>
      <c r="L555" s="21">
        <v>2.0484399999999998</v>
      </c>
      <c r="M555" s="20" t="s">
        <v>24</v>
      </c>
      <c r="N555" s="20" t="s">
        <v>142</v>
      </c>
      <c r="O555" s="20">
        <v>16</v>
      </c>
      <c r="P555" s="20">
        <v>60</v>
      </c>
      <c r="Q555" s="20" t="s">
        <v>73</v>
      </c>
      <c r="R555" s="20" t="s">
        <v>76</v>
      </c>
      <c r="S555" s="20" t="s">
        <v>77</v>
      </c>
      <c r="T555" s="22">
        <v>0.74605500000000002</v>
      </c>
      <c r="U555" s="22">
        <v>6.7142049999999998</v>
      </c>
      <c r="V555" s="22">
        <v>0.24</v>
      </c>
      <c r="W555" s="22">
        <v>0.56100000000000005</v>
      </c>
      <c r="X555" s="22">
        <f t="shared" si="16"/>
        <v>1.1614691671919999</v>
      </c>
      <c r="Y555" s="22">
        <f t="shared" si="17"/>
        <v>6.0378506335977988</v>
      </c>
    </row>
    <row r="556" spans="1:25" x14ac:dyDescent="0.25">
      <c r="A556" s="20">
        <v>2</v>
      </c>
      <c r="B556" s="20" t="s">
        <v>139</v>
      </c>
      <c r="C556" s="20" t="s">
        <v>140</v>
      </c>
      <c r="D556" s="20">
        <v>38513</v>
      </c>
      <c r="E556" s="20">
        <v>38514</v>
      </c>
      <c r="F556" s="20">
        <v>38454</v>
      </c>
      <c r="G556" s="20">
        <v>6410</v>
      </c>
      <c r="H556" s="20">
        <v>6410</v>
      </c>
      <c r="I556" s="20" t="s">
        <v>56</v>
      </c>
      <c r="J556" s="20" t="s">
        <v>141</v>
      </c>
      <c r="K556" s="21">
        <v>2.8599314787300001</v>
      </c>
      <c r="L556" s="21">
        <v>1.1573800000000001</v>
      </c>
      <c r="M556" s="20" t="s">
        <v>24</v>
      </c>
      <c r="N556" s="20" t="s">
        <v>142</v>
      </c>
      <c r="O556" s="20">
        <v>16</v>
      </c>
      <c r="P556" s="20">
        <v>60</v>
      </c>
      <c r="Q556" s="20" t="s">
        <v>73</v>
      </c>
      <c r="R556" s="20" t="s">
        <v>76</v>
      </c>
      <c r="S556" s="20" t="s">
        <v>77</v>
      </c>
      <c r="T556" s="22">
        <v>0.74605500000000002</v>
      </c>
      <c r="U556" s="22">
        <v>6.7142049999999998</v>
      </c>
      <c r="V556" s="22">
        <v>0.24</v>
      </c>
      <c r="W556" s="22">
        <v>0.56100000000000005</v>
      </c>
      <c r="X556" s="22">
        <f t="shared" si="16"/>
        <v>0.65623654328400005</v>
      </c>
      <c r="Y556" s="22">
        <f t="shared" si="17"/>
        <v>3.4114192098930998</v>
      </c>
    </row>
    <row r="557" spans="1:25" x14ac:dyDescent="0.25">
      <c r="A557" s="20">
        <v>2</v>
      </c>
      <c r="B557" s="20" t="s">
        <v>139</v>
      </c>
      <c r="C557" s="20" t="s">
        <v>140</v>
      </c>
      <c r="D557" s="20">
        <v>38514</v>
      </c>
      <c r="E557" s="20">
        <v>38515</v>
      </c>
      <c r="F557" s="20">
        <v>38455</v>
      </c>
      <c r="G557" s="20">
        <v>6410</v>
      </c>
      <c r="H557" s="20">
        <v>6410</v>
      </c>
      <c r="I557" s="20" t="s">
        <v>56</v>
      </c>
      <c r="J557" s="20" t="s">
        <v>141</v>
      </c>
      <c r="K557" s="21">
        <v>8.3648078438700004</v>
      </c>
      <c r="L557" s="21">
        <v>3.3851300000000002</v>
      </c>
      <c r="M557" s="20" t="s">
        <v>24</v>
      </c>
      <c r="N557" s="20" t="s">
        <v>142</v>
      </c>
      <c r="O557" s="20">
        <v>16</v>
      </c>
      <c r="P557" s="20">
        <v>60</v>
      </c>
      <c r="Q557" s="20" t="s">
        <v>73</v>
      </c>
      <c r="R557" s="20" t="s">
        <v>76</v>
      </c>
      <c r="S557" s="20" t="s">
        <v>77</v>
      </c>
      <c r="T557" s="22">
        <v>0.74605500000000002</v>
      </c>
      <c r="U557" s="22">
        <v>6.7142049999999998</v>
      </c>
      <c r="V557" s="22">
        <v>0.24</v>
      </c>
      <c r="W557" s="22">
        <v>0.56100000000000005</v>
      </c>
      <c r="X557" s="22">
        <f t="shared" si="16"/>
        <v>1.9193748032340001</v>
      </c>
      <c r="Y557" s="22">
        <f t="shared" si="17"/>
        <v>9.9777925227543491</v>
      </c>
    </row>
    <row r="558" spans="1:25" x14ac:dyDescent="0.25">
      <c r="A558" s="20">
        <v>2</v>
      </c>
      <c r="B558" s="20" t="s">
        <v>139</v>
      </c>
      <c r="C558" s="20" t="s">
        <v>140</v>
      </c>
      <c r="D558" s="20">
        <v>38515</v>
      </c>
      <c r="E558" s="20">
        <v>38516</v>
      </c>
      <c r="F558" s="20">
        <v>38456</v>
      </c>
      <c r="G558" s="20">
        <v>6410</v>
      </c>
      <c r="H558" s="20">
        <v>6410</v>
      </c>
      <c r="I558" s="20" t="s">
        <v>56</v>
      </c>
      <c r="J558" s="20" t="s">
        <v>141</v>
      </c>
      <c r="K558" s="21">
        <v>2.8318811017200001</v>
      </c>
      <c r="L558" s="21">
        <v>1.1460300000000001</v>
      </c>
      <c r="M558" s="20" t="s">
        <v>24</v>
      </c>
      <c r="N558" s="20" t="s">
        <v>142</v>
      </c>
      <c r="O558" s="20">
        <v>16</v>
      </c>
      <c r="P558" s="20">
        <v>60</v>
      </c>
      <c r="Q558" s="20" t="s">
        <v>73</v>
      </c>
      <c r="R558" s="20" t="s">
        <v>76</v>
      </c>
      <c r="S558" s="20" t="s">
        <v>77</v>
      </c>
      <c r="T558" s="22">
        <v>0.74605500000000002</v>
      </c>
      <c r="U558" s="22">
        <v>6.7142049999999998</v>
      </c>
      <c r="V558" s="22">
        <v>0.24</v>
      </c>
      <c r="W558" s="22">
        <v>0.56100000000000005</v>
      </c>
      <c r="X558" s="22">
        <f t="shared" si="16"/>
        <v>0.64980107285400013</v>
      </c>
      <c r="Y558" s="22">
        <f t="shared" si="17"/>
        <v>3.3779646763498494</v>
      </c>
    </row>
    <row r="559" spans="1:25" x14ac:dyDescent="0.25">
      <c r="A559" s="20">
        <v>2</v>
      </c>
      <c r="B559" s="20" t="s">
        <v>139</v>
      </c>
      <c r="C559" s="20" t="s">
        <v>140</v>
      </c>
      <c r="D559" s="20">
        <v>38516</v>
      </c>
      <c r="E559" s="20">
        <v>38517</v>
      </c>
      <c r="F559" s="20">
        <v>38457</v>
      </c>
      <c r="G559" s="20">
        <v>6410</v>
      </c>
      <c r="H559" s="20">
        <v>6410</v>
      </c>
      <c r="I559" s="20" t="s">
        <v>56</v>
      </c>
      <c r="J559" s="20" t="s">
        <v>141</v>
      </c>
      <c r="K559" s="21">
        <v>1.3580761830100001</v>
      </c>
      <c r="L559" s="21">
        <v>0.54959599999999997</v>
      </c>
      <c r="M559" s="20" t="s">
        <v>24</v>
      </c>
      <c r="N559" s="20" t="s">
        <v>142</v>
      </c>
      <c r="O559" s="20">
        <v>16</v>
      </c>
      <c r="P559" s="20">
        <v>60</v>
      </c>
      <c r="Q559" s="20" t="s">
        <v>73</v>
      </c>
      <c r="R559" s="20" t="s">
        <v>76</v>
      </c>
      <c r="S559" s="20" t="s">
        <v>77</v>
      </c>
      <c r="T559" s="22">
        <v>0.74605500000000002</v>
      </c>
      <c r="U559" s="22">
        <v>6.7142049999999998</v>
      </c>
      <c r="V559" s="22">
        <v>0.24</v>
      </c>
      <c r="W559" s="22">
        <v>0.56100000000000005</v>
      </c>
      <c r="X559" s="22">
        <f t="shared" si="16"/>
        <v>0.31162192127279997</v>
      </c>
      <c r="Y559" s="22">
        <f t="shared" si="17"/>
        <v>1.6199539927080198</v>
      </c>
    </row>
    <row r="560" spans="1:25" x14ac:dyDescent="0.25">
      <c r="A560" s="20">
        <v>2</v>
      </c>
      <c r="B560" s="20" t="s">
        <v>139</v>
      </c>
      <c r="C560" s="20" t="s">
        <v>140</v>
      </c>
      <c r="D560" s="20">
        <v>38517</v>
      </c>
      <c r="E560" s="20">
        <v>38518</v>
      </c>
      <c r="F560" s="20">
        <v>38458</v>
      </c>
      <c r="G560" s="20">
        <v>6410</v>
      </c>
      <c r="H560" s="20">
        <v>6410</v>
      </c>
      <c r="I560" s="20" t="s">
        <v>56</v>
      </c>
      <c r="J560" s="20" t="s">
        <v>141</v>
      </c>
      <c r="K560" s="21">
        <v>2.4728369187800001</v>
      </c>
      <c r="L560" s="21">
        <v>1.0007299999999999</v>
      </c>
      <c r="M560" s="20" t="s">
        <v>24</v>
      </c>
      <c r="N560" s="20" t="s">
        <v>142</v>
      </c>
      <c r="O560" s="20">
        <v>16</v>
      </c>
      <c r="P560" s="20">
        <v>60</v>
      </c>
      <c r="Q560" s="20" t="s">
        <v>73</v>
      </c>
      <c r="R560" s="20" t="s">
        <v>76</v>
      </c>
      <c r="S560" s="20" t="s">
        <v>77</v>
      </c>
      <c r="T560" s="22">
        <v>0.74605500000000002</v>
      </c>
      <c r="U560" s="22">
        <v>6.7142049999999998</v>
      </c>
      <c r="V560" s="22">
        <v>0.24</v>
      </c>
      <c r="W560" s="22">
        <v>0.56100000000000005</v>
      </c>
      <c r="X560" s="22">
        <f t="shared" si="16"/>
        <v>0.56741571131399993</v>
      </c>
      <c r="Y560" s="22">
        <f t="shared" si="17"/>
        <v>2.949687696276349</v>
      </c>
    </row>
    <row r="561" spans="1:25" x14ac:dyDescent="0.25">
      <c r="A561" s="20">
        <v>2</v>
      </c>
      <c r="B561" s="20" t="s">
        <v>139</v>
      </c>
      <c r="C561" s="20" t="s">
        <v>140</v>
      </c>
      <c r="D561" s="20">
        <v>38518</v>
      </c>
      <c r="E561" s="20">
        <v>38519</v>
      </c>
      <c r="F561" s="20">
        <v>38459</v>
      </c>
      <c r="G561" s="20">
        <v>6410</v>
      </c>
      <c r="H561" s="20">
        <v>6410</v>
      </c>
      <c r="I561" s="20" t="s">
        <v>56</v>
      </c>
      <c r="J561" s="20" t="s">
        <v>141</v>
      </c>
      <c r="K561" s="21">
        <v>1.66707682648</v>
      </c>
      <c r="L561" s="21">
        <v>0.67464500000000005</v>
      </c>
      <c r="M561" s="20" t="s">
        <v>24</v>
      </c>
      <c r="N561" s="20" t="s">
        <v>142</v>
      </c>
      <c r="O561" s="20">
        <v>16</v>
      </c>
      <c r="P561" s="20">
        <v>60</v>
      </c>
      <c r="Q561" s="20" t="s">
        <v>73</v>
      </c>
      <c r="R561" s="20" t="s">
        <v>76</v>
      </c>
      <c r="S561" s="20" t="s">
        <v>77</v>
      </c>
      <c r="T561" s="22">
        <v>0.74605500000000002</v>
      </c>
      <c r="U561" s="22">
        <v>6.7142049999999998</v>
      </c>
      <c r="V561" s="22">
        <v>0.24</v>
      </c>
      <c r="W561" s="22">
        <v>0.56100000000000005</v>
      </c>
      <c r="X561" s="22">
        <f t="shared" si="16"/>
        <v>0.38252492936100008</v>
      </c>
      <c r="Y561" s="22">
        <f t="shared" si="17"/>
        <v>1.9885404213467746</v>
      </c>
    </row>
    <row r="562" spans="1:25" x14ac:dyDescent="0.25">
      <c r="A562" s="20">
        <v>2</v>
      </c>
      <c r="B562" s="20" t="s">
        <v>139</v>
      </c>
      <c r="C562" s="20" t="s">
        <v>140</v>
      </c>
      <c r="D562" s="20">
        <v>38519</v>
      </c>
      <c r="E562" s="20">
        <v>38520</v>
      </c>
      <c r="F562" s="20">
        <v>38460</v>
      </c>
      <c r="G562" s="20">
        <v>6410</v>
      </c>
      <c r="H562" s="20">
        <v>6410</v>
      </c>
      <c r="I562" s="20" t="s">
        <v>56</v>
      </c>
      <c r="J562" s="20" t="s">
        <v>141</v>
      </c>
      <c r="K562" s="21">
        <v>7.3133577214300001</v>
      </c>
      <c r="L562" s="21">
        <v>2.9596200000000001</v>
      </c>
      <c r="M562" s="20" t="s">
        <v>24</v>
      </c>
      <c r="N562" s="20" t="s">
        <v>142</v>
      </c>
      <c r="O562" s="20">
        <v>16</v>
      </c>
      <c r="P562" s="20">
        <v>60</v>
      </c>
      <c r="Q562" s="20" t="s">
        <v>73</v>
      </c>
      <c r="R562" s="20" t="s">
        <v>76</v>
      </c>
      <c r="S562" s="20" t="s">
        <v>77</v>
      </c>
      <c r="T562" s="22">
        <v>0.74605500000000002</v>
      </c>
      <c r="U562" s="22">
        <v>6.7142049999999998</v>
      </c>
      <c r="V562" s="22">
        <v>0.24</v>
      </c>
      <c r="W562" s="22">
        <v>0.56100000000000005</v>
      </c>
      <c r="X562" s="22">
        <f t="shared" si="16"/>
        <v>1.6781098673160002</v>
      </c>
      <c r="Y562" s="22">
        <f t="shared" si="17"/>
        <v>8.7235864815218989</v>
      </c>
    </row>
    <row r="563" spans="1:25" x14ac:dyDescent="0.25">
      <c r="A563" s="20">
        <v>2</v>
      </c>
      <c r="B563" s="20" t="s">
        <v>139</v>
      </c>
      <c r="C563" s="20" t="s">
        <v>140</v>
      </c>
      <c r="D563" s="20">
        <v>38520</v>
      </c>
      <c r="E563" s="20">
        <v>38521</v>
      </c>
      <c r="F563" s="20">
        <v>38461</v>
      </c>
      <c r="G563" s="20">
        <v>6410</v>
      </c>
      <c r="H563" s="20">
        <v>6410</v>
      </c>
      <c r="I563" s="20" t="s">
        <v>56</v>
      </c>
      <c r="J563" s="20" t="s">
        <v>141</v>
      </c>
      <c r="K563" s="21">
        <v>2.8381934392399999</v>
      </c>
      <c r="L563" s="21">
        <v>1.1485799999999999</v>
      </c>
      <c r="M563" s="20" t="s">
        <v>24</v>
      </c>
      <c r="N563" s="20" t="s">
        <v>142</v>
      </c>
      <c r="O563" s="20">
        <v>16</v>
      </c>
      <c r="P563" s="20">
        <v>60</v>
      </c>
      <c r="Q563" s="20" t="s">
        <v>73</v>
      </c>
      <c r="R563" s="20" t="s">
        <v>76</v>
      </c>
      <c r="S563" s="20" t="s">
        <v>77</v>
      </c>
      <c r="T563" s="22">
        <v>0.74605500000000002</v>
      </c>
      <c r="U563" s="22">
        <v>6.7142049999999998</v>
      </c>
      <c r="V563" s="22">
        <v>0.24</v>
      </c>
      <c r="W563" s="22">
        <v>0.56100000000000005</v>
      </c>
      <c r="X563" s="22">
        <f t="shared" si="16"/>
        <v>0.65124692744399992</v>
      </c>
      <c r="Y563" s="22">
        <f t="shared" si="17"/>
        <v>3.3854808931370992</v>
      </c>
    </row>
    <row r="564" spans="1:25" x14ac:dyDescent="0.25">
      <c r="A564" s="20">
        <v>2</v>
      </c>
      <c r="B564" s="20" t="s">
        <v>139</v>
      </c>
      <c r="C564" s="20" t="s">
        <v>140</v>
      </c>
      <c r="D564" s="20">
        <v>38521</v>
      </c>
      <c r="E564" s="20">
        <v>38522</v>
      </c>
      <c r="F564" s="20">
        <v>38462</v>
      </c>
      <c r="G564" s="20">
        <v>6410</v>
      </c>
      <c r="H564" s="20">
        <v>6410</v>
      </c>
      <c r="I564" s="20" t="s">
        <v>56</v>
      </c>
      <c r="J564" s="20" t="s">
        <v>141</v>
      </c>
      <c r="K564" s="21">
        <v>13.2933674981</v>
      </c>
      <c r="L564" s="21">
        <v>5.3796600000000003</v>
      </c>
      <c r="M564" s="20" t="s">
        <v>24</v>
      </c>
      <c r="N564" s="20" t="s">
        <v>142</v>
      </c>
      <c r="O564" s="20">
        <v>16</v>
      </c>
      <c r="P564" s="20">
        <v>60</v>
      </c>
      <c r="Q564" s="20" t="s">
        <v>73</v>
      </c>
      <c r="R564" s="20" t="s">
        <v>76</v>
      </c>
      <c r="S564" s="20" t="s">
        <v>77</v>
      </c>
      <c r="T564" s="22">
        <v>0.74605500000000002</v>
      </c>
      <c r="U564" s="22">
        <v>6.7142049999999998</v>
      </c>
      <c r="V564" s="22">
        <v>0.24</v>
      </c>
      <c r="W564" s="22">
        <v>0.56100000000000005</v>
      </c>
      <c r="X564" s="22">
        <f t="shared" si="16"/>
        <v>3.0502769033880002</v>
      </c>
      <c r="Y564" s="22">
        <f t="shared" si="17"/>
        <v>15.856741490861699</v>
      </c>
    </row>
    <row r="565" spans="1:25" x14ac:dyDescent="0.25">
      <c r="A565" s="20">
        <v>2</v>
      </c>
      <c r="B565" s="20" t="s">
        <v>139</v>
      </c>
      <c r="C565" s="20" t="s">
        <v>140</v>
      </c>
      <c r="D565" s="20">
        <v>38522</v>
      </c>
      <c r="E565" s="20">
        <v>38523</v>
      </c>
      <c r="F565" s="20">
        <v>38463</v>
      </c>
      <c r="G565" s="20">
        <v>6410</v>
      </c>
      <c r="H565" s="20">
        <v>6410</v>
      </c>
      <c r="I565" s="20" t="s">
        <v>56</v>
      </c>
      <c r="J565" s="20" t="s">
        <v>141</v>
      </c>
      <c r="K565" s="21">
        <v>1.49648946483</v>
      </c>
      <c r="L565" s="21">
        <v>0.35148000000000001</v>
      </c>
      <c r="M565" s="20" t="s">
        <v>24</v>
      </c>
      <c r="N565" s="20" t="s">
        <v>142</v>
      </c>
      <c r="O565" s="20">
        <v>16</v>
      </c>
      <c r="P565" s="20">
        <v>60</v>
      </c>
      <c r="Q565" s="20" t="s">
        <v>73</v>
      </c>
      <c r="R565" s="20" t="s">
        <v>76</v>
      </c>
      <c r="S565" s="20" t="s">
        <v>77</v>
      </c>
      <c r="T565" s="22">
        <v>0.74605500000000002</v>
      </c>
      <c r="U565" s="22">
        <v>6.7142049999999998</v>
      </c>
      <c r="V565" s="22">
        <v>0.24</v>
      </c>
      <c r="W565" s="22">
        <v>0.56100000000000005</v>
      </c>
      <c r="X565" s="22">
        <f t="shared" si="16"/>
        <v>0.19928979266399999</v>
      </c>
      <c r="Y565" s="22">
        <f t="shared" si="17"/>
        <v>1.0359999515225999</v>
      </c>
    </row>
    <row r="566" spans="1:25" x14ac:dyDescent="0.25">
      <c r="A566" s="20">
        <v>2</v>
      </c>
      <c r="B566" s="20" t="s">
        <v>139</v>
      </c>
      <c r="C566" s="20" t="s">
        <v>140</v>
      </c>
      <c r="D566" s="20">
        <v>38523</v>
      </c>
      <c r="E566" s="20">
        <v>38524</v>
      </c>
      <c r="F566" s="20">
        <v>38464</v>
      </c>
      <c r="G566" s="20">
        <v>6410</v>
      </c>
      <c r="H566" s="20">
        <v>6410</v>
      </c>
      <c r="I566" s="20" t="s">
        <v>56</v>
      </c>
      <c r="J566" s="20" t="s">
        <v>141</v>
      </c>
      <c r="K566" s="21">
        <v>1.4810193437100001</v>
      </c>
      <c r="L566" s="21">
        <v>0.59935000000000005</v>
      </c>
      <c r="M566" s="20" t="s">
        <v>24</v>
      </c>
      <c r="N566" s="20" t="s">
        <v>142</v>
      </c>
      <c r="O566" s="20">
        <v>16</v>
      </c>
      <c r="P566" s="20">
        <v>60</v>
      </c>
      <c r="Q566" s="20" t="s">
        <v>73</v>
      </c>
      <c r="R566" s="20" t="s">
        <v>76</v>
      </c>
      <c r="S566" s="20" t="s">
        <v>77</v>
      </c>
      <c r="T566" s="22">
        <v>0.74605500000000002</v>
      </c>
      <c r="U566" s="22">
        <v>6.7142049999999998</v>
      </c>
      <c r="V566" s="22">
        <v>0.24</v>
      </c>
      <c r="W566" s="22">
        <v>0.56100000000000005</v>
      </c>
      <c r="X566" s="22">
        <f t="shared" si="16"/>
        <v>0.33983252883000004</v>
      </c>
      <c r="Y566" s="22">
        <f t="shared" si="17"/>
        <v>1.7666056986032499</v>
      </c>
    </row>
    <row r="567" spans="1:25" x14ac:dyDescent="0.25">
      <c r="A567" s="20">
        <v>2</v>
      </c>
      <c r="B567" s="20" t="s">
        <v>139</v>
      </c>
      <c r="C567" s="20" t="s">
        <v>140</v>
      </c>
      <c r="D567" s="20">
        <v>38524</v>
      </c>
      <c r="E567" s="20">
        <v>38525</v>
      </c>
      <c r="F567" s="20">
        <v>38465</v>
      </c>
      <c r="G567" s="20">
        <v>6410</v>
      </c>
      <c r="H567" s="20">
        <v>6410</v>
      </c>
      <c r="I567" s="20" t="s">
        <v>56</v>
      </c>
      <c r="J567" s="20" t="s">
        <v>141</v>
      </c>
      <c r="K567" s="21">
        <v>51.989881965999999</v>
      </c>
      <c r="L567" s="21">
        <v>21.0396</v>
      </c>
      <c r="M567" s="20" t="s">
        <v>24</v>
      </c>
      <c r="N567" s="20" t="s">
        <v>142</v>
      </c>
      <c r="O567" s="20">
        <v>16</v>
      </c>
      <c r="P567" s="20">
        <v>60</v>
      </c>
      <c r="Q567" s="20" t="s">
        <v>73</v>
      </c>
      <c r="R567" s="20" t="s">
        <v>76</v>
      </c>
      <c r="S567" s="20" t="s">
        <v>77</v>
      </c>
      <c r="T567" s="22">
        <v>0.74605500000000002</v>
      </c>
      <c r="U567" s="22">
        <v>6.7142049999999998</v>
      </c>
      <c r="V567" s="22">
        <v>0.24</v>
      </c>
      <c r="W567" s="22">
        <v>0.56100000000000005</v>
      </c>
      <c r="X567" s="22">
        <f t="shared" si="16"/>
        <v>11.929491071279999</v>
      </c>
      <c r="Y567" s="22">
        <f t="shared" si="17"/>
        <v>62.014978320401994</v>
      </c>
    </row>
    <row r="568" spans="1:25" x14ac:dyDescent="0.25">
      <c r="A568" s="20">
        <v>2</v>
      </c>
      <c r="B568" s="20" t="s">
        <v>139</v>
      </c>
      <c r="C568" s="20" t="s">
        <v>140</v>
      </c>
      <c r="D568" s="20">
        <v>38525</v>
      </c>
      <c r="E568" s="20">
        <v>38526</v>
      </c>
      <c r="F568" s="20">
        <v>38466</v>
      </c>
      <c r="G568" s="20">
        <v>6410</v>
      </c>
      <c r="H568" s="20">
        <v>6410</v>
      </c>
      <c r="I568" s="20" t="s">
        <v>56</v>
      </c>
      <c r="J568" s="20" t="s">
        <v>141</v>
      </c>
      <c r="K568" s="21">
        <v>4.3871198603100003</v>
      </c>
      <c r="L568" s="21">
        <v>1.7754099999999999</v>
      </c>
      <c r="M568" s="20" t="s">
        <v>24</v>
      </c>
      <c r="N568" s="20" t="s">
        <v>142</v>
      </c>
      <c r="O568" s="20">
        <v>16</v>
      </c>
      <c r="P568" s="20">
        <v>60</v>
      </c>
      <c r="Q568" s="20" t="s">
        <v>73</v>
      </c>
      <c r="R568" s="20" t="s">
        <v>76</v>
      </c>
      <c r="S568" s="20" t="s">
        <v>77</v>
      </c>
      <c r="T568" s="22">
        <v>0.74605500000000002</v>
      </c>
      <c r="U568" s="22">
        <v>6.7142049999999998</v>
      </c>
      <c r="V568" s="22">
        <v>0.24</v>
      </c>
      <c r="W568" s="22">
        <v>0.56100000000000005</v>
      </c>
      <c r="X568" s="22">
        <f t="shared" si="16"/>
        <v>1.0066606657379999</v>
      </c>
      <c r="Y568" s="22">
        <f t="shared" si="17"/>
        <v>5.2330848808829495</v>
      </c>
    </row>
    <row r="569" spans="1:25" x14ac:dyDescent="0.25">
      <c r="A569" s="20">
        <v>2</v>
      </c>
      <c r="B569" s="20" t="s">
        <v>139</v>
      </c>
      <c r="C569" s="20" t="s">
        <v>140</v>
      </c>
      <c r="D569" s="20">
        <v>38526</v>
      </c>
      <c r="E569" s="20">
        <v>38527</v>
      </c>
      <c r="F569" s="20">
        <v>38467</v>
      </c>
      <c r="G569" s="20">
        <v>6410</v>
      </c>
      <c r="H569" s="20">
        <v>6410</v>
      </c>
      <c r="I569" s="20" t="s">
        <v>56</v>
      </c>
      <c r="J569" s="20" t="s">
        <v>141</v>
      </c>
      <c r="K569" s="21">
        <v>2.84250237459</v>
      </c>
      <c r="L569" s="21">
        <v>1.15032</v>
      </c>
      <c r="M569" s="20" t="s">
        <v>24</v>
      </c>
      <c r="N569" s="20" t="s">
        <v>142</v>
      </c>
      <c r="O569" s="20">
        <v>16</v>
      </c>
      <c r="P569" s="20">
        <v>60</v>
      </c>
      <c r="Q569" s="20" t="s">
        <v>73</v>
      </c>
      <c r="R569" s="20" t="s">
        <v>76</v>
      </c>
      <c r="S569" s="20" t="s">
        <v>77</v>
      </c>
      <c r="T569" s="22">
        <v>0.74605500000000002</v>
      </c>
      <c r="U569" s="22">
        <v>6.7142049999999998</v>
      </c>
      <c r="V569" s="22">
        <v>0.24</v>
      </c>
      <c r="W569" s="22">
        <v>0.56100000000000005</v>
      </c>
      <c r="X569" s="22">
        <f t="shared" si="16"/>
        <v>0.65223351057599999</v>
      </c>
      <c r="Y569" s="22">
        <f t="shared" si="17"/>
        <v>3.3906096057683994</v>
      </c>
    </row>
    <row r="570" spans="1:25" x14ac:dyDescent="0.25">
      <c r="A570" s="20">
        <v>2</v>
      </c>
      <c r="B570" s="20" t="s">
        <v>139</v>
      </c>
      <c r="C570" s="20" t="s">
        <v>140</v>
      </c>
      <c r="D570" s="20">
        <v>38527</v>
      </c>
      <c r="E570" s="20">
        <v>38528</v>
      </c>
      <c r="F570" s="20">
        <v>38468</v>
      </c>
      <c r="G570" s="20">
        <v>6410</v>
      </c>
      <c r="H570" s="20">
        <v>6410</v>
      </c>
      <c r="I570" s="20" t="s">
        <v>56</v>
      </c>
      <c r="J570" s="20" t="s">
        <v>141</v>
      </c>
      <c r="K570" s="21">
        <v>9.0507152122600001</v>
      </c>
      <c r="L570" s="21">
        <v>3.6627100000000001</v>
      </c>
      <c r="M570" s="20" t="s">
        <v>24</v>
      </c>
      <c r="N570" s="20" t="s">
        <v>142</v>
      </c>
      <c r="O570" s="20">
        <v>16</v>
      </c>
      <c r="P570" s="20">
        <v>60</v>
      </c>
      <c r="Q570" s="20" t="s">
        <v>73</v>
      </c>
      <c r="R570" s="20" t="s">
        <v>76</v>
      </c>
      <c r="S570" s="20" t="s">
        <v>77</v>
      </c>
      <c r="T570" s="22">
        <v>0.74605500000000002</v>
      </c>
      <c r="U570" s="22">
        <v>6.7142049999999998</v>
      </c>
      <c r="V570" s="22">
        <v>0.24</v>
      </c>
      <c r="W570" s="22">
        <v>0.56100000000000005</v>
      </c>
      <c r="X570" s="22">
        <f t="shared" si="16"/>
        <v>2.0767631628780001</v>
      </c>
      <c r="Y570" s="22">
        <f t="shared" si="17"/>
        <v>10.79596956424645</v>
      </c>
    </row>
    <row r="571" spans="1:25" x14ac:dyDescent="0.25">
      <c r="A571" s="20">
        <v>2</v>
      </c>
      <c r="B571" s="20" t="s">
        <v>139</v>
      </c>
      <c r="C571" s="20" t="s">
        <v>140</v>
      </c>
      <c r="D571" s="20">
        <v>38528</v>
      </c>
      <c r="E571" s="20">
        <v>38529</v>
      </c>
      <c r="F571" s="20">
        <v>38469</v>
      </c>
      <c r="G571" s="20">
        <v>6410</v>
      </c>
      <c r="H571" s="20">
        <v>6410</v>
      </c>
      <c r="I571" s="20" t="s">
        <v>56</v>
      </c>
      <c r="J571" s="20" t="s">
        <v>141</v>
      </c>
      <c r="K571" s="21">
        <v>26.4391060333</v>
      </c>
      <c r="L571" s="21">
        <v>10.6996</v>
      </c>
      <c r="M571" s="20" t="s">
        <v>24</v>
      </c>
      <c r="N571" s="20" t="s">
        <v>142</v>
      </c>
      <c r="O571" s="20">
        <v>16</v>
      </c>
      <c r="P571" s="20">
        <v>60</v>
      </c>
      <c r="Q571" s="20" t="s">
        <v>73</v>
      </c>
      <c r="R571" s="20" t="s">
        <v>76</v>
      </c>
      <c r="S571" s="20" t="s">
        <v>77</v>
      </c>
      <c r="T571" s="22">
        <v>0.74605500000000002</v>
      </c>
      <c r="U571" s="22">
        <v>6.7142049999999998</v>
      </c>
      <c r="V571" s="22">
        <v>0.24</v>
      </c>
      <c r="W571" s="22">
        <v>0.56100000000000005</v>
      </c>
      <c r="X571" s="22">
        <f t="shared" si="16"/>
        <v>6.0666924592800004</v>
      </c>
      <c r="Y571" s="22">
        <f t="shared" si="17"/>
        <v>31.537456132101994</v>
      </c>
    </row>
    <row r="572" spans="1:25" x14ac:dyDescent="0.25">
      <c r="A572" s="20">
        <v>2</v>
      </c>
      <c r="B572" s="20" t="s">
        <v>139</v>
      </c>
      <c r="C572" s="20" t="s">
        <v>140</v>
      </c>
      <c r="D572" s="20">
        <v>38529</v>
      </c>
      <c r="E572" s="20">
        <v>38530</v>
      </c>
      <c r="F572" s="20">
        <v>38470</v>
      </c>
      <c r="G572" s="20">
        <v>6410</v>
      </c>
      <c r="H572" s="20">
        <v>6410</v>
      </c>
      <c r="I572" s="20" t="s">
        <v>56</v>
      </c>
      <c r="J572" s="20" t="s">
        <v>141</v>
      </c>
      <c r="K572" s="21">
        <v>6.6376063712600004</v>
      </c>
      <c r="L572" s="21">
        <v>2.68615</v>
      </c>
      <c r="M572" s="20" t="s">
        <v>24</v>
      </c>
      <c r="N572" s="20" t="s">
        <v>142</v>
      </c>
      <c r="O572" s="20">
        <v>16</v>
      </c>
      <c r="P572" s="20">
        <v>60</v>
      </c>
      <c r="Q572" s="20" t="s">
        <v>73</v>
      </c>
      <c r="R572" s="20" t="s">
        <v>76</v>
      </c>
      <c r="S572" s="20" t="s">
        <v>77</v>
      </c>
      <c r="T572" s="22">
        <v>0.74605500000000002</v>
      </c>
      <c r="U572" s="22">
        <v>6.7142049999999998</v>
      </c>
      <c r="V572" s="22">
        <v>0.24</v>
      </c>
      <c r="W572" s="22">
        <v>0.56100000000000005</v>
      </c>
      <c r="X572" s="22">
        <f t="shared" si="16"/>
        <v>1.5230518850700003</v>
      </c>
      <c r="Y572" s="22">
        <f t="shared" si="17"/>
        <v>7.9175238129692493</v>
      </c>
    </row>
    <row r="573" spans="1:25" x14ac:dyDescent="0.25">
      <c r="A573" s="20">
        <v>2</v>
      </c>
      <c r="B573" s="20" t="s">
        <v>139</v>
      </c>
      <c r="C573" s="20" t="s">
        <v>140</v>
      </c>
      <c r="D573" s="20">
        <v>38530</v>
      </c>
      <c r="E573" s="20">
        <v>38531</v>
      </c>
      <c r="F573" s="20">
        <v>38471</v>
      </c>
      <c r="G573" s="20">
        <v>6410</v>
      </c>
      <c r="H573" s="20">
        <v>6410</v>
      </c>
      <c r="I573" s="20" t="s">
        <v>56</v>
      </c>
      <c r="J573" s="20" t="s">
        <v>141</v>
      </c>
      <c r="K573" s="21">
        <v>1.9637421497200001</v>
      </c>
      <c r="L573" s="21">
        <v>0.79470099999999999</v>
      </c>
      <c r="M573" s="20" t="s">
        <v>24</v>
      </c>
      <c r="N573" s="20" t="s">
        <v>142</v>
      </c>
      <c r="O573" s="20">
        <v>16</v>
      </c>
      <c r="P573" s="20">
        <v>60</v>
      </c>
      <c r="Q573" s="20" t="s">
        <v>73</v>
      </c>
      <c r="R573" s="20" t="s">
        <v>76</v>
      </c>
      <c r="S573" s="20" t="s">
        <v>77</v>
      </c>
      <c r="T573" s="22">
        <v>0.74605500000000002</v>
      </c>
      <c r="U573" s="22">
        <v>6.7142049999999998</v>
      </c>
      <c r="V573" s="22">
        <v>0.24</v>
      </c>
      <c r="W573" s="22">
        <v>0.56100000000000005</v>
      </c>
      <c r="X573" s="22">
        <f t="shared" si="16"/>
        <v>0.45059689746179998</v>
      </c>
      <c r="Y573" s="22">
        <f t="shared" si="17"/>
        <v>2.3424098027624947</v>
      </c>
    </row>
    <row r="574" spans="1:25" x14ac:dyDescent="0.25">
      <c r="A574" s="20">
        <v>2</v>
      </c>
      <c r="B574" s="20" t="s">
        <v>139</v>
      </c>
      <c r="C574" s="20" t="s">
        <v>140</v>
      </c>
      <c r="D574" s="20">
        <v>38531</v>
      </c>
      <c r="E574" s="20">
        <v>38532</v>
      </c>
      <c r="F574" s="20">
        <v>38472</v>
      </c>
      <c r="G574" s="20">
        <v>6410</v>
      </c>
      <c r="H574" s="20">
        <v>6410</v>
      </c>
      <c r="I574" s="20" t="s">
        <v>56</v>
      </c>
      <c r="J574" s="20" t="s">
        <v>141</v>
      </c>
      <c r="K574" s="21">
        <v>3.6543879012499998</v>
      </c>
      <c r="L574" s="21">
        <v>1.47888</v>
      </c>
      <c r="M574" s="20" t="s">
        <v>24</v>
      </c>
      <c r="N574" s="20" t="s">
        <v>142</v>
      </c>
      <c r="O574" s="20">
        <v>16</v>
      </c>
      <c r="P574" s="20">
        <v>60</v>
      </c>
      <c r="Q574" s="20" t="s">
        <v>73</v>
      </c>
      <c r="R574" s="20" t="s">
        <v>76</v>
      </c>
      <c r="S574" s="20" t="s">
        <v>77</v>
      </c>
      <c r="T574" s="22">
        <v>0.74605500000000002</v>
      </c>
      <c r="U574" s="22">
        <v>6.7142049999999998</v>
      </c>
      <c r="V574" s="22">
        <v>0.24</v>
      </c>
      <c r="W574" s="22">
        <v>0.56100000000000005</v>
      </c>
      <c r="X574" s="22">
        <f t="shared" si="16"/>
        <v>0.8385276219840001</v>
      </c>
      <c r="Y574" s="22">
        <f t="shared" si="17"/>
        <v>4.3590520322855992</v>
      </c>
    </row>
    <row r="575" spans="1:25" x14ac:dyDescent="0.25">
      <c r="A575" s="20">
        <v>2</v>
      </c>
      <c r="B575" s="20" t="s">
        <v>139</v>
      </c>
      <c r="C575" s="20" t="s">
        <v>140</v>
      </c>
      <c r="D575" s="20">
        <v>38532</v>
      </c>
      <c r="E575" s="20">
        <v>38533</v>
      </c>
      <c r="F575" s="20">
        <v>38473</v>
      </c>
      <c r="G575" s="20">
        <v>6410</v>
      </c>
      <c r="H575" s="20">
        <v>6410</v>
      </c>
      <c r="I575" s="20" t="s">
        <v>56</v>
      </c>
      <c r="J575" s="20" t="s">
        <v>141</v>
      </c>
      <c r="K575" s="21">
        <v>2.4686823632900001</v>
      </c>
      <c r="L575" s="21">
        <v>0.99904400000000004</v>
      </c>
      <c r="M575" s="20" t="s">
        <v>24</v>
      </c>
      <c r="N575" s="20" t="s">
        <v>142</v>
      </c>
      <c r="O575" s="20">
        <v>16</v>
      </c>
      <c r="P575" s="20">
        <v>60</v>
      </c>
      <c r="Q575" s="20" t="s">
        <v>73</v>
      </c>
      <c r="R575" s="20" t="s">
        <v>76</v>
      </c>
      <c r="S575" s="20" t="s">
        <v>77</v>
      </c>
      <c r="T575" s="22">
        <v>0.74605500000000002</v>
      </c>
      <c r="U575" s="22">
        <v>6.7142049999999998</v>
      </c>
      <c r="V575" s="22">
        <v>0.24</v>
      </c>
      <c r="W575" s="22">
        <v>0.56100000000000005</v>
      </c>
      <c r="X575" s="22">
        <f t="shared" si="16"/>
        <v>0.56645974627920004</v>
      </c>
      <c r="Y575" s="22">
        <f t="shared" si="17"/>
        <v>2.9447181505887796</v>
      </c>
    </row>
    <row r="576" spans="1:25" x14ac:dyDescent="0.25">
      <c r="A576" s="20">
        <v>2</v>
      </c>
      <c r="B576" s="20" t="s">
        <v>139</v>
      </c>
      <c r="C576" s="20" t="s">
        <v>140</v>
      </c>
      <c r="D576" s="20">
        <v>38533</v>
      </c>
      <c r="E576" s="20">
        <v>38534</v>
      </c>
      <c r="F576" s="20">
        <v>38474</v>
      </c>
      <c r="G576" s="20">
        <v>6410</v>
      </c>
      <c r="H576" s="20">
        <v>6410</v>
      </c>
      <c r="I576" s="20" t="s">
        <v>56</v>
      </c>
      <c r="J576" s="20" t="s">
        <v>141</v>
      </c>
      <c r="K576" s="21">
        <v>9.8392740443100006</v>
      </c>
      <c r="L576" s="21">
        <v>3.98183</v>
      </c>
      <c r="M576" s="20" t="s">
        <v>24</v>
      </c>
      <c r="N576" s="20" t="s">
        <v>142</v>
      </c>
      <c r="O576" s="20">
        <v>16</v>
      </c>
      <c r="P576" s="20">
        <v>60</v>
      </c>
      <c r="Q576" s="20" t="s">
        <v>73</v>
      </c>
      <c r="R576" s="20" t="s">
        <v>76</v>
      </c>
      <c r="S576" s="20" t="s">
        <v>77</v>
      </c>
      <c r="T576" s="22">
        <v>0.74605500000000002</v>
      </c>
      <c r="U576" s="22">
        <v>6.7142049999999998</v>
      </c>
      <c r="V576" s="22">
        <v>0.24</v>
      </c>
      <c r="W576" s="22">
        <v>0.56100000000000005</v>
      </c>
      <c r="X576" s="22">
        <f t="shared" si="16"/>
        <v>2.2577047772940002</v>
      </c>
      <c r="Y576" s="22">
        <f t="shared" si="17"/>
        <v>11.736587250970848</v>
      </c>
    </row>
    <row r="577" spans="1:25" x14ac:dyDescent="0.25">
      <c r="A577" s="20">
        <v>2</v>
      </c>
      <c r="B577" s="20" t="s">
        <v>139</v>
      </c>
      <c r="C577" s="20" t="s">
        <v>140</v>
      </c>
      <c r="D577" s="20">
        <v>38534</v>
      </c>
      <c r="E577" s="20">
        <v>38535</v>
      </c>
      <c r="F577" s="20">
        <v>38475</v>
      </c>
      <c r="G577" s="20">
        <v>6410</v>
      </c>
      <c r="H577" s="20">
        <v>6410</v>
      </c>
      <c r="I577" s="20" t="s">
        <v>56</v>
      </c>
      <c r="J577" s="20" t="s">
        <v>141</v>
      </c>
      <c r="K577" s="21">
        <v>2.1868535677300001</v>
      </c>
      <c r="L577" s="21">
        <v>0.884992</v>
      </c>
      <c r="M577" s="20" t="s">
        <v>24</v>
      </c>
      <c r="N577" s="20" t="s">
        <v>142</v>
      </c>
      <c r="O577" s="20">
        <v>16</v>
      </c>
      <c r="P577" s="20">
        <v>60</v>
      </c>
      <c r="Q577" s="20" t="s">
        <v>73</v>
      </c>
      <c r="R577" s="20" t="s">
        <v>76</v>
      </c>
      <c r="S577" s="20" t="s">
        <v>77</v>
      </c>
      <c r="T577" s="22">
        <v>0.74605500000000002</v>
      </c>
      <c r="U577" s="22">
        <v>6.7142049999999998</v>
      </c>
      <c r="V577" s="22">
        <v>0.24</v>
      </c>
      <c r="W577" s="22">
        <v>0.56100000000000005</v>
      </c>
      <c r="X577" s="22">
        <f t="shared" si="16"/>
        <v>0.50179205698560003</v>
      </c>
      <c r="Y577" s="22">
        <f t="shared" si="17"/>
        <v>2.6085457752870398</v>
      </c>
    </row>
    <row r="578" spans="1:25" x14ac:dyDescent="0.25">
      <c r="A578" s="20">
        <v>2</v>
      </c>
      <c r="B578" s="20" t="s">
        <v>139</v>
      </c>
      <c r="C578" s="20" t="s">
        <v>140</v>
      </c>
      <c r="D578" s="20">
        <v>38535</v>
      </c>
      <c r="E578" s="20">
        <v>38536</v>
      </c>
      <c r="F578" s="20">
        <v>38476</v>
      </c>
      <c r="G578" s="20">
        <v>6410</v>
      </c>
      <c r="H578" s="20">
        <v>6410</v>
      </c>
      <c r="I578" s="20" t="s">
        <v>56</v>
      </c>
      <c r="J578" s="20" t="s">
        <v>141</v>
      </c>
      <c r="K578" s="21">
        <v>39.875425270500003</v>
      </c>
      <c r="L578" s="21">
        <v>16.1371</v>
      </c>
      <c r="M578" s="20" t="s">
        <v>24</v>
      </c>
      <c r="N578" s="20" t="s">
        <v>142</v>
      </c>
      <c r="O578" s="20">
        <v>16</v>
      </c>
      <c r="P578" s="20">
        <v>60</v>
      </c>
      <c r="Q578" s="20" t="s">
        <v>73</v>
      </c>
      <c r="R578" s="20" t="s">
        <v>76</v>
      </c>
      <c r="S578" s="20" t="s">
        <v>77</v>
      </c>
      <c r="T578" s="22">
        <v>0.74605500000000002</v>
      </c>
      <c r="U578" s="22">
        <v>6.7142049999999998</v>
      </c>
      <c r="V578" s="22">
        <v>0.24</v>
      </c>
      <c r="W578" s="22">
        <v>0.56100000000000005</v>
      </c>
      <c r="X578" s="22">
        <f t="shared" ref="X578:X641" si="18">L578*T578*(1-V578)</f>
        <v>9.1497647467800007</v>
      </c>
      <c r="Y578" s="22">
        <f t="shared" ref="Y578:Y641" si="19">L578*U578*(1-W578)</f>
        <v>47.564683104914494</v>
      </c>
    </row>
    <row r="579" spans="1:25" x14ac:dyDescent="0.25">
      <c r="A579" s="20">
        <v>2</v>
      </c>
      <c r="B579" s="20" t="s">
        <v>139</v>
      </c>
      <c r="C579" s="20" t="s">
        <v>140</v>
      </c>
      <c r="D579" s="20">
        <v>38536</v>
      </c>
      <c r="E579" s="20">
        <v>38537</v>
      </c>
      <c r="F579" s="20">
        <v>38477</v>
      </c>
      <c r="G579" s="20">
        <v>6410</v>
      </c>
      <c r="H579" s="20">
        <v>6410</v>
      </c>
      <c r="I579" s="20" t="s">
        <v>56</v>
      </c>
      <c r="J579" s="20" t="s">
        <v>141</v>
      </c>
      <c r="K579" s="21">
        <v>35.2271689417</v>
      </c>
      <c r="L579" s="21">
        <v>14.256</v>
      </c>
      <c r="M579" s="20" t="s">
        <v>24</v>
      </c>
      <c r="N579" s="20" t="s">
        <v>142</v>
      </c>
      <c r="O579" s="20">
        <v>16</v>
      </c>
      <c r="P579" s="20">
        <v>60</v>
      </c>
      <c r="Q579" s="20" t="s">
        <v>73</v>
      </c>
      <c r="R579" s="20" t="s">
        <v>76</v>
      </c>
      <c r="S579" s="20" t="s">
        <v>77</v>
      </c>
      <c r="T579" s="22">
        <v>0.74605500000000002</v>
      </c>
      <c r="U579" s="22">
        <v>6.7142049999999998</v>
      </c>
      <c r="V579" s="22">
        <v>0.24</v>
      </c>
      <c r="W579" s="22">
        <v>0.56100000000000005</v>
      </c>
      <c r="X579" s="22">
        <f t="shared" si="18"/>
        <v>8.0831776608000006</v>
      </c>
      <c r="Y579" s="22">
        <f t="shared" si="19"/>
        <v>42.020073144719994</v>
      </c>
    </row>
    <row r="580" spans="1:25" x14ac:dyDescent="0.25">
      <c r="A580" s="20">
        <v>2</v>
      </c>
      <c r="B580" s="20" t="s">
        <v>139</v>
      </c>
      <c r="C580" s="20" t="s">
        <v>140</v>
      </c>
      <c r="D580" s="20">
        <v>38537</v>
      </c>
      <c r="E580" s="20">
        <v>38538</v>
      </c>
      <c r="F580" s="20">
        <v>38478</v>
      </c>
      <c r="G580" s="20">
        <v>6410</v>
      </c>
      <c r="H580" s="20">
        <v>6410</v>
      </c>
      <c r="I580" s="20" t="s">
        <v>56</v>
      </c>
      <c r="J580" s="20" t="s">
        <v>141</v>
      </c>
      <c r="K580" s="21">
        <v>1.5656693474500001</v>
      </c>
      <c r="L580" s="21">
        <v>0.633606</v>
      </c>
      <c r="M580" s="20" t="s">
        <v>24</v>
      </c>
      <c r="N580" s="20" t="s">
        <v>142</v>
      </c>
      <c r="O580" s="20">
        <v>16</v>
      </c>
      <c r="P580" s="20">
        <v>60</v>
      </c>
      <c r="Q580" s="20" t="s">
        <v>73</v>
      </c>
      <c r="R580" s="20" t="s">
        <v>76</v>
      </c>
      <c r="S580" s="20" t="s">
        <v>77</v>
      </c>
      <c r="T580" s="22">
        <v>0.74605500000000002</v>
      </c>
      <c r="U580" s="22">
        <v>6.7142049999999998</v>
      </c>
      <c r="V580" s="22">
        <v>0.24</v>
      </c>
      <c r="W580" s="22">
        <v>0.56100000000000005</v>
      </c>
      <c r="X580" s="22">
        <f t="shared" si="18"/>
        <v>0.3592557424908</v>
      </c>
      <c r="Y580" s="22">
        <f t="shared" si="19"/>
        <v>1.8675764916479698</v>
      </c>
    </row>
    <row r="581" spans="1:25" x14ac:dyDescent="0.25">
      <c r="A581" s="20">
        <v>2</v>
      </c>
      <c r="B581" s="20" t="s">
        <v>139</v>
      </c>
      <c r="C581" s="20" t="s">
        <v>140</v>
      </c>
      <c r="D581" s="20">
        <v>38538</v>
      </c>
      <c r="E581" s="20">
        <v>38539</v>
      </c>
      <c r="F581" s="20">
        <v>38479</v>
      </c>
      <c r="G581" s="20">
        <v>6410</v>
      </c>
      <c r="H581" s="20">
        <v>6410</v>
      </c>
      <c r="I581" s="20" t="s">
        <v>56</v>
      </c>
      <c r="J581" s="20" t="s">
        <v>141</v>
      </c>
      <c r="K581" s="21">
        <v>1.78447443888</v>
      </c>
      <c r="L581" s="21">
        <v>0.72215399999999996</v>
      </c>
      <c r="M581" s="20" t="s">
        <v>24</v>
      </c>
      <c r="N581" s="20" t="s">
        <v>142</v>
      </c>
      <c r="O581" s="20">
        <v>16</v>
      </c>
      <c r="P581" s="20">
        <v>60</v>
      </c>
      <c r="Q581" s="20" t="s">
        <v>73</v>
      </c>
      <c r="R581" s="20" t="s">
        <v>76</v>
      </c>
      <c r="S581" s="20" t="s">
        <v>77</v>
      </c>
      <c r="T581" s="22">
        <v>0.74605500000000002</v>
      </c>
      <c r="U581" s="22">
        <v>6.7142049999999998</v>
      </c>
      <c r="V581" s="22">
        <v>0.24</v>
      </c>
      <c r="W581" s="22">
        <v>0.56100000000000005</v>
      </c>
      <c r="X581" s="22">
        <f t="shared" si="18"/>
        <v>0.40946261787719995</v>
      </c>
      <c r="Y581" s="22">
        <f t="shared" si="19"/>
        <v>2.1285749089332295</v>
      </c>
    </row>
    <row r="582" spans="1:25" x14ac:dyDescent="0.25">
      <c r="A582" s="20">
        <v>2</v>
      </c>
      <c r="B582" s="20" t="s">
        <v>139</v>
      </c>
      <c r="C582" s="20" t="s">
        <v>140</v>
      </c>
      <c r="D582" s="20">
        <v>38539</v>
      </c>
      <c r="E582" s="20">
        <v>38540</v>
      </c>
      <c r="F582" s="20">
        <v>38480</v>
      </c>
      <c r="G582" s="20">
        <v>6410</v>
      </c>
      <c r="H582" s="20">
        <v>6410</v>
      </c>
      <c r="I582" s="20" t="s">
        <v>56</v>
      </c>
      <c r="J582" s="20" t="s">
        <v>141</v>
      </c>
      <c r="K582" s="21">
        <v>4.5441606500900003</v>
      </c>
      <c r="L582" s="21">
        <v>1.8389599999999999</v>
      </c>
      <c r="M582" s="20" t="s">
        <v>24</v>
      </c>
      <c r="N582" s="20" t="s">
        <v>142</v>
      </c>
      <c r="O582" s="20">
        <v>16</v>
      </c>
      <c r="P582" s="20">
        <v>60</v>
      </c>
      <c r="Q582" s="20" t="s">
        <v>73</v>
      </c>
      <c r="R582" s="20" t="s">
        <v>76</v>
      </c>
      <c r="S582" s="20" t="s">
        <v>77</v>
      </c>
      <c r="T582" s="22">
        <v>0.74605500000000002</v>
      </c>
      <c r="U582" s="22">
        <v>6.7142049999999998</v>
      </c>
      <c r="V582" s="22">
        <v>0.24</v>
      </c>
      <c r="W582" s="22">
        <v>0.56100000000000005</v>
      </c>
      <c r="X582" s="22">
        <f t="shared" si="18"/>
        <v>1.0426936301280001</v>
      </c>
      <c r="Y582" s="22">
        <f t="shared" si="19"/>
        <v>5.4204007933651992</v>
      </c>
    </row>
    <row r="583" spans="1:25" x14ac:dyDescent="0.25">
      <c r="A583" s="20">
        <v>2</v>
      </c>
      <c r="B583" s="20" t="s">
        <v>139</v>
      </c>
      <c r="C583" s="20" t="s">
        <v>140</v>
      </c>
      <c r="D583" s="20">
        <v>38540</v>
      </c>
      <c r="E583" s="20">
        <v>38541</v>
      </c>
      <c r="F583" s="20">
        <v>38481</v>
      </c>
      <c r="G583" s="20">
        <v>6410</v>
      </c>
      <c r="H583" s="20">
        <v>6410</v>
      </c>
      <c r="I583" s="20" t="s">
        <v>56</v>
      </c>
      <c r="J583" s="20" t="s">
        <v>141</v>
      </c>
      <c r="K583" s="21">
        <v>2.01007808</v>
      </c>
      <c r="L583" s="21">
        <v>0.81345299999999998</v>
      </c>
      <c r="M583" s="20" t="s">
        <v>24</v>
      </c>
      <c r="N583" s="20" t="s">
        <v>142</v>
      </c>
      <c r="O583" s="20">
        <v>16</v>
      </c>
      <c r="P583" s="20">
        <v>60</v>
      </c>
      <c r="Q583" s="20" t="s">
        <v>73</v>
      </c>
      <c r="R583" s="20" t="s">
        <v>76</v>
      </c>
      <c r="S583" s="20" t="s">
        <v>77</v>
      </c>
      <c r="T583" s="22">
        <v>0.74605500000000002</v>
      </c>
      <c r="U583" s="22">
        <v>6.7142049999999998</v>
      </c>
      <c r="V583" s="22">
        <v>0.24</v>
      </c>
      <c r="W583" s="22">
        <v>0.56100000000000005</v>
      </c>
      <c r="X583" s="22">
        <f t="shared" si="18"/>
        <v>0.4612293152154</v>
      </c>
      <c r="Y583" s="22">
        <f t="shared" si="19"/>
        <v>2.3976819977407349</v>
      </c>
    </row>
    <row r="584" spans="1:25" x14ac:dyDescent="0.25">
      <c r="A584" s="20">
        <v>2</v>
      </c>
      <c r="B584" s="20" t="s">
        <v>139</v>
      </c>
      <c r="C584" s="20" t="s">
        <v>140</v>
      </c>
      <c r="D584" s="20">
        <v>38541</v>
      </c>
      <c r="E584" s="20">
        <v>38542</v>
      </c>
      <c r="F584" s="20">
        <v>38482</v>
      </c>
      <c r="G584" s="20">
        <v>6410</v>
      </c>
      <c r="H584" s="20">
        <v>6410</v>
      </c>
      <c r="I584" s="20" t="s">
        <v>56</v>
      </c>
      <c r="J584" s="20" t="s">
        <v>141</v>
      </c>
      <c r="K584" s="21">
        <v>2.41066819563</v>
      </c>
      <c r="L584" s="21">
        <v>0.97556699999999996</v>
      </c>
      <c r="M584" s="20" t="s">
        <v>24</v>
      </c>
      <c r="N584" s="20" t="s">
        <v>142</v>
      </c>
      <c r="O584" s="20">
        <v>16</v>
      </c>
      <c r="P584" s="20">
        <v>60</v>
      </c>
      <c r="Q584" s="20" t="s">
        <v>73</v>
      </c>
      <c r="R584" s="20" t="s">
        <v>76</v>
      </c>
      <c r="S584" s="20" t="s">
        <v>77</v>
      </c>
      <c r="T584" s="22">
        <v>0.74605500000000002</v>
      </c>
      <c r="U584" s="22">
        <v>6.7142049999999998</v>
      </c>
      <c r="V584" s="22">
        <v>0.24</v>
      </c>
      <c r="W584" s="22">
        <v>0.56100000000000005</v>
      </c>
      <c r="X584" s="22">
        <f t="shared" si="18"/>
        <v>0.5531482450206</v>
      </c>
      <c r="Y584" s="22">
        <f t="shared" si="19"/>
        <v>2.8755188480341642</v>
      </c>
    </row>
    <row r="585" spans="1:25" x14ac:dyDescent="0.25">
      <c r="A585" s="20">
        <v>2</v>
      </c>
      <c r="B585" s="20" t="s">
        <v>139</v>
      </c>
      <c r="C585" s="20" t="s">
        <v>140</v>
      </c>
      <c r="D585" s="20">
        <v>38542</v>
      </c>
      <c r="E585" s="20">
        <v>38543</v>
      </c>
      <c r="F585" s="20">
        <v>38483</v>
      </c>
      <c r="G585" s="20">
        <v>6410</v>
      </c>
      <c r="H585" s="20">
        <v>6410</v>
      </c>
      <c r="I585" s="20" t="s">
        <v>56</v>
      </c>
      <c r="J585" s="20" t="s">
        <v>141</v>
      </c>
      <c r="K585" s="21">
        <v>4.16214635545</v>
      </c>
      <c r="L585" s="21">
        <v>1.6843699999999999</v>
      </c>
      <c r="M585" s="20" t="s">
        <v>24</v>
      </c>
      <c r="N585" s="20" t="s">
        <v>142</v>
      </c>
      <c r="O585" s="20">
        <v>16</v>
      </c>
      <c r="P585" s="20">
        <v>60</v>
      </c>
      <c r="Q585" s="20" t="s">
        <v>73</v>
      </c>
      <c r="R585" s="20" t="s">
        <v>76</v>
      </c>
      <c r="S585" s="20" t="s">
        <v>77</v>
      </c>
      <c r="T585" s="22">
        <v>0.74605500000000002</v>
      </c>
      <c r="U585" s="22">
        <v>6.7142049999999998</v>
      </c>
      <c r="V585" s="22">
        <v>0.24</v>
      </c>
      <c r="W585" s="22">
        <v>0.56100000000000005</v>
      </c>
      <c r="X585" s="22">
        <f t="shared" si="18"/>
        <v>0.95504082186600003</v>
      </c>
      <c r="Y585" s="22">
        <f t="shared" si="19"/>
        <v>4.9647412038981491</v>
      </c>
    </row>
    <row r="586" spans="1:25" x14ac:dyDescent="0.25">
      <c r="A586" s="20">
        <v>2</v>
      </c>
      <c r="B586" s="20" t="s">
        <v>139</v>
      </c>
      <c r="C586" s="20" t="s">
        <v>140</v>
      </c>
      <c r="D586" s="20">
        <v>38543</v>
      </c>
      <c r="E586" s="20">
        <v>38544</v>
      </c>
      <c r="F586" s="20">
        <v>38484</v>
      </c>
      <c r="G586" s="20">
        <v>6410</v>
      </c>
      <c r="H586" s="20">
        <v>6410</v>
      </c>
      <c r="I586" s="20" t="s">
        <v>56</v>
      </c>
      <c r="J586" s="20" t="s">
        <v>141</v>
      </c>
      <c r="K586" s="21">
        <v>2.3196512169400001</v>
      </c>
      <c r="L586" s="21">
        <v>0.93873300000000004</v>
      </c>
      <c r="M586" s="20" t="s">
        <v>24</v>
      </c>
      <c r="N586" s="20" t="s">
        <v>142</v>
      </c>
      <c r="O586" s="20">
        <v>16</v>
      </c>
      <c r="P586" s="20">
        <v>60</v>
      </c>
      <c r="Q586" s="20" t="s">
        <v>73</v>
      </c>
      <c r="R586" s="20" t="s">
        <v>76</v>
      </c>
      <c r="S586" s="20" t="s">
        <v>77</v>
      </c>
      <c r="T586" s="22">
        <v>0.74605500000000002</v>
      </c>
      <c r="U586" s="22">
        <v>6.7142049999999998</v>
      </c>
      <c r="V586" s="22">
        <v>0.24</v>
      </c>
      <c r="W586" s="22">
        <v>0.56100000000000005</v>
      </c>
      <c r="X586" s="22">
        <f t="shared" si="18"/>
        <v>0.53226330071939998</v>
      </c>
      <c r="Y586" s="22">
        <f t="shared" si="19"/>
        <v>2.7669493071943347</v>
      </c>
    </row>
    <row r="587" spans="1:25" x14ac:dyDescent="0.25">
      <c r="A587" s="20">
        <v>2</v>
      </c>
      <c r="B587" s="20" t="s">
        <v>139</v>
      </c>
      <c r="C587" s="20" t="s">
        <v>140</v>
      </c>
      <c r="D587" s="20">
        <v>38544</v>
      </c>
      <c r="E587" s="20">
        <v>38545</v>
      </c>
      <c r="F587" s="20">
        <v>38485</v>
      </c>
      <c r="G587" s="20">
        <v>6410</v>
      </c>
      <c r="H587" s="20">
        <v>6410</v>
      </c>
      <c r="I587" s="20" t="s">
        <v>56</v>
      </c>
      <c r="J587" s="20" t="s">
        <v>141</v>
      </c>
      <c r="K587" s="21">
        <v>2.1938407571499998</v>
      </c>
      <c r="L587" s="21">
        <v>0.88781900000000002</v>
      </c>
      <c r="M587" s="20" t="s">
        <v>24</v>
      </c>
      <c r="N587" s="20" t="s">
        <v>142</v>
      </c>
      <c r="O587" s="20">
        <v>16</v>
      </c>
      <c r="P587" s="20">
        <v>60</v>
      </c>
      <c r="Q587" s="20" t="s">
        <v>73</v>
      </c>
      <c r="R587" s="20" t="s">
        <v>76</v>
      </c>
      <c r="S587" s="20" t="s">
        <v>77</v>
      </c>
      <c r="T587" s="22">
        <v>0.74605500000000002</v>
      </c>
      <c r="U587" s="22">
        <v>6.7142049999999998</v>
      </c>
      <c r="V587" s="22">
        <v>0.24</v>
      </c>
      <c r="W587" s="22">
        <v>0.56100000000000005</v>
      </c>
      <c r="X587" s="22">
        <f t="shared" si="18"/>
        <v>0.50339497107420006</v>
      </c>
      <c r="Y587" s="22">
        <f t="shared" si="19"/>
        <v>2.6168784595449046</v>
      </c>
    </row>
    <row r="588" spans="1:25" x14ac:dyDescent="0.25">
      <c r="A588" s="20">
        <v>2</v>
      </c>
      <c r="B588" s="20" t="s">
        <v>139</v>
      </c>
      <c r="C588" s="20" t="s">
        <v>140</v>
      </c>
      <c r="D588" s="20">
        <v>38545</v>
      </c>
      <c r="E588" s="20">
        <v>38546</v>
      </c>
      <c r="F588" s="20">
        <v>38486</v>
      </c>
      <c r="G588" s="20">
        <v>6410</v>
      </c>
      <c r="H588" s="20">
        <v>6410</v>
      </c>
      <c r="I588" s="20" t="s">
        <v>56</v>
      </c>
      <c r="J588" s="20" t="s">
        <v>141</v>
      </c>
      <c r="K588" s="21">
        <v>4.0466531870000004</v>
      </c>
      <c r="L588" s="21">
        <v>1.6376299999999999</v>
      </c>
      <c r="M588" s="20" t="s">
        <v>24</v>
      </c>
      <c r="N588" s="20" t="s">
        <v>142</v>
      </c>
      <c r="O588" s="20">
        <v>16</v>
      </c>
      <c r="P588" s="20">
        <v>60</v>
      </c>
      <c r="Q588" s="20" t="s">
        <v>73</v>
      </c>
      <c r="R588" s="20" t="s">
        <v>76</v>
      </c>
      <c r="S588" s="20" t="s">
        <v>77</v>
      </c>
      <c r="T588" s="22">
        <v>0.74605500000000002</v>
      </c>
      <c r="U588" s="22">
        <v>6.7142049999999998</v>
      </c>
      <c r="V588" s="22">
        <v>0.24</v>
      </c>
      <c r="W588" s="22">
        <v>0.56100000000000005</v>
      </c>
      <c r="X588" s="22">
        <f t="shared" si="18"/>
        <v>0.92853915773399998</v>
      </c>
      <c r="Y588" s="22">
        <f t="shared" si="19"/>
        <v>4.8269733714918495</v>
      </c>
    </row>
    <row r="589" spans="1:25" x14ac:dyDescent="0.25">
      <c r="A589" s="20">
        <v>2</v>
      </c>
      <c r="B589" s="20" t="s">
        <v>139</v>
      </c>
      <c r="C589" s="20" t="s">
        <v>140</v>
      </c>
      <c r="D589" s="20">
        <v>38546</v>
      </c>
      <c r="E589" s="20">
        <v>38547</v>
      </c>
      <c r="F589" s="20">
        <v>38487</v>
      </c>
      <c r="G589" s="20">
        <v>6410</v>
      </c>
      <c r="H589" s="20">
        <v>6410</v>
      </c>
      <c r="I589" s="20" t="s">
        <v>56</v>
      </c>
      <c r="J589" s="20" t="s">
        <v>141</v>
      </c>
      <c r="K589" s="21">
        <v>1.8920113378900001</v>
      </c>
      <c r="L589" s="21">
        <v>0.76567300000000005</v>
      </c>
      <c r="M589" s="20" t="s">
        <v>24</v>
      </c>
      <c r="N589" s="20" t="s">
        <v>142</v>
      </c>
      <c r="O589" s="20">
        <v>16</v>
      </c>
      <c r="P589" s="20">
        <v>60</v>
      </c>
      <c r="Q589" s="20" t="s">
        <v>73</v>
      </c>
      <c r="R589" s="20" t="s">
        <v>76</v>
      </c>
      <c r="S589" s="20" t="s">
        <v>77</v>
      </c>
      <c r="T589" s="22">
        <v>0.74605500000000002</v>
      </c>
      <c r="U589" s="22">
        <v>6.7142049999999998</v>
      </c>
      <c r="V589" s="22">
        <v>0.24</v>
      </c>
      <c r="W589" s="22">
        <v>0.56100000000000005</v>
      </c>
      <c r="X589" s="22">
        <f t="shared" si="18"/>
        <v>0.43413796921140008</v>
      </c>
      <c r="Y589" s="22">
        <f t="shared" si="19"/>
        <v>2.256848727899635</v>
      </c>
    </row>
    <row r="590" spans="1:25" x14ac:dyDescent="0.25">
      <c r="A590" s="20">
        <v>2</v>
      </c>
      <c r="B590" s="20" t="s">
        <v>139</v>
      </c>
      <c r="C590" s="20" t="s">
        <v>140</v>
      </c>
      <c r="D590" s="20">
        <v>38547</v>
      </c>
      <c r="E590" s="20">
        <v>38548</v>
      </c>
      <c r="F590" s="20">
        <v>38488</v>
      </c>
      <c r="G590" s="20">
        <v>6410</v>
      </c>
      <c r="H590" s="20">
        <v>6410</v>
      </c>
      <c r="I590" s="20" t="s">
        <v>56</v>
      </c>
      <c r="J590" s="20" t="s">
        <v>141</v>
      </c>
      <c r="K590" s="21">
        <v>2.6483319454799998</v>
      </c>
      <c r="L590" s="21">
        <v>1.07175</v>
      </c>
      <c r="M590" s="20" t="s">
        <v>24</v>
      </c>
      <c r="N590" s="20" t="s">
        <v>142</v>
      </c>
      <c r="O590" s="20">
        <v>16</v>
      </c>
      <c r="P590" s="20">
        <v>60</v>
      </c>
      <c r="Q590" s="20" t="s">
        <v>73</v>
      </c>
      <c r="R590" s="20" t="s">
        <v>76</v>
      </c>
      <c r="S590" s="20" t="s">
        <v>77</v>
      </c>
      <c r="T590" s="22">
        <v>0.74605500000000002</v>
      </c>
      <c r="U590" s="22">
        <v>6.7142049999999998</v>
      </c>
      <c r="V590" s="22">
        <v>0.24</v>
      </c>
      <c r="W590" s="22">
        <v>0.56100000000000005</v>
      </c>
      <c r="X590" s="22">
        <f t="shared" si="18"/>
        <v>0.60768417915000006</v>
      </c>
      <c r="Y590" s="22">
        <f t="shared" si="19"/>
        <v>3.1590217026412493</v>
      </c>
    </row>
    <row r="591" spans="1:25" x14ac:dyDescent="0.25">
      <c r="A591" s="20">
        <v>2</v>
      </c>
      <c r="B591" s="20" t="s">
        <v>139</v>
      </c>
      <c r="C591" s="20" t="s">
        <v>140</v>
      </c>
      <c r="D591" s="20">
        <v>38548</v>
      </c>
      <c r="E591" s="20">
        <v>38549</v>
      </c>
      <c r="F591" s="20">
        <v>38489</v>
      </c>
      <c r="G591" s="20">
        <v>6410</v>
      </c>
      <c r="H591" s="20">
        <v>6410</v>
      </c>
      <c r="I591" s="20" t="s">
        <v>56</v>
      </c>
      <c r="J591" s="20" t="s">
        <v>141</v>
      </c>
      <c r="K591" s="21">
        <v>2.4341819574099999</v>
      </c>
      <c r="L591" s="21">
        <v>0.98508200000000001</v>
      </c>
      <c r="M591" s="20" t="s">
        <v>24</v>
      </c>
      <c r="N591" s="20" t="s">
        <v>142</v>
      </c>
      <c r="O591" s="20">
        <v>16</v>
      </c>
      <c r="P591" s="20">
        <v>60</v>
      </c>
      <c r="Q591" s="20" t="s">
        <v>73</v>
      </c>
      <c r="R591" s="20" t="s">
        <v>76</v>
      </c>
      <c r="S591" s="20" t="s">
        <v>77</v>
      </c>
      <c r="T591" s="22">
        <v>0.74605500000000002</v>
      </c>
      <c r="U591" s="22">
        <v>6.7142049999999998</v>
      </c>
      <c r="V591" s="22">
        <v>0.24</v>
      </c>
      <c r="W591" s="22">
        <v>0.56100000000000005</v>
      </c>
      <c r="X591" s="22">
        <f t="shared" si="18"/>
        <v>0.55854326714760005</v>
      </c>
      <c r="Y591" s="22">
        <f t="shared" si="19"/>
        <v>2.9035646530265895</v>
      </c>
    </row>
    <row r="592" spans="1:25" x14ac:dyDescent="0.25">
      <c r="A592" s="20">
        <v>2</v>
      </c>
      <c r="B592" s="20" t="s">
        <v>139</v>
      </c>
      <c r="C592" s="20" t="s">
        <v>140</v>
      </c>
      <c r="D592" s="20">
        <v>38549</v>
      </c>
      <c r="E592" s="20">
        <v>38550</v>
      </c>
      <c r="F592" s="20">
        <v>38490</v>
      </c>
      <c r="G592" s="20">
        <v>6410</v>
      </c>
      <c r="H592" s="20">
        <v>6410</v>
      </c>
      <c r="I592" s="20" t="s">
        <v>56</v>
      </c>
      <c r="J592" s="20" t="s">
        <v>141</v>
      </c>
      <c r="K592" s="21">
        <v>1.9265272983699999</v>
      </c>
      <c r="L592" s="21">
        <v>0.77964100000000003</v>
      </c>
      <c r="M592" s="20" t="s">
        <v>24</v>
      </c>
      <c r="N592" s="20" t="s">
        <v>142</v>
      </c>
      <c r="O592" s="20">
        <v>16</v>
      </c>
      <c r="P592" s="20">
        <v>60</v>
      </c>
      <c r="Q592" s="20" t="s">
        <v>73</v>
      </c>
      <c r="R592" s="20" t="s">
        <v>76</v>
      </c>
      <c r="S592" s="20" t="s">
        <v>77</v>
      </c>
      <c r="T592" s="22">
        <v>0.74605500000000002</v>
      </c>
      <c r="U592" s="22">
        <v>6.7142049999999998</v>
      </c>
      <c r="V592" s="22">
        <v>0.24</v>
      </c>
      <c r="W592" s="22">
        <v>0.56100000000000005</v>
      </c>
      <c r="X592" s="22">
        <f t="shared" si="18"/>
        <v>0.44205785035380007</v>
      </c>
      <c r="Y592" s="22">
        <f t="shared" si="19"/>
        <v>2.298019910677795</v>
      </c>
    </row>
    <row r="593" spans="1:25" x14ac:dyDescent="0.25">
      <c r="A593" s="20">
        <v>2</v>
      </c>
      <c r="B593" s="20" t="s">
        <v>139</v>
      </c>
      <c r="C593" s="20" t="s">
        <v>140</v>
      </c>
      <c r="D593" s="20">
        <v>38550</v>
      </c>
      <c r="E593" s="20">
        <v>38551</v>
      </c>
      <c r="F593" s="20">
        <v>38491</v>
      </c>
      <c r="G593" s="20">
        <v>6410</v>
      </c>
      <c r="H593" s="20">
        <v>6410</v>
      </c>
      <c r="I593" s="20" t="s">
        <v>56</v>
      </c>
      <c r="J593" s="20" t="s">
        <v>141</v>
      </c>
      <c r="K593" s="21">
        <v>2.5118679658600001</v>
      </c>
      <c r="L593" s="21">
        <v>1.0165200000000001</v>
      </c>
      <c r="M593" s="20" t="s">
        <v>24</v>
      </c>
      <c r="N593" s="20" t="s">
        <v>142</v>
      </c>
      <c r="O593" s="20">
        <v>16</v>
      </c>
      <c r="P593" s="20">
        <v>60</v>
      </c>
      <c r="Q593" s="20" t="s">
        <v>73</v>
      </c>
      <c r="R593" s="20" t="s">
        <v>76</v>
      </c>
      <c r="S593" s="20" t="s">
        <v>77</v>
      </c>
      <c r="T593" s="22">
        <v>0.74605500000000002</v>
      </c>
      <c r="U593" s="22">
        <v>6.7142049999999998</v>
      </c>
      <c r="V593" s="22">
        <v>0.24</v>
      </c>
      <c r="W593" s="22">
        <v>0.56100000000000005</v>
      </c>
      <c r="X593" s="22">
        <f t="shared" si="18"/>
        <v>0.57636866973600009</v>
      </c>
      <c r="Y593" s="22">
        <f t="shared" si="19"/>
        <v>2.9962292896373999</v>
      </c>
    </row>
    <row r="594" spans="1:25" x14ac:dyDescent="0.25">
      <c r="A594" s="20">
        <v>2</v>
      </c>
      <c r="B594" s="20" t="s">
        <v>139</v>
      </c>
      <c r="C594" s="20" t="s">
        <v>140</v>
      </c>
      <c r="D594" s="20">
        <v>38551</v>
      </c>
      <c r="E594" s="20">
        <v>38552</v>
      </c>
      <c r="F594" s="20">
        <v>38492</v>
      </c>
      <c r="G594" s="20">
        <v>6410</v>
      </c>
      <c r="H594" s="20">
        <v>6410</v>
      </c>
      <c r="I594" s="20" t="s">
        <v>56</v>
      </c>
      <c r="J594" s="20" t="s">
        <v>141</v>
      </c>
      <c r="K594" s="21">
        <v>4.68198794056</v>
      </c>
      <c r="L594" s="21">
        <v>1.8947400000000001</v>
      </c>
      <c r="M594" s="20" t="s">
        <v>24</v>
      </c>
      <c r="N594" s="20" t="s">
        <v>142</v>
      </c>
      <c r="O594" s="20">
        <v>16</v>
      </c>
      <c r="P594" s="20">
        <v>60</v>
      </c>
      <c r="Q594" s="20" t="s">
        <v>73</v>
      </c>
      <c r="R594" s="20" t="s">
        <v>76</v>
      </c>
      <c r="S594" s="20" t="s">
        <v>77</v>
      </c>
      <c r="T594" s="22">
        <v>0.74605500000000002</v>
      </c>
      <c r="U594" s="22">
        <v>6.7142049999999998</v>
      </c>
      <c r="V594" s="22">
        <v>0.24</v>
      </c>
      <c r="W594" s="22">
        <v>0.56100000000000005</v>
      </c>
      <c r="X594" s="22">
        <f t="shared" si="18"/>
        <v>1.0743209905320001</v>
      </c>
      <c r="Y594" s="22">
        <f t="shared" si="19"/>
        <v>5.5848143511662993</v>
      </c>
    </row>
    <row r="595" spans="1:25" x14ac:dyDescent="0.25">
      <c r="A595" s="20">
        <v>2</v>
      </c>
      <c r="B595" s="20" t="s">
        <v>139</v>
      </c>
      <c r="C595" s="20" t="s">
        <v>140</v>
      </c>
      <c r="D595" s="20">
        <v>38552</v>
      </c>
      <c r="E595" s="20">
        <v>38553</v>
      </c>
      <c r="F595" s="20">
        <v>38493</v>
      </c>
      <c r="G595" s="20">
        <v>6410</v>
      </c>
      <c r="H595" s="20">
        <v>6410</v>
      </c>
      <c r="I595" s="20" t="s">
        <v>56</v>
      </c>
      <c r="J595" s="20" t="s">
        <v>141</v>
      </c>
      <c r="K595" s="21">
        <v>6.3984576241199997</v>
      </c>
      <c r="L595" s="21">
        <v>2.5893700000000002</v>
      </c>
      <c r="M595" s="20" t="s">
        <v>24</v>
      </c>
      <c r="N595" s="20" t="s">
        <v>142</v>
      </c>
      <c r="O595" s="20">
        <v>16</v>
      </c>
      <c r="P595" s="20">
        <v>60</v>
      </c>
      <c r="Q595" s="20" t="s">
        <v>73</v>
      </c>
      <c r="R595" s="20" t="s">
        <v>76</v>
      </c>
      <c r="S595" s="20" t="s">
        <v>77</v>
      </c>
      <c r="T595" s="22">
        <v>0.74605500000000002</v>
      </c>
      <c r="U595" s="22">
        <v>6.7142049999999998</v>
      </c>
      <c r="V595" s="22">
        <v>0.24</v>
      </c>
      <c r="W595" s="22">
        <v>0.56100000000000005</v>
      </c>
      <c r="X595" s="22">
        <f t="shared" si="18"/>
        <v>1.4681774508660002</v>
      </c>
      <c r="Y595" s="22">
        <f t="shared" si="19"/>
        <v>7.6322612793731492</v>
      </c>
    </row>
    <row r="596" spans="1:25" x14ac:dyDescent="0.25">
      <c r="A596" s="20">
        <v>2</v>
      </c>
      <c r="B596" s="20" t="s">
        <v>139</v>
      </c>
      <c r="C596" s="20" t="s">
        <v>140</v>
      </c>
      <c r="D596" s="20">
        <v>38553</v>
      </c>
      <c r="E596" s="20">
        <v>38554</v>
      </c>
      <c r="F596" s="20">
        <v>38494</v>
      </c>
      <c r="G596" s="20">
        <v>6410</v>
      </c>
      <c r="H596" s="20">
        <v>6410</v>
      </c>
      <c r="I596" s="20" t="s">
        <v>56</v>
      </c>
      <c r="J596" s="20" t="s">
        <v>141</v>
      </c>
      <c r="K596" s="21">
        <v>3.95455761817</v>
      </c>
      <c r="L596" s="21">
        <v>1.60036</v>
      </c>
      <c r="M596" s="20" t="s">
        <v>24</v>
      </c>
      <c r="N596" s="20" t="s">
        <v>142</v>
      </c>
      <c r="O596" s="20">
        <v>16</v>
      </c>
      <c r="P596" s="20">
        <v>60</v>
      </c>
      <c r="Q596" s="20" t="s">
        <v>73</v>
      </c>
      <c r="R596" s="20" t="s">
        <v>76</v>
      </c>
      <c r="S596" s="20" t="s">
        <v>77</v>
      </c>
      <c r="T596" s="22">
        <v>0.74605500000000002</v>
      </c>
      <c r="U596" s="22">
        <v>6.7142049999999998</v>
      </c>
      <c r="V596" s="22">
        <v>0.24</v>
      </c>
      <c r="W596" s="22">
        <v>0.56100000000000005</v>
      </c>
      <c r="X596" s="22">
        <f t="shared" si="18"/>
        <v>0.90740700064800006</v>
      </c>
      <c r="Y596" s="22">
        <f t="shared" si="19"/>
        <v>4.7171187049581995</v>
      </c>
    </row>
    <row r="597" spans="1:25" x14ac:dyDescent="0.25">
      <c r="A597" s="20">
        <v>2</v>
      </c>
      <c r="B597" s="20" t="s">
        <v>139</v>
      </c>
      <c r="C597" s="20" t="s">
        <v>140</v>
      </c>
      <c r="D597" s="20">
        <v>38554</v>
      </c>
      <c r="E597" s="20">
        <v>38555</v>
      </c>
      <c r="F597" s="20">
        <v>38495</v>
      </c>
      <c r="G597" s="20">
        <v>6410</v>
      </c>
      <c r="H597" s="20">
        <v>6410</v>
      </c>
      <c r="I597" s="20" t="s">
        <v>56</v>
      </c>
      <c r="J597" s="20" t="s">
        <v>141</v>
      </c>
      <c r="K597" s="21">
        <v>2.20681903428</v>
      </c>
      <c r="L597" s="21">
        <v>0.89307199999999998</v>
      </c>
      <c r="M597" s="20" t="s">
        <v>24</v>
      </c>
      <c r="N597" s="20" t="s">
        <v>142</v>
      </c>
      <c r="O597" s="20">
        <v>16</v>
      </c>
      <c r="P597" s="20">
        <v>60</v>
      </c>
      <c r="Q597" s="20" t="s">
        <v>73</v>
      </c>
      <c r="R597" s="20" t="s">
        <v>76</v>
      </c>
      <c r="S597" s="20" t="s">
        <v>77</v>
      </c>
      <c r="T597" s="22">
        <v>0.74605500000000002</v>
      </c>
      <c r="U597" s="22">
        <v>6.7142049999999998</v>
      </c>
      <c r="V597" s="22">
        <v>0.24</v>
      </c>
      <c r="W597" s="22">
        <v>0.56100000000000005</v>
      </c>
      <c r="X597" s="22">
        <f t="shared" si="18"/>
        <v>0.50637343152960002</v>
      </c>
      <c r="Y597" s="22">
        <f t="shared" si="19"/>
        <v>2.6323618661266392</v>
      </c>
    </row>
    <row r="598" spans="1:25" x14ac:dyDescent="0.25">
      <c r="A598" s="20">
        <v>2</v>
      </c>
      <c r="B598" s="20" t="s">
        <v>139</v>
      </c>
      <c r="C598" s="20" t="s">
        <v>140</v>
      </c>
      <c r="D598" s="20">
        <v>38555</v>
      </c>
      <c r="E598" s="20">
        <v>38556</v>
      </c>
      <c r="F598" s="20">
        <v>38496</v>
      </c>
      <c r="G598" s="20">
        <v>6410</v>
      </c>
      <c r="H598" s="20">
        <v>6410</v>
      </c>
      <c r="I598" s="20" t="s">
        <v>56</v>
      </c>
      <c r="J598" s="20" t="s">
        <v>141</v>
      </c>
      <c r="K598" s="21">
        <v>3.0804751399599999</v>
      </c>
      <c r="L598" s="21">
        <v>1.2466299999999999</v>
      </c>
      <c r="M598" s="20" t="s">
        <v>24</v>
      </c>
      <c r="N598" s="20" t="s">
        <v>142</v>
      </c>
      <c r="O598" s="20">
        <v>16</v>
      </c>
      <c r="P598" s="20">
        <v>60</v>
      </c>
      <c r="Q598" s="20" t="s">
        <v>73</v>
      </c>
      <c r="R598" s="20" t="s">
        <v>76</v>
      </c>
      <c r="S598" s="20" t="s">
        <v>77</v>
      </c>
      <c r="T598" s="22">
        <v>0.74605500000000002</v>
      </c>
      <c r="U598" s="22">
        <v>6.7142049999999998</v>
      </c>
      <c r="V598" s="22">
        <v>0.24</v>
      </c>
      <c r="W598" s="22">
        <v>0.56100000000000005</v>
      </c>
      <c r="X598" s="22">
        <f t="shared" si="18"/>
        <v>0.706841453934</v>
      </c>
      <c r="Y598" s="22">
        <f t="shared" si="19"/>
        <v>3.6744867974468489</v>
      </c>
    </row>
    <row r="599" spans="1:25" x14ac:dyDescent="0.25">
      <c r="A599" s="20">
        <v>2</v>
      </c>
      <c r="B599" s="20" t="s">
        <v>139</v>
      </c>
      <c r="C599" s="20" t="s">
        <v>140</v>
      </c>
      <c r="D599" s="20">
        <v>38556</v>
      </c>
      <c r="E599" s="20">
        <v>38557</v>
      </c>
      <c r="F599" s="20">
        <v>38497</v>
      </c>
      <c r="G599" s="20">
        <v>6410</v>
      </c>
      <c r="H599" s="20">
        <v>6410</v>
      </c>
      <c r="I599" s="20" t="s">
        <v>56</v>
      </c>
      <c r="J599" s="20" t="s">
        <v>141</v>
      </c>
      <c r="K599" s="21">
        <v>4.6866088192799999</v>
      </c>
      <c r="L599" s="21">
        <v>1.8966099999999999</v>
      </c>
      <c r="M599" s="20" t="s">
        <v>24</v>
      </c>
      <c r="N599" s="20" t="s">
        <v>142</v>
      </c>
      <c r="O599" s="20">
        <v>16</v>
      </c>
      <c r="P599" s="20">
        <v>60</v>
      </c>
      <c r="Q599" s="20" t="s">
        <v>73</v>
      </c>
      <c r="R599" s="20" t="s">
        <v>76</v>
      </c>
      <c r="S599" s="20" t="s">
        <v>77</v>
      </c>
      <c r="T599" s="22">
        <v>0.74605500000000002</v>
      </c>
      <c r="U599" s="22">
        <v>6.7142049999999998</v>
      </c>
      <c r="V599" s="22">
        <v>0.24</v>
      </c>
      <c r="W599" s="22">
        <v>0.56100000000000005</v>
      </c>
      <c r="X599" s="22">
        <f t="shared" si="18"/>
        <v>1.0753812838979999</v>
      </c>
      <c r="Y599" s="22">
        <f t="shared" si="19"/>
        <v>5.590326243476949</v>
      </c>
    </row>
    <row r="600" spans="1:25" x14ac:dyDescent="0.25">
      <c r="A600" s="20">
        <v>2</v>
      </c>
      <c r="B600" s="20" t="s">
        <v>139</v>
      </c>
      <c r="C600" s="20" t="s">
        <v>140</v>
      </c>
      <c r="D600" s="20">
        <v>38557</v>
      </c>
      <c r="E600" s="20">
        <v>38558</v>
      </c>
      <c r="F600" s="20">
        <v>38498</v>
      </c>
      <c r="G600" s="20">
        <v>6410</v>
      </c>
      <c r="H600" s="20">
        <v>6410</v>
      </c>
      <c r="I600" s="20" t="s">
        <v>56</v>
      </c>
      <c r="J600" s="20" t="s">
        <v>141</v>
      </c>
      <c r="K600" s="21">
        <v>2.3743718822700002</v>
      </c>
      <c r="L600" s="21">
        <v>0.96087800000000001</v>
      </c>
      <c r="M600" s="20" t="s">
        <v>24</v>
      </c>
      <c r="N600" s="20" t="s">
        <v>142</v>
      </c>
      <c r="O600" s="20">
        <v>16</v>
      </c>
      <c r="P600" s="20">
        <v>60</v>
      </c>
      <c r="Q600" s="20" t="s">
        <v>73</v>
      </c>
      <c r="R600" s="20" t="s">
        <v>76</v>
      </c>
      <c r="S600" s="20" t="s">
        <v>77</v>
      </c>
      <c r="T600" s="22">
        <v>0.74605500000000002</v>
      </c>
      <c r="U600" s="22">
        <v>6.7142049999999998</v>
      </c>
      <c r="V600" s="22">
        <v>0.24</v>
      </c>
      <c r="W600" s="22">
        <v>0.56100000000000005</v>
      </c>
      <c r="X600" s="22">
        <f t="shared" si="18"/>
        <v>0.54481955558040007</v>
      </c>
      <c r="Y600" s="22">
        <f t="shared" si="19"/>
        <v>2.8322224918036092</v>
      </c>
    </row>
    <row r="601" spans="1:25" x14ac:dyDescent="0.25">
      <c r="A601" s="20">
        <v>2</v>
      </c>
      <c r="B601" s="20" t="s">
        <v>139</v>
      </c>
      <c r="C601" s="20" t="s">
        <v>140</v>
      </c>
      <c r="D601" s="20">
        <v>38558</v>
      </c>
      <c r="E601" s="20">
        <v>38559</v>
      </c>
      <c r="F601" s="20">
        <v>38499</v>
      </c>
      <c r="G601" s="20">
        <v>6410</v>
      </c>
      <c r="H601" s="20">
        <v>6410</v>
      </c>
      <c r="I601" s="20" t="s">
        <v>56</v>
      </c>
      <c r="J601" s="20" t="s">
        <v>141</v>
      </c>
      <c r="K601" s="21">
        <v>1.73693049267</v>
      </c>
      <c r="L601" s="21">
        <v>0.70291499999999996</v>
      </c>
      <c r="M601" s="20" t="s">
        <v>24</v>
      </c>
      <c r="N601" s="20" t="s">
        <v>142</v>
      </c>
      <c r="O601" s="20">
        <v>16</v>
      </c>
      <c r="P601" s="20">
        <v>60</v>
      </c>
      <c r="Q601" s="20" t="s">
        <v>73</v>
      </c>
      <c r="R601" s="20" t="s">
        <v>76</v>
      </c>
      <c r="S601" s="20" t="s">
        <v>77</v>
      </c>
      <c r="T601" s="22">
        <v>0.74605500000000002</v>
      </c>
      <c r="U601" s="22">
        <v>6.7142049999999998</v>
      </c>
      <c r="V601" s="22">
        <v>0.24</v>
      </c>
      <c r="W601" s="22">
        <v>0.56100000000000005</v>
      </c>
      <c r="X601" s="22">
        <f t="shared" si="18"/>
        <v>0.39855407024699996</v>
      </c>
      <c r="Y601" s="22">
        <f t="shared" si="19"/>
        <v>2.0718672639254248</v>
      </c>
    </row>
    <row r="602" spans="1:25" x14ac:dyDescent="0.25">
      <c r="A602" s="20">
        <v>2</v>
      </c>
      <c r="B602" s="20" t="s">
        <v>139</v>
      </c>
      <c r="C602" s="20" t="s">
        <v>140</v>
      </c>
      <c r="D602" s="20">
        <v>38559</v>
      </c>
      <c r="E602" s="20">
        <v>38560</v>
      </c>
      <c r="F602" s="20">
        <v>38500</v>
      </c>
      <c r="G602" s="20">
        <v>6410</v>
      </c>
      <c r="H602" s="20">
        <v>6410</v>
      </c>
      <c r="I602" s="20" t="s">
        <v>56</v>
      </c>
      <c r="J602" s="20" t="s">
        <v>141</v>
      </c>
      <c r="K602" s="21">
        <v>4.8138355317399997</v>
      </c>
      <c r="L602" s="21">
        <v>1.9480999999999999</v>
      </c>
      <c r="M602" s="20" t="s">
        <v>24</v>
      </c>
      <c r="N602" s="20" t="s">
        <v>142</v>
      </c>
      <c r="O602" s="20">
        <v>16</v>
      </c>
      <c r="P602" s="20">
        <v>60</v>
      </c>
      <c r="Q602" s="20" t="s">
        <v>73</v>
      </c>
      <c r="R602" s="20" t="s">
        <v>76</v>
      </c>
      <c r="S602" s="20" t="s">
        <v>77</v>
      </c>
      <c r="T602" s="22">
        <v>0.74605500000000002</v>
      </c>
      <c r="U602" s="22">
        <v>6.7142049999999998</v>
      </c>
      <c r="V602" s="22">
        <v>0.24</v>
      </c>
      <c r="W602" s="22">
        <v>0.56100000000000005</v>
      </c>
      <c r="X602" s="22">
        <f t="shared" si="18"/>
        <v>1.10457620658</v>
      </c>
      <c r="Y602" s="22">
        <f t="shared" si="19"/>
        <v>5.7420948718594991</v>
      </c>
    </row>
    <row r="603" spans="1:25" x14ac:dyDescent="0.25">
      <c r="A603" s="20">
        <v>2</v>
      </c>
      <c r="B603" s="20" t="s">
        <v>139</v>
      </c>
      <c r="C603" s="20" t="s">
        <v>140</v>
      </c>
      <c r="D603" s="20">
        <v>38560</v>
      </c>
      <c r="E603" s="20">
        <v>38561</v>
      </c>
      <c r="F603" s="20">
        <v>38501</v>
      </c>
      <c r="G603" s="20">
        <v>6410</v>
      </c>
      <c r="H603" s="20">
        <v>6410</v>
      </c>
      <c r="I603" s="20" t="s">
        <v>56</v>
      </c>
      <c r="J603" s="20" t="s">
        <v>141</v>
      </c>
      <c r="K603" s="21">
        <v>1.57608627285</v>
      </c>
      <c r="L603" s="21">
        <v>0.637822</v>
      </c>
      <c r="M603" s="20" t="s">
        <v>24</v>
      </c>
      <c r="N603" s="20" t="s">
        <v>142</v>
      </c>
      <c r="O603" s="20">
        <v>16</v>
      </c>
      <c r="P603" s="20">
        <v>60</v>
      </c>
      <c r="Q603" s="20" t="s">
        <v>73</v>
      </c>
      <c r="R603" s="20" t="s">
        <v>76</v>
      </c>
      <c r="S603" s="20" t="s">
        <v>77</v>
      </c>
      <c r="T603" s="22">
        <v>0.74605500000000002</v>
      </c>
      <c r="U603" s="22">
        <v>6.7142049999999998</v>
      </c>
      <c r="V603" s="22">
        <v>0.24</v>
      </c>
      <c r="W603" s="22">
        <v>0.56100000000000005</v>
      </c>
      <c r="X603" s="22">
        <f t="shared" si="18"/>
        <v>0.36164622207960001</v>
      </c>
      <c r="Y603" s="22">
        <f t="shared" si="19"/>
        <v>1.8800033034028898</v>
      </c>
    </row>
    <row r="604" spans="1:25" x14ac:dyDescent="0.25">
      <c r="A604" s="20">
        <v>2</v>
      </c>
      <c r="B604" s="20" t="s">
        <v>139</v>
      </c>
      <c r="C604" s="20" t="s">
        <v>140</v>
      </c>
      <c r="D604" s="20">
        <v>38561</v>
      </c>
      <c r="E604" s="20">
        <v>38562</v>
      </c>
      <c r="F604" s="20">
        <v>38502</v>
      </c>
      <c r="G604" s="20">
        <v>6410</v>
      </c>
      <c r="H604" s="20">
        <v>6410</v>
      </c>
      <c r="I604" s="20" t="s">
        <v>56</v>
      </c>
      <c r="J604" s="20" t="s">
        <v>141</v>
      </c>
      <c r="K604" s="21">
        <v>4.125039106</v>
      </c>
      <c r="L604" s="21">
        <v>1.6693499999999999</v>
      </c>
      <c r="M604" s="20" t="s">
        <v>24</v>
      </c>
      <c r="N604" s="20" t="s">
        <v>142</v>
      </c>
      <c r="O604" s="20">
        <v>16</v>
      </c>
      <c r="P604" s="20">
        <v>60</v>
      </c>
      <c r="Q604" s="20" t="s">
        <v>73</v>
      </c>
      <c r="R604" s="20" t="s">
        <v>76</v>
      </c>
      <c r="S604" s="20" t="s">
        <v>77</v>
      </c>
      <c r="T604" s="22">
        <v>0.74605500000000002</v>
      </c>
      <c r="U604" s="22">
        <v>6.7142049999999998</v>
      </c>
      <c r="V604" s="22">
        <v>0.24</v>
      </c>
      <c r="W604" s="22">
        <v>0.56100000000000005</v>
      </c>
      <c r="X604" s="22">
        <f t="shared" si="18"/>
        <v>0.94652445482999992</v>
      </c>
      <c r="Y604" s="22">
        <f t="shared" si="19"/>
        <v>4.9204692132532486</v>
      </c>
    </row>
    <row r="605" spans="1:25" x14ac:dyDescent="0.25">
      <c r="A605" s="20">
        <v>2</v>
      </c>
      <c r="B605" s="20" t="s">
        <v>139</v>
      </c>
      <c r="C605" s="20" t="s">
        <v>140</v>
      </c>
      <c r="D605" s="20">
        <v>38562</v>
      </c>
      <c r="E605" s="20">
        <v>38563</v>
      </c>
      <c r="F605" s="20">
        <v>38503</v>
      </c>
      <c r="G605" s="20">
        <v>6410</v>
      </c>
      <c r="H605" s="20">
        <v>6410</v>
      </c>
      <c r="I605" s="20" t="s">
        <v>56</v>
      </c>
      <c r="J605" s="20" t="s">
        <v>141</v>
      </c>
      <c r="K605" s="21">
        <v>1.4578141985799999</v>
      </c>
      <c r="L605" s="21">
        <v>0.58995799999999998</v>
      </c>
      <c r="M605" s="20" t="s">
        <v>24</v>
      </c>
      <c r="N605" s="20" t="s">
        <v>142</v>
      </c>
      <c r="O605" s="20">
        <v>16</v>
      </c>
      <c r="P605" s="20">
        <v>60</v>
      </c>
      <c r="Q605" s="20" t="s">
        <v>73</v>
      </c>
      <c r="R605" s="20" t="s">
        <v>76</v>
      </c>
      <c r="S605" s="20" t="s">
        <v>77</v>
      </c>
      <c r="T605" s="22">
        <v>0.74605500000000002</v>
      </c>
      <c r="U605" s="22">
        <v>6.7142049999999998</v>
      </c>
      <c r="V605" s="22">
        <v>0.24</v>
      </c>
      <c r="W605" s="22">
        <v>0.56100000000000005</v>
      </c>
      <c r="X605" s="22">
        <f t="shared" si="18"/>
        <v>0.33450724792440001</v>
      </c>
      <c r="Y605" s="22">
        <f t="shared" si="19"/>
        <v>1.7389224405382095</v>
      </c>
    </row>
    <row r="606" spans="1:25" x14ac:dyDescent="0.25">
      <c r="A606" s="20">
        <v>2</v>
      </c>
      <c r="B606" s="20" t="s">
        <v>139</v>
      </c>
      <c r="C606" s="20" t="s">
        <v>140</v>
      </c>
      <c r="D606" s="20">
        <v>38563</v>
      </c>
      <c r="E606" s="20">
        <v>38564</v>
      </c>
      <c r="F606" s="20">
        <v>38504</v>
      </c>
      <c r="G606" s="20">
        <v>6410</v>
      </c>
      <c r="H606" s="20">
        <v>6410</v>
      </c>
      <c r="I606" s="20" t="s">
        <v>56</v>
      </c>
      <c r="J606" s="20" t="s">
        <v>141</v>
      </c>
      <c r="K606" s="21">
        <v>2.1505211796600001</v>
      </c>
      <c r="L606" s="21">
        <v>0.87028899999999998</v>
      </c>
      <c r="M606" s="20" t="s">
        <v>24</v>
      </c>
      <c r="N606" s="20" t="s">
        <v>142</v>
      </c>
      <c r="O606" s="20">
        <v>16</v>
      </c>
      <c r="P606" s="20">
        <v>60</v>
      </c>
      <c r="Q606" s="20" t="s">
        <v>73</v>
      </c>
      <c r="R606" s="20" t="s">
        <v>76</v>
      </c>
      <c r="S606" s="20" t="s">
        <v>77</v>
      </c>
      <c r="T606" s="22">
        <v>0.74605500000000002</v>
      </c>
      <c r="U606" s="22">
        <v>6.7142049999999998</v>
      </c>
      <c r="V606" s="22">
        <v>0.24</v>
      </c>
      <c r="W606" s="22">
        <v>0.56100000000000005</v>
      </c>
      <c r="X606" s="22">
        <f t="shared" si="18"/>
        <v>0.49345542952020005</v>
      </c>
      <c r="Y606" s="22">
        <f t="shared" si="19"/>
        <v>2.5652081535525544</v>
      </c>
    </row>
    <row r="607" spans="1:25" x14ac:dyDescent="0.25">
      <c r="A607" s="20">
        <v>2</v>
      </c>
      <c r="B607" s="20" t="s">
        <v>139</v>
      </c>
      <c r="C607" s="20" t="s">
        <v>140</v>
      </c>
      <c r="D607" s="20">
        <v>38564</v>
      </c>
      <c r="E607" s="20">
        <v>38565</v>
      </c>
      <c r="F607" s="20">
        <v>38505</v>
      </c>
      <c r="G607" s="20">
        <v>6410</v>
      </c>
      <c r="H607" s="20">
        <v>6410</v>
      </c>
      <c r="I607" s="20" t="s">
        <v>56</v>
      </c>
      <c r="J607" s="20" t="s">
        <v>141</v>
      </c>
      <c r="K607" s="21">
        <v>2.20249215683</v>
      </c>
      <c r="L607" s="21">
        <v>0.89132100000000003</v>
      </c>
      <c r="M607" s="20" t="s">
        <v>24</v>
      </c>
      <c r="N607" s="20" t="s">
        <v>142</v>
      </c>
      <c r="O607" s="20">
        <v>16</v>
      </c>
      <c r="P607" s="20">
        <v>60</v>
      </c>
      <c r="Q607" s="20" t="s">
        <v>73</v>
      </c>
      <c r="R607" s="20" t="s">
        <v>76</v>
      </c>
      <c r="S607" s="20" t="s">
        <v>77</v>
      </c>
      <c r="T607" s="22">
        <v>0.74605500000000002</v>
      </c>
      <c r="U607" s="22">
        <v>6.7142049999999998</v>
      </c>
      <c r="V607" s="22">
        <v>0.24</v>
      </c>
      <c r="W607" s="22">
        <v>0.56100000000000005</v>
      </c>
      <c r="X607" s="22">
        <f t="shared" si="18"/>
        <v>0.5053806113778001</v>
      </c>
      <c r="Y607" s="22">
        <f t="shared" si="19"/>
        <v>2.6272007305993945</v>
      </c>
    </row>
    <row r="608" spans="1:25" x14ac:dyDescent="0.25">
      <c r="A608" s="20">
        <v>2</v>
      </c>
      <c r="B608" s="20" t="s">
        <v>139</v>
      </c>
      <c r="C608" s="20" t="s">
        <v>140</v>
      </c>
      <c r="D608" s="20">
        <v>38565</v>
      </c>
      <c r="E608" s="20">
        <v>38566</v>
      </c>
      <c r="F608" s="20">
        <v>38506</v>
      </c>
      <c r="G608" s="20">
        <v>6410</v>
      </c>
      <c r="H608" s="20">
        <v>6410</v>
      </c>
      <c r="I608" s="20" t="s">
        <v>56</v>
      </c>
      <c r="J608" s="20" t="s">
        <v>141</v>
      </c>
      <c r="K608" s="21">
        <v>1.7540546937199999</v>
      </c>
      <c r="L608" s="21">
        <v>0.70984400000000003</v>
      </c>
      <c r="M608" s="20" t="s">
        <v>24</v>
      </c>
      <c r="N608" s="20" t="s">
        <v>142</v>
      </c>
      <c r="O608" s="20">
        <v>16</v>
      </c>
      <c r="P608" s="20">
        <v>60</v>
      </c>
      <c r="Q608" s="20" t="s">
        <v>73</v>
      </c>
      <c r="R608" s="20" t="s">
        <v>76</v>
      </c>
      <c r="S608" s="20" t="s">
        <v>77</v>
      </c>
      <c r="T608" s="22">
        <v>0.74605500000000002</v>
      </c>
      <c r="U608" s="22">
        <v>6.7142049999999998</v>
      </c>
      <c r="V608" s="22">
        <v>0.24</v>
      </c>
      <c r="W608" s="22">
        <v>0.56100000000000005</v>
      </c>
      <c r="X608" s="22">
        <f t="shared" si="18"/>
        <v>0.40248282571920002</v>
      </c>
      <c r="Y608" s="22">
        <f t="shared" si="19"/>
        <v>2.0922907408347799</v>
      </c>
    </row>
    <row r="609" spans="1:25" x14ac:dyDescent="0.25">
      <c r="A609" s="20">
        <v>2</v>
      </c>
      <c r="B609" s="20" t="s">
        <v>139</v>
      </c>
      <c r="C609" s="20" t="s">
        <v>140</v>
      </c>
      <c r="D609" s="20">
        <v>38566</v>
      </c>
      <c r="E609" s="20">
        <v>38567</v>
      </c>
      <c r="F609" s="20">
        <v>38507</v>
      </c>
      <c r="G609" s="20">
        <v>6410</v>
      </c>
      <c r="H609" s="20">
        <v>6410</v>
      </c>
      <c r="I609" s="20" t="s">
        <v>56</v>
      </c>
      <c r="J609" s="20" t="s">
        <v>141</v>
      </c>
      <c r="K609" s="21">
        <v>1.8747765035399999</v>
      </c>
      <c r="L609" s="21">
        <v>0.75869799999999998</v>
      </c>
      <c r="M609" s="20" t="s">
        <v>24</v>
      </c>
      <c r="N609" s="20" t="s">
        <v>142</v>
      </c>
      <c r="O609" s="20">
        <v>16</v>
      </c>
      <c r="P609" s="20">
        <v>60</v>
      </c>
      <c r="Q609" s="20" t="s">
        <v>73</v>
      </c>
      <c r="R609" s="20" t="s">
        <v>76</v>
      </c>
      <c r="S609" s="20" t="s">
        <v>77</v>
      </c>
      <c r="T609" s="22">
        <v>0.74605500000000002</v>
      </c>
      <c r="U609" s="22">
        <v>6.7142049999999998</v>
      </c>
      <c r="V609" s="22">
        <v>0.24</v>
      </c>
      <c r="W609" s="22">
        <v>0.56100000000000005</v>
      </c>
      <c r="X609" s="22">
        <f t="shared" si="18"/>
        <v>0.43018313165640004</v>
      </c>
      <c r="Y609" s="22">
        <f t="shared" si="19"/>
        <v>2.2362896643345098</v>
      </c>
    </row>
    <row r="610" spans="1:25" x14ac:dyDescent="0.25">
      <c r="A610" s="20">
        <v>2</v>
      </c>
      <c r="B610" s="20" t="s">
        <v>139</v>
      </c>
      <c r="C610" s="20" t="s">
        <v>140</v>
      </c>
      <c r="D610" s="20">
        <v>38567</v>
      </c>
      <c r="E610" s="20">
        <v>38568</v>
      </c>
      <c r="F610" s="20">
        <v>38508</v>
      </c>
      <c r="G610" s="20">
        <v>6410</v>
      </c>
      <c r="H610" s="20">
        <v>6410</v>
      </c>
      <c r="I610" s="20" t="s">
        <v>56</v>
      </c>
      <c r="J610" s="20" t="s">
        <v>141</v>
      </c>
      <c r="K610" s="21">
        <v>3.6621536251400002</v>
      </c>
      <c r="L610" s="21">
        <v>1.48203</v>
      </c>
      <c r="M610" s="20" t="s">
        <v>24</v>
      </c>
      <c r="N610" s="20" t="s">
        <v>142</v>
      </c>
      <c r="O610" s="20">
        <v>16</v>
      </c>
      <c r="P610" s="20">
        <v>60</v>
      </c>
      <c r="Q610" s="20" t="s">
        <v>73</v>
      </c>
      <c r="R610" s="20" t="s">
        <v>76</v>
      </c>
      <c r="S610" s="20" t="s">
        <v>77</v>
      </c>
      <c r="T610" s="22">
        <v>0.74605500000000002</v>
      </c>
      <c r="U610" s="22">
        <v>6.7142049999999998</v>
      </c>
      <c r="V610" s="22">
        <v>0.24</v>
      </c>
      <c r="W610" s="22">
        <v>0.56100000000000005</v>
      </c>
      <c r="X610" s="22">
        <f t="shared" si="18"/>
        <v>0.840313677654</v>
      </c>
      <c r="Y610" s="22">
        <f t="shared" si="19"/>
        <v>4.368336770669849</v>
      </c>
    </row>
    <row r="611" spans="1:25" x14ac:dyDescent="0.25">
      <c r="A611" s="20">
        <v>2</v>
      </c>
      <c r="B611" s="20" t="s">
        <v>139</v>
      </c>
      <c r="C611" s="20" t="s">
        <v>140</v>
      </c>
      <c r="D611" s="20">
        <v>38568</v>
      </c>
      <c r="E611" s="20">
        <v>38569</v>
      </c>
      <c r="F611" s="20">
        <v>38509</v>
      </c>
      <c r="G611" s="20">
        <v>6410</v>
      </c>
      <c r="H611" s="20">
        <v>6410</v>
      </c>
      <c r="I611" s="20" t="s">
        <v>56</v>
      </c>
      <c r="J611" s="20" t="s">
        <v>141</v>
      </c>
      <c r="K611" s="21">
        <v>2.8303182478900002</v>
      </c>
      <c r="L611" s="21">
        <v>1.1453899999999999</v>
      </c>
      <c r="M611" s="20" t="s">
        <v>24</v>
      </c>
      <c r="N611" s="20" t="s">
        <v>142</v>
      </c>
      <c r="O611" s="20">
        <v>16</v>
      </c>
      <c r="P611" s="20">
        <v>60</v>
      </c>
      <c r="Q611" s="20" t="s">
        <v>73</v>
      </c>
      <c r="R611" s="20" t="s">
        <v>76</v>
      </c>
      <c r="S611" s="20" t="s">
        <v>77</v>
      </c>
      <c r="T611" s="22">
        <v>0.74605500000000002</v>
      </c>
      <c r="U611" s="22">
        <v>6.7142049999999998</v>
      </c>
      <c r="V611" s="22">
        <v>0.24</v>
      </c>
      <c r="W611" s="22">
        <v>0.56100000000000005</v>
      </c>
      <c r="X611" s="22">
        <f t="shared" si="18"/>
        <v>0.6494381917019999</v>
      </c>
      <c r="Y611" s="22">
        <f t="shared" si="19"/>
        <v>3.3760782533130493</v>
      </c>
    </row>
    <row r="612" spans="1:25" x14ac:dyDescent="0.25">
      <c r="A612" s="20">
        <v>2</v>
      </c>
      <c r="B612" s="20" t="s">
        <v>139</v>
      </c>
      <c r="C612" s="20" t="s">
        <v>140</v>
      </c>
      <c r="D612" s="20">
        <v>38569</v>
      </c>
      <c r="E612" s="20">
        <v>38570</v>
      </c>
      <c r="F612" s="20">
        <v>38510</v>
      </c>
      <c r="G612" s="20">
        <v>6410</v>
      </c>
      <c r="H612" s="20">
        <v>6410</v>
      </c>
      <c r="I612" s="20" t="s">
        <v>56</v>
      </c>
      <c r="J612" s="20" t="s">
        <v>141</v>
      </c>
      <c r="K612" s="21">
        <v>2.8892828853900001</v>
      </c>
      <c r="L612" s="21">
        <v>0.20430499999999999</v>
      </c>
      <c r="M612" s="20" t="s">
        <v>24</v>
      </c>
      <c r="N612" s="20" t="s">
        <v>142</v>
      </c>
      <c r="O612" s="20">
        <v>16</v>
      </c>
      <c r="P612" s="20">
        <v>60</v>
      </c>
      <c r="Q612" s="20" t="s">
        <v>73</v>
      </c>
      <c r="R612" s="20" t="s">
        <v>76</v>
      </c>
      <c r="S612" s="20" t="s">
        <v>77</v>
      </c>
      <c r="T612" s="22">
        <v>0.74605500000000002</v>
      </c>
      <c r="U612" s="22">
        <v>6.7142049999999998</v>
      </c>
      <c r="V612" s="22">
        <v>0.24</v>
      </c>
      <c r="W612" s="22">
        <v>0.56100000000000005</v>
      </c>
      <c r="X612" s="22">
        <f t="shared" si="18"/>
        <v>0.11584130274899999</v>
      </c>
      <c r="Y612" s="22">
        <f t="shared" si="19"/>
        <v>0.60219634145847489</v>
      </c>
    </row>
    <row r="613" spans="1:25" x14ac:dyDescent="0.25">
      <c r="A613" s="20">
        <v>2</v>
      </c>
      <c r="B613" s="20" t="s">
        <v>139</v>
      </c>
      <c r="C613" s="20" t="s">
        <v>140</v>
      </c>
      <c r="D613" s="20">
        <v>38570</v>
      </c>
      <c r="E613" s="20">
        <v>38571</v>
      </c>
      <c r="F613" s="20">
        <v>38511</v>
      </c>
      <c r="G613" s="20">
        <v>6410</v>
      </c>
      <c r="H613" s="20">
        <v>6410</v>
      </c>
      <c r="I613" s="20" t="s">
        <v>56</v>
      </c>
      <c r="J613" s="20" t="s">
        <v>141</v>
      </c>
      <c r="K613" s="21">
        <v>0.254145801191</v>
      </c>
      <c r="L613" s="21">
        <v>0.10285</v>
      </c>
      <c r="M613" s="20" t="s">
        <v>24</v>
      </c>
      <c r="N613" s="20" t="s">
        <v>142</v>
      </c>
      <c r="O613" s="20">
        <v>16</v>
      </c>
      <c r="P613" s="20">
        <v>60</v>
      </c>
      <c r="Q613" s="20" t="s">
        <v>73</v>
      </c>
      <c r="R613" s="20" t="s">
        <v>76</v>
      </c>
      <c r="S613" s="20" t="s">
        <v>77</v>
      </c>
      <c r="T613" s="22">
        <v>0.74605500000000002</v>
      </c>
      <c r="U613" s="22">
        <v>6.7142049999999998</v>
      </c>
      <c r="V613" s="22">
        <v>0.24</v>
      </c>
      <c r="W613" s="22">
        <v>0.56100000000000005</v>
      </c>
      <c r="X613" s="22">
        <f t="shared" si="18"/>
        <v>5.8316135130000002E-2</v>
      </c>
      <c r="Y613" s="22">
        <f t="shared" si="19"/>
        <v>0.30315407708574993</v>
      </c>
    </row>
    <row r="614" spans="1:25" x14ac:dyDescent="0.25">
      <c r="A614" s="20">
        <v>2</v>
      </c>
      <c r="B614" s="20" t="s">
        <v>139</v>
      </c>
      <c r="C614" s="20" t="s">
        <v>140</v>
      </c>
      <c r="D614" s="20">
        <v>38571</v>
      </c>
      <c r="E614" s="20">
        <v>38572</v>
      </c>
      <c r="F614" s="20">
        <v>38512</v>
      </c>
      <c r="G614" s="20">
        <v>6410</v>
      </c>
      <c r="H614" s="20">
        <v>6410</v>
      </c>
      <c r="I614" s="20" t="s">
        <v>56</v>
      </c>
      <c r="J614" s="20" t="s">
        <v>141</v>
      </c>
      <c r="K614" s="21">
        <v>2.8504871231200002</v>
      </c>
      <c r="L614" s="21">
        <v>1.1535599999999999</v>
      </c>
      <c r="M614" s="20" t="s">
        <v>24</v>
      </c>
      <c r="N614" s="20" t="s">
        <v>142</v>
      </c>
      <c r="O614" s="20">
        <v>16</v>
      </c>
      <c r="P614" s="20">
        <v>60</v>
      </c>
      <c r="Q614" s="20" t="s">
        <v>73</v>
      </c>
      <c r="R614" s="20" t="s">
        <v>76</v>
      </c>
      <c r="S614" s="20" t="s">
        <v>77</v>
      </c>
      <c r="T614" s="22">
        <v>0.74605500000000002</v>
      </c>
      <c r="U614" s="22">
        <v>6.7142049999999998</v>
      </c>
      <c r="V614" s="22">
        <v>0.24</v>
      </c>
      <c r="W614" s="22">
        <v>0.56100000000000005</v>
      </c>
      <c r="X614" s="22">
        <f t="shared" si="18"/>
        <v>0.65407059640800003</v>
      </c>
      <c r="Y614" s="22">
        <f t="shared" si="19"/>
        <v>3.4001596223921995</v>
      </c>
    </row>
    <row r="615" spans="1:25" x14ac:dyDescent="0.25">
      <c r="A615" s="20">
        <v>2</v>
      </c>
      <c r="B615" s="20" t="s">
        <v>139</v>
      </c>
      <c r="C615" s="20" t="s">
        <v>140</v>
      </c>
      <c r="D615" s="20">
        <v>38572</v>
      </c>
      <c r="E615" s="20">
        <v>38573</v>
      </c>
      <c r="F615" s="20">
        <v>38513</v>
      </c>
      <c r="G615" s="20">
        <v>6410</v>
      </c>
      <c r="H615" s="20">
        <v>6410</v>
      </c>
      <c r="I615" s="20" t="s">
        <v>56</v>
      </c>
      <c r="J615" s="20" t="s">
        <v>141</v>
      </c>
      <c r="K615" s="21">
        <v>7.8124336783299997</v>
      </c>
      <c r="L615" s="21">
        <v>3.1615899999999999</v>
      </c>
      <c r="M615" s="20" t="s">
        <v>24</v>
      </c>
      <c r="N615" s="20" t="s">
        <v>142</v>
      </c>
      <c r="O615" s="20">
        <v>16</v>
      </c>
      <c r="P615" s="20">
        <v>60</v>
      </c>
      <c r="Q615" s="20" t="s">
        <v>73</v>
      </c>
      <c r="R615" s="20" t="s">
        <v>76</v>
      </c>
      <c r="S615" s="20" t="s">
        <v>77</v>
      </c>
      <c r="T615" s="22">
        <v>0.74605500000000002</v>
      </c>
      <c r="U615" s="22">
        <v>6.7142049999999998</v>
      </c>
      <c r="V615" s="22">
        <v>0.24</v>
      </c>
      <c r="W615" s="22">
        <v>0.56100000000000005</v>
      </c>
      <c r="X615" s="22">
        <f t="shared" si="18"/>
        <v>1.792627220862</v>
      </c>
      <c r="Y615" s="22">
        <f t="shared" si="19"/>
        <v>9.3189003264320487</v>
      </c>
    </row>
    <row r="616" spans="1:25" x14ac:dyDescent="0.25">
      <c r="A616" s="20">
        <v>2</v>
      </c>
      <c r="B616" s="20" t="s">
        <v>139</v>
      </c>
      <c r="C616" s="20" t="s">
        <v>140</v>
      </c>
      <c r="D616" s="20">
        <v>38573</v>
      </c>
      <c r="E616" s="20">
        <v>38574</v>
      </c>
      <c r="F616" s="20">
        <v>38514</v>
      </c>
      <c r="G616" s="20">
        <v>6410</v>
      </c>
      <c r="H616" s="20">
        <v>6410</v>
      </c>
      <c r="I616" s="20" t="s">
        <v>56</v>
      </c>
      <c r="J616" s="20" t="s">
        <v>141</v>
      </c>
      <c r="K616" s="21">
        <v>2.63593474814</v>
      </c>
      <c r="L616" s="21">
        <v>1.06673</v>
      </c>
      <c r="M616" s="20" t="s">
        <v>24</v>
      </c>
      <c r="N616" s="20" t="s">
        <v>142</v>
      </c>
      <c r="O616" s="20">
        <v>16</v>
      </c>
      <c r="P616" s="20">
        <v>60</v>
      </c>
      <c r="Q616" s="20" t="s">
        <v>73</v>
      </c>
      <c r="R616" s="20" t="s">
        <v>76</v>
      </c>
      <c r="S616" s="20" t="s">
        <v>77</v>
      </c>
      <c r="T616" s="22">
        <v>0.74605500000000002</v>
      </c>
      <c r="U616" s="22">
        <v>6.7142049999999998</v>
      </c>
      <c r="V616" s="22">
        <v>0.24</v>
      </c>
      <c r="W616" s="22">
        <v>0.56100000000000005</v>
      </c>
      <c r="X616" s="22">
        <f t="shared" si="18"/>
        <v>0.60483783011400005</v>
      </c>
      <c r="Y616" s="22">
        <f t="shared" si="19"/>
        <v>3.1442250719463494</v>
      </c>
    </row>
    <row r="617" spans="1:25" x14ac:dyDescent="0.25">
      <c r="A617" s="20">
        <v>2</v>
      </c>
      <c r="B617" s="20" t="s">
        <v>139</v>
      </c>
      <c r="C617" s="20" t="s">
        <v>140</v>
      </c>
      <c r="D617" s="20">
        <v>38574</v>
      </c>
      <c r="E617" s="20">
        <v>38575</v>
      </c>
      <c r="F617" s="20">
        <v>38515</v>
      </c>
      <c r="G617" s="20">
        <v>6410</v>
      </c>
      <c r="H617" s="20">
        <v>6410</v>
      </c>
      <c r="I617" s="20" t="s">
        <v>56</v>
      </c>
      <c r="J617" s="20" t="s">
        <v>141</v>
      </c>
      <c r="K617" s="21">
        <v>6.1405010514700002</v>
      </c>
      <c r="L617" s="21">
        <v>2.4849800000000002</v>
      </c>
      <c r="M617" s="20" t="s">
        <v>24</v>
      </c>
      <c r="N617" s="20" t="s">
        <v>142</v>
      </c>
      <c r="O617" s="20">
        <v>16</v>
      </c>
      <c r="P617" s="20">
        <v>60</v>
      </c>
      <c r="Q617" s="20" t="s">
        <v>73</v>
      </c>
      <c r="R617" s="20" t="s">
        <v>76</v>
      </c>
      <c r="S617" s="20" t="s">
        <v>77</v>
      </c>
      <c r="T617" s="22">
        <v>0.74605500000000002</v>
      </c>
      <c r="U617" s="22">
        <v>6.7142049999999998</v>
      </c>
      <c r="V617" s="22">
        <v>0.24</v>
      </c>
      <c r="W617" s="22">
        <v>0.56100000000000005</v>
      </c>
      <c r="X617" s="22">
        <f t="shared" si="18"/>
        <v>1.4089881329640002</v>
      </c>
      <c r="Y617" s="22">
        <f t="shared" si="19"/>
        <v>7.3245679968550998</v>
      </c>
    </row>
    <row r="618" spans="1:25" x14ac:dyDescent="0.25">
      <c r="A618" s="20">
        <v>2</v>
      </c>
      <c r="B618" s="20" t="s">
        <v>139</v>
      </c>
      <c r="C618" s="20" t="s">
        <v>140</v>
      </c>
      <c r="D618" s="20">
        <v>38575</v>
      </c>
      <c r="E618" s="20">
        <v>38576</v>
      </c>
      <c r="F618" s="20">
        <v>38516</v>
      </c>
      <c r="G618" s="20">
        <v>6410</v>
      </c>
      <c r="H618" s="20">
        <v>6410</v>
      </c>
      <c r="I618" s="20" t="s">
        <v>56</v>
      </c>
      <c r="J618" s="20" t="s">
        <v>141</v>
      </c>
      <c r="K618" s="21">
        <v>1.6734505508099999</v>
      </c>
      <c r="L618" s="21">
        <v>0.67722400000000005</v>
      </c>
      <c r="M618" s="20" t="s">
        <v>24</v>
      </c>
      <c r="N618" s="20" t="s">
        <v>142</v>
      </c>
      <c r="O618" s="20">
        <v>16</v>
      </c>
      <c r="P618" s="20">
        <v>60</v>
      </c>
      <c r="Q618" s="20" t="s">
        <v>73</v>
      </c>
      <c r="R618" s="20" t="s">
        <v>76</v>
      </c>
      <c r="S618" s="20" t="s">
        <v>77</v>
      </c>
      <c r="T618" s="22">
        <v>0.74605500000000002</v>
      </c>
      <c r="U618" s="22">
        <v>6.7142049999999998</v>
      </c>
      <c r="V618" s="22">
        <v>0.24</v>
      </c>
      <c r="W618" s="22">
        <v>0.56100000000000005</v>
      </c>
      <c r="X618" s="22">
        <f t="shared" si="18"/>
        <v>0.38398722700320004</v>
      </c>
      <c r="Y618" s="22">
        <f t="shared" si="19"/>
        <v>1.9961421166778799</v>
      </c>
    </row>
    <row r="619" spans="1:25" x14ac:dyDescent="0.25">
      <c r="A619" s="20">
        <v>2</v>
      </c>
      <c r="B619" s="20" t="s">
        <v>139</v>
      </c>
      <c r="C619" s="20" t="s">
        <v>140</v>
      </c>
      <c r="D619" s="20">
        <v>38576</v>
      </c>
      <c r="E619" s="20">
        <v>38577</v>
      </c>
      <c r="F619" s="20">
        <v>38517</v>
      </c>
      <c r="G619" s="20">
        <v>6410</v>
      </c>
      <c r="H619" s="20">
        <v>6410</v>
      </c>
      <c r="I619" s="20" t="s">
        <v>56</v>
      </c>
      <c r="J619" s="20" t="s">
        <v>141</v>
      </c>
      <c r="K619" s="21">
        <v>5.4947076124300001</v>
      </c>
      <c r="L619" s="21">
        <v>2.2236400000000001</v>
      </c>
      <c r="M619" s="20" t="s">
        <v>24</v>
      </c>
      <c r="N619" s="20" t="s">
        <v>142</v>
      </c>
      <c r="O619" s="20">
        <v>16</v>
      </c>
      <c r="P619" s="20">
        <v>60</v>
      </c>
      <c r="Q619" s="20" t="s">
        <v>73</v>
      </c>
      <c r="R619" s="20" t="s">
        <v>76</v>
      </c>
      <c r="S619" s="20" t="s">
        <v>77</v>
      </c>
      <c r="T619" s="22">
        <v>0.74605500000000002</v>
      </c>
      <c r="U619" s="22">
        <v>6.7142049999999998</v>
      </c>
      <c r="V619" s="22">
        <v>0.24</v>
      </c>
      <c r="W619" s="22">
        <v>0.56100000000000005</v>
      </c>
      <c r="X619" s="22">
        <f t="shared" si="18"/>
        <v>1.2608078825520002</v>
      </c>
      <c r="Y619" s="22">
        <f t="shared" si="19"/>
        <v>6.5542589399217999</v>
      </c>
    </row>
    <row r="620" spans="1:25" x14ac:dyDescent="0.25">
      <c r="A620" s="20">
        <v>2</v>
      </c>
      <c r="B620" s="20" t="s">
        <v>139</v>
      </c>
      <c r="C620" s="20" t="s">
        <v>140</v>
      </c>
      <c r="D620" s="20">
        <v>38577</v>
      </c>
      <c r="E620" s="20">
        <v>38578</v>
      </c>
      <c r="F620" s="20">
        <v>38518</v>
      </c>
      <c r="G620" s="20">
        <v>6410</v>
      </c>
      <c r="H620" s="20">
        <v>6410</v>
      </c>
      <c r="I620" s="20" t="s">
        <v>56</v>
      </c>
      <c r="J620" s="20" t="s">
        <v>141</v>
      </c>
      <c r="K620" s="21">
        <v>2.4391698580700001</v>
      </c>
      <c r="L620" s="21">
        <v>0.98710100000000001</v>
      </c>
      <c r="M620" s="20" t="s">
        <v>24</v>
      </c>
      <c r="N620" s="20" t="s">
        <v>142</v>
      </c>
      <c r="O620" s="20">
        <v>16</v>
      </c>
      <c r="P620" s="20">
        <v>60</v>
      </c>
      <c r="Q620" s="20" t="s">
        <v>73</v>
      </c>
      <c r="R620" s="20" t="s">
        <v>76</v>
      </c>
      <c r="S620" s="20" t="s">
        <v>77</v>
      </c>
      <c r="T620" s="22">
        <v>0.74605500000000002</v>
      </c>
      <c r="U620" s="22">
        <v>6.7142049999999998</v>
      </c>
      <c r="V620" s="22">
        <v>0.24</v>
      </c>
      <c r="W620" s="22">
        <v>0.56100000000000005</v>
      </c>
      <c r="X620" s="22">
        <f t="shared" si="18"/>
        <v>0.55968804378180004</v>
      </c>
      <c r="Y620" s="22">
        <f t="shared" si="19"/>
        <v>2.9095157282004949</v>
      </c>
    </row>
    <row r="621" spans="1:25" x14ac:dyDescent="0.25">
      <c r="A621" s="20">
        <v>2</v>
      </c>
      <c r="B621" s="20" t="s">
        <v>139</v>
      </c>
      <c r="C621" s="20" t="s">
        <v>140</v>
      </c>
      <c r="D621" s="20">
        <v>38578</v>
      </c>
      <c r="E621" s="20">
        <v>38579</v>
      </c>
      <c r="F621" s="20">
        <v>38519</v>
      </c>
      <c r="G621" s="20">
        <v>6410</v>
      </c>
      <c r="H621" s="20">
        <v>6410</v>
      </c>
      <c r="I621" s="20" t="s">
        <v>56</v>
      </c>
      <c r="J621" s="20" t="s">
        <v>141</v>
      </c>
      <c r="K621" s="21">
        <v>2.0395438805000001</v>
      </c>
      <c r="L621" s="21">
        <v>0.82537700000000003</v>
      </c>
      <c r="M621" s="20" t="s">
        <v>24</v>
      </c>
      <c r="N621" s="20" t="s">
        <v>142</v>
      </c>
      <c r="O621" s="20">
        <v>16</v>
      </c>
      <c r="P621" s="20">
        <v>60</v>
      </c>
      <c r="Q621" s="20" t="s">
        <v>73</v>
      </c>
      <c r="R621" s="20" t="s">
        <v>76</v>
      </c>
      <c r="S621" s="20" t="s">
        <v>77</v>
      </c>
      <c r="T621" s="22">
        <v>0.74605500000000002</v>
      </c>
      <c r="U621" s="22">
        <v>6.7142049999999998</v>
      </c>
      <c r="V621" s="22">
        <v>0.24</v>
      </c>
      <c r="W621" s="22">
        <v>0.56100000000000005</v>
      </c>
      <c r="X621" s="22">
        <f t="shared" si="18"/>
        <v>0.46799024467860001</v>
      </c>
      <c r="Y621" s="22">
        <f t="shared" si="19"/>
        <v>2.4328284169451146</v>
      </c>
    </row>
    <row r="622" spans="1:25" x14ac:dyDescent="0.25">
      <c r="A622" s="20">
        <v>2</v>
      </c>
      <c r="B622" s="20" t="s">
        <v>139</v>
      </c>
      <c r="C622" s="20" t="s">
        <v>140</v>
      </c>
      <c r="D622" s="20">
        <v>38579</v>
      </c>
      <c r="E622" s="20">
        <v>38580</v>
      </c>
      <c r="F622" s="20">
        <v>38520</v>
      </c>
      <c r="G622" s="20">
        <v>6410</v>
      </c>
      <c r="H622" s="20">
        <v>6410</v>
      </c>
      <c r="I622" s="20" t="s">
        <v>56</v>
      </c>
      <c r="J622" s="20" t="s">
        <v>141</v>
      </c>
      <c r="K622" s="21">
        <v>2.4117770455400001</v>
      </c>
      <c r="L622" s="21">
        <v>0.97601499999999997</v>
      </c>
      <c r="M622" s="20" t="s">
        <v>24</v>
      </c>
      <c r="N622" s="20" t="s">
        <v>142</v>
      </c>
      <c r="O622" s="20">
        <v>16</v>
      </c>
      <c r="P622" s="20">
        <v>60</v>
      </c>
      <c r="Q622" s="20" t="s">
        <v>73</v>
      </c>
      <c r="R622" s="20" t="s">
        <v>76</v>
      </c>
      <c r="S622" s="20" t="s">
        <v>77</v>
      </c>
      <c r="T622" s="22">
        <v>0.74605500000000002</v>
      </c>
      <c r="U622" s="22">
        <v>6.7142049999999998</v>
      </c>
      <c r="V622" s="22">
        <v>0.24</v>
      </c>
      <c r="W622" s="22">
        <v>0.56100000000000005</v>
      </c>
      <c r="X622" s="22">
        <f t="shared" si="18"/>
        <v>0.55340226182700003</v>
      </c>
      <c r="Y622" s="22">
        <f t="shared" si="19"/>
        <v>2.8768393441599245</v>
      </c>
    </row>
    <row r="623" spans="1:25" x14ac:dyDescent="0.25">
      <c r="A623" s="20">
        <v>2</v>
      </c>
      <c r="B623" s="20" t="s">
        <v>139</v>
      </c>
      <c r="C623" s="20" t="s">
        <v>140</v>
      </c>
      <c r="D623" s="20">
        <v>38581</v>
      </c>
      <c r="E623" s="20">
        <v>38582</v>
      </c>
      <c r="F623" s="20">
        <v>38522</v>
      </c>
      <c r="G623" s="20">
        <v>6410</v>
      </c>
      <c r="H623" s="20">
        <v>6410</v>
      </c>
      <c r="I623" s="20" t="s">
        <v>56</v>
      </c>
      <c r="J623" s="20" t="s">
        <v>141</v>
      </c>
      <c r="K623" s="21">
        <v>2.2935797491900001</v>
      </c>
      <c r="L623" s="21">
        <v>0.92818199999999995</v>
      </c>
      <c r="M623" s="20" t="s">
        <v>24</v>
      </c>
      <c r="N623" s="20" t="s">
        <v>142</v>
      </c>
      <c r="O623" s="20">
        <v>16</v>
      </c>
      <c r="P623" s="20">
        <v>60</v>
      </c>
      <c r="Q623" s="20" t="s">
        <v>73</v>
      </c>
      <c r="R623" s="20" t="s">
        <v>76</v>
      </c>
      <c r="S623" s="20" t="s">
        <v>77</v>
      </c>
      <c r="T623" s="22">
        <v>0.74605500000000002</v>
      </c>
      <c r="U623" s="22">
        <v>6.7142049999999998</v>
      </c>
      <c r="V623" s="22">
        <v>0.24</v>
      </c>
      <c r="W623" s="22">
        <v>0.56100000000000005</v>
      </c>
      <c r="X623" s="22">
        <f t="shared" si="18"/>
        <v>0.52628086472760005</v>
      </c>
      <c r="Y623" s="22">
        <f t="shared" si="19"/>
        <v>2.7358498549110895</v>
      </c>
    </row>
    <row r="624" spans="1:25" x14ac:dyDescent="0.25">
      <c r="A624" s="20">
        <v>2</v>
      </c>
      <c r="B624" s="20" t="s">
        <v>139</v>
      </c>
      <c r="C624" s="20" t="s">
        <v>140</v>
      </c>
      <c r="D624" s="20">
        <v>38582</v>
      </c>
      <c r="E624" s="20">
        <v>38583</v>
      </c>
      <c r="F624" s="20">
        <v>38523</v>
      </c>
      <c r="G624" s="20">
        <v>6410</v>
      </c>
      <c r="H624" s="20">
        <v>6410</v>
      </c>
      <c r="I624" s="20" t="s">
        <v>56</v>
      </c>
      <c r="J624" s="20" t="s">
        <v>141</v>
      </c>
      <c r="K624" s="21">
        <v>4.3808837433200001</v>
      </c>
      <c r="L624" s="21">
        <v>1.7728900000000001</v>
      </c>
      <c r="M624" s="20" t="s">
        <v>24</v>
      </c>
      <c r="N624" s="20" t="s">
        <v>142</v>
      </c>
      <c r="O624" s="20">
        <v>16</v>
      </c>
      <c r="P624" s="20">
        <v>60</v>
      </c>
      <c r="Q624" s="20" t="s">
        <v>73</v>
      </c>
      <c r="R624" s="20" t="s">
        <v>76</v>
      </c>
      <c r="S624" s="20" t="s">
        <v>77</v>
      </c>
      <c r="T624" s="22">
        <v>0.74605500000000002</v>
      </c>
      <c r="U624" s="22">
        <v>6.7142049999999998</v>
      </c>
      <c r="V624" s="22">
        <v>0.24</v>
      </c>
      <c r="W624" s="22">
        <v>0.56100000000000005</v>
      </c>
      <c r="X624" s="22">
        <f t="shared" si="18"/>
        <v>1.0052318212019999</v>
      </c>
      <c r="Y624" s="22">
        <f t="shared" si="19"/>
        <v>5.2256570901755488</v>
      </c>
    </row>
    <row r="625" spans="1:25" x14ac:dyDescent="0.25">
      <c r="A625" s="20">
        <v>2</v>
      </c>
      <c r="B625" s="20" t="s">
        <v>139</v>
      </c>
      <c r="C625" s="20" t="s">
        <v>140</v>
      </c>
      <c r="D625" s="20">
        <v>38583</v>
      </c>
      <c r="E625" s="20">
        <v>38584</v>
      </c>
      <c r="F625" s="20">
        <v>38524</v>
      </c>
      <c r="G625" s="20">
        <v>6410</v>
      </c>
      <c r="H625" s="20">
        <v>6410</v>
      </c>
      <c r="I625" s="20" t="s">
        <v>56</v>
      </c>
      <c r="J625" s="20" t="s">
        <v>141</v>
      </c>
      <c r="K625" s="21">
        <v>3.5984071984699999</v>
      </c>
      <c r="L625" s="21">
        <v>1.4562299999999999</v>
      </c>
      <c r="M625" s="20" t="s">
        <v>24</v>
      </c>
      <c r="N625" s="20" t="s">
        <v>142</v>
      </c>
      <c r="O625" s="20">
        <v>16</v>
      </c>
      <c r="P625" s="20">
        <v>60</v>
      </c>
      <c r="Q625" s="20" t="s">
        <v>73</v>
      </c>
      <c r="R625" s="20" t="s">
        <v>76</v>
      </c>
      <c r="S625" s="20" t="s">
        <v>77</v>
      </c>
      <c r="T625" s="22">
        <v>0.74605500000000002</v>
      </c>
      <c r="U625" s="22">
        <v>6.7142049999999998</v>
      </c>
      <c r="V625" s="22">
        <v>0.24</v>
      </c>
      <c r="W625" s="22">
        <v>0.56100000000000005</v>
      </c>
      <c r="X625" s="22">
        <f t="shared" si="18"/>
        <v>0.82568503121399994</v>
      </c>
      <c r="Y625" s="22">
        <f t="shared" si="19"/>
        <v>4.2922903419988492</v>
      </c>
    </row>
    <row r="626" spans="1:25" x14ac:dyDescent="0.25">
      <c r="A626" s="20">
        <v>2</v>
      </c>
      <c r="B626" s="20" t="s">
        <v>139</v>
      </c>
      <c r="C626" s="20" t="s">
        <v>140</v>
      </c>
      <c r="D626" s="20">
        <v>38584</v>
      </c>
      <c r="E626" s="20">
        <v>38585</v>
      </c>
      <c r="F626" s="20">
        <v>38525</v>
      </c>
      <c r="G626" s="20">
        <v>6410</v>
      </c>
      <c r="H626" s="20">
        <v>6410</v>
      </c>
      <c r="I626" s="20" t="s">
        <v>56</v>
      </c>
      <c r="J626" s="20" t="s">
        <v>141</v>
      </c>
      <c r="K626" s="21">
        <v>9.4594132699800006</v>
      </c>
      <c r="L626" s="21">
        <v>3.8281000000000001</v>
      </c>
      <c r="M626" s="20" t="s">
        <v>24</v>
      </c>
      <c r="N626" s="20" t="s">
        <v>142</v>
      </c>
      <c r="O626" s="20">
        <v>16</v>
      </c>
      <c r="P626" s="20">
        <v>60</v>
      </c>
      <c r="Q626" s="20" t="s">
        <v>73</v>
      </c>
      <c r="R626" s="20" t="s">
        <v>76</v>
      </c>
      <c r="S626" s="20" t="s">
        <v>77</v>
      </c>
      <c r="T626" s="22">
        <v>0.74605500000000002</v>
      </c>
      <c r="U626" s="22">
        <v>6.7142049999999998</v>
      </c>
      <c r="V626" s="22">
        <v>0.24</v>
      </c>
      <c r="W626" s="22">
        <v>0.56100000000000005</v>
      </c>
      <c r="X626" s="22">
        <f t="shared" si="18"/>
        <v>2.1705395905800002</v>
      </c>
      <c r="Y626" s="22">
        <f t="shared" si="19"/>
        <v>11.2834625424595</v>
      </c>
    </row>
    <row r="627" spans="1:25" x14ac:dyDescent="0.25">
      <c r="A627" s="20">
        <v>2</v>
      </c>
      <c r="B627" s="20" t="s">
        <v>139</v>
      </c>
      <c r="C627" s="20" t="s">
        <v>140</v>
      </c>
      <c r="D627" s="20">
        <v>38585</v>
      </c>
      <c r="E627" s="20">
        <v>38586</v>
      </c>
      <c r="F627" s="20">
        <v>38526</v>
      </c>
      <c r="G627" s="20">
        <v>6410</v>
      </c>
      <c r="H627" s="20">
        <v>6410</v>
      </c>
      <c r="I627" s="20" t="s">
        <v>56</v>
      </c>
      <c r="J627" s="20" t="s">
        <v>141</v>
      </c>
      <c r="K627" s="21">
        <v>5.6667752273299996</v>
      </c>
      <c r="L627" s="21">
        <v>2.2932700000000001</v>
      </c>
      <c r="M627" s="20" t="s">
        <v>24</v>
      </c>
      <c r="N627" s="20" t="s">
        <v>142</v>
      </c>
      <c r="O627" s="20">
        <v>16</v>
      </c>
      <c r="P627" s="20">
        <v>60</v>
      </c>
      <c r="Q627" s="20" t="s">
        <v>73</v>
      </c>
      <c r="R627" s="20" t="s">
        <v>76</v>
      </c>
      <c r="S627" s="20" t="s">
        <v>77</v>
      </c>
      <c r="T627" s="22">
        <v>0.74605500000000002</v>
      </c>
      <c r="U627" s="22">
        <v>6.7142049999999998</v>
      </c>
      <c r="V627" s="22">
        <v>0.24</v>
      </c>
      <c r="W627" s="22">
        <v>0.56100000000000005</v>
      </c>
      <c r="X627" s="22">
        <f t="shared" si="18"/>
        <v>1.300288217886</v>
      </c>
      <c r="Y627" s="22">
        <f t="shared" si="19"/>
        <v>6.7594958712536499</v>
      </c>
    </row>
    <row r="628" spans="1:25" x14ac:dyDescent="0.25">
      <c r="A628" s="20">
        <v>2</v>
      </c>
      <c r="B628" s="20" t="s">
        <v>139</v>
      </c>
      <c r="C628" s="20" t="s">
        <v>140</v>
      </c>
      <c r="D628" s="20">
        <v>38586</v>
      </c>
      <c r="E628" s="20">
        <v>38587</v>
      </c>
      <c r="F628" s="20">
        <v>38527</v>
      </c>
      <c r="G628" s="20">
        <v>6410</v>
      </c>
      <c r="H628" s="20">
        <v>6410</v>
      </c>
      <c r="I628" s="20" t="s">
        <v>56</v>
      </c>
      <c r="J628" s="20" t="s">
        <v>141</v>
      </c>
      <c r="K628" s="21">
        <v>19.052854890900001</v>
      </c>
      <c r="L628" s="21">
        <v>7.7104499999999998</v>
      </c>
      <c r="M628" s="20" t="s">
        <v>24</v>
      </c>
      <c r="N628" s="20" t="s">
        <v>142</v>
      </c>
      <c r="O628" s="20">
        <v>16</v>
      </c>
      <c r="P628" s="20">
        <v>60</v>
      </c>
      <c r="Q628" s="20" t="s">
        <v>73</v>
      </c>
      <c r="R628" s="20" t="s">
        <v>76</v>
      </c>
      <c r="S628" s="20" t="s">
        <v>77</v>
      </c>
      <c r="T628" s="22">
        <v>0.74605500000000002</v>
      </c>
      <c r="U628" s="22">
        <v>6.7142049999999998</v>
      </c>
      <c r="V628" s="22">
        <v>0.24</v>
      </c>
      <c r="W628" s="22">
        <v>0.56100000000000005</v>
      </c>
      <c r="X628" s="22">
        <f t="shared" si="18"/>
        <v>4.3718390288100002</v>
      </c>
      <c r="Y628" s="22">
        <f t="shared" si="19"/>
        <v>22.726828912647743</v>
      </c>
    </row>
    <row r="629" spans="1:25" x14ac:dyDescent="0.25">
      <c r="A629" s="20">
        <v>2</v>
      </c>
      <c r="B629" s="20" t="s">
        <v>139</v>
      </c>
      <c r="C629" s="20" t="s">
        <v>140</v>
      </c>
      <c r="D629" s="20">
        <v>38588</v>
      </c>
      <c r="E629" s="20">
        <v>38589</v>
      </c>
      <c r="F629" s="20">
        <v>38529</v>
      </c>
      <c r="G629" s="20">
        <v>6410</v>
      </c>
      <c r="H629" s="20">
        <v>6410</v>
      </c>
      <c r="I629" s="20" t="s">
        <v>56</v>
      </c>
      <c r="J629" s="20" t="s">
        <v>141</v>
      </c>
      <c r="K629" s="21">
        <v>4.1166968159000001</v>
      </c>
      <c r="L629" s="21">
        <v>1.66597</v>
      </c>
      <c r="M629" s="20" t="s">
        <v>24</v>
      </c>
      <c r="N629" s="20" t="s">
        <v>142</v>
      </c>
      <c r="O629" s="20">
        <v>16</v>
      </c>
      <c r="P629" s="20">
        <v>60</v>
      </c>
      <c r="Q629" s="20" t="s">
        <v>73</v>
      </c>
      <c r="R629" s="20" t="s">
        <v>76</v>
      </c>
      <c r="S629" s="20" t="s">
        <v>77</v>
      </c>
      <c r="T629" s="22">
        <v>0.74605500000000002</v>
      </c>
      <c r="U629" s="22">
        <v>6.7142049999999998</v>
      </c>
      <c r="V629" s="22">
        <v>0.24</v>
      </c>
      <c r="W629" s="22">
        <v>0.56100000000000005</v>
      </c>
      <c r="X629" s="22">
        <f t="shared" si="18"/>
        <v>0.94460798874600005</v>
      </c>
      <c r="Y629" s="22">
        <f t="shared" si="19"/>
        <v>4.9105065415901494</v>
      </c>
    </row>
    <row r="630" spans="1:25" x14ac:dyDescent="0.25">
      <c r="A630" s="20">
        <v>2</v>
      </c>
      <c r="B630" s="20" t="s">
        <v>139</v>
      </c>
      <c r="C630" s="20" t="s">
        <v>140</v>
      </c>
      <c r="D630" s="20">
        <v>38589</v>
      </c>
      <c r="E630" s="20">
        <v>38590</v>
      </c>
      <c r="F630" s="20">
        <v>38530</v>
      </c>
      <c r="G630" s="20">
        <v>6410</v>
      </c>
      <c r="H630" s="20">
        <v>6410</v>
      </c>
      <c r="I630" s="20" t="s">
        <v>56</v>
      </c>
      <c r="J630" s="20" t="s">
        <v>141</v>
      </c>
      <c r="K630" s="21">
        <v>10.6256119594</v>
      </c>
      <c r="L630" s="21">
        <v>4.3000499999999997</v>
      </c>
      <c r="M630" s="20" t="s">
        <v>24</v>
      </c>
      <c r="N630" s="20" t="s">
        <v>142</v>
      </c>
      <c r="O630" s="20">
        <v>16</v>
      </c>
      <c r="P630" s="20">
        <v>60</v>
      </c>
      <c r="Q630" s="20" t="s">
        <v>73</v>
      </c>
      <c r="R630" s="20" t="s">
        <v>76</v>
      </c>
      <c r="S630" s="20" t="s">
        <v>77</v>
      </c>
      <c r="T630" s="22">
        <v>0.74605500000000002</v>
      </c>
      <c r="U630" s="22">
        <v>6.7142049999999998</v>
      </c>
      <c r="V630" s="22">
        <v>0.24</v>
      </c>
      <c r="W630" s="22">
        <v>0.56100000000000005</v>
      </c>
      <c r="X630" s="22">
        <f t="shared" si="18"/>
        <v>2.43813609009</v>
      </c>
      <c r="Y630" s="22">
        <f t="shared" si="19"/>
        <v>12.674552155299747</v>
      </c>
    </row>
    <row r="631" spans="1:25" x14ac:dyDescent="0.25">
      <c r="A631" s="20">
        <v>2</v>
      </c>
      <c r="B631" s="20" t="s">
        <v>139</v>
      </c>
      <c r="C631" s="20" t="s">
        <v>140</v>
      </c>
      <c r="D631" s="20">
        <v>38590</v>
      </c>
      <c r="E631" s="20">
        <v>38591</v>
      </c>
      <c r="F631" s="20">
        <v>38531</v>
      </c>
      <c r="G631" s="20">
        <v>6410</v>
      </c>
      <c r="H631" s="20">
        <v>6410</v>
      </c>
      <c r="I631" s="20" t="s">
        <v>56</v>
      </c>
      <c r="J631" s="20" t="s">
        <v>141</v>
      </c>
      <c r="K631" s="21">
        <v>1.7058866053499999</v>
      </c>
      <c r="L631" s="21">
        <v>0.69035100000000005</v>
      </c>
      <c r="M631" s="20" t="s">
        <v>24</v>
      </c>
      <c r="N631" s="20" t="s">
        <v>142</v>
      </c>
      <c r="O631" s="20">
        <v>16</v>
      </c>
      <c r="P631" s="20">
        <v>60</v>
      </c>
      <c r="Q631" s="20" t="s">
        <v>73</v>
      </c>
      <c r="R631" s="20" t="s">
        <v>76</v>
      </c>
      <c r="S631" s="20" t="s">
        <v>77</v>
      </c>
      <c r="T631" s="22">
        <v>0.74605500000000002</v>
      </c>
      <c r="U631" s="22">
        <v>6.7142049999999998</v>
      </c>
      <c r="V631" s="22">
        <v>0.24</v>
      </c>
      <c r="W631" s="22">
        <v>0.56100000000000005</v>
      </c>
      <c r="X631" s="22">
        <f t="shared" si="18"/>
        <v>0.39143025963180006</v>
      </c>
      <c r="Y631" s="22">
        <f t="shared" si="19"/>
        <v>2.0348344216842449</v>
      </c>
    </row>
    <row r="632" spans="1:25" x14ac:dyDescent="0.25">
      <c r="A632" s="20">
        <v>2</v>
      </c>
      <c r="B632" s="20" t="s">
        <v>139</v>
      </c>
      <c r="C632" s="20" t="s">
        <v>140</v>
      </c>
      <c r="D632" s="20">
        <v>38591</v>
      </c>
      <c r="E632" s="20">
        <v>38592</v>
      </c>
      <c r="F632" s="20">
        <v>38532</v>
      </c>
      <c r="G632" s="20">
        <v>6410</v>
      </c>
      <c r="H632" s="20">
        <v>6410</v>
      </c>
      <c r="I632" s="20" t="s">
        <v>56</v>
      </c>
      <c r="J632" s="20" t="s">
        <v>141</v>
      </c>
      <c r="K632" s="21">
        <v>2.0432549561100002</v>
      </c>
      <c r="L632" s="21">
        <v>0.82687900000000003</v>
      </c>
      <c r="M632" s="20" t="s">
        <v>24</v>
      </c>
      <c r="N632" s="20" t="s">
        <v>142</v>
      </c>
      <c r="O632" s="20">
        <v>16</v>
      </c>
      <c r="P632" s="20">
        <v>60</v>
      </c>
      <c r="Q632" s="20" t="s">
        <v>73</v>
      </c>
      <c r="R632" s="20" t="s">
        <v>76</v>
      </c>
      <c r="S632" s="20" t="s">
        <v>77</v>
      </c>
      <c r="T632" s="22">
        <v>0.74605500000000002</v>
      </c>
      <c r="U632" s="22">
        <v>6.7142049999999998</v>
      </c>
      <c r="V632" s="22">
        <v>0.24</v>
      </c>
      <c r="W632" s="22">
        <v>0.56100000000000005</v>
      </c>
      <c r="X632" s="22">
        <f t="shared" si="18"/>
        <v>0.46884188138220007</v>
      </c>
      <c r="Y632" s="22">
        <f t="shared" si="19"/>
        <v>2.4372556160096046</v>
      </c>
    </row>
    <row r="633" spans="1:25" x14ac:dyDescent="0.25">
      <c r="A633" s="20">
        <v>2</v>
      </c>
      <c r="B633" s="20" t="s">
        <v>139</v>
      </c>
      <c r="C633" s="20" t="s">
        <v>140</v>
      </c>
      <c r="D633" s="20">
        <v>38592</v>
      </c>
      <c r="E633" s="20">
        <v>38593</v>
      </c>
      <c r="F633" s="20">
        <v>38533</v>
      </c>
      <c r="G633" s="20">
        <v>6410</v>
      </c>
      <c r="H633" s="20">
        <v>6410</v>
      </c>
      <c r="I633" s="20" t="s">
        <v>56</v>
      </c>
      <c r="J633" s="20" t="s">
        <v>141</v>
      </c>
      <c r="K633" s="21">
        <v>1.1766857926600001</v>
      </c>
      <c r="L633" s="21">
        <v>0.47619</v>
      </c>
      <c r="M633" s="20" t="s">
        <v>24</v>
      </c>
      <c r="N633" s="20" t="s">
        <v>142</v>
      </c>
      <c r="O633" s="20">
        <v>16</v>
      </c>
      <c r="P633" s="20">
        <v>60</v>
      </c>
      <c r="Q633" s="20" t="s">
        <v>73</v>
      </c>
      <c r="R633" s="20" t="s">
        <v>76</v>
      </c>
      <c r="S633" s="20" t="s">
        <v>77</v>
      </c>
      <c r="T633" s="22">
        <v>0.74605500000000002</v>
      </c>
      <c r="U633" s="22">
        <v>6.7142049999999998</v>
      </c>
      <c r="V633" s="22">
        <v>0.24</v>
      </c>
      <c r="W633" s="22">
        <v>0.56100000000000005</v>
      </c>
      <c r="X633" s="22">
        <f t="shared" si="18"/>
        <v>0.27000058714199998</v>
      </c>
      <c r="Y633" s="22">
        <f t="shared" si="19"/>
        <v>1.4035871654590497</v>
      </c>
    </row>
    <row r="634" spans="1:25" x14ac:dyDescent="0.25">
      <c r="A634" s="20">
        <v>2</v>
      </c>
      <c r="B634" s="20" t="s">
        <v>139</v>
      </c>
      <c r="C634" s="20" t="s">
        <v>140</v>
      </c>
      <c r="D634" s="20">
        <v>38593</v>
      </c>
      <c r="E634" s="20">
        <v>38594</v>
      </c>
      <c r="F634" s="20">
        <v>38534</v>
      </c>
      <c r="G634" s="20">
        <v>6410</v>
      </c>
      <c r="H634" s="20">
        <v>6410</v>
      </c>
      <c r="I634" s="20" t="s">
        <v>56</v>
      </c>
      <c r="J634" s="20" t="s">
        <v>141</v>
      </c>
      <c r="K634" s="21">
        <v>1.4878124769600001</v>
      </c>
      <c r="L634" s="21">
        <v>0.60209900000000005</v>
      </c>
      <c r="M634" s="20" t="s">
        <v>24</v>
      </c>
      <c r="N634" s="20" t="s">
        <v>142</v>
      </c>
      <c r="O634" s="20">
        <v>16</v>
      </c>
      <c r="P634" s="20">
        <v>60</v>
      </c>
      <c r="Q634" s="20" t="s">
        <v>73</v>
      </c>
      <c r="R634" s="20" t="s">
        <v>76</v>
      </c>
      <c r="S634" s="20" t="s">
        <v>77</v>
      </c>
      <c r="T634" s="22">
        <v>0.74605500000000002</v>
      </c>
      <c r="U634" s="22">
        <v>6.7142049999999998</v>
      </c>
      <c r="V634" s="22">
        <v>0.24</v>
      </c>
      <c r="W634" s="22">
        <v>0.56100000000000005</v>
      </c>
      <c r="X634" s="22">
        <f t="shared" si="18"/>
        <v>0.34139121677820006</v>
      </c>
      <c r="Y634" s="22">
        <f t="shared" si="19"/>
        <v>1.7747084750535047</v>
      </c>
    </row>
    <row r="635" spans="1:25" x14ac:dyDescent="0.25">
      <c r="A635" s="20">
        <v>2</v>
      </c>
      <c r="B635" s="20" t="s">
        <v>139</v>
      </c>
      <c r="C635" s="20" t="s">
        <v>140</v>
      </c>
      <c r="D635" s="20">
        <v>38594</v>
      </c>
      <c r="E635" s="20">
        <v>38595</v>
      </c>
      <c r="F635" s="20">
        <v>38535</v>
      </c>
      <c r="G635" s="20">
        <v>6410</v>
      </c>
      <c r="H635" s="20">
        <v>6410</v>
      </c>
      <c r="I635" s="20" t="s">
        <v>56</v>
      </c>
      <c r="J635" s="20" t="s">
        <v>141</v>
      </c>
      <c r="K635" s="21">
        <v>2.1677457257700001</v>
      </c>
      <c r="L635" s="21">
        <v>0.87725900000000001</v>
      </c>
      <c r="M635" s="20" t="s">
        <v>24</v>
      </c>
      <c r="N635" s="20" t="s">
        <v>142</v>
      </c>
      <c r="O635" s="20">
        <v>16</v>
      </c>
      <c r="P635" s="20">
        <v>60</v>
      </c>
      <c r="Q635" s="20" t="s">
        <v>73</v>
      </c>
      <c r="R635" s="20" t="s">
        <v>76</v>
      </c>
      <c r="S635" s="20" t="s">
        <v>77</v>
      </c>
      <c r="T635" s="22">
        <v>0.74605500000000002</v>
      </c>
      <c r="U635" s="22">
        <v>6.7142049999999998</v>
      </c>
      <c r="V635" s="22">
        <v>0.24</v>
      </c>
      <c r="W635" s="22">
        <v>0.56100000000000005</v>
      </c>
      <c r="X635" s="22">
        <f t="shared" si="18"/>
        <v>0.49740743206620003</v>
      </c>
      <c r="Y635" s="22">
        <f t="shared" si="19"/>
        <v>2.5857524794377045</v>
      </c>
    </row>
    <row r="636" spans="1:25" x14ac:dyDescent="0.25">
      <c r="A636" s="20">
        <v>2</v>
      </c>
      <c r="B636" s="20" t="s">
        <v>139</v>
      </c>
      <c r="C636" s="20" t="s">
        <v>140</v>
      </c>
      <c r="D636" s="20">
        <v>38595</v>
      </c>
      <c r="E636" s="20">
        <v>38596</v>
      </c>
      <c r="F636" s="20">
        <v>38536</v>
      </c>
      <c r="G636" s="20">
        <v>6410</v>
      </c>
      <c r="H636" s="20">
        <v>6410</v>
      </c>
      <c r="I636" s="20" t="s">
        <v>56</v>
      </c>
      <c r="J636" s="20" t="s">
        <v>141</v>
      </c>
      <c r="K636" s="21">
        <v>3.1387285816300001</v>
      </c>
      <c r="L636" s="21">
        <v>1.2702</v>
      </c>
      <c r="M636" s="20" t="s">
        <v>24</v>
      </c>
      <c r="N636" s="20" t="s">
        <v>142</v>
      </c>
      <c r="O636" s="20">
        <v>16</v>
      </c>
      <c r="P636" s="20">
        <v>60</v>
      </c>
      <c r="Q636" s="20" t="s">
        <v>73</v>
      </c>
      <c r="R636" s="20" t="s">
        <v>76</v>
      </c>
      <c r="S636" s="20" t="s">
        <v>77</v>
      </c>
      <c r="T636" s="22">
        <v>0.74605500000000002</v>
      </c>
      <c r="U636" s="22">
        <v>6.7142049999999998</v>
      </c>
      <c r="V636" s="22">
        <v>0.24</v>
      </c>
      <c r="W636" s="22">
        <v>0.56100000000000005</v>
      </c>
      <c r="X636" s="22">
        <f t="shared" si="18"/>
        <v>0.72020568636000004</v>
      </c>
      <c r="Y636" s="22">
        <f t="shared" si="19"/>
        <v>3.7439602208489995</v>
      </c>
    </row>
    <row r="637" spans="1:25" x14ac:dyDescent="0.25">
      <c r="A637" s="20">
        <v>2</v>
      </c>
      <c r="B637" s="20" t="s">
        <v>139</v>
      </c>
      <c r="C637" s="20" t="s">
        <v>140</v>
      </c>
      <c r="D637" s="20">
        <v>38596</v>
      </c>
      <c r="E637" s="20">
        <v>38597</v>
      </c>
      <c r="F637" s="20">
        <v>38537</v>
      </c>
      <c r="G637" s="20">
        <v>6410</v>
      </c>
      <c r="H637" s="20">
        <v>6410</v>
      </c>
      <c r="I637" s="20" t="s">
        <v>56</v>
      </c>
      <c r="J637" s="20" t="s">
        <v>141</v>
      </c>
      <c r="K637" s="21">
        <v>2.3058676304499999</v>
      </c>
      <c r="L637" s="21">
        <v>0.93315499999999996</v>
      </c>
      <c r="M637" s="20" t="s">
        <v>24</v>
      </c>
      <c r="N637" s="20" t="s">
        <v>142</v>
      </c>
      <c r="O637" s="20">
        <v>16</v>
      </c>
      <c r="P637" s="20">
        <v>60</v>
      </c>
      <c r="Q637" s="20" t="s">
        <v>73</v>
      </c>
      <c r="R637" s="20" t="s">
        <v>76</v>
      </c>
      <c r="S637" s="20" t="s">
        <v>77</v>
      </c>
      <c r="T637" s="22">
        <v>0.74605500000000002</v>
      </c>
      <c r="U637" s="22">
        <v>6.7142049999999998</v>
      </c>
      <c r="V637" s="22">
        <v>0.24</v>
      </c>
      <c r="W637" s="22">
        <v>0.56100000000000005</v>
      </c>
      <c r="X637" s="22">
        <f t="shared" si="18"/>
        <v>0.52910056467900002</v>
      </c>
      <c r="Y637" s="22">
        <f t="shared" si="19"/>
        <v>2.7505079514142241</v>
      </c>
    </row>
    <row r="638" spans="1:25" x14ac:dyDescent="0.25">
      <c r="A638" s="20">
        <v>2</v>
      </c>
      <c r="B638" s="20" t="s">
        <v>139</v>
      </c>
      <c r="C638" s="20" t="s">
        <v>140</v>
      </c>
      <c r="D638" s="20">
        <v>38598</v>
      </c>
      <c r="E638" s="20">
        <v>38599</v>
      </c>
      <c r="F638" s="20">
        <v>38539</v>
      </c>
      <c r="G638" s="20">
        <v>6410</v>
      </c>
      <c r="H638" s="20">
        <v>6410</v>
      </c>
      <c r="I638" s="20" t="s">
        <v>56</v>
      </c>
      <c r="J638" s="20" t="s">
        <v>141</v>
      </c>
      <c r="K638" s="21">
        <v>1.52016471347</v>
      </c>
      <c r="L638" s="21">
        <v>0.61519100000000004</v>
      </c>
      <c r="M638" s="20" t="s">
        <v>24</v>
      </c>
      <c r="N638" s="20" t="s">
        <v>142</v>
      </c>
      <c r="O638" s="20">
        <v>16</v>
      </c>
      <c r="P638" s="20">
        <v>60</v>
      </c>
      <c r="Q638" s="20" t="s">
        <v>73</v>
      </c>
      <c r="R638" s="20" t="s">
        <v>76</v>
      </c>
      <c r="S638" s="20" t="s">
        <v>77</v>
      </c>
      <c r="T638" s="22">
        <v>0.74605500000000002</v>
      </c>
      <c r="U638" s="22">
        <v>6.7142049999999998</v>
      </c>
      <c r="V638" s="22">
        <v>0.24</v>
      </c>
      <c r="W638" s="22">
        <v>0.56100000000000005</v>
      </c>
      <c r="X638" s="22">
        <f t="shared" si="18"/>
        <v>0.34881440434380007</v>
      </c>
      <c r="Y638" s="22">
        <f t="shared" si="19"/>
        <v>1.8132976163000449</v>
      </c>
    </row>
    <row r="639" spans="1:25" x14ac:dyDescent="0.25">
      <c r="A639" s="20">
        <v>2</v>
      </c>
      <c r="B639" s="20" t="s">
        <v>139</v>
      </c>
      <c r="C639" s="20" t="s">
        <v>140</v>
      </c>
      <c r="D639" s="20">
        <v>38601</v>
      </c>
      <c r="E639" s="20">
        <v>38602</v>
      </c>
      <c r="F639" s="20">
        <v>38542</v>
      </c>
      <c r="G639" s="20">
        <v>6410</v>
      </c>
      <c r="H639" s="20">
        <v>6410</v>
      </c>
      <c r="I639" s="20" t="s">
        <v>56</v>
      </c>
      <c r="J639" s="20" t="s">
        <v>141</v>
      </c>
      <c r="K639" s="21">
        <v>2.0000031907100002</v>
      </c>
      <c r="L639" s="21">
        <v>0.80937599999999998</v>
      </c>
      <c r="M639" s="20" t="s">
        <v>24</v>
      </c>
      <c r="N639" s="20" t="s">
        <v>142</v>
      </c>
      <c r="O639" s="20">
        <v>16</v>
      </c>
      <c r="P639" s="20">
        <v>60</v>
      </c>
      <c r="Q639" s="20" t="s">
        <v>73</v>
      </c>
      <c r="R639" s="20" t="s">
        <v>76</v>
      </c>
      <c r="S639" s="20" t="s">
        <v>77</v>
      </c>
      <c r="T639" s="22">
        <v>0.74605500000000002</v>
      </c>
      <c r="U639" s="22">
        <v>6.7142049999999998</v>
      </c>
      <c r="V639" s="22">
        <v>0.24</v>
      </c>
      <c r="W639" s="22">
        <v>0.56100000000000005</v>
      </c>
      <c r="X639" s="22">
        <f t="shared" si="18"/>
        <v>0.45891764887679998</v>
      </c>
      <c r="Y639" s="22">
        <f t="shared" si="19"/>
        <v>2.3856648934891198</v>
      </c>
    </row>
    <row r="640" spans="1:25" x14ac:dyDescent="0.25">
      <c r="A640" s="20">
        <v>2</v>
      </c>
      <c r="B640" s="20" t="s">
        <v>139</v>
      </c>
      <c r="C640" s="20" t="s">
        <v>140</v>
      </c>
      <c r="D640" s="20">
        <v>38602</v>
      </c>
      <c r="E640" s="20">
        <v>38603</v>
      </c>
      <c r="F640" s="20">
        <v>38543</v>
      </c>
      <c r="G640" s="20">
        <v>6410</v>
      </c>
      <c r="H640" s="20">
        <v>6410</v>
      </c>
      <c r="I640" s="20" t="s">
        <v>56</v>
      </c>
      <c r="J640" s="20" t="s">
        <v>141</v>
      </c>
      <c r="K640" s="21">
        <v>1.7970696210799999</v>
      </c>
      <c r="L640" s="21">
        <v>0.72725099999999998</v>
      </c>
      <c r="M640" s="20" t="s">
        <v>24</v>
      </c>
      <c r="N640" s="20" t="s">
        <v>142</v>
      </c>
      <c r="O640" s="20">
        <v>16</v>
      </c>
      <c r="P640" s="20">
        <v>60</v>
      </c>
      <c r="Q640" s="20" t="s">
        <v>73</v>
      </c>
      <c r="R640" s="20" t="s">
        <v>76</v>
      </c>
      <c r="S640" s="20" t="s">
        <v>77</v>
      </c>
      <c r="T640" s="22">
        <v>0.74605500000000002</v>
      </c>
      <c r="U640" s="22">
        <v>6.7142049999999998</v>
      </c>
      <c r="V640" s="22">
        <v>0.24</v>
      </c>
      <c r="W640" s="22">
        <v>0.56100000000000005</v>
      </c>
      <c r="X640" s="22">
        <f t="shared" si="18"/>
        <v>0.41235262605180001</v>
      </c>
      <c r="Y640" s="22">
        <f t="shared" si="19"/>
        <v>2.1435984998997446</v>
      </c>
    </row>
    <row r="641" spans="1:25" x14ac:dyDescent="0.25">
      <c r="A641" s="20">
        <v>2</v>
      </c>
      <c r="B641" s="20" t="s">
        <v>139</v>
      </c>
      <c r="C641" s="20" t="s">
        <v>140</v>
      </c>
      <c r="D641" s="20">
        <v>38604</v>
      </c>
      <c r="E641" s="20">
        <v>38605</v>
      </c>
      <c r="F641" s="20">
        <v>38545</v>
      </c>
      <c r="G641" s="20">
        <v>6410</v>
      </c>
      <c r="H641" s="20">
        <v>6410</v>
      </c>
      <c r="I641" s="20" t="s">
        <v>56</v>
      </c>
      <c r="J641" s="20" t="s">
        <v>141</v>
      </c>
      <c r="K641" s="21">
        <v>10.1071391266</v>
      </c>
      <c r="L641" s="21">
        <v>4.09023</v>
      </c>
      <c r="M641" s="20" t="s">
        <v>24</v>
      </c>
      <c r="N641" s="20" t="s">
        <v>142</v>
      </c>
      <c r="O641" s="20">
        <v>16</v>
      </c>
      <c r="P641" s="20">
        <v>60</v>
      </c>
      <c r="Q641" s="20" t="s">
        <v>73</v>
      </c>
      <c r="R641" s="20" t="s">
        <v>76</v>
      </c>
      <c r="S641" s="20" t="s">
        <v>77</v>
      </c>
      <c r="T641" s="22">
        <v>0.74605500000000002</v>
      </c>
      <c r="U641" s="22">
        <v>6.7142049999999998</v>
      </c>
      <c r="V641" s="22">
        <v>0.24</v>
      </c>
      <c r="W641" s="22">
        <v>0.56100000000000005</v>
      </c>
      <c r="X641" s="22">
        <f t="shared" si="18"/>
        <v>2.3191677724140001</v>
      </c>
      <c r="Y641" s="22">
        <f t="shared" si="19"/>
        <v>12.056100152828849</v>
      </c>
    </row>
    <row r="642" spans="1:25" x14ac:dyDescent="0.25">
      <c r="A642" s="20">
        <v>2</v>
      </c>
      <c r="B642" s="20" t="s">
        <v>139</v>
      </c>
      <c r="C642" s="20" t="s">
        <v>140</v>
      </c>
      <c r="D642" s="20">
        <v>38605</v>
      </c>
      <c r="E642" s="20">
        <v>38606</v>
      </c>
      <c r="F642" s="20">
        <v>38546</v>
      </c>
      <c r="G642" s="20">
        <v>6410</v>
      </c>
      <c r="H642" s="20">
        <v>6410</v>
      </c>
      <c r="I642" s="20" t="s">
        <v>56</v>
      </c>
      <c r="J642" s="20" t="s">
        <v>141</v>
      </c>
      <c r="K642" s="21">
        <v>1.52862914156</v>
      </c>
      <c r="L642" s="21">
        <v>0.61861699999999997</v>
      </c>
      <c r="M642" s="20" t="s">
        <v>24</v>
      </c>
      <c r="N642" s="20" t="s">
        <v>142</v>
      </c>
      <c r="O642" s="20">
        <v>16</v>
      </c>
      <c r="P642" s="20">
        <v>60</v>
      </c>
      <c r="Q642" s="20" t="s">
        <v>73</v>
      </c>
      <c r="R642" s="20" t="s">
        <v>76</v>
      </c>
      <c r="S642" s="20" t="s">
        <v>77</v>
      </c>
      <c r="T642" s="22">
        <v>0.74605500000000002</v>
      </c>
      <c r="U642" s="22">
        <v>6.7142049999999998</v>
      </c>
      <c r="V642" s="22">
        <v>0.24</v>
      </c>
      <c r="W642" s="22">
        <v>0.56100000000000005</v>
      </c>
      <c r="X642" s="22">
        <f t="shared" ref="X642:X705" si="20">L642*T642*(1-V642)</f>
        <v>0.35075695251060002</v>
      </c>
      <c r="Y642" s="22">
        <f t="shared" ref="Y642:Y705" si="21">L642*U642*(1-W642)</f>
        <v>1.8233958746189147</v>
      </c>
    </row>
    <row r="643" spans="1:25" x14ac:dyDescent="0.25">
      <c r="A643" s="20">
        <v>2</v>
      </c>
      <c r="B643" s="20" t="s">
        <v>139</v>
      </c>
      <c r="C643" s="20" t="s">
        <v>140</v>
      </c>
      <c r="D643" s="20">
        <v>38606</v>
      </c>
      <c r="E643" s="20">
        <v>38607</v>
      </c>
      <c r="F643" s="20">
        <v>38557</v>
      </c>
      <c r="G643" s="20">
        <v>6410</v>
      </c>
      <c r="H643" s="20">
        <v>6410</v>
      </c>
      <c r="I643" s="20" t="s">
        <v>56</v>
      </c>
      <c r="J643" s="20" t="s">
        <v>141</v>
      </c>
      <c r="K643" s="21">
        <v>2.7883761441899999</v>
      </c>
      <c r="L643" s="21">
        <v>1.12842</v>
      </c>
      <c r="M643" s="20" t="s">
        <v>24</v>
      </c>
      <c r="N643" s="20" t="s">
        <v>142</v>
      </c>
      <c r="O643" s="20">
        <v>16</v>
      </c>
      <c r="P643" s="20">
        <v>60</v>
      </c>
      <c r="Q643" s="20" t="s">
        <v>73</v>
      </c>
      <c r="R643" s="20" t="s">
        <v>76</v>
      </c>
      <c r="S643" s="20" t="s">
        <v>77</v>
      </c>
      <c r="T643" s="22">
        <v>0.74605500000000002</v>
      </c>
      <c r="U643" s="22">
        <v>6.7142049999999998</v>
      </c>
      <c r="V643" s="22">
        <v>0.24</v>
      </c>
      <c r="W643" s="22">
        <v>0.56100000000000005</v>
      </c>
      <c r="X643" s="22">
        <f t="shared" si="20"/>
        <v>0.63981617115599998</v>
      </c>
      <c r="Y643" s="22">
        <f t="shared" si="21"/>
        <v>3.3260585674778995</v>
      </c>
    </row>
    <row r="644" spans="1:25" x14ac:dyDescent="0.25">
      <c r="A644" s="20">
        <v>2</v>
      </c>
      <c r="B644" s="20" t="s">
        <v>139</v>
      </c>
      <c r="C644" s="20" t="s">
        <v>140</v>
      </c>
      <c r="D644" s="20">
        <v>38608</v>
      </c>
      <c r="E644" s="20">
        <v>38609</v>
      </c>
      <c r="F644" s="20">
        <v>38559</v>
      </c>
      <c r="G644" s="20">
        <v>6410</v>
      </c>
      <c r="H644" s="20">
        <v>6410</v>
      </c>
      <c r="I644" s="20" t="s">
        <v>56</v>
      </c>
      <c r="J644" s="20" t="s">
        <v>141</v>
      </c>
      <c r="K644" s="21">
        <v>1.51130646886</v>
      </c>
      <c r="L644" s="21">
        <v>0.61160599999999998</v>
      </c>
      <c r="M644" s="20" t="s">
        <v>24</v>
      </c>
      <c r="N644" s="20" t="s">
        <v>142</v>
      </c>
      <c r="O644" s="20">
        <v>16</v>
      </c>
      <c r="P644" s="20">
        <v>60</v>
      </c>
      <c r="Q644" s="20" t="s">
        <v>73</v>
      </c>
      <c r="R644" s="20" t="s">
        <v>76</v>
      </c>
      <c r="S644" s="20" t="s">
        <v>77</v>
      </c>
      <c r="T644" s="22">
        <v>0.74605500000000002</v>
      </c>
      <c r="U644" s="22">
        <v>6.7142049999999998</v>
      </c>
      <c r="V644" s="22">
        <v>0.24</v>
      </c>
      <c r="W644" s="22">
        <v>0.56100000000000005</v>
      </c>
      <c r="X644" s="22">
        <f t="shared" si="20"/>
        <v>0.34678170289080001</v>
      </c>
      <c r="Y644" s="22">
        <f t="shared" si="21"/>
        <v>1.8027306997579695</v>
      </c>
    </row>
    <row r="645" spans="1:25" x14ac:dyDescent="0.25">
      <c r="A645" s="20">
        <v>2</v>
      </c>
      <c r="B645" s="20" t="s">
        <v>139</v>
      </c>
      <c r="C645" s="20" t="s">
        <v>140</v>
      </c>
      <c r="D645" s="20">
        <v>38610</v>
      </c>
      <c r="E645" s="20">
        <v>38611</v>
      </c>
      <c r="F645" s="20">
        <v>38561</v>
      </c>
      <c r="G645" s="20">
        <v>6410</v>
      </c>
      <c r="H645" s="20">
        <v>6410</v>
      </c>
      <c r="I645" s="20" t="s">
        <v>56</v>
      </c>
      <c r="J645" s="20" t="s">
        <v>141</v>
      </c>
      <c r="K645" s="21">
        <v>1.2485824209800001</v>
      </c>
      <c r="L645" s="21">
        <v>0.50528499999999998</v>
      </c>
      <c r="M645" s="20" t="s">
        <v>24</v>
      </c>
      <c r="N645" s="20" t="s">
        <v>142</v>
      </c>
      <c r="O645" s="20">
        <v>16</v>
      </c>
      <c r="P645" s="20">
        <v>60</v>
      </c>
      <c r="Q645" s="20" t="s">
        <v>73</v>
      </c>
      <c r="R645" s="20" t="s">
        <v>76</v>
      </c>
      <c r="S645" s="20" t="s">
        <v>77</v>
      </c>
      <c r="T645" s="22">
        <v>0.74605500000000002</v>
      </c>
      <c r="U645" s="22">
        <v>6.7142049999999998</v>
      </c>
      <c r="V645" s="22">
        <v>0.24</v>
      </c>
      <c r="W645" s="22">
        <v>0.56100000000000005</v>
      </c>
      <c r="X645" s="22">
        <f t="shared" si="20"/>
        <v>0.28649750451299999</v>
      </c>
      <c r="Y645" s="22">
        <f t="shared" si="21"/>
        <v>1.4893457252335747</v>
      </c>
    </row>
    <row r="646" spans="1:25" x14ac:dyDescent="0.25">
      <c r="A646" s="20">
        <v>2</v>
      </c>
      <c r="B646" s="20" t="s">
        <v>139</v>
      </c>
      <c r="C646" s="20" t="s">
        <v>140</v>
      </c>
      <c r="D646" s="20">
        <v>38612</v>
      </c>
      <c r="E646" s="20">
        <v>38613</v>
      </c>
      <c r="F646" s="20">
        <v>38563</v>
      </c>
      <c r="G646" s="20">
        <v>6410</v>
      </c>
      <c r="H646" s="20">
        <v>6410</v>
      </c>
      <c r="I646" s="20" t="s">
        <v>56</v>
      </c>
      <c r="J646" s="20" t="s">
        <v>141</v>
      </c>
      <c r="K646" s="21">
        <v>1.7584079958300001</v>
      </c>
      <c r="L646" s="21">
        <v>0.71160500000000004</v>
      </c>
      <c r="M646" s="20" t="s">
        <v>24</v>
      </c>
      <c r="N646" s="20" t="s">
        <v>142</v>
      </c>
      <c r="O646" s="20">
        <v>16</v>
      </c>
      <c r="P646" s="20">
        <v>60</v>
      </c>
      <c r="Q646" s="20" t="s">
        <v>73</v>
      </c>
      <c r="R646" s="20" t="s">
        <v>76</v>
      </c>
      <c r="S646" s="20" t="s">
        <v>77</v>
      </c>
      <c r="T646" s="22">
        <v>0.74605500000000002</v>
      </c>
      <c r="U646" s="22">
        <v>6.7142049999999998</v>
      </c>
      <c r="V646" s="22">
        <v>0.24</v>
      </c>
      <c r="W646" s="22">
        <v>0.56100000000000005</v>
      </c>
      <c r="X646" s="22">
        <f t="shared" si="20"/>
        <v>0.40348131588900005</v>
      </c>
      <c r="Y646" s="22">
        <f t="shared" si="21"/>
        <v>2.0974813517219748</v>
      </c>
    </row>
    <row r="647" spans="1:25" x14ac:dyDescent="0.25">
      <c r="A647" s="20">
        <v>2</v>
      </c>
      <c r="B647" s="20" t="s">
        <v>139</v>
      </c>
      <c r="C647" s="20" t="s">
        <v>140</v>
      </c>
      <c r="D647" s="20">
        <v>38613</v>
      </c>
      <c r="E647" s="20">
        <v>38614</v>
      </c>
      <c r="F647" s="20">
        <v>38564</v>
      </c>
      <c r="G647" s="20">
        <v>6410</v>
      </c>
      <c r="H647" s="20">
        <v>6410</v>
      </c>
      <c r="I647" s="20" t="s">
        <v>56</v>
      </c>
      <c r="J647" s="20" t="s">
        <v>141</v>
      </c>
      <c r="K647" s="21">
        <v>4.0276265390499999</v>
      </c>
      <c r="L647" s="21">
        <v>1.6299300000000001</v>
      </c>
      <c r="M647" s="20" t="s">
        <v>24</v>
      </c>
      <c r="N647" s="20" t="s">
        <v>142</v>
      </c>
      <c r="O647" s="20">
        <v>16</v>
      </c>
      <c r="P647" s="20">
        <v>60</v>
      </c>
      <c r="Q647" s="20" t="s">
        <v>73</v>
      </c>
      <c r="R647" s="20" t="s">
        <v>76</v>
      </c>
      <c r="S647" s="20" t="s">
        <v>77</v>
      </c>
      <c r="T647" s="22">
        <v>0.74605500000000002</v>
      </c>
      <c r="U647" s="22">
        <v>6.7142049999999998</v>
      </c>
      <c r="V647" s="22">
        <v>0.24</v>
      </c>
      <c r="W647" s="22">
        <v>0.56100000000000005</v>
      </c>
      <c r="X647" s="22">
        <f t="shared" si="20"/>
        <v>0.92417324387400002</v>
      </c>
      <c r="Y647" s="22">
        <f t="shared" si="21"/>
        <v>4.8042773443303499</v>
      </c>
    </row>
    <row r="648" spans="1:25" x14ac:dyDescent="0.25">
      <c r="A648" s="20">
        <v>2</v>
      </c>
      <c r="B648" s="20" t="s">
        <v>139</v>
      </c>
      <c r="C648" s="20" t="s">
        <v>140</v>
      </c>
      <c r="D648" s="20">
        <v>38614</v>
      </c>
      <c r="E648" s="20">
        <v>38615</v>
      </c>
      <c r="F648" s="20">
        <v>38565</v>
      </c>
      <c r="G648" s="20">
        <v>6410</v>
      </c>
      <c r="H648" s="20">
        <v>6410</v>
      </c>
      <c r="I648" s="20" t="s">
        <v>56</v>
      </c>
      <c r="J648" s="20" t="s">
        <v>141</v>
      </c>
      <c r="K648" s="21">
        <v>1.9103990559999999</v>
      </c>
      <c r="L648" s="21">
        <v>0.77311399999999997</v>
      </c>
      <c r="M648" s="20" t="s">
        <v>24</v>
      </c>
      <c r="N648" s="20" t="s">
        <v>142</v>
      </c>
      <c r="O648" s="20">
        <v>16</v>
      </c>
      <c r="P648" s="20">
        <v>60</v>
      </c>
      <c r="Q648" s="20" t="s">
        <v>73</v>
      </c>
      <c r="R648" s="20" t="s">
        <v>76</v>
      </c>
      <c r="S648" s="20" t="s">
        <v>77</v>
      </c>
      <c r="T648" s="22">
        <v>0.74605500000000002</v>
      </c>
      <c r="U648" s="22">
        <v>6.7142049999999998</v>
      </c>
      <c r="V648" s="22">
        <v>0.24</v>
      </c>
      <c r="W648" s="22">
        <v>0.56100000000000005</v>
      </c>
      <c r="X648" s="22">
        <f t="shared" si="20"/>
        <v>0.43835702960520001</v>
      </c>
      <c r="Y648" s="22">
        <f t="shared" si="21"/>
        <v>2.2787813432384296</v>
      </c>
    </row>
    <row r="649" spans="1:25" x14ac:dyDescent="0.25">
      <c r="A649" s="20">
        <v>2</v>
      </c>
      <c r="B649" s="20" t="s">
        <v>139</v>
      </c>
      <c r="C649" s="20" t="s">
        <v>140</v>
      </c>
      <c r="D649" s="20">
        <v>38616</v>
      </c>
      <c r="E649" s="20">
        <v>38617</v>
      </c>
      <c r="F649" s="20">
        <v>38567</v>
      </c>
      <c r="G649" s="20">
        <v>6410</v>
      </c>
      <c r="H649" s="20">
        <v>6410</v>
      </c>
      <c r="I649" s="20" t="s">
        <v>56</v>
      </c>
      <c r="J649" s="20" t="s">
        <v>141</v>
      </c>
      <c r="K649" s="21">
        <v>35.119709170699998</v>
      </c>
      <c r="L649" s="21">
        <v>14.2125</v>
      </c>
      <c r="M649" s="20" t="s">
        <v>24</v>
      </c>
      <c r="N649" s="20" t="s">
        <v>142</v>
      </c>
      <c r="O649" s="20">
        <v>16</v>
      </c>
      <c r="P649" s="20">
        <v>60</v>
      </c>
      <c r="Q649" s="20" t="s">
        <v>73</v>
      </c>
      <c r="R649" s="20" t="s">
        <v>76</v>
      </c>
      <c r="S649" s="20" t="s">
        <v>77</v>
      </c>
      <c r="T649" s="22">
        <v>0.74605500000000002</v>
      </c>
      <c r="U649" s="22">
        <v>6.7142049999999998</v>
      </c>
      <c r="V649" s="22">
        <v>0.24</v>
      </c>
      <c r="W649" s="22">
        <v>0.56100000000000005</v>
      </c>
      <c r="X649" s="22">
        <f t="shared" si="20"/>
        <v>8.0585130824999993</v>
      </c>
      <c r="Y649" s="22">
        <f t="shared" si="21"/>
        <v>41.891855328937496</v>
      </c>
    </row>
    <row r="650" spans="1:25" x14ac:dyDescent="0.25">
      <c r="A650" s="20">
        <v>2</v>
      </c>
      <c r="B650" s="20" t="s">
        <v>139</v>
      </c>
      <c r="C650" s="20" t="s">
        <v>140</v>
      </c>
      <c r="D650" s="20">
        <v>38617</v>
      </c>
      <c r="E650" s="20">
        <v>38618</v>
      </c>
      <c r="F650" s="20">
        <v>38568</v>
      </c>
      <c r="G650" s="20">
        <v>6410</v>
      </c>
      <c r="H650" s="20">
        <v>6410</v>
      </c>
      <c r="I650" s="20" t="s">
        <v>56</v>
      </c>
      <c r="J650" s="20" t="s">
        <v>141</v>
      </c>
      <c r="K650" s="21">
        <v>20.982834928300001</v>
      </c>
      <c r="L650" s="21">
        <v>8.4914900000000006</v>
      </c>
      <c r="M650" s="20" t="s">
        <v>24</v>
      </c>
      <c r="N650" s="20" t="s">
        <v>142</v>
      </c>
      <c r="O650" s="20">
        <v>16</v>
      </c>
      <c r="P650" s="20">
        <v>60</v>
      </c>
      <c r="Q650" s="20" t="s">
        <v>73</v>
      </c>
      <c r="R650" s="20" t="s">
        <v>76</v>
      </c>
      <c r="S650" s="20" t="s">
        <v>77</v>
      </c>
      <c r="T650" s="22">
        <v>0.74605500000000002</v>
      </c>
      <c r="U650" s="22">
        <v>6.7142049999999998</v>
      </c>
      <c r="V650" s="22">
        <v>0.24</v>
      </c>
      <c r="W650" s="22">
        <v>0.56100000000000005</v>
      </c>
      <c r="X650" s="22">
        <f t="shared" si="20"/>
        <v>4.8146901146820005</v>
      </c>
      <c r="Y650" s="22">
        <f t="shared" si="21"/>
        <v>25.028972426182548</v>
      </c>
    </row>
    <row r="651" spans="1:25" x14ac:dyDescent="0.25">
      <c r="A651" s="20">
        <v>2</v>
      </c>
      <c r="B651" s="20" t="s">
        <v>139</v>
      </c>
      <c r="C651" s="20" t="s">
        <v>140</v>
      </c>
      <c r="D651" s="20">
        <v>38619</v>
      </c>
      <c r="E651" s="20">
        <v>38620</v>
      </c>
      <c r="F651" s="20">
        <v>38570</v>
      </c>
      <c r="G651" s="20">
        <v>6410</v>
      </c>
      <c r="H651" s="20">
        <v>6410</v>
      </c>
      <c r="I651" s="20" t="s">
        <v>56</v>
      </c>
      <c r="J651" s="20" t="s">
        <v>141</v>
      </c>
      <c r="K651" s="21">
        <v>5.1694733619799997</v>
      </c>
      <c r="L651" s="21">
        <v>2.0920200000000002</v>
      </c>
      <c r="M651" s="20" t="s">
        <v>24</v>
      </c>
      <c r="N651" s="20" t="s">
        <v>142</v>
      </c>
      <c r="O651" s="20">
        <v>16</v>
      </c>
      <c r="P651" s="20">
        <v>60</v>
      </c>
      <c r="Q651" s="20" t="s">
        <v>73</v>
      </c>
      <c r="R651" s="20" t="s">
        <v>76</v>
      </c>
      <c r="S651" s="20" t="s">
        <v>77</v>
      </c>
      <c r="T651" s="22">
        <v>0.74605500000000002</v>
      </c>
      <c r="U651" s="22">
        <v>6.7142049999999998</v>
      </c>
      <c r="V651" s="22">
        <v>0.24</v>
      </c>
      <c r="W651" s="22">
        <v>0.56100000000000005</v>
      </c>
      <c r="X651" s="22">
        <f t="shared" si="20"/>
        <v>1.1861791056360003</v>
      </c>
      <c r="Y651" s="22">
        <f t="shared" si="21"/>
        <v>6.1663042522598994</v>
      </c>
    </row>
    <row r="652" spans="1:25" x14ac:dyDescent="0.25">
      <c r="A652" s="20">
        <v>2</v>
      </c>
      <c r="B652" s="20" t="s">
        <v>139</v>
      </c>
      <c r="C652" s="20" t="s">
        <v>140</v>
      </c>
      <c r="D652" s="20">
        <v>38621</v>
      </c>
      <c r="E652" s="20">
        <v>38622</v>
      </c>
      <c r="F652" s="20">
        <v>38572</v>
      </c>
      <c r="G652" s="20">
        <v>6410</v>
      </c>
      <c r="H652" s="20">
        <v>6410</v>
      </c>
      <c r="I652" s="20" t="s">
        <v>56</v>
      </c>
      <c r="J652" s="20" t="s">
        <v>141</v>
      </c>
      <c r="K652" s="21">
        <v>3.7143388064499998</v>
      </c>
      <c r="L652" s="21">
        <v>1.50315</v>
      </c>
      <c r="M652" s="20" t="s">
        <v>24</v>
      </c>
      <c r="N652" s="20" t="s">
        <v>142</v>
      </c>
      <c r="O652" s="20">
        <v>16</v>
      </c>
      <c r="P652" s="20">
        <v>60</v>
      </c>
      <c r="Q652" s="20" t="s">
        <v>73</v>
      </c>
      <c r="R652" s="20" t="s">
        <v>76</v>
      </c>
      <c r="S652" s="20" t="s">
        <v>77</v>
      </c>
      <c r="T652" s="22">
        <v>0.74605500000000002</v>
      </c>
      <c r="U652" s="22">
        <v>6.7142049999999998</v>
      </c>
      <c r="V652" s="22">
        <v>0.24</v>
      </c>
      <c r="W652" s="22">
        <v>0.56100000000000005</v>
      </c>
      <c r="X652" s="22">
        <f t="shared" si="20"/>
        <v>0.85228875567000006</v>
      </c>
      <c r="Y652" s="22">
        <f t="shared" si="21"/>
        <v>4.4305887308842493</v>
      </c>
    </row>
    <row r="653" spans="1:25" x14ac:dyDescent="0.25">
      <c r="A653" s="20">
        <v>2</v>
      </c>
      <c r="B653" s="20" t="s">
        <v>139</v>
      </c>
      <c r="C653" s="20" t="s">
        <v>140</v>
      </c>
      <c r="D653" s="20">
        <v>38623</v>
      </c>
      <c r="E653" s="20">
        <v>38624</v>
      </c>
      <c r="F653" s="20">
        <v>38574</v>
      </c>
      <c r="G653" s="20">
        <v>6410</v>
      </c>
      <c r="H653" s="20">
        <v>6410</v>
      </c>
      <c r="I653" s="20" t="s">
        <v>56</v>
      </c>
      <c r="J653" s="20" t="s">
        <v>141</v>
      </c>
      <c r="K653" s="21">
        <v>162.58632945100001</v>
      </c>
      <c r="L653" s="21">
        <v>65.796599999999998</v>
      </c>
      <c r="M653" s="20" t="s">
        <v>24</v>
      </c>
      <c r="N653" s="20" t="s">
        <v>142</v>
      </c>
      <c r="O653" s="20">
        <v>16</v>
      </c>
      <c r="P653" s="20">
        <v>60</v>
      </c>
      <c r="Q653" s="20" t="s">
        <v>73</v>
      </c>
      <c r="R653" s="20" t="s">
        <v>76</v>
      </c>
      <c r="S653" s="20" t="s">
        <v>77</v>
      </c>
      <c r="T653" s="22">
        <v>0.74605500000000002</v>
      </c>
      <c r="U653" s="22">
        <v>6.7142049999999998</v>
      </c>
      <c r="V653" s="22">
        <v>0.24</v>
      </c>
      <c r="W653" s="22">
        <v>0.56100000000000005</v>
      </c>
      <c r="X653" s="22">
        <f t="shared" si="20"/>
        <v>37.306790633880006</v>
      </c>
      <c r="Y653" s="22">
        <f t="shared" si="21"/>
        <v>193.93784684861697</v>
      </c>
    </row>
    <row r="654" spans="1:25" x14ac:dyDescent="0.25">
      <c r="A654" s="20">
        <v>2</v>
      </c>
      <c r="B654" s="20" t="s">
        <v>139</v>
      </c>
      <c r="C654" s="20" t="s">
        <v>140</v>
      </c>
      <c r="D654" s="20">
        <v>38624</v>
      </c>
      <c r="E654" s="20">
        <v>38625</v>
      </c>
      <c r="F654" s="20">
        <v>38575</v>
      </c>
      <c r="G654" s="20">
        <v>6410</v>
      </c>
      <c r="H654" s="20">
        <v>6410</v>
      </c>
      <c r="I654" s="20" t="s">
        <v>56</v>
      </c>
      <c r="J654" s="20" t="s">
        <v>141</v>
      </c>
      <c r="K654" s="21">
        <v>3.7717991693599999</v>
      </c>
      <c r="L654" s="21">
        <v>1.5264</v>
      </c>
      <c r="M654" s="20" t="s">
        <v>24</v>
      </c>
      <c r="N654" s="20" t="s">
        <v>142</v>
      </c>
      <c r="O654" s="20">
        <v>16</v>
      </c>
      <c r="P654" s="20">
        <v>60</v>
      </c>
      <c r="Q654" s="20" t="s">
        <v>73</v>
      </c>
      <c r="R654" s="20" t="s">
        <v>76</v>
      </c>
      <c r="S654" s="20" t="s">
        <v>77</v>
      </c>
      <c r="T654" s="22">
        <v>0.74605500000000002</v>
      </c>
      <c r="U654" s="22">
        <v>6.7142049999999998</v>
      </c>
      <c r="V654" s="22">
        <v>0.24</v>
      </c>
      <c r="W654" s="22">
        <v>0.56100000000000005</v>
      </c>
      <c r="X654" s="22">
        <f t="shared" si="20"/>
        <v>0.86547154752000011</v>
      </c>
      <c r="Y654" s="22">
        <f t="shared" si="21"/>
        <v>4.499118942767999</v>
      </c>
    </row>
    <row r="655" spans="1:25" x14ac:dyDescent="0.25">
      <c r="A655" s="20">
        <v>2</v>
      </c>
      <c r="B655" s="20" t="s">
        <v>139</v>
      </c>
      <c r="C655" s="20" t="s">
        <v>140</v>
      </c>
      <c r="D655" s="20">
        <v>38625</v>
      </c>
      <c r="E655" s="20">
        <v>38626</v>
      </c>
      <c r="F655" s="20">
        <v>38576</v>
      </c>
      <c r="G655" s="20">
        <v>6410</v>
      </c>
      <c r="H655" s="20">
        <v>6410</v>
      </c>
      <c r="I655" s="20" t="s">
        <v>56</v>
      </c>
      <c r="J655" s="20" t="s">
        <v>141</v>
      </c>
      <c r="K655" s="21">
        <v>5.1835119513099999</v>
      </c>
      <c r="L655" s="21">
        <v>2.0977000000000001</v>
      </c>
      <c r="M655" s="20" t="s">
        <v>24</v>
      </c>
      <c r="N655" s="20" t="s">
        <v>142</v>
      </c>
      <c r="O655" s="20">
        <v>16</v>
      </c>
      <c r="P655" s="20">
        <v>60</v>
      </c>
      <c r="Q655" s="20" t="s">
        <v>73</v>
      </c>
      <c r="R655" s="20" t="s">
        <v>76</v>
      </c>
      <c r="S655" s="20" t="s">
        <v>77</v>
      </c>
      <c r="T655" s="22">
        <v>0.74605500000000002</v>
      </c>
      <c r="U655" s="22">
        <v>6.7142049999999998</v>
      </c>
      <c r="V655" s="22">
        <v>0.24</v>
      </c>
      <c r="W655" s="22">
        <v>0.56100000000000005</v>
      </c>
      <c r="X655" s="22">
        <f t="shared" si="20"/>
        <v>1.1893996758600001</v>
      </c>
      <c r="Y655" s="22">
        <f t="shared" si="21"/>
        <v>6.1830462567114992</v>
      </c>
    </row>
    <row r="656" spans="1:25" x14ac:dyDescent="0.25">
      <c r="A656" s="20">
        <v>2</v>
      </c>
      <c r="B656" s="20" t="s">
        <v>139</v>
      </c>
      <c r="C656" s="20" t="s">
        <v>140</v>
      </c>
      <c r="D656" s="20">
        <v>38626</v>
      </c>
      <c r="E656" s="20">
        <v>38627</v>
      </c>
      <c r="F656" s="20">
        <v>38577</v>
      </c>
      <c r="G656" s="20">
        <v>6410</v>
      </c>
      <c r="H656" s="20">
        <v>6410</v>
      </c>
      <c r="I656" s="20" t="s">
        <v>56</v>
      </c>
      <c r="J656" s="20" t="s">
        <v>141</v>
      </c>
      <c r="K656" s="21">
        <v>3.7879846281099998</v>
      </c>
      <c r="L656" s="21">
        <v>1.53295</v>
      </c>
      <c r="M656" s="20" t="s">
        <v>24</v>
      </c>
      <c r="N656" s="20" t="s">
        <v>142</v>
      </c>
      <c r="O656" s="20">
        <v>16</v>
      </c>
      <c r="P656" s="20">
        <v>60</v>
      </c>
      <c r="Q656" s="20" t="s">
        <v>73</v>
      </c>
      <c r="R656" s="20" t="s">
        <v>76</v>
      </c>
      <c r="S656" s="20" t="s">
        <v>77</v>
      </c>
      <c r="T656" s="22">
        <v>0.74605500000000002</v>
      </c>
      <c r="U656" s="22">
        <v>6.7142049999999998</v>
      </c>
      <c r="V656" s="22">
        <v>0.24</v>
      </c>
      <c r="W656" s="22">
        <v>0.56100000000000005</v>
      </c>
      <c r="X656" s="22">
        <f t="shared" si="20"/>
        <v>0.8691854093100001</v>
      </c>
      <c r="Y656" s="22">
        <f t="shared" si="21"/>
        <v>4.5184253035352491</v>
      </c>
    </row>
    <row r="657" spans="1:25" x14ac:dyDescent="0.25">
      <c r="A657" s="20">
        <v>2</v>
      </c>
      <c r="B657" s="20" t="s">
        <v>139</v>
      </c>
      <c r="C657" s="20" t="s">
        <v>140</v>
      </c>
      <c r="D657" s="20">
        <v>38628</v>
      </c>
      <c r="E657" s="20">
        <v>38629</v>
      </c>
      <c r="F657" s="20">
        <v>38579</v>
      </c>
      <c r="G657" s="20">
        <v>6410</v>
      </c>
      <c r="H657" s="20">
        <v>6410</v>
      </c>
      <c r="I657" s="20" t="s">
        <v>56</v>
      </c>
      <c r="J657" s="20" t="s">
        <v>141</v>
      </c>
      <c r="K657" s="21">
        <v>3.3090873975999999</v>
      </c>
      <c r="L657" s="21">
        <v>1.3391500000000001</v>
      </c>
      <c r="M657" s="20" t="s">
        <v>24</v>
      </c>
      <c r="N657" s="20" t="s">
        <v>142</v>
      </c>
      <c r="O657" s="20">
        <v>16</v>
      </c>
      <c r="P657" s="20">
        <v>60</v>
      </c>
      <c r="Q657" s="20" t="s">
        <v>73</v>
      </c>
      <c r="R657" s="20" t="s">
        <v>76</v>
      </c>
      <c r="S657" s="20" t="s">
        <v>77</v>
      </c>
      <c r="T657" s="22">
        <v>0.74605500000000002</v>
      </c>
      <c r="U657" s="22">
        <v>6.7142049999999998</v>
      </c>
      <c r="V657" s="22">
        <v>0.24</v>
      </c>
      <c r="W657" s="22">
        <v>0.56100000000000005</v>
      </c>
      <c r="X657" s="22">
        <f t="shared" si="20"/>
        <v>0.7593004604700001</v>
      </c>
      <c r="Y657" s="22">
        <f t="shared" si="21"/>
        <v>3.9471928277042494</v>
      </c>
    </row>
    <row r="658" spans="1:25" x14ac:dyDescent="0.25">
      <c r="A658" s="20">
        <v>2</v>
      </c>
      <c r="B658" s="20" t="s">
        <v>139</v>
      </c>
      <c r="C658" s="20" t="s">
        <v>140</v>
      </c>
      <c r="D658" s="20">
        <v>38629</v>
      </c>
      <c r="E658" s="20">
        <v>38630</v>
      </c>
      <c r="F658" s="20">
        <v>38580</v>
      </c>
      <c r="G658" s="20">
        <v>6410</v>
      </c>
      <c r="H658" s="20">
        <v>6410</v>
      </c>
      <c r="I658" s="20" t="s">
        <v>56</v>
      </c>
      <c r="J658" s="20" t="s">
        <v>141</v>
      </c>
      <c r="K658" s="21">
        <v>3.49365376575</v>
      </c>
      <c r="L658" s="21">
        <v>1.41384</v>
      </c>
      <c r="M658" s="20" t="s">
        <v>24</v>
      </c>
      <c r="N658" s="20" t="s">
        <v>142</v>
      </c>
      <c r="O658" s="20">
        <v>16</v>
      </c>
      <c r="P658" s="20">
        <v>60</v>
      </c>
      <c r="Q658" s="20" t="s">
        <v>73</v>
      </c>
      <c r="R658" s="20" t="s">
        <v>76</v>
      </c>
      <c r="S658" s="20" t="s">
        <v>77</v>
      </c>
      <c r="T658" s="22">
        <v>0.74605500000000002</v>
      </c>
      <c r="U658" s="22">
        <v>6.7142049999999998</v>
      </c>
      <c r="V658" s="22">
        <v>0.24</v>
      </c>
      <c r="W658" s="22">
        <v>0.56100000000000005</v>
      </c>
      <c r="X658" s="22">
        <f t="shared" si="20"/>
        <v>0.8016498249120001</v>
      </c>
      <c r="Y658" s="22">
        <f t="shared" si="21"/>
        <v>4.1673442911707994</v>
      </c>
    </row>
    <row r="659" spans="1:25" x14ac:dyDescent="0.25">
      <c r="A659" s="20">
        <v>2</v>
      </c>
      <c r="B659" s="20" t="s">
        <v>139</v>
      </c>
      <c r="C659" s="20" t="s">
        <v>140</v>
      </c>
      <c r="D659" s="20">
        <v>38630</v>
      </c>
      <c r="E659" s="20">
        <v>38631</v>
      </c>
      <c r="F659" s="20">
        <v>38581</v>
      </c>
      <c r="G659" s="20">
        <v>6410</v>
      </c>
      <c r="H659" s="20">
        <v>6410</v>
      </c>
      <c r="I659" s="20" t="s">
        <v>56</v>
      </c>
      <c r="J659" s="20" t="s">
        <v>141</v>
      </c>
      <c r="K659" s="21">
        <v>1.36946475649</v>
      </c>
      <c r="L659" s="21">
        <v>0.55420499999999995</v>
      </c>
      <c r="M659" s="20" t="s">
        <v>24</v>
      </c>
      <c r="N659" s="20" t="s">
        <v>142</v>
      </c>
      <c r="O659" s="20">
        <v>16</v>
      </c>
      <c r="P659" s="20">
        <v>60</v>
      </c>
      <c r="Q659" s="20" t="s">
        <v>73</v>
      </c>
      <c r="R659" s="20" t="s">
        <v>76</v>
      </c>
      <c r="S659" s="20" t="s">
        <v>77</v>
      </c>
      <c r="T659" s="22">
        <v>0.74605500000000002</v>
      </c>
      <c r="U659" s="22">
        <v>6.7142049999999998</v>
      </c>
      <c r="V659" s="22">
        <v>0.24</v>
      </c>
      <c r="W659" s="22">
        <v>0.56100000000000005</v>
      </c>
      <c r="X659" s="22">
        <f t="shared" si="20"/>
        <v>0.31423523256899999</v>
      </c>
      <c r="Y659" s="22">
        <f t="shared" si="21"/>
        <v>1.6335391861089748</v>
      </c>
    </row>
    <row r="660" spans="1:25" x14ac:dyDescent="0.25">
      <c r="A660" s="20">
        <v>2</v>
      </c>
      <c r="B660" s="20" t="s">
        <v>139</v>
      </c>
      <c r="C660" s="20" t="s">
        <v>140</v>
      </c>
      <c r="D660" s="20">
        <v>38632</v>
      </c>
      <c r="E660" s="20">
        <v>38633</v>
      </c>
      <c r="F660" s="20">
        <v>38583</v>
      </c>
      <c r="G660" s="20">
        <v>6410</v>
      </c>
      <c r="H660" s="20">
        <v>6410</v>
      </c>
      <c r="I660" s="20" t="s">
        <v>56</v>
      </c>
      <c r="J660" s="20" t="s">
        <v>141</v>
      </c>
      <c r="K660" s="21">
        <v>2.8652289258499999</v>
      </c>
      <c r="L660" s="21">
        <v>1.1595200000000001</v>
      </c>
      <c r="M660" s="20" t="s">
        <v>24</v>
      </c>
      <c r="N660" s="20" t="s">
        <v>142</v>
      </c>
      <c r="O660" s="20">
        <v>16</v>
      </c>
      <c r="P660" s="20">
        <v>60</v>
      </c>
      <c r="Q660" s="20" t="s">
        <v>73</v>
      </c>
      <c r="R660" s="20" t="s">
        <v>76</v>
      </c>
      <c r="S660" s="20" t="s">
        <v>77</v>
      </c>
      <c r="T660" s="22">
        <v>0.74605500000000002</v>
      </c>
      <c r="U660" s="22">
        <v>6.7142049999999998</v>
      </c>
      <c r="V660" s="22">
        <v>0.24</v>
      </c>
      <c r="W660" s="22">
        <v>0.56100000000000005</v>
      </c>
      <c r="X660" s="22">
        <f t="shared" si="20"/>
        <v>0.65744992713600003</v>
      </c>
      <c r="Y660" s="22">
        <f t="shared" si="21"/>
        <v>3.4177269369223997</v>
      </c>
    </row>
    <row r="661" spans="1:25" x14ac:dyDescent="0.25">
      <c r="A661" s="20">
        <v>2</v>
      </c>
      <c r="B661" s="20" t="s">
        <v>139</v>
      </c>
      <c r="C661" s="20" t="s">
        <v>140</v>
      </c>
      <c r="D661" s="20">
        <v>38633</v>
      </c>
      <c r="E661" s="20">
        <v>38634</v>
      </c>
      <c r="F661" s="20">
        <v>38584</v>
      </c>
      <c r="G661" s="20">
        <v>6410</v>
      </c>
      <c r="H661" s="20">
        <v>6410</v>
      </c>
      <c r="I661" s="20" t="s">
        <v>56</v>
      </c>
      <c r="J661" s="20" t="s">
        <v>141</v>
      </c>
      <c r="K661" s="21">
        <v>6.7623816402900001</v>
      </c>
      <c r="L661" s="21">
        <v>2.73665</v>
      </c>
      <c r="M661" s="20" t="s">
        <v>24</v>
      </c>
      <c r="N661" s="20" t="s">
        <v>142</v>
      </c>
      <c r="O661" s="20">
        <v>16</v>
      </c>
      <c r="P661" s="20">
        <v>60</v>
      </c>
      <c r="Q661" s="20" t="s">
        <v>73</v>
      </c>
      <c r="R661" s="20" t="s">
        <v>76</v>
      </c>
      <c r="S661" s="20" t="s">
        <v>77</v>
      </c>
      <c r="T661" s="22">
        <v>0.74605500000000002</v>
      </c>
      <c r="U661" s="22">
        <v>6.7142049999999998</v>
      </c>
      <c r="V661" s="22">
        <v>0.24</v>
      </c>
      <c r="W661" s="22">
        <v>0.56100000000000005</v>
      </c>
      <c r="X661" s="22">
        <f t="shared" si="20"/>
        <v>1.5516854759699998</v>
      </c>
      <c r="Y661" s="22">
        <f t="shared" si="21"/>
        <v>8.0663743807167485</v>
      </c>
    </row>
    <row r="662" spans="1:25" x14ac:dyDescent="0.25">
      <c r="A662" s="20">
        <v>2</v>
      </c>
      <c r="B662" s="20" t="s">
        <v>139</v>
      </c>
      <c r="C662" s="20" t="s">
        <v>140</v>
      </c>
      <c r="D662" s="20">
        <v>38636</v>
      </c>
      <c r="E662" s="20">
        <v>38637</v>
      </c>
      <c r="F662" s="20">
        <v>38587</v>
      </c>
      <c r="G662" s="20">
        <v>6410</v>
      </c>
      <c r="H662" s="20">
        <v>6410</v>
      </c>
      <c r="I662" s="20" t="s">
        <v>56</v>
      </c>
      <c r="J662" s="20" t="s">
        <v>141</v>
      </c>
      <c r="K662" s="21">
        <v>2.69436017627</v>
      </c>
      <c r="L662" s="21">
        <v>1.0903700000000001</v>
      </c>
      <c r="M662" s="20" t="s">
        <v>24</v>
      </c>
      <c r="N662" s="20" t="s">
        <v>142</v>
      </c>
      <c r="O662" s="20">
        <v>16</v>
      </c>
      <c r="P662" s="20">
        <v>60</v>
      </c>
      <c r="Q662" s="20" t="s">
        <v>73</v>
      </c>
      <c r="R662" s="20" t="s">
        <v>76</v>
      </c>
      <c r="S662" s="20" t="s">
        <v>77</v>
      </c>
      <c r="T662" s="22">
        <v>0.74605500000000002</v>
      </c>
      <c r="U662" s="22">
        <v>6.7142049999999998</v>
      </c>
      <c r="V662" s="22">
        <v>0.24</v>
      </c>
      <c r="W662" s="22">
        <v>0.56100000000000005</v>
      </c>
      <c r="X662" s="22">
        <f t="shared" si="20"/>
        <v>0.61824175266600001</v>
      </c>
      <c r="Y662" s="22">
        <f t="shared" si="21"/>
        <v>3.2139048228681495</v>
      </c>
    </row>
    <row r="663" spans="1:25" x14ac:dyDescent="0.25">
      <c r="A663" s="20">
        <v>2</v>
      </c>
      <c r="B663" s="20" t="s">
        <v>139</v>
      </c>
      <c r="C663" s="20" t="s">
        <v>140</v>
      </c>
      <c r="D663" s="20">
        <v>38637</v>
      </c>
      <c r="E663" s="20">
        <v>38638</v>
      </c>
      <c r="F663" s="20">
        <v>38588</v>
      </c>
      <c r="G663" s="20">
        <v>6410</v>
      </c>
      <c r="H663" s="20">
        <v>6410</v>
      </c>
      <c r="I663" s="20" t="s">
        <v>56</v>
      </c>
      <c r="J663" s="20" t="s">
        <v>141</v>
      </c>
      <c r="K663" s="21">
        <v>9.0443811534700007</v>
      </c>
      <c r="L663" s="21">
        <v>3.6601499999999998</v>
      </c>
      <c r="M663" s="20" t="s">
        <v>24</v>
      </c>
      <c r="N663" s="20" t="s">
        <v>142</v>
      </c>
      <c r="O663" s="20">
        <v>16</v>
      </c>
      <c r="P663" s="20">
        <v>60</v>
      </c>
      <c r="Q663" s="20" t="s">
        <v>73</v>
      </c>
      <c r="R663" s="20" t="s">
        <v>76</v>
      </c>
      <c r="S663" s="20" t="s">
        <v>77</v>
      </c>
      <c r="T663" s="22">
        <v>0.74605500000000002</v>
      </c>
      <c r="U663" s="22">
        <v>6.7142049999999998</v>
      </c>
      <c r="V663" s="22">
        <v>0.24</v>
      </c>
      <c r="W663" s="22">
        <v>0.56100000000000005</v>
      </c>
      <c r="X663" s="22">
        <f t="shared" si="20"/>
        <v>2.0753116382700001</v>
      </c>
      <c r="Y663" s="22">
        <f t="shared" si="21"/>
        <v>10.788423872099248</v>
      </c>
    </row>
    <row r="664" spans="1:25" x14ac:dyDescent="0.25">
      <c r="A664" s="20">
        <v>2</v>
      </c>
      <c r="B664" s="20" t="s">
        <v>139</v>
      </c>
      <c r="C664" s="20" t="s">
        <v>140</v>
      </c>
      <c r="D664" s="20">
        <v>38638</v>
      </c>
      <c r="E664" s="20">
        <v>38639</v>
      </c>
      <c r="F664" s="20">
        <v>38589</v>
      </c>
      <c r="G664" s="20">
        <v>6410</v>
      </c>
      <c r="H664" s="20">
        <v>6410</v>
      </c>
      <c r="I664" s="20" t="s">
        <v>56</v>
      </c>
      <c r="J664" s="20" t="s">
        <v>141</v>
      </c>
      <c r="K664" s="21">
        <v>1.92126861177</v>
      </c>
      <c r="L664" s="21">
        <v>0.77751300000000001</v>
      </c>
      <c r="M664" s="20" t="s">
        <v>24</v>
      </c>
      <c r="N664" s="20" t="s">
        <v>142</v>
      </c>
      <c r="O664" s="20">
        <v>16</v>
      </c>
      <c r="P664" s="20">
        <v>60</v>
      </c>
      <c r="Q664" s="20" t="s">
        <v>73</v>
      </c>
      <c r="R664" s="20" t="s">
        <v>76</v>
      </c>
      <c r="S664" s="20" t="s">
        <v>77</v>
      </c>
      <c r="T664" s="22">
        <v>0.74605500000000002</v>
      </c>
      <c r="U664" s="22">
        <v>6.7142049999999998</v>
      </c>
      <c r="V664" s="22">
        <v>0.24</v>
      </c>
      <c r="W664" s="22">
        <v>0.56100000000000005</v>
      </c>
      <c r="X664" s="22">
        <f t="shared" si="20"/>
        <v>0.44085127052340006</v>
      </c>
      <c r="Y664" s="22">
        <f t="shared" si="21"/>
        <v>2.2917475540804348</v>
      </c>
    </row>
    <row r="665" spans="1:25" x14ac:dyDescent="0.25">
      <c r="A665" s="20">
        <v>2</v>
      </c>
      <c r="B665" s="20" t="s">
        <v>139</v>
      </c>
      <c r="C665" s="20" t="s">
        <v>140</v>
      </c>
      <c r="D665" s="20">
        <v>38639</v>
      </c>
      <c r="E665" s="20">
        <v>38640</v>
      </c>
      <c r="F665" s="20">
        <v>38590</v>
      </c>
      <c r="G665" s="20">
        <v>6410</v>
      </c>
      <c r="H665" s="20">
        <v>6410</v>
      </c>
      <c r="I665" s="20" t="s">
        <v>56</v>
      </c>
      <c r="J665" s="20" t="s">
        <v>141</v>
      </c>
      <c r="K665" s="21">
        <v>2.9758777570200001</v>
      </c>
      <c r="L665" s="21">
        <v>1.2042999999999999</v>
      </c>
      <c r="M665" s="20" t="s">
        <v>24</v>
      </c>
      <c r="N665" s="20" t="s">
        <v>142</v>
      </c>
      <c r="O665" s="20">
        <v>16</v>
      </c>
      <c r="P665" s="20">
        <v>60</v>
      </c>
      <c r="Q665" s="20" t="s">
        <v>73</v>
      </c>
      <c r="R665" s="20" t="s">
        <v>76</v>
      </c>
      <c r="S665" s="20" t="s">
        <v>77</v>
      </c>
      <c r="T665" s="22">
        <v>0.74605500000000002</v>
      </c>
      <c r="U665" s="22">
        <v>6.7142049999999998</v>
      </c>
      <c r="V665" s="22">
        <v>0.24</v>
      </c>
      <c r="W665" s="22">
        <v>0.56100000000000005</v>
      </c>
      <c r="X665" s="22">
        <f t="shared" si="20"/>
        <v>0.68284026774000006</v>
      </c>
      <c r="Y665" s="22">
        <f t="shared" si="21"/>
        <v>3.5497175987784995</v>
      </c>
    </row>
    <row r="666" spans="1:25" x14ac:dyDescent="0.25">
      <c r="A666" s="20">
        <v>2</v>
      </c>
      <c r="B666" s="20" t="s">
        <v>139</v>
      </c>
      <c r="C666" s="20" t="s">
        <v>140</v>
      </c>
      <c r="D666" s="20">
        <v>38641</v>
      </c>
      <c r="E666" s="20">
        <v>38642</v>
      </c>
      <c r="F666" s="20">
        <v>38592</v>
      </c>
      <c r="G666" s="20">
        <v>6410</v>
      </c>
      <c r="H666" s="20">
        <v>6410</v>
      </c>
      <c r="I666" s="20" t="s">
        <v>56</v>
      </c>
      <c r="J666" s="20" t="s">
        <v>141</v>
      </c>
      <c r="K666" s="21">
        <v>3.7805438960200002</v>
      </c>
      <c r="L666" s="21">
        <v>1.5299400000000001</v>
      </c>
      <c r="M666" s="20" t="s">
        <v>24</v>
      </c>
      <c r="N666" s="20" t="s">
        <v>142</v>
      </c>
      <c r="O666" s="20">
        <v>16</v>
      </c>
      <c r="P666" s="20">
        <v>60</v>
      </c>
      <c r="Q666" s="20" t="s">
        <v>73</v>
      </c>
      <c r="R666" s="20" t="s">
        <v>76</v>
      </c>
      <c r="S666" s="20" t="s">
        <v>77</v>
      </c>
      <c r="T666" s="22">
        <v>0.74605500000000002</v>
      </c>
      <c r="U666" s="22">
        <v>6.7142049999999998</v>
      </c>
      <c r="V666" s="22">
        <v>0.24</v>
      </c>
      <c r="W666" s="22">
        <v>0.56100000000000005</v>
      </c>
      <c r="X666" s="22">
        <f t="shared" si="20"/>
        <v>0.86747873389200014</v>
      </c>
      <c r="Y666" s="22">
        <f t="shared" si="21"/>
        <v>4.5095532201902992</v>
      </c>
    </row>
    <row r="667" spans="1:25" x14ac:dyDescent="0.25">
      <c r="A667" s="20">
        <v>2</v>
      </c>
      <c r="B667" s="20" t="s">
        <v>139</v>
      </c>
      <c r="C667" s="20" t="s">
        <v>140</v>
      </c>
      <c r="D667" s="20">
        <v>38642</v>
      </c>
      <c r="E667" s="20">
        <v>38643</v>
      </c>
      <c r="F667" s="20">
        <v>38593</v>
      </c>
      <c r="G667" s="20">
        <v>6410</v>
      </c>
      <c r="H667" s="20">
        <v>6410</v>
      </c>
      <c r="I667" s="20" t="s">
        <v>56</v>
      </c>
      <c r="J667" s="20" t="s">
        <v>141</v>
      </c>
      <c r="K667" s="21">
        <v>3.9681771174099998</v>
      </c>
      <c r="L667" s="21">
        <v>1.6058699999999999</v>
      </c>
      <c r="M667" s="20" t="s">
        <v>24</v>
      </c>
      <c r="N667" s="20" t="s">
        <v>142</v>
      </c>
      <c r="O667" s="20">
        <v>16</v>
      </c>
      <c r="P667" s="20">
        <v>60</v>
      </c>
      <c r="Q667" s="20" t="s">
        <v>73</v>
      </c>
      <c r="R667" s="20" t="s">
        <v>76</v>
      </c>
      <c r="S667" s="20" t="s">
        <v>77</v>
      </c>
      <c r="T667" s="22">
        <v>0.74605500000000002</v>
      </c>
      <c r="U667" s="22">
        <v>6.7142049999999998</v>
      </c>
      <c r="V667" s="22">
        <v>0.24</v>
      </c>
      <c r="W667" s="22">
        <v>0.56100000000000005</v>
      </c>
      <c r="X667" s="22">
        <f t="shared" si="20"/>
        <v>0.91053118056599991</v>
      </c>
      <c r="Y667" s="22">
        <f t="shared" si="21"/>
        <v>4.7333596282906489</v>
      </c>
    </row>
    <row r="668" spans="1:25" x14ac:dyDescent="0.25">
      <c r="A668" s="20">
        <v>2</v>
      </c>
      <c r="B668" s="20" t="s">
        <v>139</v>
      </c>
      <c r="C668" s="20" t="s">
        <v>140</v>
      </c>
      <c r="D668" s="20">
        <v>38643</v>
      </c>
      <c r="E668" s="20">
        <v>38644</v>
      </c>
      <c r="F668" s="20">
        <v>38594</v>
      </c>
      <c r="G668" s="20">
        <v>6410</v>
      </c>
      <c r="H668" s="20">
        <v>6410</v>
      </c>
      <c r="I668" s="20" t="s">
        <v>56</v>
      </c>
      <c r="J668" s="20" t="s">
        <v>141</v>
      </c>
      <c r="K668" s="21">
        <v>2.7267582614800001</v>
      </c>
      <c r="L668" s="21">
        <v>1.10348</v>
      </c>
      <c r="M668" s="20" t="s">
        <v>24</v>
      </c>
      <c r="N668" s="20" t="s">
        <v>142</v>
      </c>
      <c r="O668" s="20">
        <v>16</v>
      </c>
      <c r="P668" s="20">
        <v>60</v>
      </c>
      <c r="Q668" s="20" t="s">
        <v>73</v>
      </c>
      <c r="R668" s="20" t="s">
        <v>76</v>
      </c>
      <c r="S668" s="20" t="s">
        <v>77</v>
      </c>
      <c r="T668" s="22">
        <v>0.74605500000000002</v>
      </c>
      <c r="U668" s="22">
        <v>6.7142049999999998</v>
      </c>
      <c r="V668" s="22">
        <v>0.24</v>
      </c>
      <c r="W668" s="22">
        <v>0.56100000000000005</v>
      </c>
      <c r="X668" s="22">
        <f t="shared" si="20"/>
        <v>0.62567514626400011</v>
      </c>
      <c r="Y668" s="22">
        <f t="shared" si="21"/>
        <v>3.2525470197625999</v>
      </c>
    </row>
    <row r="669" spans="1:25" x14ac:dyDescent="0.25">
      <c r="A669" s="20">
        <v>2</v>
      </c>
      <c r="B669" s="20" t="s">
        <v>139</v>
      </c>
      <c r="C669" s="20" t="s">
        <v>140</v>
      </c>
      <c r="D669" s="20">
        <v>38644</v>
      </c>
      <c r="E669" s="20">
        <v>38645</v>
      </c>
      <c r="F669" s="20">
        <v>38595</v>
      </c>
      <c r="G669" s="20">
        <v>6410</v>
      </c>
      <c r="H669" s="20">
        <v>6410</v>
      </c>
      <c r="I669" s="20" t="s">
        <v>56</v>
      </c>
      <c r="J669" s="20" t="s">
        <v>141</v>
      </c>
      <c r="K669" s="21">
        <v>1.9139779238400001</v>
      </c>
      <c r="L669" s="21">
        <v>0.77456199999999997</v>
      </c>
      <c r="M669" s="20" t="s">
        <v>24</v>
      </c>
      <c r="N669" s="20" t="s">
        <v>142</v>
      </c>
      <c r="O669" s="20">
        <v>16</v>
      </c>
      <c r="P669" s="20">
        <v>60</v>
      </c>
      <c r="Q669" s="20" t="s">
        <v>73</v>
      </c>
      <c r="R669" s="20" t="s">
        <v>76</v>
      </c>
      <c r="S669" s="20" t="s">
        <v>77</v>
      </c>
      <c r="T669" s="22">
        <v>0.74605500000000002</v>
      </c>
      <c r="U669" s="22">
        <v>6.7142049999999998</v>
      </c>
      <c r="V669" s="22">
        <v>0.24</v>
      </c>
      <c r="W669" s="22">
        <v>0.56100000000000005</v>
      </c>
      <c r="X669" s="22">
        <f t="shared" si="20"/>
        <v>0.4391780482116</v>
      </c>
      <c r="Y669" s="22">
        <f t="shared" si="21"/>
        <v>2.2830493753591896</v>
      </c>
    </row>
    <row r="670" spans="1:25" x14ac:dyDescent="0.25">
      <c r="A670" s="20">
        <v>2</v>
      </c>
      <c r="B670" s="20" t="s">
        <v>139</v>
      </c>
      <c r="C670" s="20" t="s">
        <v>140</v>
      </c>
      <c r="D670" s="20">
        <v>38645</v>
      </c>
      <c r="E670" s="20">
        <v>38646</v>
      </c>
      <c r="F670" s="20">
        <v>38596</v>
      </c>
      <c r="G670" s="20">
        <v>6410</v>
      </c>
      <c r="H670" s="20">
        <v>6410</v>
      </c>
      <c r="I670" s="20" t="s">
        <v>56</v>
      </c>
      <c r="J670" s="20" t="s">
        <v>141</v>
      </c>
      <c r="K670" s="21">
        <v>19.641150762100001</v>
      </c>
      <c r="L670" s="21">
        <v>7.9485200000000003</v>
      </c>
      <c r="M670" s="20" t="s">
        <v>24</v>
      </c>
      <c r="N670" s="20" t="s">
        <v>142</v>
      </c>
      <c r="O670" s="20">
        <v>16</v>
      </c>
      <c r="P670" s="20">
        <v>60</v>
      </c>
      <c r="Q670" s="20" t="s">
        <v>73</v>
      </c>
      <c r="R670" s="20" t="s">
        <v>76</v>
      </c>
      <c r="S670" s="20" t="s">
        <v>77</v>
      </c>
      <c r="T670" s="22">
        <v>0.74605500000000002</v>
      </c>
      <c r="U670" s="22">
        <v>6.7142049999999998</v>
      </c>
      <c r="V670" s="22">
        <v>0.24</v>
      </c>
      <c r="W670" s="22">
        <v>0.56100000000000005</v>
      </c>
      <c r="X670" s="22">
        <f t="shared" si="20"/>
        <v>4.5068251473360004</v>
      </c>
      <c r="Y670" s="22">
        <f t="shared" si="21"/>
        <v>23.428548806977396</v>
      </c>
    </row>
    <row r="671" spans="1:25" x14ac:dyDescent="0.25">
      <c r="A671" s="20">
        <v>2</v>
      </c>
      <c r="B671" s="20" t="s">
        <v>139</v>
      </c>
      <c r="C671" s="20" t="s">
        <v>140</v>
      </c>
      <c r="D671" s="20">
        <v>38647</v>
      </c>
      <c r="E671" s="20">
        <v>38648</v>
      </c>
      <c r="F671" s="20">
        <v>38598</v>
      </c>
      <c r="G671" s="20">
        <v>6410</v>
      </c>
      <c r="H671" s="20">
        <v>6410</v>
      </c>
      <c r="I671" s="20" t="s">
        <v>56</v>
      </c>
      <c r="J671" s="20" t="s">
        <v>141</v>
      </c>
      <c r="K671" s="21">
        <v>4.1335082197600004</v>
      </c>
      <c r="L671" s="21">
        <v>1.6727799999999999</v>
      </c>
      <c r="M671" s="20" t="s">
        <v>24</v>
      </c>
      <c r="N671" s="20" t="s">
        <v>142</v>
      </c>
      <c r="O671" s="20">
        <v>16</v>
      </c>
      <c r="P671" s="20">
        <v>60</v>
      </c>
      <c r="Q671" s="20" t="s">
        <v>73</v>
      </c>
      <c r="R671" s="20" t="s">
        <v>76</v>
      </c>
      <c r="S671" s="20" t="s">
        <v>77</v>
      </c>
      <c r="T671" s="22">
        <v>0.74605500000000002</v>
      </c>
      <c r="U671" s="22">
        <v>6.7142049999999998</v>
      </c>
      <c r="V671" s="22">
        <v>0.24</v>
      </c>
      <c r="W671" s="22">
        <v>0.56100000000000005</v>
      </c>
      <c r="X671" s="22">
        <f t="shared" si="20"/>
        <v>0.94846927100399991</v>
      </c>
      <c r="Y671" s="22">
        <f t="shared" si="21"/>
        <v>4.9305792617160993</v>
      </c>
    </row>
    <row r="672" spans="1:25" x14ac:dyDescent="0.25">
      <c r="A672" s="20">
        <v>2</v>
      </c>
      <c r="B672" s="20" t="s">
        <v>139</v>
      </c>
      <c r="C672" s="20" t="s">
        <v>140</v>
      </c>
      <c r="D672" s="20">
        <v>38648</v>
      </c>
      <c r="E672" s="20">
        <v>38649</v>
      </c>
      <c r="F672" s="20">
        <v>38599</v>
      </c>
      <c r="G672" s="20">
        <v>6410</v>
      </c>
      <c r="H672" s="20">
        <v>6410</v>
      </c>
      <c r="I672" s="20" t="s">
        <v>56</v>
      </c>
      <c r="J672" s="20" t="s">
        <v>141</v>
      </c>
      <c r="K672" s="21">
        <v>7.4315615939999997</v>
      </c>
      <c r="L672" s="21">
        <v>3.00746</v>
      </c>
      <c r="M672" s="20" t="s">
        <v>24</v>
      </c>
      <c r="N672" s="20" t="s">
        <v>142</v>
      </c>
      <c r="O672" s="20">
        <v>16</v>
      </c>
      <c r="P672" s="20">
        <v>60</v>
      </c>
      <c r="Q672" s="20" t="s">
        <v>73</v>
      </c>
      <c r="R672" s="20" t="s">
        <v>76</v>
      </c>
      <c r="S672" s="20" t="s">
        <v>77</v>
      </c>
      <c r="T672" s="22">
        <v>0.74605500000000002</v>
      </c>
      <c r="U672" s="22">
        <v>6.7142049999999998</v>
      </c>
      <c r="V672" s="22">
        <v>0.24</v>
      </c>
      <c r="W672" s="22">
        <v>0.56100000000000005</v>
      </c>
      <c r="X672" s="22">
        <f t="shared" si="20"/>
        <v>1.7052352334279999</v>
      </c>
      <c r="Y672" s="22">
        <f t="shared" si="21"/>
        <v>8.8645966035226991</v>
      </c>
    </row>
    <row r="673" spans="1:25" x14ac:dyDescent="0.25">
      <c r="A673" s="20">
        <v>2</v>
      </c>
      <c r="B673" s="20" t="s">
        <v>139</v>
      </c>
      <c r="C673" s="20" t="s">
        <v>140</v>
      </c>
      <c r="D673" s="20">
        <v>38649</v>
      </c>
      <c r="E673" s="20">
        <v>38650</v>
      </c>
      <c r="F673" s="20">
        <v>38600</v>
      </c>
      <c r="G673" s="20">
        <v>6410</v>
      </c>
      <c r="H673" s="20">
        <v>6410</v>
      </c>
      <c r="I673" s="20" t="s">
        <v>56</v>
      </c>
      <c r="J673" s="20" t="s">
        <v>141</v>
      </c>
      <c r="K673" s="21">
        <v>3.7555544731300001</v>
      </c>
      <c r="L673" s="21">
        <v>1.51983</v>
      </c>
      <c r="M673" s="20" t="s">
        <v>24</v>
      </c>
      <c r="N673" s="20" t="s">
        <v>142</v>
      </c>
      <c r="O673" s="20">
        <v>16</v>
      </c>
      <c r="P673" s="20">
        <v>60</v>
      </c>
      <c r="Q673" s="20" t="s">
        <v>73</v>
      </c>
      <c r="R673" s="20" t="s">
        <v>76</v>
      </c>
      <c r="S673" s="20" t="s">
        <v>77</v>
      </c>
      <c r="T673" s="22">
        <v>0.74605500000000002</v>
      </c>
      <c r="U673" s="22">
        <v>6.7142049999999998</v>
      </c>
      <c r="V673" s="22">
        <v>0.24</v>
      </c>
      <c r="W673" s="22">
        <v>0.56100000000000005</v>
      </c>
      <c r="X673" s="22">
        <f t="shared" si="20"/>
        <v>0.8617463456940001</v>
      </c>
      <c r="Y673" s="22">
        <f t="shared" si="21"/>
        <v>4.4797536312808495</v>
      </c>
    </row>
    <row r="674" spans="1:25" x14ac:dyDescent="0.25">
      <c r="A674" s="20">
        <v>2</v>
      </c>
      <c r="B674" s="20" t="s">
        <v>139</v>
      </c>
      <c r="C674" s="20" t="s">
        <v>140</v>
      </c>
      <c r="D674" s="20">
        <v>38650</v>
      </c>
      <c r="E674" s="20">
        <v>38651</v>
      </c>
      <c r="F674" s="20">
        <v>38601</v>
      </c>
      <c r="G674" s="20">
        <v>6410</v>
      </c>
      <c r="H674" s="20">
        <v>6410</v>
      </c>
      <c r="I674" s="20" t="s">
        <v>56</v>
      </c>
      <c r="J674" s="20" t="s">
        <v>141</v>
      </c>
      <c r="K674" s="21">
        <v>3.8128302831799998</v>
      </c>
      <c r="L674" s="21">
        <v>1.5429999999999999</v>
      </c>
      <c r="M674" s="20" t="s">
        <v>24</v>
      </c>
      <c r="N674" s="20" t="s">
        <v>142</v>
      </c>
      <c r="O674" s="20">
        <v>16</v>
      </c>
      <c r="P674" s="20">
        <v>60</v>
      </c>
      <c r="Q674" s="20" t="s">
        <v>73</v>
      </c>
      <c r="R674" s="20" t="s">
        <v>76</v>
      </c>
      <c r="S674" s="20" t="s">
        <v>77</v>
      </c>
      <c r="T674" s="22">
        <v>0.74605500000000002</v>
      </c>
      <c r="U674" s="22">
        <v>6.7142049999999998</v>
      </c>
      <c r="V674" s="22">
        <v>0.24</v>
      </c>
      <c r="W674" s="22">
        <v>0.56100000000000005</v>
      </c>
      <c r="X674" s="22">
        <f t="shared" si="20"/>
        <v>0.87488377740000012</v>
      </c>
      <c r="Y674" s="22">
        <f t="shared" si="21"/>
        <v>4.548048040284999</v>
      </c>
    </row>
    <row r="675" spans="1:25" x14ac:dyDescent="0.25">
      <c r="A675" s="20">
        <v>2</v>
      </c>
      <c r="B675" s="20" t="s">
        <v>139</v>
      </c>
      <c r="C675" s="20" t="s">
        <v>140</v>
      </c>
      <c r="D675" s="20">
        <v>38652</v>
      </c>
      <c r="E675" s="20">
        <v>38653</v>
      </c>
      <c r="F675" s="20">
        <v>38603</v>
      </c>
      <c r="G675" s="20">
        <v>6410</v>
      </c>
      <c r="H675" s="20">
        <v>6410</v>
      </c>
      <c r="I675" s="20" t="s">
        <v>56</v>
      </c>
      <c r="J675" s="20" t="s">
        <v>141</v>
      </c>
      <c r="K675" s="21">
        <v>7.3165887098100004</v>
      </c>
      <c r="L675" s="21">
        <v>2.9609299999999998</v>
      </c>
      <c r="M675" s="20" t="s">
        <v>24</v>
      </c>
      <c r="N675" s="20" t="s">
        <v>142</v>
      </c>
      <c r="O675" s="20">
        <v>16</v>
      </c>
      <c r="P675" s="20">
        <v>60</v>
      </c>
      <c r="Q675" s="20" t="s">
        <v>73</v>
      </c>
      <c r="R675" s="20" t="s">
        <v>76</v>
      </c>
      <c r="S675" s="20" t="s">
        <v>77</v>
      </c>
      <c r="T675" s="22">
        <v>0.74605500000000002</v>
      </c>
      <c r="U675" s="22">
        <v>6.7142049999999998</v>
      </c>
      <c r="V675" s="22">
        <v>0.24</v>
      </c>
      <c r="W675" s="22">
        <v>0.56100000000000005</v>
      </c>
      <c r="X675" s="22">
        <f t="shared" si="20"/>
        <v>1.678852639674</v>
      </c>
      <c r="Y675" s="22">
        <f t="shared" si="21"/>
        <v>8.7274477536753476</v>
      </c>
    </row>
    <row r="676" spans="1:25" x14ac:dyDescent="0.25">
      <c r="A676" s="20">
        <v>2</v>
      </c>
      <c r="B676" s="20" t="s">
        <v>139</v>
      </c>
      <c r="C676" s="20" t="s">
        <v>140</v>
      </c>
      <c r="D676" s="20">
        <v>38653</v>
      </c>
      <c r="E676" s="20">
        <v>38654</v>
      </c>
      <c r="F676" s="20">
        <v>38604</v>
      </c>
      <c r="G676" s="20">
        <v>6410</v>
      </c>
      <c r="H676" s="20">
        <v>6410</v>
      </c>
      <c r="I676" s="20" t="s">
        <v>56</v>
      </c>
      <c r="J676" s="20" t="s">
        <v>141</v>
      </c>
      <c r="K676" s="21">
        <v>1.4402074996600001</v>
      </c>
      <c r="L676" s="21">
        <v>0.58283399999999996</v>
      </c>
      <c r="M676" s="20" t="s">
        <v>24</v>
      </c>
      <c r="N676" s="20" t="s">
        <v>142</v>
      </c>
      <c r="O676" s="20">
        <v>16</v>
      </c>
      <c r="P676" s="20">
        <v>60</v>
      </c>
      <c r="Q676" s="20" t="s">
        <v>73</v>
      </c>
      <c r="R676" s="20" t="s">
        <v>76</v>
      </c>
      <c r="S676" s="20" t="s">
        <v>77</v>
      </c>
      <c r="T676" s="22">
        <v>0.74605500000000002</v>
      </c>
      <c r="U676" s="22">
        <v>6.7142049999999998</v>
      </c>
      <c r="V676" s="22">
        <v>0.24</v>
      </c>
      <c r="W676" s="22">
        <v>0.56100000000000005</v>
      </c>
      <c r="X676" s="22">
        <f t="shared" si="20"/>
        <v>0.33046792710119999</v>
      </c>
      <c r="Y676" s="22">
        <f t="shared" si="21"/>
        <v>1.7179241941098298</v>
      </c>
    </row>
    <row r="677" spans="1:25" x14ac:dyDescent="0.25">
      <c r="A677" s="20">
        <v>2</v>
      </c>
      <c r="B677" s="20" t="s">
        <v>139</v>
      </c>
      <c r="C677" s="20" t="s">
        <v>140</v>
      </c>
      <c r="D677" s="20">
        <v>38654</v>
      </c>
      <c r="E677" s="20">
        <v>38655</v>
      </c>
      <c r="F677" s="20">
        <v>38605</v>
      </c>
      <c r="G677" s="20">
        <v>6410</v>
      </c>
      <c r="H677" s="20">
        <v>6410</v>
      </c>
      <c r="I677" s="20" t="s">
        <v>56</v>
      </c>
      <c r="J677" s="20" t="s">
        <v>141</v>
      </c>
      <c r="K677" s="21">
        <v>3.2454584547900001</v>
      </c>
      <c r="L677" s="21">
        <v>1.3133999999999999</v>
      </c>
      <c r="M677" s="20" t="s">
        <v>24</v>
      </c>
      <c r="N677" s="20" t="s">
        <v>142</v>
      </c>
      <c r="O677" s="20">
        <v>16</v>
      </c>
      <c r="P677" s="20">
        <v>60</v>
      </c>
      <c r="Q677" s="20" t="s">
        <v>73</v>
      </c>
      <c r="R677" s="20" t="s">
        <v>76</v>
      </c>
      <c r="S677" s="20" t="s">
        <v>77</v>
      </c>
      <c r="T677" s="22">
        <v>0.74605500000000002</v>
      </c>
      <c r="U677" s="22">
        <v>6.7142049999999998</v>
      </c>
      <c r="V677" s="22">
        <v>0.24</v>
      </c>
      <c r="W677" s="22">
        <v>0.56100000000000005</v>
      </c>
      <c r="X677" s="22">
        <f t="shared" si="20"/>
        <v>0.74470016411999995</v>
      </c>
      <c r="Y677" s="22">
        <f t="shared" si="21"/>
        <v>3.8712937758329993</v>
      </c>
    </row>
    <row r="678" spans="1:25" x14ac:dyDescent="0.25">
      <c r="A678" s="20">
        <v>2</v>
      </c>
      <c r="B678" s="20" t="s">
        <v>139</v>
      </c>
      <c r="C678" s="20" t="s">
        <v>140</v>
      </c>
      <c r="D678" s="20">
        <v>38655</v>
      </c>
      <c r="E678" s="20">
        <v>38656</v>
      </c>
      <c r="F678" s="20">
        <v>38606</v>
      </c>
      <c r="G678" s="20">
        <v>6410</v>
      </c>
      <c r="H678" s="20">
        <v>6410</v>
      </c>
      <c r="I678" s="20" t="s">
        <v>56</v>
      </c>
      <c r="J678" s="20" t="s">
        <v>141</v>
      </c>
      <c r="K678" s="21">
        <v>2.9139012921399998</v>
      </c>
      <c r="L678" s="21">
        <v>1.1792199999999999</v>
      </c>
      <c r="M678" s="20" t="s">
        <v>24</v>
      </c>
      <c r="N678" s="20" t="s">
        <v>142</v>
      </c>
      <c r="O678" s="20">
        <v>16</v>
      </c>
      <c r="P678" s="20">
        <v>60</v>
      </c>
      <c r="Q678" s="20" t="s">
        <v>73</v>
      </c>
      <c r="R678" s="20" t="s">
        <v>76</v>
      </c>
      <c r="S678" s="20" t="s">
        <v>77</v>
      </c>
      <c r="T678" s="22">
        <v>0.74605500000000002</v>
      </c>
      <c r="U678" s="22">
        <v>6.7142049999999998</v>
      </c>
      <c r="V678" s="22">
        <v>0.24</v>
      </c>
      <c r="W678" s="22">
        <v>0.56100000000000005</v>
      </c>
      <c r="X678" s="22">
        <f t="shared" si="20"/>
        <v>0.66861986259599993</v>
      </c>
      <c r="Y678" s="22">
        <f t="shared" si="21"/>
        <v>3.4757933960238994</v>
      </c>
    </row>
    <row r="679" spans="1:25" x14ac:dyDescent="0.25">
      <c r="A679" s="20">
        <v>2</v>
      </c>
      <c r="B679" s="20" t="s">
        <v>139</v>
      </c>
      <c r="C679" s="20" t="s">
        <v>140</v>
      </c>
      <c r="D679" s="20">
        <v>38656</v>
      </c>
      <c r="E679" s="20">
        <v>38657</v>
      </c>
      <c r="F679" s="20">
        <v>38607</v>
      </c>
      <c r="G679" s="20">
        <v>6410</v>
      </c>
      <c r="H679" s="20">
        <v>6410</v>
      </c>
      <c r="I679" s="20" t="s">
        <v>56</v>
      </c>
      <c r="J679" s="20" t="s">
        <v>141</v>
      </c>
      <c r="K679" s="21">
        <v>4.2838473225899998</v>
      </c>
      <c r="L679" s="21">
        <v>1.7336199999999999</v>
      </c>
      <c r="M679" s="20" t="s">
        <v>24</v>
      </c>
      <c r="N679" s="20" t="s">
        <v>142</v>
      </c>
      <c r="O679" s="20">
        <v>16</v>
      </c>
      <c r="P679" s="20">
        <v>60</v>
      </c>
      <c r="Q679" s="20" t="s">
        <v>73</v>
      </c>
      <c r="R679" s="20" t="s">
        <v>76</v>
      </c>
      <c r="S679" s="20" t="s">
        <v>77</v>
      </c>
      <c r="T679" s="22">
        <v>0.74605500000000002</v>
      </c>
      <c r="U679" s="22">
        <v>6.7142049999999998</v>
      </c>
      <c r="V679" s="22">
        <v>0.24</v>
      </c>
      <c r="W679" s="22">
        <v>0.56100000000000005</v>
      </c>
      <c r="X679" s="22">
        <f t="shared" si="20"/>
        <v>0.98296566051599998</v>
      </c>
      <c r="Y679" s="22">
        <f t="shared" si="21"/>
        <v>5.1099073516518985</v>
      </c>
    </row>
    <row r="680" spans="1:25" x14ac:dyDescent="0.25">
      <c r="A680" s="20">
        <v>2</v>
      </c>
      <c r="B680" s="20" t="s">
        <v>139</v>
      </c>
      <c r="C680" s="20" t="s">
        <v>140</v>
      </c>
      <c r="D680" s="20">
        <v>38657</v>
      </c>
      <c r="E680" s="20">
        <v>38658</v>
      </c>
      <c r="F680" s="20">
        <v>38608</v>
      </c>
      <c r="G680" s="20">
        <v>6410</v>
      </c>
      <c r="H680" s="20">
        <v>6410</v>
      </c>
      <c r="I680" s="20" t="s">
        <v>56</v>
      </c>
      <c r="J680" s="20" t="s">
        <v>141</v>
      </c>
      <c r="K680" s="21">
        <v>6.5210851846100004</v>
      </c>
      <c r="L680" s="21">
        <v>2.6389999999999998</v>
      </c>
      <c r="M680" s="20" t="s">
        <v>24</v>
      </c>
      <c r="N680" s="20" t="s">
        <v>142</v>
      </c>
      <c r="O680" s="20">
        <v>16</v>
      </c>
      <c r="P680" s="20">
        <v>60</v>
      </c>
      <c r="Q680" s="20" t="s">
        <v>73</v>
      </c>
      <c r="R680" s="20" t="s">
        <v>76</v>
      </c>
      <c r="S680" s="20" t="s">
        <v>77</v>
      </c>
      <c r="T680" s="22">
        <v>0.74605500000000002</v>
      </c>
      <c r="U680" s="22">
        <v>6.7142049999999998</v>
      </c>
      <c r="V680" s="22">
        <v>0.24</v>
      </c>
      <c r="W680" s="22">
        <v>0.56100000000000005</v>
      </c>
      <c r="X680" s="22">
        <f t="shared" si="20"/>
        <v>1.4963177502</v>
      </c>
      <c r="Y680" s="22">
        <f t="shared" si="21"/>
        <v>7.7785474908049981</v>
      </c>
    </row>
    <row r="681" spans="1:25" x14ac:dyDescent="0.25">
      <c r="A681" s="20">
        <v>2</v>
      </c>
      <c r="B681" s="20" t="s">
        <v>139</v>
      </c>
      <c r="C681" s="20" t="s">
        <v>140</v>
      </c>
      <c r="D681" s="20">
        <v>38659</v>
      </c>
      <c r="E681" s="20">
        <v>38660</v>
      </c>
      <c r="F681" s="20">
        <v>38610</v>
      </c>
      <c r="G681" s="20">
        <v>6410</v>
      </c>
      <c r="H681" s="20">
        <v>6410</v>
      </c>
      <c r="I681" s="20" t="s">
        <v>56</v>
      </c>
      <c r="J681" s="20" t="s">
        <v>141</v>
      </c>
      <c r="K681" s="21">
        <v>2.00928316744</v>
      </c>
      <c r="L681" s="21">
        <v>0.81313100000000005</v>
      </c>
      <c r="M681" s="20" t="s">
        <v>24</v>
      </c>
      <c r="N681" s="20" t="s">
        <v>142</v>
      </c>
      <c r="O681" s="20">
        <v>16</v>
      </c>
      <c r="P681" s="20">
        <v>60</v>
      </c>
      <c r="Q681" s="20" t="s">
        <v>73</v>
      </c>
      <c r="R681" s="20" t="s">
        <v>76</v>
      </c>
      <c r="S681" s="20" t="s">
        <v>77</v>
      </c>
      <c r="T681" s="22">
        <v>0.74605500000000002</v>
      </c>
      <c r="U681" s="22">
        <v>6.7142049999999998</v>
      </c>
      <c r="V681" s="22">
        <v>0.24</v>
      </c>
      <c r="W681" s="22">
        <v>0.56100000000000005</v>
      </c>
      <c r="X681" s="22">
        <f t="shared" si="20"/>
        <v>0.46104674063580003</v>
      </c>
      <c r="Y681" s="22">
        <f t="shared" si="21"/>
        <v>2.3967328911503447</v>
      </c>
    </row>
    <row r="682" spans="1:25" x14ac:dyDescent="0.25">
      <c r="A682" s="20">
        <v>2</v>
      </c>
      <c r="B682" s="20" t="s">
        <v>139</v>
      </c>
      <c r="C682" s="20" t="s">
        <v>140</v>
      </c>
      <c r="D682" s="20">
        <v>38660</v>
      </c>
      <c r="E682" s="20">
        <v>38661</v>
      </c>
      <c r="F682" s="20">
        <v>38611</v>
      </c>
      <c r="G682" s="20">
        <v>6410</v>
      </c>
      <c r="H682" s="20">
        <v>6410</v>
      </c>
      <c r="I682" s="20" t="s">
        <v>56</v>
      </c>
      <c r="J682" s="20" t="s">
        <v>141</v>
      </c>
      <c r="K682" s="21">
        <v>3.41384475598</v>
      </c>
      <c r="L682" s="21">
        <v>1.38154</v>
      </c>
      <c r="M682" s="20" t="s">
        <v>24</v>
      </c>
      <c r="N682" s="20" t="s">
        <v>142</v>
      </c>
      <c r="O682" s="20">
        <v>16</v>
      </c>
      <c r="P682" s="20">
        <v>60</v>
      </c>
      <c r="Q682" s="20" t="s">
        <v>73</v>
      </c>
      <c r="R682" s="20" t="s">
        <v>76</v>
      </c>
      <c r="S682" s="20" t="s">
        <v>77</v>
      </c>
      <c r="T682" s="22">
        <v>0.74605500000000002</v>
      </c>
      <c r="U682" s="22">
        <v>6.7142049999999998</v>
      </c>
      <c r="V682" s="22">
        <v>0.24</v>
      </c>
      <c r="W682" s="22">
        <v>0.56100000000000005</v>
      </c>
      <c r="X682" s="22">
        <f t="shared" si="20"/>
        <v>0.78333566677200006</v>
      </c>
      <c r="Y682" s="22">
        <f t="shared" si="21"/>
        <v>4.0721388785322992</v>
      </c>
    </row>
    <row r="683" spans="1:25" x14ac:dyDescent="0.25">
      <c r="A683" s="20">
        <v>2</v>
      </c>
      <c r="B683" s="20" t="s">
        <v>139</v>
      </c>
      <c r="C683" s="20" t="s">
        <v>140</v>
      </c>
      <c r="D683" s="20">
        <v>38664</v>
      </c>
      <c r="E683" s="20">
        <v>38665</v>
      </c>
      <c r="F683" s="20">
        <v>38615</v>
      </c>
      <c r="G683" s="20">
        <v>6410</v>
      </c>
      <c r="H683" s="20">
        <v>6410</v>
      </c>
      <c r="I683" s="20" t="s">
        <v>56</v>
      </c>
      <c r="J683" s="20" t="s">
        <v>141</v>
      </c>
      <c r="K683" s="21">
        <v>0.94505959437200004</v>
      </c>
      <c r="L683" s="21">
        <v>0.38245400000000002</v>
      </c>
      <c r="M683" s="20" t="s">
        <v>24</v>
      </c>
      <c r="N683" s="20" t="s">
        <v>142</v>
      </c>
      <c r="O683" s="20">
        <v>16</v>
      </c>
      <c r="P683" s="20">
        <v>60</v>
      </c>
      <c r="Q683" s="20" t="s">
        <v>73</v>
      </c>
      <c r="R683" s="20" t="s">
        <v>76</v>
      </c>
      <c r="S683" s="20" t="s">
        <v>77</v>
      </c>
      <c r="T683" s="22">
        <v>0.74605500000000002</v>
      </c>
      <c r="U683" s="22">
        <v>6.7142049999999998</v>
      </c>
      <c r="V683" s="22">
        <v>0.24</v>
      </c>
      <c r="W683" s="22">
        <v>0.56100000000000005</v>
      </c>
      <c r="X683" s="22">
        <f t="shared" si="20"/>
        <v>0.21685210641720004</v>
      </c>
      <c r="Y683" s="22">
        <f t="shared" si="21"/>
        <v>1.1272969314317298</v>
      </c>
    </row>
    <row r="684" spans="1:25" x14ac:dyDescent="0.25">
      <c r="A684" s="20">
        <v>2</v>
      </c>
      <c r="B684" s="20" t="s">
        <v>139</v>
      </c>
      <c r="C684" s="20" t="s">
        <v>140</v>
      </c>
      <c r="D684" s="20">
        <v>38665</v>
      </c>
      <c r="E684" s="20">
        <v>38666</v>
      </c>
      <c r="F684" s="20">
        <v>38616</v>
      </c>
      <c r="G684" s="20">
        <v>6410</v>
      </c>
      <c r="H684" s="20">
        <v>6410</v>
      </c>
      <c r="I684" s="20" t="s">
        <v>56</v>
      </c>
      <c r="J684" s="20" t="s">
        <v>141</v>
      </c>
      <c r="K684" s="21">
        <v>3.3324621299500001</v>
      </c>
      <c r="L684" s="21">
        <v>1.3486</v>
      </c>
      <c r="M684" s="20" t="s">
        <v>24</v>
      </c>
      <c r="N684" s="20" t="s">
        <v>142</v>
      </c>
      <c r="O684" s="20">
        <v>16</v>
      </c>
      <c r="P684" s="20">
        <v>60</v>
      </c>
      <c r="Q684" s="20" t="s">
        <v>73</v>
      </c>
      <c r="R684" s="20" t="s">
        <v>76</v>
      </c>
      <c r="S684" s="20" t="s">
        <v>77</v>
      </c>
      <c r="T684" s="22">
        <v>0.74605500000000002</v>
      </c>
      <c r="U684" s="22">
        <v>6.7142049999999998</v>
      </c>
      <c r="V684" s="22">
        <v>0.24</v>
      </c>
      <c r="W684" s="22">
        <v>0.56100000000000005</v>
      </c>
      <c r="X684" s="22">
        <f t="shared" si="20"/>
        <v>0.76465862748000002</v>
      </c>
      <c r="Y684" s="22">
        <f t="shared" si="21"/>
        <v>3.9750470428569988</v>
      </c>
    </row>
    <row r="685" spans="1:25" x14ac:dyDescent="0.25">
      <c r="A685" s="20">
        <v>2</v>
      </c>
      <c r="B685" s="20" t="s">
        <v>139</v>
      </c>
      <c r="C685" s="20" t="s">
        <v>140</v>
      </c>
      <c r="D685" s="20">
        <v>38666</v>
      </c>
      <c r="E685" s="20">
        <v>38667</v>
      </c>
      <c r="F685" s="20">
        <v>38617</v>
      </c>
      <c r="G685" s="20">
        <v>6410</v>
      </c>
      <c r="H685" s="20">
        <v>6410</v>
      </c>
      <c r="I685" s="20" t="s">
        <v>56</v>
      </c>
      <c r="J685" s="20" t="s">
        <v>141</v>
      </c>
      <c r="K685" s="21">
        <v>1.35177984737</v>
      </c>
      <c r="L685" s="21">
        <v>0.54704799999999998</v>
      </c>
      <c r="M685" s="20" t="s">
        <v>24</v>
      </c>
      <c r="N685" s="20" t="s">
        <v>142</v>
      </c>
      <c r="O685" s="20">
        <v>16</v>
      </c>
      <c r="P685" s="20">
        <v>60</v>
      </c>
      <c r="Q685" s="20" t="s">
        <v>73</v>
      </c>
      <c r="R685" s="20" t="s">
        <v>76</v>
      </c>
      <c r="S685" s="20" t="s">
        <v>77</v>
      </c>
      <c r="T685" s="22">
        <v>0.74605500000000002</v>
      </c>
      <c r="U685" s="22">
        <v>6.7142049999999998</v>
      </c>
      <c r="V685" s="22">
        <v>0.24</v>
      </c>
      <c r="W685" s="22">
        <v>0.56100000000000005</v>
      </c>
      <c r="X685" s="22">
        <f t="shared" si="20"/>
        <v>0.31017720068640003</v>
      </c>
      <c r="Y685" s="22">
        <f t="shared" si="21"/>
        <v>1.6124436709927596</v>
      </c>
    </row>
    <row r="686" spans="1:25" x14ac:dyDescent="0.25">
      <c r="A686" s="20">
        <v>2</v>
      </c>
      <c r="B686" s="20" t="s">
        <v>139</v>
      </c>
      <c r="C686" s="20" t="s">
        <v>140</v>
      </c>
      <c r="D686" s="20">
        <v>38667</v>
      </c>
      <c r="E686" s="20">
        <v>38668</v>
      </c>
      <c r="F686" s="20">
        <v>38618</v>
      </c>
      <c r="G686" s="20">
        <v>6410</v>
      </c>
      <c r="H686" s="20">
        <v>6410</v>
      </c>
      <c r="I686" s="20" t="s">
        <v>56</v>
      </c>
      <c r="J686" s="20" t="s">
        <v>141</v>
      </c>
      <c r="K686" s="21">
        <v>14.755676465100001</v>
      </c>
      <c r="L686" s="21">
        <v>5.9714299999999998</v>
      </c>
      <c r="M686" s="20" t="s">
        <v>24</v>
      </c>
      <c r="N686" s="20" t="s">
        <v>142</v>
      </c>
      <c r="O686" s="20">
        <v>16</v>
      </c>
      <c r="P686" s="20">
        <v>60</v>
      </c>
      <c r="Q686" s="20" t="s">
        <v>73</v>
      </c>
      <c r="R686" s="20" t="s">
        <v>76</v>
      </c>
      <c r="S686" s="20" t="s">
        <v>77</v>
      </c>
      <c r="T686" s="22">
        <v>0.74605500000000002</v>
      </c>
      <c r="U686" s="22">
        <v>6.7142049999999998</v>
      </c>
      <c r="V686" s="22">
        <v>0.24</v>
      </c>
      <c r="W686" s="22">
        <v>0.56100000000000005</v>
      </c>
      <c r="X686" s="22">
        <f t="shared" si="20"/>
        <v>3.3858115585739998</v>
      </c>
      <c r="Y686" s="22">
        <f t="shared" si="21"/>
        <v>17.601004866622844</v>
      </c>
    </row>
    <row r="687" spans="1:25" x14ac:dyDescent="0.25">
      <c r="A687" s="20">
        <v>2</v>
      </c>
      <c r="B687" s="20" t="s">
        <v>139</v>
      </c>
      <c r="C687" s="20" t="s">
        <v>140</v>
      </c>
      <c r="D687" s="20">
        <v>38668</v>
      </c>
      <c r="E687" s="20">
        <v>38669</v>
      </c>
      <c r="F687" s="20">
        <v>38619</v>
      </c>
      <c r="G687" s="20">
        <v>6410</v>
      </c>
      <c r="H687" s="20">
        <v>6410</v>
      </c>
      <c r="I687" s="20" t="s">
        <v>56</v>
      </c>
      <c r="J687" s="20" t="s">
        <v>141</v>
      </c>
      <c r="K687" s="21">
        <v>2.8325179973500001</v>
      </c>
      <c r="L687" s="21">
        <v>1.14628</v>
      </c>
      <c r="M687" s="20" t="s">
        <v>24</v>
      </c>
      <c r="N687" s="20" t="s">
        <v>142</v>
      </c>
      <c r="O687" s="20">
        <v>16</v>
      </c>
      <c r="P687" s="20">
        <v>60</v>
      </c>
      <c r="Q687" s="20" t="s">
        <v>73</v>
      </c>
      <c r="R687" s="20" t="s">
        <v>76</v>
      </c>
      <c r="S687" s="20" t="s">
        <v>77</v>
      </c>
      <c r="T687" s="22">
        <v>0.74605500000000002</v>
      </c>
      <c r="U687" s="22">
        <v>6.7142049999999998</v>
      </c>
      <c r="V687" s="22">
        <v>0.24</v>
      </c>
      <c r="W687" s="22">
        <v>0.56100000000000005</v>
      </c>
      <c r="X687" s="22">
        <f t="shared" si="20"/>
        <v>0.64994282330399999</v>
      </c>
      <c r="Y687" s="22">
        <f t="shared" si="21"/>
        <v>3.3787015603485995</v>
      </c>
    </row>
    <row r="688" spans="1:25" x14ac:dyDescent="0.25">
      <c r="A688" s="20">
        <v>2</v>
      </c>
      <c r="B688" s="20" t="s">
        <v>139</v>
      </c>
      <c r="C688" s="20" t="s">
        <v>140</v>
      </c>
      <c r="D688" s="20">
        <v>38669</v>
      </c>
      <c r="E688" s="20">
        <v>38670</v>
      </c>
      <c r="F688" s="20">
        <v>38620</v>
      </c>
      <c r="G688" s="20">
        <v>6410</v>
      </c>
      <c r="H688" s="20">
        <v>6410</v>
      </c>
      <c r="I688" s="20" t="s">
        <v>56</v>
      </c>
      <c r="J688" s="20" t="s">
        <v>141</v>
      </c>
      <c r="K688" s="21">
        <v>1.6369311687799999</v>
      </c>
      <c r="L688" s="21">
        <v>0.66244499999999995</v>
      </c>
      <c r="M688" s="20" t="s">
        <v>24</v>
      </c>
      <c r="N688" s="20" t="s">
        <v>142</v>
      </c>
      <c r="O688" s="20">
        <v>16</v>
      </c>
      <c r="P688" s="20">
        <v>60</v>
      </c>
      <c r="Q688" s="20" t="s">
        <v>73</v>
      </c>
      <c r="R688" s="20" t="s">
        <v>76</v>
      </c>
      <c r="S688" s="20" t="s">
        <v>77</v>
      </c>
      <c r="T688" s="22">
        <v>0.74605500000000002</v>
      </c>
      <c r="U688" s="22">
        <v>6.7142049999999998</v>
      </c>
      <c r="V688" s="22">
        <v>0.24</v>
      </c>
      <c r="W688" s="22">
        <v>0.56100000000000005</v>
      </c>
      <c r="X688" s="22">
        <f t="shared" si="20"/>
        <v>0.37560750740100002</v>
      </c>
      <c r="Y688" s="22">
        <f t="shared" si="21"/>
        <v>1.9525804822077746</v>
      </c>
    </row>
    <row r="689" spans="1:25" x14ac:dyDescent="0.25">
      <c r="A689" s="20">
        <v>2</v>
      </c>
      <c r="B689" s="20" t="s">
        <v>139</v>
      </c>
      <c r="C689" s="20" t="s">
        <v>140</v>
      </c>
      <c r="D689" s="20">
        <v>38670</v>
      </c>
      <c r="E689" s="20">
        <v>38671</v>
      </c>
      <c r="F689" s="20">
        <v>38621</v>
      </c>
      <c r="G689" s="20">
        <v>6410</v>
      </c>
      <c r="H689" s="20">
        <v>6410</v>
      </c>
      <c r="I689" s="20" t="s">
        <v>56</v>
      </c>
      <c r="J689" s="20" t="s">
        <v>141</v>
      </c>
      <c r="K689" s="21">
        <v>7.0723963757900004</v>
      </c>
      <c r="L689" s="21">
        <v>2.8621099999999999</v>
      </c>
      <c r="M689" s="20" t="s">
        <v>24</v>
      </c>
      <c r="N689" s="20" t="s">
        <v>142</v>
      </c>
      <c r="O689" s="20">
        <v>16</v>
      </c>
      <c r="P689" s="20">
        <v>60</v>
      </c>
      <c r="Q689" s="20" t="s">
        <v>73</v>
      </c>
      <c r="R689" s="20" t="s">
        <v>76</v>
      </c>
      <c r="S689" s="20" t="s">
        <v>77</v>
      </c>
      <c r="T689" s="22">
        <v>0.74605500000000002</v>
      </c>
      <c r="U689" s="22">
        <v>6.7142049999999998</v>
      </c>
      <c r="V689" s="22">
        <v>0.24</v>
      </c>
      <c r="W689" s="22">
        <v>0.56100000000000005</v>
      </c>
      <c r="X689" s="22">
        <f t="shared" si="20"/>
        <v>1.622821521798</v>
      </c>
      <c r="Y689" s="22">
        <f t="shared" si="21"/>
        <v>8.4361722466494484</v>
      </c>
    </row>
    <row r="690" spans="1:25" x14ac:dyDescent="0.25">
      <c r="A690" s="20">
        <v>2</v>
      </c>
      <c r="B690" s="20" t="s">
        <v>139</v>
      </c>
      <c r="C690" s="20" t="s">
        <v>140</v>
      </c>
      <c r="D690" s="20">
        <v>38672</v>
      </c>
      <c r="E690" s="20">
        <v>38673</v>
      </c>
      <c r="F690" s="20">
        <v>38623</v>
      </c>
      <c r="G690" s="20">
        <v>6410</v>
      </c>
      <c r="H690" s="20">
        <v>6410</v>
      </c>
      <c r="I690" s="20" t="s">
        <v>56</v>
      </c>
      <c r="J690" s="20" t="s">
        <v>141</v>
      </c>
      <c r="K690" s="21">
        <v>1.86083532139</v>
      </c>
      <c r="L690" s="21">
        <v>0.75305599999999995</v>
      </c>
      <c r="M690" s="20" t="s">
        <v>24</v>
      </c>
      <c r="N690" s="20" t="s">
        <v>142</v>
      </c>
      <c r="O690" s="20">
        <v>16</v>
      </c>
      <c r="P690" s="20">
        <v>60</v>
      </c>
      <c r="Q690" s="20" t="s">
        <v>73</v>
      </c>
      <c r="R690" s="20" t="s">
        <v>76</v>
      </c>
      <c r="S690" s="20" t="s">
        <v>77</v>
      </c>
      <c r="T690" s="22">
        <v>0.74605500000000002</v>
      </c>
      <c r="U690" s="22">
        <v>6.7142049999999998</v>
      </c>
      <c r="V690" s="22">
        <v>0.24</v>
      </c>
      <c r="W690" s="22">
        <v>0.56100000000000005</v>
      </c>
      <c r="X690" s="22">
        <f t="shared" si="20"/>
        <v>0.42698410750079996</v>
      </c>
      <c r="Y690" s="22">
        <f t="shared" si="21"/>
        <v>2.2196596662507195</v>
      </c>
    </row>
    <row r="691" spans="1:25" x14ac:dyDescent="0.25">
      <c r="A691" s="20">
        <v>2</v>
      </c>
      <c r="B691" s="20" t="s">
        <v>139</v>
      </c>
      <c r="C691" s="20" t="s">
        <v>140</v>
      </c>
      <c r="D691" s="20">
        <v>38674</v>
      </c>
      <c r="E691" s="20">
        <v>38675</v>
      </c>
      <c r="F691" s="20">
        <v>38625</v>
      </c>
      <c r="G691" s="20">
        <v>6410</v>
      </c>
      <c r="H691" s="20">
        <v>6410</v>
      </c>
      <c r="I691" s="20" t="s">
        <v>56</v>
      </c>
      <c r="J691" s="20" t="s">
        <v>141</v>
      </c>
      <c r="K691" s="21">
        <v>2.6431364479299999</v>
      </c>
      <c r="L691" s="21">
        <v>1.0696399999999999</v>
      </c>
      <c r="M691" s="20" t="s">
        <v>24</v>
      </c>
      <c r="N691" s="20" t="s">
        <v>142</v>
      </c>
      <c r="O691" s="20">
        <v>16</v>
      </c>
      <c r="P691" s="20">
        <v>60</v>
      </c>
      <c r="Q691" s="20" t="s">
        <v>73</v>
      </c>
      <c r="R691" s="20" t="s">
        <v>76</v>
      </c>
      <c r="S691" s="20" t="s">
        <v>77</v>
      </c>
      <c r="T691" s="22">
        <v>0.74605500000000002</v>
      </c>
      <c r="U691" s="22">
        <v>6.7142049999999998</v>
      </c>
      <c r="V691" s="22">
        <v>0.24</v>
      </c>
      <c r="W691" s="22">
        <v>0.56100000000000005</v>
      </c>
      <c r="X691" s="22">
        <f t="shared" si="20"/>
        <v>0.60648780535199998</v>
      </c>
      <c r="Y691" s="22">
        <f t="shared" si="21"/>
        <v>3.1528024016917993</v>
      </c>
    </row>
    <row r="692" spans="1:25" x14ac:dyDescent="0.25">
      <c r="A692" s="20">
        <v>2</v>
      </c>
      <c r="B692" s="20" t="s">
        <v>139</v>
      </c>
      <c r="C692" s="20" t="s">
        <v>140</v>
      </c>
      <c r="D692" s="20">
        <v>38675</v>
      </c>
      <c r="E692" s="20">
        <v>38676</v>
      </c>
      <c r="F692" s="20">
        <v>38626</v>
      </c>
      <c r="G692" s="20">
        <v>6410</v>
      </c>
      <c r="H692" s="20">
        <v>6410</v>
      </c>
      <c r="I692" s="20" t="s">
        <v>56</v>
      </c>
      <c r="J692" s="20" t="s">
        <v>141</v>
      </c>
      <c r="K692" s="21">
        <v>3.9051777797799998</v>
      </c>
      <c r="L692" s="21">
        <v>1.5803799999999999</v>
      </c>
      <c r="M692" s="20" t="s">
        <v>24</v>
      </c>
      <c r="N692" s="20" t="s">
        <v>142</v>
      </c>
      <c r="O692" s="20">
        <v>16</v>
      </c>
      <c r="P692" s="20">
        <v>60</v>
      </c>
      <c r="Q692" s="20" t="s">
        <v>73</v>
      </c>
      <c r="R692" s="20" t="s">
        <v>76</v>
      </c>
      <c r="S692" s="20" t="s">
        <v>77</v>
      </c>
      <c r="T692" s="22">
        <v>0.74605500000000002</v>
      </c>
      <c r="U692" s="22">
        <v>6.7142049999999998</v>
      </c>
      <c r="V692" s="22">
        <v>0.24</v>
      </c>
      <c r="W692" s="22">
        <v>0.56100000000000005</v>
      </c>
      <c r="X692" s="22">
        <f t="shared" si="20"/>
        <v>0.89607830468400007</v>
      </c>
      <c r="Y692" s="22">
        <f t="shared" si="21"/>
        <v>4.6582269357780985</v>
      </c>
    </row>
    <row r="693" spans="1:25" x14ac:dyDescent="0.25">
      <c r="A693" s="20">
        <v>2</v>
      </c>
      <c r="B693" s="20" t="s">
        <v>139</v>
      </c>
      <c r="C693" s="20" t="s">
        <v>140</v>
      </c>
      <c r="D693" s="20">
        <v>38676</v>
      </c>
      <c r="E693" s="20">
        <v>38677</v>
      </c>
      <c r="F693" s="20">
        <v>38627</v>
      </c>
      <c r="G693" s="20">
        <v>6410</v>
      </c>
      <c r="H693" s="20">
        <v>6410</v>
      </c>
      <c r="I693" s="20" t="s">
        <v>56</v>
      </c>
      <c r="J693" s="20" t="s">
        <v>141</v>
      </c>
      <c r="K693" s="21">
        <v>1.7794890538899999</v>
      </c>
      <c r="L693" s="21">
        <v>0.72013700000000003</v>
      </c>
      <c r="M693" s="20" t="s">
        <v>24</v>
      </c>
      <c r="N693" s="20" t="s">
        <v>142</v>
      </c>
      <c r="O693" s="20">
        <v>16</v>
      </c>
      <c r="P693" s="20">
        <v>60</v>
      </c>
      <c r="Q693" s="20" t="s">
        <v>73</v>
      </c>
      <c r="R693" s="20" t="s">
        <v>76</v>
      </c>
      <c r="S693" s="20" t="s">
        <v>77</v>
      </c>
      <c r="T693" s="22">
        <v>0.74605500000000002</v>
      </c>
      <c r="U693" s="22">
        <v>6.7142049999999998</v>
      </c>
      <c r="V693" s="22">
        <v>0.24</v>
      </c>
      <c r="W693" s="22">
        <v>0.56100000000000005</v>
      </c>
      <c r="X693" s="22">
        <f t="shared" si="20"/>
        <v>0.40831897524660005</v>
      </c>
      <c r="Y693" s="22">
        <f t="shared" si="21"/>
        <v>2.1226297288313147</v>
      </c>
    </row>
    <row r="694" spans="1:25" x14ac:dyDescent="0.25">
      <c r="A694" s="20">
        <v>2</v>
      </c>
      <c r="B694" s="20" t="s">
        <v>139</v>
      </c>
      <c r="C694" s="20" t="s">
        <v>140</v>
      </c>
      <c r="D694" s="20">
        <v>38677</v>
      </c>
      <c r="E694" s="20">
        <v>38678</v>
      </c>
      <c r="F694" s="20">
        <v>38628</v>
      </c>
      <c r="G694" s="20">
        <v>6410</v>
      </c>
      <c r="H694" s="20">
        <v>6410</v>
      </c>
      <c r="I694" s="20" t="s">
        <v>56</v>
      </c>
      <c r="J694" s="20" t="s">
        <v>141</v>
      </c>
      <c r="K694" s="21">
        <v>2.2235742692599998</v>
      </c>
      <c r="L694" s="21">
        <v>0.89985199999999999</v>
      </c>
      <c r="M694" s="20" t="s">
        <v>24</v>
      </c>
      <c r="N694" s="20" t="s">
        <v>142</v>
      </c>
      <c r="O694" s="20">
        <v>16</v>
      </c>
      <c r="P694" s="20">
        <v>60</v>
      </c>
      <c r="Q694" s="20" t="s">
        <v>73</v>
      </c>
      <c r="R694" s="20" t="s">
        <v>76</v>
      </c>
      <c r="S694" s="20" t="s">
        <v>77</v>
      </c>
      <c r="T694" s="22">
        <v>0.74605500000000002</v>
      </c>
      <c r="U694" s="22">
        <v>6.7142049999999998</v>
      </c>
      <c r="V694" s="22">
        <v>0.24</v>
      </c>
      <c r="W694" s="22">
        <v>0.56100000000000005</v>
      </c>
      <c r="X694" s="22">
        <f t="shared" si="20"/>
        <v>0.51021770373359998</v>
      </c>
      <c r="Y694" s="22">
        <f t="shared" si="21"/>
        <v>2.6523461601727396</v>
      </c>
    </row>
    <row r="695" spans="1:25" x14ac:dyDescent="0.25">
      <c r="A695" s="20">
        <v>2</v>
      </c>
      <c r="B695" s="20" t="s">
        <v>139</v>
      </c>
      <c r="C695" s="20" t="s">
        <v>140</v>
      </c>
      <c r="D695" s="20">
        <v>38678</v>
      </c>
      <c r="E695" s="20">
        <v>38679</v>
      </c>
      <c r="F695" s="20">
        <v>38629</v>
      </c>
      <c r="G695" s="20">
        <v>6410</v>
      </c>
      <c r="H695" s="20">
        <v>6410</v>
      </c>
      <c r="I695" s="20" t="s">
        <v>56</v>
      </c>
      <c r="J695" s="20" t="s">
        <v>141</v>
      </c>
      <c r="K695" s="21">
        <v>3.3837011245199999</v>
      </c>
      <c r="L695" s="21">
        <v>1.36934</v>
      </c>
      <c r="M695" s="20" t="s">
        <v>24</v>
      </c>
      <c r="N695" s="20" t="s">
        <v>142</v>
      </c>
      <c r="O695" s="20">
        <v>16</v>
      </c>
      <c r="P695" s="20">
        <v>60</v>
      </c>
      <c r="Q695" s="20" t="s">
        <v>73</v>
      </c>
      <c r="R695" s="20" t="s">
        <v>76</v>
      </c>
      <c r="S695" s="20" t="s">
        <v>77</v>
      </c>
      <c r="T695" s="22">
        <v>0.74605500000000002</v>
      </c>
      <c r="U695" s="22">
        <v>6.7142049999999998</v>
      </c>
      <c r="V695" s="22">
        <v>0.24</v>
      </c>
      <c r="W695" s="22">
        <v>0.56100000000000005</v>
      </c>
      <c r="X695" s="22">
        <f t="shared" si="20"/>
        <v>0.77641824481199995</v>
      </c>
      <c r="Y695" s="22">
        <f t="shared" si="21"/>
        <v>4.0361789393932987</v>
      </c>
    </row>
    <row r="696" spans="1:25" x14ac:dyDescent="0.25">
      <c r="A696" s="20">
        <v>2</v>
      </c>
      <c r="B696" s="20" t="s">
        <v>139</v>
      </c>
      <c r="C696" s="20" t="s">
        <v>140</v>
      </c>
      <c r="D696" s="20">
        <v>38683</v>
      </c>
      <c r="E696" s="20">
        <v>38684</v>
      </c>
      <c r="F696" s="20">
        <v>38634</v>
      </c>
      <c r="G696" s="20">
        <v>6410</v>
      </c>
      <c r="H696" s="20">
        <v>6410</v>
      </c>
      <c r="I696" s="20" t="s">
        <v>56</v>
      </c>
      <c r="J696" s="20" t="s">
        <v>141</v>
      </c>
      <c r="K696" s="21">
        <v>1.8061441432200001</v>
      </c>
      <c r="L696" s="21">
        <v>0.73092400000000002</v>
      </c>
      <c r="M696" s="20" t="s">
        <v>24</v>
      </c>
      <c r="N696" s="20" t="s">
        <v>142</v>
      </c>
      <c r="O696" s="20">
        <v>16</v>
      </c>
      <c r="P696" s="20">
        <v>60</v>
      </c>
      <c r="Q696" s="20" t="s">
        <v>73</v>
      </c>
      <c r="R696" s="20" t="s">
        <v>76</v>
      </c>
      <c r="S696" s="20" t="s">
        <v>77</v>
      </c>
      <c r="T696" s="22">
        <v>0.74605500000000002</v>
      </c>
      <c r="U696" s="22">
        <v>6.7142049999999998</v>
      </c>
      <c r="V696" s="22">
        <v>0.24</v>
      </c>
      <c r="W696" s="22">
        <v>0.56100000000000005</v>
      </c>
      <c r="X696" s="22">
        <f t="shared" si="20"/>
        <v>0.41443522366320007</v>
      </c>
      <c r="Y696" s="22">
        <f t="shared" si="21"/>
        <v>2.1544247996093797</v>
      </c>
    </row>
    <row r="697" spans="1:25" x14ac:dyDescent="0.25">
      <c r="A697" s="20">
        <v>2</v>
      </c>
      <c r="B697" s="20" t="s">
        <v>139</v>
      </c>
      <c r="C697" s="20" t="s">
        <v>140</v>
      </c>
      <c r="D697" s="20">
        <v>38686</v>
      </c>
      <c r="E697" s="20">
        <v>38687</v>
      </c>
      <c r="F697" s="20">
        <v>38637</v>
      </c>
      <c r="G697" s="20">
        <v>6410</v>
      </c>
      <c r="H697" s="20">
        <v>6410</v>
      </c>
      <c r="I697" s="20" t="s">
        <v>56</v>
      </c>
      <c r="J697" s="20" t="s">
        <v>141</v>
      </c>
      <c r="K697" s="21">
        <v>1.7488657596299999</v>
      </c>
      <c r="L697" s="21">
        <v>0.70774400000000004</v>
      </c>
      <c r="M697" s="20" t="s">
        <v>24</v>
      </c>
      <c r="N697" s="20" t="s">
        <v>142</v>
      </c>
      <c r="O697" s="20">
        <v>16</v>
      </c>
      <c r="P697" s="20">
        <v>60</v>
      </c>
      <c r="Q697" s="20" t="s">
        <v>73</v>
      </c>
      <c r="R697" s="20" t="s">
        <v>76</v>
      </c>
      <c r="S697" s="20" t="s">
        <v>77</v>
      </c>
      <c r="T697" s="22">
        <v>0.74605500000000002</v>
      </c>
      <c r="U697" s="22">
        <v>6.7142049999999998</v>
      </c>
      <c r="V697" s="22">
        <v>0.24</v>
      </c>
      <c r="W697" s="22">
        <v>0.56100000000000005</v>
      </c>
      <c r="X697" s="22">
        <f t="shared" si="20"/>
        <v>0.4012921219392</v>
      </c>
      <c r="Y697" s="22">
        <f t="shared" si="21"/>
        <v>2.0861009152452796</v>
      </c>
    </row>
    <row r="698" spans="1:25" x14ac:dyDescent="0.25">
      <c r="A698" s="20">
        <v>2</v>
      </c>
      <c r="B698" s="20" t="s">
        <v>139</v>
      </c>
      <c r="C698" s="20" t="s">
        <v>140</v>
      </c>
      <c r="D698" s="20">
        <v>38687</v>
      </c>
      <c r="E698" s="20">
        <v>38688</v>
      </c>
      <c r="F698" s="20">
        <v>38638</v>
      </c>
      <c r="G698" s="20">
        <v>6410</v>
      </c>
      <c r="H698" s="20">
        <v>6410</v>
      </c>
      <c r="I698" s="20" t="s">
        <v>56</v>
      </c>
      <c r="J698" s="20" t="s">
        <v>141</v>
      </c>
      <c r="K698" s="21">
        <v>2.9298779371900001</v>
      </c>
      <c r="L698" s="21">
        <v>1.1856800000000001</v>
      </c>
      <c r="M698" s="20" t="s">
        <v>24</v>
      </c>
      <c r="N698" s="20" t="s">
        <v>142</v>
      </c>
      <c r="O698" s="20">
        <v>16</v>
      </c>
      <c r="P698" s="20">
        <v>60</v>
      </c>
      <c r="Q698" s="20" t="s">
        <v>73</v>
      </c>
      <c r="R698" s="20" t="s">
        <v>76</v>
      </c>
      <c r="S698" s="20" t="s">
        <v>77</v>
      </c>
      <c r="T698" s="22">
        <v>0.74605500000000002</v>
      </c>
      <c r="U698" s="22">
        <v>6.7142049999999998</v>
      </c>
      <c r="V698" s="22">
        <v>0.24</v>
      </c>
      <c r="W698" s="22">
        <v>0.56100000000000005</v>
      </c>
      <c r="X698" s="22">
        <f t="shared" si="20"/>
        <v>0.67228269422400011</v>
      </c>
      <c r="Y698" s="22">
        <f t="shared" si="21"/>
        <v>3.4948344785515997</v>
      </c>
    </row>
    <row r="699" spans="1:25" x14ac:dyDescent="0.25">
      <c r="A699" s="20">
        <v>2</v>
      </c>
      <c r="B699" s="20" t="s">
        <v>139</v>
      </c>
      <c r="C699" s="20" t="s">
        <v>140</v>
      </c>
      <c r="D699" s="20">
        <v>38689</v>
      </c>
      <c r="E699" s="20">
        <v>38690</v>
      </c>
      <c r="F699" s="20">
        <v>38640</v>
      </c>
      <c r="G699" s="20">
        <v>6410</v>
      </c>
      <c r="H699" s="20">
        <v>6410</v>
      </c>
      <c r="I699" s="20" t="s">
        <v>56</v>
      </c>
      <c r="J699" s="20" t="s">
        <v>141</v>
      </c>
      <c r="K699" s="21">
        <v>3.8971184990399999</v>
      </c>
      <c r="L699" s="21">
        <v>1.57711</v>
      </c>
      <c r="M699" s="20" t="s">
        <v>24</v>
      </c>
      <c r="N699" s="20" t="s">
        <v>142</v>
      </c>
      <c r="O699" s="20">
        <v>16</v>
      </c>
      <c r="P699" s="20">
        <v>60</v>
      </c>
      <c r="Q699" s="20" t="s">
        <v>73</v>
      </c>
      <c r="R699" s="20" t="s">
        <v>76</v>
      </c>
      <c r="S699" s="20" t="s">
        <v>77</v>
      </c>
      <c r="T699" s="22">
        <v>0.74605500000000002</v>
      </c>
      <c r="U699" s="22">
        <v>6.7142049999999998</v>
      </c>
      <c r="V699" s="22">
        <v>0.24</v>
      </c>
      <c r="W699" s="22">
        <v>0.56100000000000005</v>
      </c>
      <c r="X699" s="22">
        <f t="shared" si="20"/>
        <v>0.89422420879800002</v>
      </c>
      <c r="Y699" s="22">
        <f t="shared" si="21"/>
        <v>4.648588493074449</v>
      </c>
    </row>
    <row r="700" spans="1:25" x14ac:dyDescent="0.25">
      <c r="A700" s="20">
        <v>2</v>
      </c>
      <c r="B700" s="20" t="s">
        <v>139</v>
      </c>
      <c r="C700" s="20" t="s">
        <v>140</v>
      </c>
      <c r="D700" s="20">
        <v>38691</v>
      </c>
      <c r="E700" s="20">
        <v>38692</v>
      </c>
      <c r="F700" s="20">
        <v>38642</v>
      </c>
      <c r="G700" s="20">
        <v>6410</v>
      </c>
      <c r="H700" s="20">
        <v>6410</v>
      </c>
      <c r="I700" s="20" t="s">
        <v>56</v>
      </c>
      <c r="J700" s="20" t="s">
        <v>141</v>
      </c>
      <c r="K700" s="21">
        <v>4.0991273467299996</v>
      </c>
      <c r="L700" s="21">
        <v>1.65886</v>
      </c>
      <c r="M700" s="20" t="s">
        <v>24</v>
      </c>
      <c r="N700" s="20" t="s">
        <v>142</v>
      </c>
      <c r="O700" s="20">
        <v>16</v>
      </c>
      <c r="P700" s="20">
        <v>60</v>
      </c>
      <c r="Q700" s="20" t="s">
        <v>73</v>
      </c>
      <c r="R700" s="20" t="s">
        <v>76</v>
      </c>
      <c r="S700" s="20" t="s">
        <v>77</v>
      </c>
      <c r="T700" s="22">
        <v>0.74605500000000002</v>
      </c>
      <c r="U700" s="22">
        <v>6.7142049999999998</v>
      </c>
      <c r="V700" s="22">
        <v>0.24</v>
      </c>
      <c r="W700" s="22">
        <v>0.56100000000000005</v>
      </c>
      <c r="X700" s="22">
        <f t="shared" si="20"/>
        <v>0.94057660594800008</v>
      </c>
      <c r="Y700" s="22">
        <f t="shared" si="21"/>
        <v>4.8895495606656993</v>
      </c>
    </row>
    <row r="701" spans="1:25" x14ac:dyDescent="0.25">
      <c r="A701" s="20">
        <v>2</v>
      </c>
      <c r="B701" s="20" t="s">
        <v>139</v>
      </c>
      <c r="C701" s="20" t="s">
        <v>140</v>
      </c>
      <c r="D701" s="20">
        <v>38693</v>
      </c>
      <c r="E701" s="20">
        <v>38694</v>
      </c>
      <c r="F701" s="20">
        <v>38644</v>
      </c>
      <c r="G701" s="20">
        <v>6410</v>
      </c>
      <c r="H701" s="20">
        <v>6410</v>
      </c>
      <c r="I701" s="20" t="s">
        <v>56</v>
      </c>
      <c r="J701" s="20" t="s">
        <v>141</v>
      </c>
      <c r="K701" s="21">
        <v>3.60524209022</v>
      </c>
      <c r="L701" s="21">
        <v>1.4590000000000001</v>
      </c>
      <c r="M701" s="20" t="s">
        <v>24</v>
      </c>
      <c r="N701" s="20" t="s">
        <v>142</v>
      </c>
      <c r="O701" s="20">
        <v>16</v>
      </c>
      <c r="P701" s="20">
        <v>60</v>
      </c>
      <c r="Q701" s="20" t="s">
        <v>73</v>
      </c>
      <c r="R701" s="20" t="s">
        <v>76</v>
      </c>
      <c r="S701" s="20" t="s">
        <v>77</v>
      </c>
      <c r="T701" s="22">
        <v>0.74605500000000002</v>
      </c>
      <c r="U701" s="22">
        <v>6.7142049999999998</v>
      </c>
      <c r="V701" s="22">
        <v>0.24</v>
      </c>
      <c r="W701" s="22">
        <v>0.56100000000000005</v>
      </c>
      <c r="X701" s="22">
        <f t="shared" si="20"/>
        <v>0.82725562620000015</v>
      </c>
      <c r="Y701" s="22">
        <f t="shared" si="21"/>
        <v>4.3004550167049995</v>
      </c>
    </row>
    <row r="702" spans="1:25" x14ac:dyDescent="0.25">
      <c r="A702" s="20">
        <v>2</v>
      </c>
      <c r="B702" s="20" t="s">
        <v>139</v>
      </c>
      <c r="C702" s="20" t="s">
        <v>140</v>
      </c>
      <c r="D702" s="20">
        <v>38694</v>
      </c>
      <c r="E702" s="20">
        <v>38695</v>
      </c>
      <c r="F702" s="20">
        <v>38645</v>
      </c>
      <c r="G702" s="20">
        <v>6410</v>
      </c>
      <c r="H702" s="20">
        <v>6410</v>
      </c>
      <c r="I702" s="20" t="s">
        <v>56</v>
      </c>
      <c r="J702" s="20" t="s">
        <v>141</v>
      </c>
      <c r="K702" s="21">
        <v>2.7752159107400001</v>
      </c>
      <c r="L702" s="21">
        <v>1.1230899999999999</v>
      </c>
      <c r="M702" s="20" t="s">
        <v>24</v>
      </c>
      <c r="N702" s="20" t="s">
        <v>142</v>
      </c>
      <c r="O702" s="20">
        <v>16</v>
      </c>
      <c r="P702" s="20">
        <v>60</v>
      </c>
      <c r="Q702" s="20" t="s">
        <v>73</v>
      </c>
      <c r="R702" s="20" t="s">
        <v>76</v>
      </c>
      <c r="S702" s="20" t="s">
        <v>77</v>
      </c>
      <c r="T702" s="22">
        <v>0.74605500000000002</v>
      </c>
      <c r="U702" s="22">
        <v>6.7142049999999998</v>
      </c>
      <c r="V702" s="22">
        <v>0.24</v>
      </c>
      <c r="W702" s="22">
        <v>0.56100000000000005</v>
      </c>
      <c r="X702" s="22">
        <f t="shared" si="20"/>
        <v>0.63679405156199997</v>
      </c>
      <c r="Y702" s="22">
        <f t="shared" si="21"/>
        <v>3.3103482006245493</v>
      </c>
    </row>
    <row r="703" spans="1:25" x14ac:dyDescent="0.25">
      <c r="A703" s="20">
        <v>2</v>
      </c>
      <c r="B703" s="20" t="s">
        <v>139</v>
      </c>
      <c r="C703" s="20" t="s">
        <v>140</v>
      </c>
      <c r="D703" s="20">
        <v>38695</v>
      </c>
      <c r="E703" s="20">
        <v>38696</v>
      </c>
      <c r="F703" s="20">
        <v>38646</v>
      </c>
      <c r="G703" s="20">
        <v>6410</v>
      </c>
      <c r="H703" s="20">
        <v>6410</v>
      </c>
      <c r="I703" s="20" t="s">
        <v>56</v>
      </c>
      <c r="J703" s="20" t="s">
        <v>141</v>
      </c>
      <c r="K703" s="21">
        <v>3.2956451430199998</v>
      </c>
      <c r="L703" s="21">
        <v>1.33371</v>
      </c>
      <c r="M703" s="20" t="s">
        <v>24</v>
      </c>
      <c r="N703" s="20" t="s">
        <v>142</v>
      </c>
      <c r="O703" s="20">
        <v>16</v>
      </c>
      <c r="P703" s="20">
        <v>60</v>
      </c>
      <c r="Q703" s="20" t="s">
        <v>73</v>
      </c>
      <c r="R703" s="20" t="s">
        <v>76</v>
      </c>
      <c r="S703" s="20" t="s">
        <v>77</v>
      </c>
      <c r="T703" s="22">
        <v>0.74605500000000002</v>
      </c>
      <c r="U703" s="22">
        <v>6.7142049999999998</v>
      </c>
      <c r="V703" s="22">
        <v>0.24</v>
      </c>
      <c r="W703" s="22">
        <v>0.56100000000000005</v>
      </c>
      <c r="X703" s="22">
        <f t="shared" si="20"/>
        <v>0.75621597067799995</v>
      </c>
      <c r="Y703" s="22">
        <f t="shared" si="21"/>
        <v>3.9311582318914491</v>
      </c>
    </row>
    <row r="704" spans="1:25" x14ac:dyDescent="0.25">
      <c r="A704" s="20">
        <v>2</v>
      </c>
      <c r="B704" s="20" t="s">
        <v>139</v>
      </c>
      <c r="C704" s="20" t="s">
        <v>140</v>
      </c>
      <c r="D704" s="20">
        <v>38698</v>
      </c>
      <c r="E704" s="20">
        <v>38699</v>
      </c>
      <c r="F704" s="20">
        <v>38649</v>
      </c>
      <c r="G704" s="20">
        <v>6410</v>
      </c>
      <c r="H704" s="20">
        <v>6410</v>
      </c>
      <c r="I704" s="20" t="s">
        <v>56</v>
      </c>
      <c r="J704" s="20" t="s">
        <v>141</v>
      </c>
      <c r="K704" s="21">
        <v>1.9425938757400001</v>
      </c>
      <c r="L704" s="21">
        <v>0.78614300000000004</v>
      </c>
      <c r="M704" s="20" t="s">
        <v>24</v>
      </c>
      <c r="N704" s="20" t="s">
        <v>142</v>
      </c>
      <c r="O704" s="20">
        <v>16</v>
      </c>
      <c r="P704" s="20">
        <v>60</v>
      </c>
      <c r="Q704" s="20" t="s">
        <v>73</v>
      </c>
      <c r="R704" s="20" t="s">
        <v>76</v>
      </c>
      <c r="S704" s="20" t="s">
        <v>77</v>
      </c>
      <c r="T704" s="22">
        <v>0.74605500000000002</v>
      </c>
      <c r="U704" s="22">
        <v>6.7142049999999998</v>
      </c>
      <c r="V704" s="22">
        <v>0.24</v>
      </c>
      <c r="W704" s="22">
        <v>0.56100000000000005</v>
      </c>
      <c r="X704" s="22">
        <f t="shared" si="20"/>
        <v>0.44574449605740002</v>
      </c>
      <c r="Y704" s="22">
        <f t="shared" si="21"/>
        <v>2.317184789717285</v>
      </c>
    </row>
    <row r="705" spans="1:25" x14ac:dyDescent="0.25">
      <c r="A705" s="20">
        <v>2</v>
      </c>
      <c r="B705" s="20" t="s">
        <v>139</v>
      </c>
      <c r="C705" s="20" t="s">
        <v>140</v>
      </c>
      <c r="D705" s="20">
        <v>38699</v>
      </c>
      <c r="E705" s="20">
        <v>38700</v>
      </c>
      <c r="F705" s="20">
        <v>38650</v>
      </c>
      <c r="G705" s="20">
        <v>6410</v>
      </c>
      <c r="H705" s="20">
        <v>6410</v>
      </c>
      <c r="I705" s="20" t="s">
        <v>56</v>
      </c>
      <c r="J705" s="20" t="s">
        <v>141</v>
      </c>
      <c r="K705" s="21">
        <v>1.8304583724800001</v>
      </c>
      <c r="L705" s="21">
        <v>0.74076299999999995</v>
      </c>
      <c r="M705" s="20" t="s">
        <v>24</v>
      </c>
      <c r="N705" s="20" t="s">
        <v>142</v>
      </c>
      <c r="O705" s="20">
        <v>16</v>
      </c>
      <c r="P705" s="20">
        <v>60</v>
      </c>
      <c r="Q705" s="20" t="s">
        <v>73</v>
      </c>
      <c r="R705" s="20" t="s">
        <v>76</v>
      </c>
      <c r="S705" s="20" t="s">
        <v>77</v>
      </c>
      <c r="T705" s="22">
        <v>0.74605500000000002</v>
      </c>
      <c r="U705" s="22">
        <v>6.7142049999999998</v>
      </c>
      <c r="V705" s="22">
        <v>0.24</v>
      </c>
      <c r="W705" s="22">
        <v>0.56100000000000005</v>
      </c>
      <c r="X705" s="22">
        <f t="shared" si="20"/>
        <v>0.4200139543734</v>
      </c>
      <c r="Y705" s="22">
        <f t="shared" si="21"/>
        <v>2.1834256062641844</v>
      </c>
    </row>
    <row r="706" spans="1:25" x14ac:dyDescent="0.25">
      <c r="A706" s="20">
        <v>2</v>
      </c>
      <c r="B706" s="20" t="s">
        <v>139</v>
      </c>
      <c r="C706" s="20" t="s">
        <v>140</v>
      </c>
      <c r="D706" s="20">
        <v>38700</v>
      </c>
      <c r="E706" s="20">
        <v>38701</v>
      </c>
      <c r="F706" s="20">
        <v>38651</v>
      </c>
      <c r="G706" s="20">
        <v>6410</v>
      </c>
      <c r="H706" s="20">
        <v>6410</v>
      </c>
      <c r="I706" s="20" t="s">
        <v>56</v>
      </c>
      <c r="J706" s="20" t="s">
        <v>141</v>
      </c>
      <c r="K706" s="21">
        <v>2.90482939291</v>
      </c>
      <c r="L706" s="21">
        <v>1.1755500000000001</v>
      </c>
      <c r="M706" s="20" t="s">
        <v>24</v>
      </c>
      <c r="N706" s="20" t="s">
        <v>142</v>
      </c>
      <c r="O706" s="20">
        <v>16</v>
      </c>
      <c r="P706" s="20">
        <v>60</v>
      </c>
      <c r="Q706" s="20" t="s">
        <v>73</v>
      </c>
      <c r="R706" s="20" t="s">
        <v>76</v>
      </c>
      <c r="S706" s="20" t="s">
        <v>77</v>
      </c>
      <c r="T706" s="22">
        <v>0.74605500000000002</v>
      </c>
      <c r="U706" s="22">
        <v>6.7142049999999998</v>
      </c>
      <c r="V706" s="22">
        <v>0.24</v>
      </c>
      <c r="W706" s="22">
        <v>0.56100000000000005</v>
      </c>
      <c r="X706" s="22">
        <f t="shared" ref="X706:X773" si="22">L706*T706*(1-V706)</f>
        <v>0.66653896599000007</v>
      </c>
      <c r="Y706" s="22">
        <f t="shared" ref="Y706:Y773" si="23">L706*U706*(1-W706)</f>
        <v>3.4649759389222496</v>
      </c>
    </row>
    <row r="707" spans="1:25" x14ac:dyDescent="0.25">
      <c r="A707" s="20">
        <v>2</v>
      </c>
      <c r="B707" s="20" t="s">
        <v>139</v>
      </c>
      <c r="C707" s="20" t="s">
        <v>140</v>
      </c>
      <c r="D707" s="20">
        <v>38701</v>
      </c>
      <c r="E707" s="20">
        <v>38702</v>
      </c>
      <c r="F707" s="20">
        <v>38652</v>
      </c>
      <c r="G707" s="20">
        <v>6410</v>
      </c>
      <c r="H707" s="20">
        <v>6410</v>
      </c>
      <c r="I707" s="20" t="s">
        <v>56</v>
      </c>
      <c r="J707" s="20" t="s">
        <v>141</v>
      </c>
      <c r="K707" s="21">
        <v>1.9301600623699999</v>
      </c>
      <c r="L707" s="21">
        <v>0.781111</v>
      </c>
      <c r="M707" s="20" t="s">
        <v>24</v>
      </c>
      <c r="N707" s="20" t="s">
        <v>142</v>
      </c>
      <c r="O707" s="20">
        <v>16</v>
      </c>
      <c r="P707" s="20">
        <v>60</v>
      </c>
      <c r="Q707" s="20" t="s">
        <v>73</v>
      </c>
      <c r="R707" s="20" t="s">
        <v>76</v>
      </c>
      <c r="S707" s="20" t="s">
        <v>77</v>
      </c>
      <c r="T707" s="22">
        <v>0.74605500000000002</v>
      </c>
      <c r="U707" s="22">
        <v>6.7142049999999998</v>
      </c>
      <c r="V707" s="22">
        <v>0.24</v>
      </c>
      <c r="W707" s="22">
        <v>0.56100000000000005</v>
      </c>
      <c r="X707" s="22">
        <f t="shared" si="22"/>
        <v>0.44289134299979999</v>
      </c>
      <c r="Y707" s="22">
        <f t="shared" si="23"/>
        <v>2.3023527885904445</v>
      </c>
    </row>
    <row r="708" spans="1:25" x14ac:dyDescent="0.25">
      <c r="A708" s="20">
        <v>2</v>
      </c>
      <c r="B708" s="20" t="s">
        <v>139</v>
      </c>
      <c r="C708" s="20" t="s">
        <v>140</v>
      </c>
      <c r="D708" s="20">
        <v>38704</v>
      </c>
      <c r="E708" s="20">
        <v>38705</v>
      </c>
      <c r="F708" s="20">
        <v>38655</v>
      </c>
      <c r="G708" s="20">
        <v>6410</v>
      </c>
      <c r="H708" s="20">
        <v>6410</v>
      </c>
      <c r="I708" s="20" t="s">
        <v>56</v>
      </c>
      <c r="J708" s="20" t="s">
        <v>141</v>
      </c>
      <c r="K708" s="21">
        <v>3.26544485334</v>
      </c>
      <c r="L708" s="21">
        <v>1.32148</v>
      </c>
      <c r="M708" s="20" t="s">
        <v>24</v>
      </c>
      <c r="N708" s="20" t="s">
        <v>142</v>
      </c>
      <c r="O708" s="20">
        <v>16</v>
      </c>
      <c r="P708" s="20">
        <v>60</v>
      </c>
      <c r="Q708" s="20" t="s">
        <v>73</v>
      </c>
      <c r="R708" s="20" t="s">
        <v>76</v>
      </c>
      <c r="S708" s="20" t="s">
        <v>77</v>
      </c>
      <c r="T708" s="22">
        <v>0.74605500000000002</v>
      </c>
      <c r="U708" s="22">
        <v>6.7142049999999998</v>
      </c>
      <c r="V708" s="22">
        <v>0.24</v>
      </c>
      <c r="W708" s="22">
        <v>0.56100000000000005</v>
      </c>
      <c r="X708" s="22">
        <f t="shared" si="22"/>
        <v>0.74928153866400005</v>
      </c>
      <c r="Y708" s="22">
        <f t="shared" si="23"/>
        <v>3.8951098666725992</v>
      </c>
    </row>
    <row r="709" spans="1:25" x14ac:dyDescent="0.25">
      <c r="A709" s="20">
        <v>2</v>
      </c>
      <c r="B709" s="20" t="s">
        <v>139</v>
      </c>
      <c r="C709" s="20" t="s">
        <v>140</v>
      </c>
      <c r="D709" s="20">
        <v>38706</v>
      </c>
      <c r="E709" s="20">
        <v>38707</v>
      </c>
      <c r="F709" s="20">
        <v>38657</v>
      </c>
      <c r="G709" s="20">
        <v>6410</v>
      </c>
      <c r="H709" s="20">
        <v>6410</v>
      </c>
      <c r="I709" s="20" t="s">
        <v>56</v>
      </c>
      <c r="J709" s="20" t="s">
        <v>141</v>
      </c>
      <c r="K709" s="21">
        <v>7.7641300187200004</v>
      </c>
      <c r="L709" s="21">
        <v>3.1420400000000002</v>
      </c>
      <c r="M709" s="20" t="s">
        <v>24</v>
      </c>
      <c r="N709" s="20" t="s">
        <v>142</v>
      </c>
      <c r="O709" s="20">
        <v>16</v>
      </c>
      <c r="P709" s="20">
        <v>60</v>
      </c>
      <c r="Q709" s="20" t="s">
        <v>73</v>
      </c>
      <c r="R709" s="20" t="s">
        <v>76</v>
      </c>
      <c r="S709" s="20" t="s">
        <v>77</v>
      </c>
      <c r="T709" s="22">
        <v>0.74605500000000002</v>
      </c>
      <c r="U709" s="22">
        <v>6.7142049999999998</v>
      </c>
      <c r="V709" s="22">
        <v>0.24</v>
      </c>
      <c r="W709" s="22">
        <v>0.56100000000000005</v>
      </c>
      <c r="X709" s="22">
        <f t="shared" si="22"/>
        <v>1.7815423356720002</v>
      </c>
      <c r="Y709" s="22">
        <f t="shared" si="23"/>
        <v>9.2612759977297987</v>
      </c>
    </row>
    <row r="710" spans="1:25" x14ac:dyDescent="0.25">
      <c r="A710" s="20">
        <v>2</v>
      </c>
      <c r="B710" s="20" t="s">
        <v>139</v>
      </c>
      <c r="C710" s="20" t="s">
        <v>140</v>
      </c>
      <c r="D710" s="20">
        <v>38708</v>
      </c>
      <c r="E710" s="20">
        <v>38709</v>
      </c>
      <c r="F710" s="20">
        <v>38659</v>
      </c>
      <c r="G710" s="20">
        <v>6410</v>
      </c>
      <c r="H710" s="20">
        <v>6410</v>
      </c>
      <c r="I710" s="20" t="s">
        <v>56</v>
      </c>
      <c r="J710" s="20" t="s">
        <v>141</v>
      </c>
      <c r="K710" s="21">
        <v>2.5775636793799999</v>
      </c>
      <c r="L710" s="21">
        <v>1.04311</v>
      </c>
      <c r="M710" s="20" t="s">
        <v>24</v>
      </c>
      <c r="N710" s="20" t="s">
        <v>142</v>
      </c>
      <c r="O710" s="20">
        <v>16</v>
      </c>
      <c r="P710" s="20">
        <v>60</v>
      </c>
      <c r="Q710" s="20" t="s">
        <v>73</v>
      </c>
      <c r="R710" s="20" t="s">
        <v>76</v>
      </c>
      <c r="S710" s="20" t="s">
        <v>77</v>
      </c>
      <c r="T710" s="22">
        <v>0.74605500000000002</v>
      </c>
      <c r="U710" s="22">
        <v>6.7142049999999998</v>
      </c>
      <c r="V710" s="22">
        <v>0.24</v>
      </c>
      <c r="W710" s="22">
        <v>0.56100000000000005</v>
      </c>
      <c r="X710" s="22">
        <f t="shared" si="22"/>
        <v>0.59144524759799999</v>
      </c>
      <c r="Y710" s="22">
        <f t="shared" si="23"/>
        <v>3.0746042717444495</v>
      </c>
    </row>
    <row r="711" spans="1:25" x14ac:dyDescent="0.25">
      <c r="A711" s="20">
        <v>2</v>
      </c>
      <c r="B711" s="20" t="s">
        <v>139</v>
      </c>
      <c r="C711" s="20" t="s">
        <v>140</v>
      </c>
      <c r="D711" s="20">
        <v>38709</v>
      </c>
      <c r="E711" s="20">
        <v>38710</v>
      </c>
      <c r="F711" s="20">
        <v>38660</v>
      </c>
      <c r="G711" s="20">
        <v>6410</v>
      </c>
      <c r="H711" s="20">
        <v>6410</v>
      </c>
      <c r="I711" s="20" t="s">
        <v>56</v>
      </c>
      <c r="J711" s="20" t="s">
        <v>141</v>
      </c>
      <c r="K711" s="21">
        <v>2.8610463239300001</v>
      </c>
      <c r="L711" s="21">
        <v>1.1578299999999999</v>
      </c>
      <c r="M711" s="20" t="s">
        <v>24</v>
      </c>
      <c r="N711" s="20" t="s">
        <v>142</v>
      </c>
      <c r="O711" s="20">
        <v>16</v>
      </c>
      <c r="P711" s="20">
        <v>60</v>
      </c>
      <c r="Q711" s="20" t="s">
        <v>73</v>
      </c>
      <c r="R711" s="20" t="s">
        <v>76</v>
      </c>
      <c r="S711" s="20" t="s">
        <v>77</v>
      </c>
      <c r="T711" s="22">
        <v>0.74605500000000002</v>
      </c>
      <c r="U711" s="22">
        <v>6.7142049999999998</v>
      </c>
      <c r="V711" s="22">
        <v>0.24</v>
      </c>
      <c r="W711" s="22">
        <v>0.56100000000000005</v>
      </c>
      <c r="X711" s="22">
        <f t="shared" si="22"/>
        <v>0.65649169409399999</v>
      </c>
      <c r="Y711" s="22">
        <f t="shared" si="23"/>
        <v>3.4127456010908492</v>
      </c>
    </row>
    <row r="712" spans="1:25" x14ac:dyDescent="0.25">
      <c r="A712" s="20">
        <v>2</v>
      </c>
      <c r="B712" s="20" t="s">
        <v>139</v>
      </c>
      <c r="C712" s="20" t="s">
        <v>140</v>
      </c>
      <c r="D712" s="20">
        <v>38710</v>
      </c>
      <c r="E712" s="20">
        <v>38711</v>
      </c>
      <c r="F712" s="20">
        <v>38661</v>
      </c>
      <c r="G712" s="20">
        <v>6410</v>
      </c>
      <c r="H712" s="20">
        <v>6410</v>
      </c>
      <c r="I712" s="20" t="s">
        <v>56</v>
      </c>
      <c r="J712" s="20" t="s">
        <v>141</v>
      </c>
      <c r="K712" s="21">
        <v>4.0016226294199999</v>
      </c>
      <c r="L712" s="21">
        <v>1.61941</v>
      </c>
      <c r="M712" s="20" t="s">
        <v>24</v>
      </c>
      <c r="N712" s="20" t="s">
        <v>142</v>
      </c>
      <c r="O712" s="20">
        <v>16</v>
      </c>
      <c r="P712" s="20">
        <v>60</v>
      </c>
      <c r="Q712" s="20" t="s">
        <v>73</v>
      </c>
      <c r="R712" s="20" t="s">
        <v>76</v>
      </c>
      <c r="S712" s="20" t="s">
        <v>77</v>
      </c>
      <c r="T712" s="22">
        <v>0.74605500000000002</v>
      </c>
      <c r="U712" s="22">
        <v>6.7142049999999998</v>
      </c>
      <c r="V712" s="22">
        <v>0.24</v>
      </c>
      <c r="W712" s="22">
        <v>0.56100000000000005</v>
      </c>
      <c r="X712" s="22">
        <f t="shared" si="22"/>
        <v>0.91820838493800006</v>
      </c>
      <c r="Y712" s="22">
        <f t="shared" si="23"/>
        <v>4.7732692656629494</v>
      </c>
    </row>
    <row r="713" spans="1:25" x14ac:dyDescent="0.25">
      <c r="A713" s="20">
        <v>2</v>
      </c>
      <c r="B713" s="20" t="s">
        <v>139</v>
      </c>
      <c r="C713" s="20" t="s">
        <v>140</v>
      </c>
      <c r="D713" s="20">
        <v>38712</v>
      </c>
      <c r="E713" s="20">
        <v>38713</v>
      </c>
      <c r="F713" s="20">
        <v>38663</v>
      </c>
      <c r="G713" s="20">
        <v>6410</v>
      </c>
      <c r="H713" s="20">
        <v>6410</v>
      </c>
      <c r="I713" s="20" t="s">
        <v>56</v>
      </c>
      <c r="J713" s="20" t="s">
        <v>141</v>
      </c>
      <c r="K713" s="21">
        <v>2.3715198180099999</v>
      </c>
      <c r="L713" s="21">
        <v>0.95972400000000002</v>
      </c>
      <c r="M713" s="20" t="s">
        <v>24</v>
      </c>
      <c r="N713" s="20" t="s">
        <v>142</v>
      </c>
      <c r="O713" s="20">
        <v>16</v>
      </c>
      <c r="P713" s="20">
        <v>60</v>
      </c>
      <c r="Q713" s="20" t="s">
        <v>73</v>
      </c>
      <c r="R713" s="20" t="s">
        <v>76</v>
      </c>
      <c r="S713" s="20" t="s">
        <v>77</v>
      </c>
      <c r="T713" s="22">
        <v>0.74605500000000002</v>
      </c>
      <c r="U713" s="22">
        <v>6.7142049999999998</v>
      </c>
      <c r="V713" s="22">
        <v>0.24</v>
      </c>
      <c r="W713" s="22">
        <v>0.56100000000000005</v>
      </c>
      <c r="X713" s="22">
        <f t="shared" si="22"/>
        <v>0.54416523550320006</v>
      </c>
      <c r="Y713" s="22">
        <f t="shared" si="23"/>
        <v>2.8288210352653795</v>
      </c>
    </row>
    <row r="714" spans="1:25" x14ac:dyDescent="0.25">
      <c r="A714" s="20">
        <v>2</v>
      </c>
      <c r="B714" s="20" t="s">
        <v>139</v>
      </c>
      <c r="C714" s="20" t="s">
        <v>140</v>
      </c>
      <c r="D714" s="20">
        <v>38715</v>
      </c>
      <c r="E714" s="20">
        <v>38716</v>
      </c>
      <c r="F714" s="20">
        <v>38666</v>
      </c>
      <c r="G714" s="20">
        <v>6410</v>
      </c>
      <c r="H714" s="20">
        <v>6410</v>
      </c>
      <c r="I714" s="20" t="s">
        <v>56</v>
      </c>
      <c r="J714" s="20" t="s">
        <v>141</v>
      </c>
      <c r="K714" s="21">
        <v>6.4172233050100003</v>
      </c>
      <c r="L714" s="21">
        <v>2.5969699999999998</v>
      </c>
      <c r="M714" s="20" t="s">
        <v>24</v>
      </c>
      <c r="N714" s="20" t="s">
        <v>142</v>
      </c>
      <c r="O714" s="20">
        <v>16</v>
      </c>
      <c r="P714" s="20">
        <v>60</v>
      </c>
      <c r="Q714" s="20" t="s">
        <v>73</v>
      </c>
      <c r="R714" s="20" t="s">
        <v>76</v>
      </c>
      <c r="S714" s="20" t="s">
        <v>77</v>
      </c>
      <c r="T714" s="22">
        <v>0.74605500000000002</v>
      </c>
      <c r="U714" s="22">
        <v>6.7142049999999998</v>
      </c>
      <c r="V714" s="22">
        <v>0.24</v>
      </c>
      <c r="W714" s="22">
        <v>0.56100000000000005</v>
      </c>
      <c r="X714" s="22">
        <f t="shared" si="22"/>
        <v>1.472486664546</v>
      </c>
      <c r="Y714" s="22">
        <f t="shared" si="23"/>
        <v>7.6546625529351484</v>
      </c>
    </row>
    <row r="715" spans="1:25" x14ac:dyDescent="0.25">
      <c r="A715" s="20">
        <v>2</v>
      </c>
      <c r="B715" s="20" t="s">
        <v>139</v>
      </c>
      <c r="C715" s="20" t="s">
        <v>140</v>
      </c>
      <c r="D715" s="20">
        <v>38717</v>
      </c>
      <c r="E715" s="20">
        <v>38718</v>
      </c>
      <c r="F715" s="20">
        <v>38668</v>
      </c>
      <c r="G715" s="20">
        <v>6410</v>
      </c>
      <c r="H715" s="20">
        <v>6410</v>
      </c>
      <c r="I715" s="20" t="s">
        <v>56</v>
      </c>
      <c r="J715" s="20" t="s">
        <v>141</v>
      </c>
      <c r="K715" s="21">
        <v>6.2251880753100002</v>
      </c>
      <c r="L715" s="21">
        <v>2.51925</v>
      </c>
      <c r="M715" s="20" t="s">
        <v>24</v>
      </c>
      <c r="N715" s="20" t="s">
        <v>142</v>
      </c>
      <c r="O715" s="20">
        <v>16</v>
      </c>
      <c r="P715" s="20">
        <v>60</v>
      </c>
      <c r="Q715" s="20" t="s">
        <v>73</v>
      </c>
      <c r="R715" s="20" t="s">
        <v>76</v>
      </c>
      <c r="S715" s="20" t="s">
        <v>77</v>
      </c>
      <c r="T715" s="22">
        <v>0.74605500000000002</v>
      </c>
      <c r="U715" s="22">
        <v>6.7142049999999998</v>
      </c>
      <c r="V715" s="22">
        <v>0.24</v>
      </c>
      <c r="W715" s="22">
        <v>0.56100000000000005</v>
      </c>
      <c r="X715" s="22">
        <f t="shared" si="22"/>
        <v>1.4284192846500001</v>
      </c>
      <c r="Y715" s="22">
        <f t="shared" si="23"/>
        <v>7.4255800554037483</v>
      </c>
    </row>
    <row r="716" spans="1:25" x14ac:dyDescent="0.25">
      <c r="A716" s="20">
        <v>2</v>
      </c>
      <c r="B716" s="20" t="s">
        <v>139</v>
      </c>
      <c r="C716" s="20" t="s">
        <v>140</v>
      </c>
      <c r="D716" s="20">
        <v>38718</v>
      </c>
      <c r="E716" s="20">
        <v>38719</v>
      </c>
      <c r="F716" s="20">
        <v>38669</v>
      </c>
      <c r="G716" s="20">
        <v>6410</v>
      </c>
      <c r="H716" s="20">
        <v>6410</v>
      </c>
      <c r="I716" s="20" t="s">
        <v>56</v>
      </c>
      <c r="J716" s="20" t="s">
        <v>141</v>
      </c>
      <c r="K716" s="21">
        <v>3.2926771391999998</v>
      </c>
      <c r="L716" s="21">
        <v>1.3325</v>
      </c>
      <c r="M716" s="20" t="s">
        <v>24</v>
      </c>
      <c r="N716" s="20" t="s">
        <v>142</v>
      </c>
      <c r="O716" s="20">
        <v>16</v>
      </c>
      <c r="P716" s="20">
        <v>60</v>
      </c>
      <c r="Q716" s="20" t="s">
        <v>73</v>
      </c>
      <c r="R716" s="20" t="s">
        <v>76</v>
      </c>
      <c r="S716" s="20" t="s">
        <v>77</v>
      </c>
      <c r="T716" s="22">
        <v>0.74605500000000002</v>
      </c>
      <c r="U716" s="22">
        <v>6.7142049999999998</v>
      </c>
      <c r="V716" s="22">
        <v>0.24</v>
      </c>
      <c r="W716" s="22">
        <v>0.56100000000000005</v>
      </c>
      <c r="X716" s="22">
        <f t="shared" si="22"/>
        <v>0.75552989850000007</v>
      </c>
      <c r="Y716" s="22">
        <f t="shared" si="23"/>
        <v>3.9275917133374993</v>
      </c>
    </row>
    <row r="717" spans="1:25" x14ac:dyDescent="0.25">
      <c r="A717" s="20">
        <v>2</v>
      </c>
      <c r="B717" s="20" t="s">
        <v>139</v>
      </c>
      <c r="C717" s="20" t="s">
        <v>140</v>
      </c>
      <c r="D717" s="20">
        <v>38719</v>
      </c>
      <c r="E717" s="20">
        <v>38720</v>
      </c>
      <c r="F717" s="20">
        <v>38670</v>
      </c>
      <c r="G717" s="20">
        <v>6410</v>
      </c>
      <c r="H717" s="20">
        <v>6410</v>
      </c>
      <c r="I717" s="20" t="s">
        <v>56</v>
      </c>
      <c r="J717" s="20" t="s">
        <v>141</v>
      </c>
      <c r="K717" s="21">
        <v>19.587395470800001</v>
      </c>
      <c r="L717" s="21">
        <v>7.8589599999999997</v>
      </c>
      <c r="M717" s="20" t="s">
        <v>24</v>
      </c>
      <c r="N717" s="20" t="s">
        <v>142</v>
      </c>
      <c r="O717" s="20">
        <v>16</v>
      </c>
      <c r="P717" s="20">
        <v>60</v>
      </c>
      <c r="Q717" s="20" t="s">
        <v>73</v>
      </c>
      <c r="R717" s="20" t="s">
        <v>76</v>
      </c>
      <c r="S717" s="20" t="s">
        <v>77</v>
      </c>
      <c r="T717" s="22">
        <v>0.74605500000000002</v>
      </c>
      <c r="U717" s="22">
        <v>6.7142049999999998</v>
      </c>
      <c r="V717" s="22">
        <v>0.24</v>
      </c>
      <c r="W717" s="22">
        <v>0.56100000000000005</v>
      </c>
      <c r="X717" s="22">
        <f t="shared" si="22"/>
        <v>4.4560444661279996</v>
      </c>
      <c r="Y717" s="22">
        <f t="shared" si="23"/>
        <v>23.164567483265195</v>
      </c>
    </row>
    <row r="718" spans="1:25" x14ac:dyDescent="0.25">
      <c r="A718" s="20">
        <v>2</v>
      </c>
      <c r="B718" s="20" t="s">
        <v>139</v>
      </c>
      <c r="C718" s="20" t="s">
        <v>140</v>
      </c>
      <c r="D718" s="20">
        <v>38722</v>
      </c>
      <c r="E718" s="20">
        <v>38723</v>
      </c>
      <c r="F718" s="20">
        <v>38673</v>
      </c>
      <c r="G718" s="20">
        <v>6410</v>
      </c>
      <c r="H718" s="20">
        <v>6410</v>
      </c>
      <c r="I718" s="20" t="s">
        <v>56</v>
      </c>
      <c r="J718" s="20" t="s">
        <v>141</v>
      </c>
      <c r="K718" s="21">
        <v>0.90546844059499998</v>
      </c>
      <c r="L718" s="21">
        <v>0.36643199999999998</v>
      </c>
      <c r="M718" s="20" t="s">
        <v>24</v>
      </c>
      <c r="N718" s="20" t="s">
        <v>142</v>
      </c>
      <c r="O718" s="20">
        <v>16</v>
      </c>
      <c r="P718" s="20">
        <v>60</v>
      </c>
      <c r="Q718" s="20" t="s">
        <v>73</v>
      </c>
      <c r="R718" s="20" t="s">
        <v>76</v>
      </c>
      <c r="S718" s="20" t="s">
        <v>77</v>
      </c>
      <c r="T718" s="22">
        <v>0.74605500000000002</v>
      </c>
      <c r="U718" s="22">
        <v>6.7142049999999998</v>
      </c>
      <c r="V718" s="22">
        <v>0.24</v>
      </c>
      <c r="W718" s="22">
        <v>0.56100000000000005</v>
      </c>
      <c r="X718" s="22">
        <f t="shared" si="22"/>
        <v>0.20776760357759999</v>
      </c>
      <c r="Y718" s="22">
        <f t="shared" si="23"/>
        <v>1.0800715097198399</v>
      </c>
    </row>
    <row r="719" spans="1:25" x14ac:dyDescent="0.25">
      <c r="A719" s="20">
        <v>2</v>
      </c>
      <c r="B719" s="20" t="s">
        <v>139</v>
      </c>
      <c r="C719" s="20" t="s">
        <v>140</v>
      </c>
      <c r="D719" s="20">
        <v>38723</v>
      </c>
      <c r="E719" s="20">
        <v>38724</v>
      </c>
      <c r="F719" s="20">
        <v>38674</v>
      </c>
      <c r="G719" s="20">
        <v>6410</v>
      </c>
      <c r="H719" s="20">
        <v>6410</v>
      </c>
      <c r="I719" s="20" t="s">
        <v>56</v>
      </c>
      <c r="J719" s="20" t="s">
        <v>141</v>
      </c>
      <c r="K719" s="21">
        <v>2.2122751535299998</v>
      </c>
      <c r="L719" s="21">
        <v>0.89527999999999996</v>
      </c>
      <c r="M719" s="20" t="s">
        <v>24</v>
      </c>
      <c r="N719" s="20" t="s">
        <v>142</v>
      </c>
      <c r="O719" s="20">
        <v>16</v>
      </c>
      <c r="P719" s="20">
        <v>60</v>
      </c>
      <c r="Q719" s="20" t="s">
        <v>73</v>
      </c>
      <c r="R719" s="20" t="s">
        <v>76</v>
      </c>
      <c r="S719" s="20" t="s">
        <v>77</v>
      </c>
      <c r="T719" s="22">
        <v>0.74605500000000002</v>
      </c>
      <c r="U719" s="22">
        <v>6.7142049999999998</v>
      </c>
      <c r="V719" s="22">
        <v>0.24</v>
      </c>
      <c r="W719" s="22">
        <v>0.56100000000000005</v>
      </c>
      <c r="X719" s="22">
        <f t="shared" si="22"/>
        <v>0.507625371504</v>
      </c>
      <c r="Y719" s="22">
        <f t="shared" si="23"/>
        <v>2.6388700256035995</v>
      </c>
    </row>
    <row r="720" spans="1:25" x14ac:dyDescent="0.25">
      <c r="A720" s="20">
        <v>2</v>
      </c>
      <c r="B720" s="20" t="s">
        <v>139</v>
      </c>
      <c r="C720" s="20" t="s">
        <v>140</v>
      </c>
      <c r="D720" s="20">
        <v>38724</v>
      </c>
      <c r="E720" s="20">
        <v>38725</v>
      </c>
      <c r="F720" s="20">
        <v>38675</v>
      </c>
      <c r="G720" s="20">
        <v>6410</v>
      </c>
      <c r="H720" s="20">
        <v>6410</v>
      </c>
      <c r="I720" s="20" t="s">
        <v>56</v>
      </c>
      <c r="J720" s="20" t="s">
        <v>141</v>
      </c>
      <c r="K720" s="21">
        <v>7.3296719530700001</v>
      </c>
      <c r="L720" s="21">
        <v>2.0408200000000001</v>
      </c>
      <c r="M720" s="20" t="s">
        <v>24</v>
      </c>
      <c r="N720" s="20" t="s">
        <v>142</v>
      </c>
      <c r="O720" s="20">
        <v>16</v>
      </c>
      <c r="P720" s="20">
        <v>60</v>
      </c>
      <c r="Q720" s="20" t="s">
        <v>73</v>
      </c>
      <c r="R720" s="20" t="s">
        <v>76</v>
      </c>
      <c r="S720" s="20" t="s">
        <v>77</v>
      </c>
      <c r="T720" s="22">
        <v>0.74605500000000002</v>
      </c>
      <c r="U720" s="22">
        <v>6.7142049999999998</v>
      </c>
      <c r="V720" s="22">
        <v>0.24</v>
      </c>
      <c r="W720" s="22">
        <v>0.56100000000000005</v>
      </c>
      <c r="X720" s="22">
        <f t="shared" si="22"/>
        <v>1.1571486134760001</v>
      </c>
      <c r="Y720" s="22">
        <f t="shared" si="23"/>
        <v>6.0153904093158994</v>
      </c>
    </row>
    <row r="721" spans="1:25" x14ac:dyDescent="0.25">
      <c r="A721" s="20">
        <v>2</v>
      </c>
      <c r="B721" s="20" t="s">
        <v>139</v>
      </c>
      <c r="C721" s="20" t="s">
        <v>140</v>
      </c>
      <c r="D721" s="20">
        <v>38725</v>
      </c>
      <c r="E721" s="20">
        <v>38726</v>
      </c>
      <c r="F721" s="20">
        <v>38676</v>
      </c>
      <c r="G721" s="20">
        <v>6410</v>
      </c>
      <c r="H721" s="20">
        <v>6410</v>
      </c>
      <c r="I721" s="20" t="s">
        <v>56</v>
      </c>
      <c r="J721" s="20" t="s">
        <v>141</v>
      </c>
      <c r="K721" s="21">
        <v>2.5337246048600002</v>
      </c>
      <c r="L721" s="21">
        <v>1.0253699999999999</v>
      </c>
      <c r="M721" s="20" t="s">
        <v>24</v>
      </c>
      <c r="N721" s="20" t="s">
        <v>142</v>
      </c>
      <c r="O721" s="20">
        <v>16</v>
      </c>
      <c r="P721" s="20">
        <v>60</v>
      </c>
      <c r="Q721" s="20" t="s">
        <v>73</v>
      </c>
      <c r="R721" s="20" t="s">
        <v>76</v>
      </c>
      <c r="S721" s="20" t="s">
        <v>77</v>
      </c>
      <c r="T721" s="22">
        <v>0.74605500000000002</v>
      </c>
      <c r="U721" s="22">
        <v>6.7142049999999998</v>
      </c>
      <c r="V721" s="22">
        <v>0.24</v>
      </c>
      <c r="W721" s="22">
        <v>0.56100000000000005</v>
      </c>
      <c r="X721" s="22">
        <f t="shared" si="22"/>
        <v>0.58138663566599991</v>
      </c>
      <c r="Y721" s="22">
        <f t="shared" si="23"/>
        <v>3.0223149831931488</v>
      </c>
    </row>
    <row r="722" spans="1:25" x14ac:dyDescent="0.25">
      <c r="A722" s="20">
        <v>2</v>
      </c>
      <c r="B722" s="20" t="s">
        <v>139</v>
      </c>
      <c r="C722" s="20" t="s">
        <v>140</v>
      </c>
      <c r="D722" s="20">
        <v>38727</v>
      </c>
      <c r="E722" s="20">
        <v>38728</v>
      </c>
      <c r="F722" s="20">
        <v>38678</v>
      </c>
      <c r="G722" s="20">
        <v>6410</v>
      </c>
      <c r="H722" s="20">
        <v>6410</v>
      </c>
      <c r="I722" s="20" t="s">
        <v>56</v>
      </c>
      <c r="J722" s="20" t="s">
        <v>141</v>
      </c>
      <c r="K722" s="21">
        <v>2.92477011122</v>
      </c>
      <c r="L722" s="21">
        <v>1.1836199999999999</v>
      </c>
      <c r="M722" s="20" t="s">
        <v>24</v>
      </c>
      <c r="N722" s="20" t="s">
        <v>142</v>
      </c>
      <c r="O722" s="20">
        <v>16</v>
      </c>
      <c r="P722" s="20">
        <v>60</v>
      </c>
      <c r="Q722" s="20" t="s">
        <v>73</v>
      </c>
      <c r="R722" s="20" t="s">
        <v>76</v>
      </c>
      <c r="S722" s="20" t="s">
        <v>77</v>
      </c>
      <c r="T722" s="22">
        <v>0.74605500000000002</v>
      </c>
      <c r="U722" s="22">
        <v>6.7142049999999998</v>
      </c>
      <c r="V722" s="22">
        <v>0.24</v>
      </c>
      <c r="W722" s="22">
        <v>0.56100000000000005</v>
      </c>
      <c r="X722" s="22">
        <f t="shared" si="22"/>
        <v>0.67111467051599993</v>
      </c>
      <c r="Y722" s="22">
        <f t="shared" si="23"/>
        <v>3.488762554401899</v>
      </c>
    </row>
    <row r="723" spans="1:25" x14ac:dyDescent="0.25">
      <c r="A723" s="20">
        <v>2</v>
      </c>
      <c r="B723" s="20" t="s">
        <v>139</v>
      </c>
      <c r="C723" s="20" t="s">
        <v>140</v>
      </c>
      <c r="D723" s="20">
        <v>47835</v>
      </c>
      <c r="E723" s="20">
        <v>47836</v>
      </c>
      <c r="F723" s="20">
        <v>49401</v>
      </c>
      <c r="G723" s="20">
        <v>6430</v>
      </c>
      <c r="H723" s="20">
        <v>6430</v>
      </c>
      <c r="I723" s="20" t="s">
        <v>56</v>
      </c>
      <c r="J723" s="20" t="s">
        <v>141</v>
      </c>
      <c r="K723" s="21">
        <v>0.47324518658100001</v>
      </c>
      <c r="L723" s="21">
        <v>0.19151599999999999</v>
      </c>
      <c r="M723" s="20" t="s">
        <v>24</v>
      </c>
      <c r="N723" s="20" t="s">
        <v>142</v>
      </c>
      <c r="O723" s="20">
        <v>16</v>
      </c>
      <c r="P723" s="20">
        <v>60</v>
      </c>
      <c r="Q723" s="20" t="s">
        <v>73</v>
      </c>
      <c r="R723" s="20" t="s">
        <v>78</v>
      </c>
      <c r="S723" s="20" t="s">
        <v>77</v>
      </c>
      <c r="T723" s="22">
        <v>0.74605500000000002</v>
      </c>
      <c r="U723" s="22">
        <v>6.7142049999999998</v>
      </c>
      <c r="V723" s="22">
        <v>0.24</v>
      </c>
      <c r="W723" s="22">
        <v>0.56100000000000005</v>
      </c>
      <c r="X723" s="22">
        <f t="shared" si="22"/>
        <v>0.10858991672879999</v>
      </c>
      <c r="Y723" s="22">
        <f t="shared" si="23"/>
        <v>0.56450030361841996</v>
      </c>
    </row>
    <row r="724" spans="1:25" x14ac:dyDescent="0.25">
      <c r="A724" s="20">
        <v>2</v>
      </c>
      <c r="B724" s="20" t="s">
        <v>139</v>
      </c>
      <c r="C724" s="20" t="s">
        <v>140</v>
      </c>
      <c r="D724" s="20">
        <v>47840</v>
      </c>
      <c r="E724" s="20">
        <v>47841</v>
      </c>
      <c r="F724" s="20">
        <v>49406</v>
      </c>
      <c r="G724" s="20">
        <v>6430</v>
      </c>
      <c r="H724" s="20">
        <v>6430</v>
      </c>
      <c r="I724" s="20" t="s">
        <v>56</v>
      </c>
      <c r="J724" s="20" t="s">
        <v>141</v>
      </c>
      <c r="K724" s="21">
        <v>3.8741578030300001</v>
      </c>
      <c r="L724" s="21">
        <v>1.2045699999999999</v>
      </c>
      <c r="M724" s="20" t="s">
        <v>24</v>
      </c>
      <c r="N724" s="20" t="s">
        <v>142</v>
      </c>
      <c r="O724" s="20">
        <v>16</v>
      </c>
      <c r="P724" s="20">
        <v>60</v>
      </c>
      <c r="Q724" s="20" t="s">
        <v>73</v>
      </c>
      <c r="R724" s="20" t="s">
        <v>78</v>
      </c>
      <c r="S724" s="20" t="s">
        <v>77</v>
      </c>
      <c r="T724" s="22">
        <v>0.74605500000000002</v>
      </c>
      <c r="U724" s="22">
        <v>6.7142049999999998</v>
      </c>
      <c r="V724" s="22">
        <v>0.24</v>
      </c>
      <c r="W724" s="22">
        <v>0.56100000000000005</v>
      </c>
      <c r="X724" s="22">
        <f t="shared" si="22"/>
        <v>0.68299335822599994</v>
      </c>
      <c r="Y724" s="22">
        <f t="shared" si="23"/>
        <v>3.5505134334971493</v>
      </c>
    </row>
    <row r="725" spans="1:25" x14ac:dyDescent="0.25">
      <c r="A725" s="20">
        <v>2</v>
      </c>
      <c r="B725" s="20" t="s">
        <v>139</v>
      </c>
      <c r="C725" s="20" t="s">
        <v>140</v>
      </c>
      <c r="D725" s="20">
        <v>49420</v>
      </c>
      <c r="E725" s="20">
        <v>49421</v>
      </c>
      <c r="F725" s="20">
        <v>49349</v>
      </c>
      <c r="G725" s="20">
        <v>6430</v>
      </c>
      <c r="H725" s="20">
        <v>6430</v>
      </c>
      <c r="I725" s="20" t="s">
        <v>56</v>
      </c>
      <c r="J725" s="20" t="s">
        <v>141</v>
      </c>
      <c r="K725" s="21">
        <v>4.6446007975499999</v>
      </c>
      <c r="L725" s="21">
        <v>1.87961</v>
      </c>
      <c r="M725" s="20" t="s">
        <v>24</v>
      </c>
      <c r="N725" s="20" t="s">
        <v>142</v>
      </c>
      <c r="O725" s="20">
        <v>16</v>
      </c>
      <c r="P725" s="20">
        <v>60</v>
      </c>
      <c r="Q725" s="20" t="s">
        <v>73</v>
      </c>
      <c r="R725" s="20" t="s">
        <v>78</v>
      </c>
      <c r="S725" s="20" t="s">
        <v>77</v>
      </c>
      <c r="T725" s="22">
        <v>0.74605500000000002</v>
      </c>
      <c r="U725" s="22">
        <v>6.7142049999999998</v>
      </c>
      <c r="V725" s="22">
        <v>0.24</v>
      </c>
      <c r="W725" s="22">
        <v>0.56100000000000005</v>
      </c>
      <c r="X725" s="22">
        <f t="shared" si="22"/>
        <v>1.0657422532979999</v>
      </c>
      <c r="Y725" s="22">
        <f t="shared" si="23"/>
        <v>5.5402181315619492</v>
      </c>
    </row>
    <row r="726" spans="1:25" x14ac:dyDescent="0.25">
      <c r="A726" s="20">
        <v>2</v>
      </c>
      <c r="B726" s="20" t="s">
        <v>139</v>
      </c>
      <c r="C726" s="20" t="s">
        <v>140</v>
      </c>
      <c r="D726" s="20">
        <v>49421</v>
      </c>
      <c r="E726" s="20">
        <v>49422</v>
      </c>
      <c r="F726" s="20">
        <v>49350</v>
      </c>
      <c r="G726" s="20">
        <v>6430</v>
      </c>
      <c r="H726" s="20">
        <v>6430</v>
      </c>
      <c r="I726" s="20" t="s">
        <v>56</v>
      </c>
      <c r="J726" s="20" t="s">
        <v>141</v>
      </c>
      <c r="K726" s="21">
        <v>4.66765989657</v>
      </c>
      <c r="L726" s="21">
        <v>1.8889400000000001</v>
      </c>
      <c r="M726" s="20" t="s">
        <v>24</v>
      </c>
      <c r="N726" s="20" t="s">
        <v>142</v>
      </c>
      <c r="O726" s="20">
        <v>16</v>
      </c>
      <c r="P726" s="20">
        <v>60</v>
      </c>
      <c r="Q726" s="20" t="s">
        <v>73</v>
      </c>
      <c r="R726" s="20" t="s">
        <v>78</v>
      </c>
      <c r="S726" s="20" t="s">
        <v>77</v>
      </c>
      <c r="T726" s="22">
        <v>0.74605500000000002</v>
      </c>
      <c r="U726" s="22">
        <v>6.7142049999999998</v>
      </c>
      <c r="V726" s="22">
        <v>0.24</v>
      </c>
      <c r="W726" s="22">
        <v>0.56100000000000005</v>
      </c>
      <c r="X726" s="22">
        <f t="shared" si="22"/>
        <v>1.0710323800920001</v>
      </c>
      <c r="Y726" s="22">
        <f t="shared" si="23"/>
        <v>5.5677186423952989</v>
      </c>
    </row>
    <row r="727" spans="1:25" x14ac:dyDescent="0.25">
      <c r="A727" s="20">
        <v>2</v>
      </c>
      <c r="B727" s="20" t="s">
        <v>139</v>
      </c>
      <c r="C727" s="20" t="s">
        <v>140</v>
      </c>
      <c r="D727" s="20">
        <v>49422</v>
      </c>
      <c r="E727" s="20">
        <v>49423</v>
      </c>
      <c r="F727" s="20">
        <v>49351</v>
      </c>
      <c r="G727" s="20">
        <v>6430</v>
      </c>
      <c r="H727" s="20">
        <v>6430</v>
      </c>
      <c r="I727" s="20" t="s">
        <v>56</v>
      </c>
      <c r="J727" s="20" t="s">
        <v>141</v>
      </c>
      <c r="K727" s="21">
        <v>2.0497435900199998</v>
      </c>
      <c r="L727" s="21">
        <v>0.82950599999999997</v>
      </c>
      <c r="M727" s="20" t="s">
        <v>24</v>
      </c>
      <c r="N727" s="20" t="s">
        <v>142</v>
      </c>
      <c r="O727" s="20">
        <v>16</v>
      </c>
      <c r="P727" s="20">
        <v>60</v>
      </c>
      <c r="Q727" s="20" t="s">
        <v>73</v>
      </c>
      <c r="R727" s="20" t="s">
        <v>78</v>
      </c>
      <c r="S727" s="20" t="s">
        <v>77</v>
      </c>
      <c r="T727" s="22">
        <v>0.74605500000000002</v>
      </c>
      <c r="U727" s="22">
        <v>6.7142049999999998</v>
      </c>
      <c r="V727" s="22">
        <v>0.24</v>
      </c>
      <c r="W727" s="22">
        <v>0.56100000000000005</v>
      </c>
      <c r="X727" s="22">
        <f t="shared" si="22"/>
        <v>0.47033139511079997</v>
      </c>
      <c r="Y727" s="22">
        <f t="shared" si="23"/>
        <v>2.4449987930684696</v>
      </c>
    </row>
    <row r="728" spans="1:25" x14ac:dyDescent="0.25">
      <c r="A728" s="20">
        <v>2</v>
      </c>
      <c r="B728" s="20" t="s">
        <v>139</v>
      </c>
      <c r="C728" s="20" t="s">
        <v>140</v>
      </c>
      <c r="D728" s="20">
        <v>49423</v>
      </c>
      <c r="E728" s="20">
        <v>49424</v>
      </c>
      <c r="F728" s="20">
        <v>49352</v>
      </c>
      <c r="G728" s="20">
        <v>6430</v>
      </c>
      <c r="H728" s="20">
        <v>6430</v>
      </c>
      <c r="I728" s="20" t="s">
        <v>56</v>
      </c>
      <c r="J728" s="20" t="s">
        <v>141</v>
      </c>
      <c r="K728" s="21">
        <v>11.7951320556</v>
      </c>
      <c r="L728" s="21">
        <v>4.7733400000000001</v>
      </c>
      <c r="M728" s="20" t="s">
        <v>24</v>
      </c>
      <c r="N728" s="20" t="s">
        <v>142</v>
      </c>
      <c r="O728" s="20">
        <v>16</v>
      </c>
      <c r="P728" s="20">
        <v>60</v>
      </c>
      <c r="Q728" s="20" t="s">
        <v>73</v>
      </c>
      <c r="R728" s="20" t="s">
        <v>78</v>
      </c>
      <c r="S728" s="20" t="s">
        <v>77</v>
      </c>
      <c r="T728" s="22">
        <v>0.74605500000000002</v>
      </c>
      <c r="U728" s="22">
        <v>6.7142049999999998</v>
      </c>
      <c r="V728" s="22">
        <v>0.24</v>
      </c>
      <c r="W728" s="22">
        <v>0.56100000000000005</v>
      </c>
      <c r="X728" s="22">
        <f t="shared" si="22"/>
        <v>2.7064923720120002</v>
      </c>
      <c r="Y728" s="22">
        <f t="shared" si="23"/>
        <v>14.069591466373298</v>
      </c>
    </row>
    <row r="729" spans="1:25" x14ac:dyDescent="0.25">
      <c r="A729" s="20">
        <v>2</v>
      </c>
      <c r="B729" s="20" t="s">
        <v>139</v>
      </c>
      <c r="C729" s="20" t="s">
        <v>140</v>
      </c>
      <c r="D729" s="20">
        <v>49424</v>
      </c>
      <c r="E729" s="20">
        <v>49425</v>
      </c>
      <c r="F729" s="20">
        <v>49353</v>
      </c>
      <c r="G729" s="20">
        <v>6430</v>
      </c>
      <c r="H729" s="20">
        <v>6430</v>
      </c>
      <c r="I729" s="20" t="s">
        <v>56</v>
      </c>
      <c r="J729" s="20" t="s">
        <v>141</v>
      </c>
      <c r="K729" s="21">
        <v>30.718782645299999</v>
      </c>
      <c r="L729" s="21">
        <v>12.4315</v>
      </c>
      <c r="M729" s="20" t="s">
        <v>24</v>
      </c>
      <c r="N729" s="20" t="s">
        <v>142</v>
      </c>
      <c r="O729" s="20">
        <v>16</v>
      </c>
      <c r="P729" s="20">
        <v>60</v>
      </c>
      <c r="Q729" s="20" t="s">
        <v>73</v>
      </c>
      <c r="R729" s="20" t="s">
        <v>78</v>
      </c>
      <c r="S729" s="20" t="s">
        <v>77</v>
      </c>
      <c r="T729" s="22">
        <v>0.74605500000000002</v>
      </c>
      <c r="U729" s="22">
        <v>6.7142049999999998</v>
      </c>
      <c r="V729" s="22">
        <v>0.24</v>
      </c>
      <c r="W729" s="22">
        <v>0.56100000000000005</v>
      </c>
      <c r="X729" s="22">
        <f t="shared" si="22"/>
        <v>7.0486828767000009</v>
      </c>
      <c r="Y729" s="22">
        <f t="shared" si="23"/>
        <v>36.642293721842492</v>
      </c>
    </row>
    <row r="730" spans="1:25" x14ac:dyDescent="0.25">
      <c r="A730" s="20">
        <v>2</v>
      </c>
      <c r="B730" s="20" t="s">
        <v>139</v>
      </c>
      <c r="C730" s="20" t="s">
        <v>140</v>
      </c>
      <c r="D730" s="20">
        <v>49425</v>
      </c>
      <c r="E730" s="20">
        <v>49426</v>
      </c>
      <c r="F730" s="20">
        <v>49354</v>
      </c>
      <c r="G730" s="20">
        <v>6430</v>
      </c>
      <c r="H730" s="20">
        <v>6430</v>
      </c>
      <c r="I730" s="20" t="s">
        <v>56</v>
      </c>
      <c r="J730" s="20" t="s">
        <v>141</v>
      </c>
      <c r="K730" s="21">
        <v>3.6751688546499999</v>
      </c>
      <c r="L730" s="21">
        <v>1.48729</v>
      </c>
      <c r="M730" s="20" t="s">
        <v>24</v>
      </c>
      <c r="N730" s="20" t="s">
        <v>142</v>
      </c>
      <c r="O730" s="20">
        <v>16</v>
      </c>
      <c r="P730" s="20">
        <v>60</v>
      </c>
      <c r="Q730" s="20" t="s">
        <v>73</v>
      </c>
      <c r="R730" s="20" t="s">
        <v>78</v>
      </c>
      <c r="S730" s="20" t="s">
        <v>77</v>
      </c>
      <c r="T730" s="22">
        <v>0.74605500000000002</v>
      </c>
      <c r="U730" s="22">
        <v>6.7142049999999998</v>
      </c>
      <c r="V730" s="22">
        <v>0.24</v>
      </c>
      <c r="W730" s="22">
        <v>0.56100000000000005</v>
      </c>
      <c r="X730" s="22">
        <f t="shared" si="22"/>
        <v>0.84329610712199998</v>
      </c>
      <c r="Y730" s="22">
        <f t="shared" si="23"/>
        <v>4.3838408100035489</v>
      </c>
    </row>
    <row r="731" spans="1:25" x14ac:dyDescent="0.25">
      <c r="A731" s="20">
        <v>2</v>
      </c>
      <c r="B731" s="20" t="s">
        <v>139</v>
      </c>
      <c r="C731" s="20" t="s">
        <v>140</v>
      </c>
      <c r="D731" s="20">
        <v>49426</v>
      </c>
      <c r="E731" s="20">
        <v>49427</v>
      </c>
      <c r="F731" s="20">
        <v>49355</v>
      </c>
      <c r="G731" s="20">
        <v>6430</v>
      </c>
      <c r="H731" s="20">
        <v>6430</v>
      </c>
      <c r="I731" s="20" t="s">
        <v>56</v>
      </c>
      <c r="J731" s="20" t="s">
        <v>141</v>
      </c>
      <c r="K731" s="21">
        <v>5.0628874178399998</v>
      </c>
      <c r="L731" s="21">
        <v>2.0488900000000001</v>
      </c>
      <c r="M731" s="20" t="s">
        <v>24</v>
      </c>
      <c r="N731" s="20" t="s">
        <v>142</v>
      </c>
      <c r="O731" s="20">
        <v>16</v>
      </c>
      <c r="P731" s="20">
        <v>60</v>
      </c>
      <c r="Q731" s="20" t="s">
        <v>73</v>
      </c>
      <c r="R731" s="20" t="s">
        <v>78</v>
      </c>
      <c r="S731" s="20" t="s">
        <v>77</v>
      </c>
      <c r="T731" s="22">
        <v>0.74605500000000002</v>
      </c>
      <c r="U731" s="22">
        <v>6.7142049999999998</v>
      </c>
      <c r="V731" s="22">
        <v>0.24</v>
      </c>
      <c r="W731" s="22">
        <v>0.56100000000000005</v>
      </c>
      <c r="X731" s="22">
        <f t="shared" si="22"/>
        <v>1.161724318002</v>
      </c>
      <c r="Y731" s="22">
        <f t="shared" si="23"/>
        <v>6.0391770247955492</v>
      </c>
    </row>
    <row r="732" spans="1:25" x14ac:dyDescent="0.25">
      <c r="A732" s="20">
        <v>2</v>
      </c>
      <c r="B732" s="20" t="s">
        <v>139</v>
      </c>
      <c r="C732" s="20" t="s">
        <v>140</v>
      </c>
      <c r="D732" s="20">
        <v>49427</v>
      </c>
      <c r="E732" s="20">
        <v>49428</v>
      </c>
      <c r="F732" s="20">
        <v>49356</v>
      </c>
      <c r="G732" s="20">
        <v>6430</v>
      </c>
      <c r="H732" s="20">
        <v>6430</v>
      </c>
      <c r="I732" s="20" t="s">
        <v>56</v>
      </c>
      <c r="J732" s="20" t="s">
        <v>141</v>
      </c>
      <c r="K732" s="21">
        <v>3.5387287189999999</v>
      </c>
      <c r="L732" s="21">
        <v>1.43208</v>
      </c>
      <c r="M732" s="20" t="s">
        <v>24</v>
      </c>
      <c r="N732" s="20" t="s">
        <v>142</v>
      </c>
      <c r="O732" s="20">
        <v>16</v>
      </c>
      <c r="P732" s="20">
        <v>60</v>
      </c>
      <c r="Q732" s="20" t="s">
        <v>73</v>
      </c>
      <c r="R732" s="20" t="s">
        <v>78</v>
      </c>
      <c r="S732" s="20" t="s">
        <v>77</v>
      </c>
      <c r="T732" s="22">
        <v>0.74605500000000002</v>
      </c>
      <c r="U732" s="22">
        <v>6.7142049999999998</v>
      </c>
      <c r="V732" s="22">
        <v>0.24</v>
      </c>
      <c r="W732" s="22">
        <v>0.56100000000000005</v>
      </c>
      <c r="X732" s="22">
        <f t="shared" si="22"/>
        <v>0.81199193774400003</v>
      </c>
      <c r="Y732" s="22">
        <f t="shared" si="23"/>
        <v>4.2211073477195988</v>
      </c>
    </row>
    <row r="733" spans="1:25" x14ac:dyDescent="0.25">
      <c r="A733" s="20">
        <v>2</v>
      </c>
      <c r="B733" s="20" t="s">
        <v>139</v>
      </c>
      <c r="C733" s="20" t="s">
        <v>140</v>
      </c>
      <c r="D733" s="20">
        <v>49428</v>
      </c>
      <c r="E733" s="20">
        <v>49429</v>
      </c>
      <c r="F733" s="20">
        <v>49357</v>
      </c>
      <c r="G733" s="20">
        <v>6430</v>
      </c>
      <c r="H733" s="20">
        <v>6430</v>
      </c>
      <c r="I733" s="20" t="s">
        <v>56</v>
      </c>
      <c r="J733" s="20" t="s">
        <v>141</v>
      </c>
      <c r="K733" s="21">
        <v>3.8244451966300002</v>
      </c>
      <c r="L733" s="21">
        <v>1.5477000000000001</v>
      </c>
      <c r="M733" s="20" t="s">
        <v>24</v>
      </c>
      <c r="N733" s="20" t="s">
        <v>142</v>
      </c>
      <c r="O733" s="20">
        <v>16</v>
      </c>
      <c r="P733" s="20">
        <v>60</v>
      </c>
      <c r="Q733" s="20" t="s">
        <v>73</v>
      </c>
      <c r="R733" s="20" t="s">
        <v>78</v>
      </c>
      <c r="S733" s="20" t="s">
        <v>77</v>
      </c>
      <c r="T733" s="22">
        <v>0.74605500000000002</v>
      </c>
      <c r="U733" s="22">
        <v>6.7142049999999998</v>
      </c>
      <c r="V733" s="22">
        <v>0.24</v>
      </c>
      <c r="W733" s="22">
        <v>0.56100000000000005</v>
      </c>
      <c r="X733" s="22">
        <f t="shared" si="22"/>
        <v>0.87754868586000001</v>
      </c>
      <c r="Y733" s="22">
        <f t="shared" si="23"/>
        <v>4.5619014594614997</v>
      </c>
    </row>
    <row r="734" spans="1:25" x14ac:dyDescent="0.25">
      <c r="A734" s="20">
        <v>2</v>
      </c>
      <c r="B734" s="20" t="s">
        <v>139</v>
      </c>
      <c r="C734" s="20" t="s">
        <v>140</v>
      </c>
      <c r="D734" s="20">
        <v>49429</v>
      </c>
      <c r="E734" s="20">
        <v>49430</v>
      </c>
      <c r="F734" s="20">
        <v>49358</v>
      </c>
      <c r="G734" s="20">
        <v>6430</v>
      </c>
      <c r="H734" s="20">
        <v>6430</v>
      </c>
      <c r="I734" s="20" t="s">
        <v>56</v>
      </c>
      <c r="J734" s="20" t="s">
        <v>141</v>
      </c>
      <c r="K734" s="21">
        <v>2.10029611045</v>
      </c>
      <c r="L734" s="21">
        <v>0.84996300000000002</v>
      </c>
      <c r="M734" s="20" t="s">
        <v>24</v>
      </c>
      <c r="N734" s="20" t="s">
        <v>142</v>
      </c>
      <c r="O734" s="20">
        <v>16</v>
      </c>
      <c r="P734" s="20">
        <v>60</v>
      </c>
      <c r="Q734" s="20" t="s">
        <v>73</v>
      </c>
      <c r="R734" s="20" t="s">
        <v>78</v>
      </c>
      <c r="S734" s="20" t="s">
        <v>77</v>
      </c>
      <c r="T734" s="22">
        <v>0.74605500000000002</v>
      </c>
      <c r="U734" s="22">
        <v>6.7142049999999998</v>
      </c>
      <c r="V734" s="22">
        <v>0.24</v>
      </c>
      <c r="W734" s="22">
        <v>0.56100000000000005</v>
      </c>
      <c r="X734" s="22">
        <f t="shared" si="22"/>
        <v>0.48193055093340004</v>
      </c>
      <c r="Y734" s="22">
        <f t="shared" si="23"/>
        <v>2.5052965369181845</v>
      </c>
    </row>
    <row r="735" spans="1:25" x14ac:dyDescent="0.25">
      <c r="A735" s="20">
        <v>2</v>
      </c>
      <c r="B735" s="20" t="s">
        <v>139</v>
      </c>
      <c r="C735" s="20" t="s">
        <v>140</v>
      </c>
      <c r="D735" s="20">
        <v>49430</v>
      </c>
      <c r="E735" s="20">
        <v>49431</v>
      </c>
      <c r="F735" s="20">
        <v>49359</v>
      </c>
      <c r="G735" s="20">
        <v>6430</v>
      </c>
      <c r="H735" s="20">
        <v>6430</v>
      </c>
      <c r="I735" s="20" t="s">
        <v>56</v>
      </c>
      <c r="J735" s="20" t="s">
        <v>141</v>
      </c>
      <c r="K735" s="21">
        <v>1.44282955678</v>
      </c>
      <c r="L735" s="21">
        <v>0.58389500000000005</v>
      </c>
      <c r="M735" s="20" t="s">
        <v>24</v>
      </c>
      <c r="N735" s="20" t="s">
        <v>142</v>
      </c>
      <c r="O735" s="20">
        <v>16</v>
      </c>
      <c r="P735" s="20">
        <v>60</v>
      </c>
      <c r="Q735" s="20" t="s">
        <v>73</v>
      </c>
      <c r="R735" s="20" t="s">
        <v>78</v>
      </c>
      <c r="S735" s="20" t="s">
        <v>77</v>
      </c>
      <c r="T735" s="22">
        <v>0.74605500000000002</v>
      </c>
      <c r="U735" s="22">
        <v>6.7142049999999998</v>
      </c>
      <c r="V735" s="22">
        <v>0.24</v>
      </c>
      <c r="W735" s="22">
        <v>0.56100000000000005</v>
      </c>
      <c r="X735" s="22">
        <f t="shared" si="22"/>
        <v>0.33106951601100004</v>
      </c>
      <c r="Y735" s="22">
        <f t="shared" si="23"/>
        <v>1.7210515298005249</v>
      </c>
    </row>
    <row r="736" spans="1:25" x14ac:dyDescent="0.25">
      <c r="A736" s="20">
        <v>2</v>
      </c>
      <c r="B736" s="20" t="s">
        <v>139</v>
      </c>
      <c r="C736" s="20" t="s">
        <v>140</v>
      </c>
      <c r="D736" s="20">
        <v>49431</v>
      </c>
      <c r="E736" s="20">
        <v>49432</v>
      </c>
      <c r="F736" s="20">
        <v>49360</v>
      </c>
      <c r="G736" s="20">
        <v>6430</v>
      </c>
      <c r="H736" s="20">
        <v>6430</v>
      </c>
      <c r="I736" s="20" t="s">
        <v>56</v>
      </c>
      <c r="J736" s="20" t="s">
        <v>141</v>
      </c>
      <c r="K736" s="21">
        <v>1.6009944384100001</v>
      </c>
      <c r="L736" s="21">
        <v>0.64790199999999998</v>
      </c>
      <c r="M736" s="20" t="s">
        <v>24</v>
      </c>
      <c r="N736" s="20" t="s">
        <v>142</v>
      </c>
      <c r="O736" s="20">
        <v>16</v>
      </c>
      <c r="P736" s="20">
        <v>60</v>
      </c>
      <c r="Q736" s="20" t="s">
        <v>73</v>
      </c>
      <c r="R736" s="20" t="s">
        <v>78</v>
      </c>
      <c r="S736" s="20" t="s">
        <v>77</v>
      </c>
      <c r="T736" s="22">
        <v>0.74605500000000002</v>
      </c>
      <c r="U736" s="22">
        <v>6.7142049999999998</v>
      </c>
      <c r="V736" s="22">
        <v>0.24</v>
      </c>
      <c r="W736" s="22">
        <v>0.56100000000000005</v>
      </c>
      <c r="X736" s="22">
        <f t="shared" si="22"/>
        <v>0.36736160022360004</v>
      </c>
      <c r="Y736" s="22">
        <f t="shared" si="23"/>
        <v>1.9097144662324896</v>
      </c>
    </row>
    <row r="737" spans="1:25" x14ac:dyDescent="0.25">
      <c r="A737" s="20">
        <v>2</v>
      </c>
      <c r="B737" s="20" t="s">
        <v>139</v>
      </c>
      <c r="C737" s="20" t="s">
        <v>140</v>
      </c>
      <c r="D737" s="20">
        <v>49434</v>
      </c>
      <c r="E737" s="20">
        <v>49435</v>
      </c>
      <c r="F737" s="20">
        <v>49363</v>
      </c>
      <c r="G737" s="20">
        <v>6430</v>
      </c>
      <c r="H737" s="20">
        <v>6430</v>
      </c>
      <c r="I737" s="20" t="s">
        <v>56</v>
      </c>
      <c r="J737" s="20" t="s">
        <v>141</v>
      </c>
      <c r="K737" s="21">
        <v>1.41132643402</v>
      </c>
      <c r="L737" s="21">
        <v>0.57114600000000004</v>
      </c>
      <c r="M737" s="20" t="s">
        <v>24</v>
      </c>
      <c r="N737" s="20" t="s">
        <v>142</v>
      </c>
      <c r="O737" s="20">
        <v>16</v>
      </c>
      <c r="P737" s="20">
        <v>60</v>
      </c>
      <c r="Q737" s="20" t="s">
        <v>73</v>
      </c>
      <c r="R737" s="20" t="s">
        <v>78</v>
      </c>
      <c r="S737" s="20" t="s">
        <v>77</v>
      </c>
      <c r="T737" s="22">
        <v>0.74605500000000002</v>
      </c>
      <c r="U737" s="22">
        <v>6.7142049999999998</v>
      </c>
      <c r="V737" s="22">
        <v>0.24</v>
      </c>
      <c r="W737" s="22">
        <v>0.56100000000000005</v>
      </c>
      <c r="X737" s="22">
        <f t="shared" si="22"/>
        <v>0.32384081006280008</v>
      </c>
      <c r="Y737" s="22">
        <f t="shared" si="23"/>
        <v>1.6834733934002699</v>
      </c>
    </row>
    <row r="738" spans="1:25" x14ac:dyDescent="0.25">
      <c r="A738" s="20">
        <v>2</v>
      </c>
      <c r="B738" s="20" t="s">
        <v>139</v>
      </c>
      <c r="C738" s="20" t="s">
        <v>140</v>
      </c>
      <c r="D738" s="20">
        <v>49435</v>
      </c>
      <c r="E738" s="20">
        <v>49436</v>
      </c>
      <c r="F738" s="20">
        <v>49364</v>
      </c>
      <c r="G738" s="20">
        <v>6430</v>
      </c>
      <c r="H738" s="20">
        <v>6430</v>
      </c>
      <c r="I738" s="20" t="s">
        <v>56</v>
      </c>
      <c r="J738" s="20" t="s">
        <v>141</v>
      </c>
      <c r="K738" s="21">
        <v>1.2878856241200001</v>
      </c>
      <c r="L738" s="21">
        <v>0.52119099999999996</v>
      </c>
      <c r="M738" s="20" t="s">
        <v>24</v>
      </c>
      <c r="N738" s="20" t="s">
        <v>142</v>
      </c>
      <c r="O738" s="20">
        <v>16</v>
      </c>
      <c r="P738" s="20">
        <v>60</v>
      </c>
      <c r="Q738" s="20" t="s">
        <v>73</v>
      </c>
      <c r="R738" s="20" t="s">
        <v>78</v>
      </c>
      <c r="S738" s="20" t="s">
        <v>77</v>
      </c>
      <c r="T738" s="22">
        <v>0.74605500000000002</v>
      </c>
      <c r="U738" s="22">
        <v>6.7142049999999998</v>
      </c>
      <c r="V738" s="22">
        <v>0.24</v>
      </c>
      <c r="W738" s="22">
        <v>0.56100000000000005</v>
      </c>
      <c r="X738" s="22">
        <f t="shared" si="22"/>
        <v>0.29551623514379999</v>
      </c>
      <c r="Y738" s="22">
        <f t="shared" si="23"/>
        <v>1.5362292327700446</v>
      </c>
    </row>
    <row r="739" spans="1:25" x14ac:dyDescent="0.25">
      <c r="A739" s="20">
        <v>2</v>
      </c>
      <c r="B739" s="20" t="s">
        <v>139</v>
      </c>
      <c r="C739" s="20" t="s">
        <v>140</v>
      </c>
      <c r="D739" s="20">
        <v>49436</v>
      </c>
      <c r="E739" s="20">
        <v>49437</v>
      </c>
      <c r="F739" s="20">
        <v>49365</v>
      </c>
      <c r="G739" s="20">
        <v>6430</v>
      </c>
      <c r="H739" s="20">
        <v>6430</v>
      </c>
      <c r="I739" s="20" t="s">
        <v>56</v>
      </c>
      <c r="J739" s="20" t="s">
        <v>141</v>
      </c>
      <c r="K739" s="21">
        <v>2.1936608815900001</v>
      </c>
      <c r="L739" s="21">
        <v>0.88774699999999995</v>
      </c>
      <c r="M739" s="20" t="s">
        <v>24</v>
      </c>
      <c r="N739" s="20" t="s">
        <v>142</v>
      </c>
      <c r="O739" s="20">
        <v>16</v>
      </c>
      <c r="P739" s="20">
        <v>60</v>
      </c>
      <c r="Q739" s="20" t="s">
        <v>73</v>
      </c>
      <c r="R739" s="20" t="s">
        <v>78</v>
      </c>
      <c r="S739" s="20" t="s">
        <v>77</v>
      </c>
      <c r="T739" s="22">
        <v>0.74605500000000002</v>
      </c>
      <c r="U739" s="22">
        <v>6.7142049999999998</v>
      </c>
      <c r="V739" s="22">
        <v>0.24</v>
      </c>
      <c r="W739" s="22">
        <v>0.56100000000000005</v>
      </c>
      <c r="X739" s="22">
        <f t="shared" si="22"/>
        <v>0.50335414694460001</v>
      </c>
      <c r="Y739" s="22">
        <f t="shared" si="23"/>
        <v>2.6166662369532645</v>
      </c>
    </row>
    <row r="740" spans="1:25" x14ac:dyDescent="0.25">
      <c r="A740" s="20">
        <v>2</v>
      </c>
      <c r="B740" s="20" t="s">
        <v>139</v>
      </c>
      <c r="C740" s="20" t="s">
        <v>140</v>
      </c>
      <c r="D740" s="20">
        <v>49437</v>
      </c>
      <c r="E740" s="20">
        <v>49438</v>
      </c>
      <c r="F740" s="20">
        <v>49366</v>
      </c>
      <c r="G740" s="20">
        <v>6430</v>
      </c>
      <c r="H740" s="20">
        <v>6430</v>
      </c>
      <c r="I740" s="20" t="s">
        <v>56</v>
      </c>
      <c r="J740" s="20" t="s">
        <v>141</v>
      </c>
      <c r="K740" s="21">
        <v>1.4541495175500001</v>
      </c>
      <c r="L740" s="21">
        <v>0.588476</v>
      </c>
      <c r="M740" s="20" t="s">
        <v>24</v>
      </c>
      <c r="N740" s="20" t="s">
        <v>142</v>
      </c>
      <c r="O740" s="20">
        <v>16</v>
      </c>
      <c r="P740" s="20">
        <v>60</v>
      </c>
      <c r="Q740" s="20" t="s">
        <v>73</v>
      </c>
      <c r="R740" s="20" t="s">
        <v>78</v>
      </c>
      <c r="S740" s="20" t="s">
        <v>77</v>
      </c>
      <c r="T740" s="22">
        <v>0.74605500000000002</v>
      </c>
      <c r="U740" s="22">
        <v>6.7142049999999998</v>
      </c>
      <c r="V740" s="22">
        <v>0.24</v>
      </c>
      <c r="W740" s="22">
        <v>0.56100000000000005</v>
      </c>
      <c r="X740" s="22">
        <f t="shared" si="22"/>
        <v>0.33366695125680002</v>
      </c>
      <c r="Y740" s="22">
        <f t="shared" si="23"/>
        <v>1.7345541921936196</v>
      </c>
    </row>
    <row r="741" spans="1:25" x14ac:dyDescent="0.25">
      <c r="A741" s="20">
        <v>2</v>
      </c>
      <c r="B741" s="20" t="s">
        <v>139</v>
      </c>
      <c r="C741" s="20" t="s">
        <v>140</v>
      </c>
      <c r="D741" s="20">
        <v>49438</v>
      </c>
      <c r="E741" s="20">
        <v>49439</v>
      </c>
      <c r="F741" s="20">
        <v>49367</v>
      </c>
      <c r="G741" s="20">
        <v>6430</v>
      </c>
      <c r="H741" s="20">
        <v>6430</v>
      </c>
      <c r="I741" s="20" t="s">
        <v>56</v>
      </c>
      <c r="J741" s="20" t="s">
        <v>141</v>
      </c>
      <c r="K741" s="21">
        <v>51.586362700599999</v>
      </c>
      <c r="L741" s="21">
        <v>20.876300000000001</v>
      </c>
      <c r="M741" s="20" t="s">
        <v>24</v>
      </c>
      <c r="N741" s="20" t="s">
        <v>142</v>
      </c>
      <c r="O741" s="20">
        <v>16</v>
      </c>
      <c r="P741" s="20">
        <v>60</v>
      </c>
      <c r="Q741" s="20" t="s">
        <v>73</v>
      </c>
      <c r="R741" s="20" t="s">
        <v>78</v>
      </c>
      <c r="S741" s="20" t="s">
        <v>77</v>
      </c>
      <c r="T741" s="22">
        <v>0.74605500000000002</v>
      </c>
      <c r="U741" s="22">
        <v>6.7142049999999998</v>
      </c>
      <c r="V741" s="22">
        <v>0.24</v>
      </c>
      <c r="W741" s="22">
        <v>0.56100000000000005</v>
      </c>
      <c r="X741" s="22">
        <f t="shared" si="22"/>
        <v>11.83689967734</v>
      </c>
      <c r="Y741" s="22">
        <f t="shared" si="23"/>
        <v>61.533645692418489</v>
      </c>
    </row>
    <row r="742" spans="1:25" x14ac:dyDescent="0.25">
      <c r="A742" s="20">
        <v>2</v>
      </c>
      <c r="B742" s="20" t="s">
        <v>139</v>
      </c>
      <c r="C742" s="20" t="s">
        <v>140</v>
      </c>
      <c r="D742" s="20">
        <v>49439</v>
      </c>
      <c r="E742" s="20">
        <v>49440</v>
      </c>
      <c r="F742" s="20">
        <v>49368</v>
      </c>
      <c r="G742" s="20">
        <v>6430</v>
      </c>
      <c r="H742" s="20">
        <v>6430</v>
      </c>
      <c r="I742" s="20" t="s">
        <v>56</v>
      </c>
      <c r="J742" s="20" t="s">
        <v>141</v>
      </c>
      <c r="K742" s="21">
        <v>5.5640352419100001</v>
      </c>
      <c r="L742" s="21">
        <v>2.25169</v>
      </c>
      <c r="M742" s="20" t="s">
        <v>24</v>
      </c>
      <c r="N742" s="20" t="s">
        <v>142</v>
      </c>
      <c r="O742" s="20">
        <v>16</v>
      </c>
      <c r="P742" s="20">
        <v>60</v>
      </c>
      <c r="Q742" s="20" t="s">
        <v>73</v>
      </c>
      <c r="R742" s="20" t="s">
        <v>78</v>
      </c>
      <c r="S742" s="20" t="s">
        <v>77</v>
      </c>
      <c r="T742" s="22">
        <v>0.74605500000000002</v>
      </c>
      <c r="U742" s="22">
        <v>6.7142049999999998</v>
      </c>
      <c r="V742" s="22">
        <v>0.24</v>
      </c>
      <c r="W742" s="22">
        <v>0.56100000000000005</v>
      </c>
      <c r="X742" s="22">
        <f t="shared" si="22"/>
        <v>1.2767122830419999</v>
      </c>
      <c r="Y742" s="22">
        <f t="shared" si="23"/>
        <v>6.6369373245815488</v>
      </c>
    </row>
    <row r="743" spans="1:25" x14ac:dyDescent="0.25">
      <c r="A743" s="20">
        <v>2</v>
      </c>
      <c r="B743" s="20" t="s">
        <v>139</v>
      </c>
      <c r="C743" s="20" t="s">
        <v>140</v>
      </c>
      <c r="D743" s="20">
        <v>49440</v>
      </c>
      <c r="E743" s="20">
        <v>49441</v>
      </c>
      <c r="F743" s="20">
        <v>49369</v>
      </c>
      <c r="G743" s="20">
        <v>6430</v>
      </c>
      <c r="H743" s="20">
        <v>6430</v>
      </c>
      <c r="I743" s="20" t="s">
        <v>56</v>
      </c>
      <c r="J743" s="20" t="s">
        <v>141</v>
      </c>
      <c r="K743" s="21">
        <v>6.8083232113600003</v>
      </c>
      <c r="L743" s="21">
        <v>2.7552400000000001</v>
      </c>
      <c r="M743" s="20" t="s">
        <v>24</v>
      </c>
      <c r="N743" s="20" t="s">
        <v>142</v>
      </c>
      <c r="O743" s="20">
        <v>16</v>
      </c>
      <c r="P743" s="20">
        <v>60</v>
      </c>
      <c r="Q743" s="20" t="s">
        <v>73</v>
      </c>
      <c r="R743" s="20" t="s">
        <v>78</v>
      </c>
      <c r="S743" s="20" t="s">
        <v>77</v>
      </c>
      <c r="T743" s="22">
        <v>0.74605500000000002</v>
      </c>
      <c r="U743" s="22">
        <v>6.7142049999999998</v>
      </c>
      <c r="V743" s="22">
        <v>0.24</v>
      </c>
      <c r="W743" s="22">
        <v>0.56100000000000005</v>
      </c>
      <c r="X743" s="22">
        <f t="shared" si="22"/>
        <v>1.5622260394320002</v>
      </c>
      <c r="Y743" s="22">
        <f t="shared" si="23"/>
        <v>8.1211690748637988</v>
      </c>
    </row>
    <row r="744" spans="1:25" x14ac:dyDescent="0.25">
      <c r="A744" s="20">
        <v>2</v>
      </c>
      <c r="B744" s="20" t="s">
        <v>139</v>
      </c>
      <c r="C744" s="20" t="s">
        <v>140</v>
      </c>
      <c r="D744" s="20">
        <v>49442</v>
      </c>
      <c r="E744" s="20">
        <v>49443</v>
      </c>
      <c r="F744" s="20">
        <v>49371</v>
      </c>
      <c r="G744" s="20">
        <v>6430</v>
      </c>
      <c r="H744" s="20">
        <v>6430</v>
      </c>
      <c r="I744" s="20" t="s">
        <v>56</v>
      </c>
      <c r="J744" s="20" t="s">
        <v>141</v>
      </c>
      <c r="K744" s="21">
        <v>4.1233211065199997</v>
      </c>
      <c r="L744" s="21">
        <v>1.66866</v>
      </c>
      <c r="M744" s="20" t="s">
        <v>24</v>
      </c>
      <c r="N744" s="20" t="s">
        <v>142</v>
      </c>
      <c r="O744" s="20">
        <v>16</v>
      </c>
      <c r="P744" s="20">
        <v>60</v>
      </c>
      <c r="Q744" s="20" t="s">
        <v>73</v>
      </c>
      <c r="R744" s="20" t="s">
        <v>78</v>
      </c>
      <c r="S744" s="20" t="s">
        <v>77</v>
      </c>
      <c r="T744" s="22">
        <v>0.74605500000000002</v>
      </c>
      <c r="U744" s="22">
        <v>6.7142049999999998</v>
      </c>
      <c r="V744" s="22">
        <v>0.24</v>
      </c>
      <c r="W744" s="22">
        <v>0.56100000000000005</v>
      </c>
      <c r="X744" s="22">
        <f t="shared" si="22"/>
        <v>0.94613322358800001</v>
      </c>
      <c r="Y744" s="22">
        <f t="shared" si="23"/>
        <v>4.9184354134166997</v>
      </c>
    </row>
    <row r="745" spans="1:25" x14ac:dyDescent="0.25">
      <c r="A745" s="20">
        <v>2</v>
      </c>
      <c r="B745" s="20" t="s">
        <v>139</v>
      </c>
      <c r="C745" s="20" t="s">
        <v>140</v>
      </c>
      <c r="D745" s="20">
        <v>49443</v>
      </c>
      <c r="E745" s="20">
        <v>49444</v>
      </c>
      <c r="F745" s="20">
        <v>49372</v>
      </c>
      <c r="G745" s="20">
        <v>6430</v>
      </c>
      <c r="H745" s="20">
        <v>6430</v>
      </c>
      <c r="I745" s="20" t="s">
        <v>56</v>
      </c>
      <c r="J745" s="20" t="s">
        <v>141</v>
      </c>
      <c r="K745" s="21">
        <v>1.8705484963300001</v>
      </c>
      <c r="L745" s="21">
        <v>0.75698699999999997</v>
      </c>
      <c r="M745" s="20" t="s">
        <v>24</v>
      </c>
      <c r="N745" s="20" t="s">
        <v>142</v>
      </c>
      <c r="O745" s="20">
        <v>16</v>
      </c>
      <c r="P745" s="20">
        <v>60</v>
      </c>
      <c r="Q745" s="20" t="s">
        <v>73</v>
      </c>
      <c r="R745" s="20" t="s">
        <v>78</v>
      </c>
      <c r="S745" s="20" t="s">
        <v>77</v>
      </c>
      <c r="T745" s="22">
        <v>0.74605500000000002</v>
      </c>
      <c r="U745" s="22">
        <v>6.7142049999999998</v>
      </c>
      <c r="V745" s="22">
        <v>0.24</v>
      </c>
      <c r="W745" s="22">
        <v>0.56100000000000005</v>
      </c>
      <c r="X745" s="22">
        <f t="shared" si="22"/>
        <v>0.42921299157660003</v>
      </c>
      <c r="Y745" s="22">
        <f t="shared" si="23"/>
        <v>2.2312464302470643</v>
      </c>
    </row>
    <row r="746" spans="1:25" x14ac:dyDescent="0.25">
      <c r="A746" s="20">
        <v>2</v>
      </c>
      <c r="B746" s="20" t="s">
        <v>139</v>
      </c>
      <c r="C746" s="20" t="s">
        <v>140</v>
      </c>
      <c r="D746" s="20">
        <v>49444</v>
      </c>
      <c r="E746" s="20">
        <v>49445</v>
      </c>
      <c r="F746" s="20">
        <v>49373</v>
      </c>
      <c r="G746" s="20">
        <v>6430</v>
      </c>
      <c r="H746" s="20">
        <v>6430</v>
      </c>
      <c r="I746" s="20" t="s">
        <v>56</v>
      </c>
      <c r="J746" s="20" t="s">
        <v>141</v>
      </c>
      <c r="K746" s="21">
        <v>1.5417156509500001</v>
      </c>
      <c r="L746" s="21">
        <v>0.62391300000000005</v>
      </c>
      <c r="M746" s="20" t="s">
        <v>24</v>
      </c>
      <c r="N746" s="20" t="s">
        <v>142</v>
      </c>
      <c r="O746" s="20">
        <v>16</v>
      </c>
      <c r="P746" s="20">
        <v>60</v>
      </c>
      <c r="Q746" s="20" t="s">
        <v>73</v>
      </c>
      <c r="R746" s="20" t="s">
        <v>78</v>
      </c>
      <c r="S746" s="20" t="s">
        <v>77</v>
      </c>
      <c r="T746" s="22">
        <v>0.74605500000000002</v>
      </c>
      <c r="U746" s="22">
        <v>6.7142049999999998</v>
      </c>
      <c r="V746" s="22">
        <v>0.24</v>
      </c>
      <c r="W746" s="22">
        <v>0.56100000000000005</v>
      </c>
      <c r="X746" s="22">
        <f t="shared" si="22"/>
        <v>0.35375979404340008</v>
      </c>
      <c r="Y746" s="22">
        <f t="shared" si="23"/>
        <v>1.8390060252484348</v>
      </c>
    </row>
    <row r="747" spans="1:25" x14ac:dyDescent="0.25">
      <c r="A747" s="20">
        <v>2</v>
      </c>
      <c r="B747" s="20" t="s">
        <v>139</v>
      </c>
      <c r="C747" s="20" t="s">
        <v>140</v>
      </c>
      <c r="D747" s="20">
        <v>49445</v>
      </c>
      <c r="E747" s="20">
        <v>49446</v>
      </c>
      <c r="F747" s="20">
        <v>49374</v>
      </c>
      <c r="G747" s="20">
        <v>6430</v>
      </c>
      <c r="H747" s="20">
        <v>6430</v>
      </c>
      <c r="I747" s="20" t="s">
        <v>56</v>
      </c>
      <c r="J747" s="20" t="s">
        <v>141</v>
      </c>
      <c r="K747" s="21">
        <v>3.4995552431000001</v>
      </c>
      <c r="L747" s="21">
        <v>1.4162300000000001</v>
      </c>
      <c r="M747" s="20" t="s">
        <v>24</v>
      </c>
      <c r="N747" s="20" t="s">
        <v>142</v>
      </c>
      <c r="O747" s="20">
        <v>16</v>
      </c>
      <c r="P747" s="20">
        <v>60</v>
      </c>
      <c r="Q747" s="20" t="s">
        <v>73</v>
      </c>
      <c r="R747" s="20" t="s">
        <v>78</v>
      </c>
      <c r="S747" s="20" t="s">
        <v>77</v>
      </c>
      <c r="T747" s="22">
        <v>0.74605500000000002</v>
      </c>
      <c r="U747" s="22">
        <v>6.7142049999999998</v>
      </c>
      <c r="V747" s="22">
        <v>0.24</v>
      </c>
      <c r="W747" s="22">
        <v>0.56100000000000005</v>
      </c>
      <c r="X747" s="22">
        <f t="shared" si="22"/>
        <v>0.80300495921400006</v>
      </c>
      <c r="Y747" s="22">
        <f t="shared" si="23"/>
        <v>4.1743889021988494</v>
      </c>
    </row>
    <row r="748" spans="1:25" x14ac:dyDescent="0.25">
      <c r="A748" s="20">
        <v>2</v>
      </c>
      <c r="B748" s="20" t="s">
        <v>139</v>
      </c>
      <c r="C748" s="20" t="s">
        <v>140</v>
      </c>
      <c r="D748" s="20">
        <v>49446</v>
      </c>
      <c r="E748" s="20">
        <v>49447</v>
      </c>
      <c r="F748" s="20">
        <v>49375</v>
      </c>
      <c r="G748" s="20">
        <v>6430</v>
      </c>
      <c r="H748" s="20">
        <v>6430</v>
      </c>
      <c r="I748" s="20" t="s">
        <v>56</v>
      </c>
      <c r="J748" s="20" t="s">
        <v>141</v>
      </c>
      <c r="K748" s="21">
        <v>5.7098640789399999</v>
      </c>
      <c r="L748" s="21">
        <v>2.3107099999999998</v>
      </c>
      <c r="M748" s="20" t="s">
        <v>24</v>
      </c>
      <c r="N748" s="20" t="s">
        <v>142</v>
      </c>
      <c r="O748" s="20">
        <v>16</v>
      </c>
      <c r="P748" s="20">
        <v>60</v>
      </c>
      <c r="Q748" s="20" t="s">
        <v>73</v>
      </c>
      <c r="R748" s="20" t="s">
        <v>78</v>
      </c>
      <c r="S748" s="20" t="s">
        <v>77</v>
      </c>
      <c r="T748" s="22">
        <v>0.74605500000000002</v>
      </c>
      <c r="U748" s="22">
        <v>6.7142049999999998</v>
      </c>
      <c r="V748" s="22">
        <v>0.24</v>
      </c>
      <c r="W748" s="22">
        <v>0.56100000000000005</v>
      </c>
      <c r="X748" s="22">
        <f t="shared" si="22"/>
        <v>1.310176729278</v>
      </c>
      <c r="Y748" s="22">
        <f t="shared" si="23"/>
        <v>6.810900899006449</v>
      </c>
    </row>
    <row r="749" spans="1:25" x14ac:dyDescent="0.25">
      <c r="A749" s="20">
        <v>2</v>
      </c>
      <c r="B749" s="20" t="s">
        <v>139</v>
      </c>
      <c r="C749" s="20" t="s">
        <v>140</v>
      </c>
      <c r="D749" s="20">
        <v>49447</v>
      </c>
      <c r="E749" s="20">
        <v>49448</v>
      </c>
      <c r="F749" s="20">
        <v>49376</v>
      </c>
      <c r="G749" s="20">
        <v>6430</v>
      </c>
      <c r="H749" s="20">
        <v>6430</v>
      </c>
      <c r="I749" s="20" t="s">
        <v>56</v>
      </c>
      <c r="J749" s="20" t="s">
        <v>141</v>
      </c>
      <c r="K749" s="21">
        <v>5.66312795266</v>
      </c>
      <c r="L749" s="21">
        <v>2.2917999999999998</v>
      </c>
      <c r="M749" s="20" t="s">
        <v>24</v>
      </c>
      <c r="N749" s="20" t="s">
        <v>142</v>
      </c>
      <c r="O749" s="20">
        <v>16</v>
      </c>
      <c r="P749" s="20">
        <v>60</v>
      </c>
      <c r="Q749" s="20" t="s">
        <v>73</v>
      </c>
      <c r="R749" s="20" t="s">
        <v>78</v>
      </c>
      <c r="S749" s="20" t="s">
        <v>77</v>
      </c>
      <c r="T749" s="22">
        <v>0.74605500000000002</v>
      </c>
      <c r="U749" s="22">
        <v>6.7142049999999998</v>
      </c>
      <c r="V749" s="22">
        <v>0.24</v>
      </c>
      <c r="W749" s="22">
        <v>0.56100000000000005</v>
      </c>
      <c r="X749" s="22">
        <f t="shared" si="22"/>
        <v>1.2994547252399999</v>
      </c>
      <c r="Y749" s="22">
        <f t="shared" si="23"/>
        <v>6.7551629933409982</v>
      </c>
    </row>
    <row r="750" spans="1:25" x14ac:dyDescent="0.25">
      <c r="A750" s="20">
        <v>2</v>
      </c>
      <c r="B750" s="20" t="s">
        <v>139</v>
      </c>
      <c r="C750" s="20" t="s">
        <v>140</v>
      </c>
      <c r="D750" s="20">
        <v>49448</v>
      </c>
      <c r="E750" s="20">
        <v>49449</v>
      </c>
      <c r="F750" s="20">
        <v>49377</v>
      </c>
      <c r="G750" s="20">
        <v>6430</v>
      </c>
      <c r="H750" s="20">
        <v>6430</v>
      </c>
      <c r="I750" s="20" t="s">
        <v>56</v>
      </c>
      <c r="J750" s="20" t="s">
        <v>141</v>
      </c>
      <c r="K750" s="21">
        <v>2.9614496377799999</v>
      </c>
      <c r="L750" s="21">
        <v>1.1984600000000001</v>
      </c>
      <c r="M750" s="20" t="s">
        <v>24</v>
      </c>
      <c r="N750" s="20" t="s">
        <v>142</v>
      </c>
      <c r="O750" s="20">
        <v>16</v>
      </c>
      <c r="P750" s="20">
        <v>60</v>
      </c>
      <c r="Q750" s="20" t="s">
        <v>73</v>
      </c>
      <c r="R750" s="20" t="s">
        <v>78</v>
      </c>
      <c r="S750" s="20" t="s">
        <v>77</v>
      </c>
      <c r="T750" s="22">
        <v>0.74605500000000002</v>
      </c>
      <c r="U750" s="22">
        <v>6.7142049999999998</v>
      </c>
      <c r="V750" s="22">
        <v>0.24</v>
      </c>
      <c r="W750" s="22">
        <v>0.56100000000000005</v>
      </c>
      <c r="X750" s="22">
        <f t="shared" si="22"/>
        <v>0.6795289772280001</v>
      </c>
      <c r="Y750" s="22">
        <f t="shared" si="23"/>
        <v>3.5325039885676994</v>
      </c>
    </row>
    <row r="751" spans="1:25" x14ac:dyDescent="0.25">
      <c r="A751" s="20">
        <v>2</v>
      </c>
      <c r="B751" s="20" t="s">
        <v>139</v>
      </c>
      <c r="C751" s="20" t="s">
        <v>140</v>
      </c>
      <c r="D751" s="20">
        <v>49449</v>
      </c>
      <c r="E751" s="20">
        <v>49450</v>
      </c>
      <c r="F751" s="20">
        <v>49378</v>
      </c>
      <c r="G751" s="20">
        <v>6430</v>
      </c>
      <c r="H751" s="20">
        <v>6430</v>
      </c>
      <c r="I751" s="20" t="s">
        <v>56</v>
      </c>
      <c r="J751" s="20" t="s">
        <v>141</v>
      </c>
      <c r="K751" s="21">
        <v>2.3002405916500002</v>
      </c>
      <c r="L751" s="21">
        <v>0.93087799999999998</v>
      </c>
      <c r="M751" s="20" t="s">
        <v>24</v>
      </c>
      <c r="N751" s="20" t="s">
        <v>142</v>
      </c>
      <c r="O751" s="20">
        <v>16</v>
      </c>
      <c r="P751" s="20">
        <v>60</v>
      </c>
      <c r="Q751" s="20" t="s">
        <v>73</v>
      </c>
      <c r="R751" s="20" t="s">
        <v>78</v>
      </c>
      <c r="S751" s="20" t="s">
        <v>77</v>
      </c>
      <c r="T751" s="22">
        <v>0.74605500000000002</v>
      </c>
      <c r="U751" s="22">
        <v>6.7142049999999998</v>
      </c>
      <c r="V751" s="22">
        <v>0.24</v>
      </c>
      <c r="W751" s="22">
        <v>0.56100000000000005</v>
      </c>
      <c r="X751" s="22">
        <f t="shared" si="22"/>
        <v>0.52780950158040008</v>
      </c>
      <c r="Y751" s="22">
        <f t="shared" si="23"/>
        <v>2.7437964119536096</v>
      </c>
    </row>
    <row r="752" spans="1:25" x14ac:dyDescent="0.25">
      <c r="A752" s="20">
        <v>2</v>
      </c>
      <c r="B752" s="20" t="s">
        <v>139</v>
      </c>
      <c r="C752" s="20" t="s">
        <v>140</v>
      </c>
      <c r="D752" s="20">
        <v>49451</v>
      </c>
      <c r="E752" s="20">
        <v>49452</v>
      </c>
      <c r="F752" s="20">
        <v>49380</v>
      </c>
      <c r="G752" s="20">
        <v>6430</v>
      </c>
      <c r="H752" s="20">
        <v>6430</v>
      </c>
      <c r="I752" s="20" t="s">
        <v>56</v>
      </c>
      <c r="J752" s="20" t="s">
        <v>141</v>
      </c>
      <c r="K752" s="21">
        <v>2.2946359907999998</v>
      </c>
      <c r="L752" s="21">
        <v>0.92861000000000005</v>
      </c>
      <c r="M752" s="20" t="s">
        <v>24</v>
      </c>
      <c r="N752" s="20" t="s">
        <v>142</v>
      </c>
      <c r="O752" s="20">
        <v>16</v>
      </c>
      <c r="P752" s="20">
        <v>60</v>
      </c>
      <c r="Q752" s="20" t="s">
        <v>73</v>
      </c>
      <c r="R752" s="20" t="s">
        <v>78</v>
      </c>
      <c r="S752" s="20" t="s">
        <v>77</v>
      </c>
      <c r="T752" s="22">
        <v>0.74605500000000002</v>
      </c>
      <c r="U752" s="22">
        <v>6.7142049999999998</v>
      </c>
      <c r="V752" s="22">
        <v>0.24</v>
      </c>
      <c r="W752" s="22">
        <v>0.56100000000000005</v>
      </c>
      <c r="X752" s="22">
        <f t="shared" si="22"/>
        <v>0.52652354149800007</v>
      </c>
      <c r="Y752" s="22">
        <f t="shared" si="23"/>
        <v>2.7371114003169499</v>
      </c>
    </row>
    <row r="753" spans="1:25" x14ac:dyDescent="0.25">
      <c r="A753" s="20">
        <v>2</v>
      </c>
      <c r="B753" s="20" t="s">
        <v>139</v>
      </c>
      <c r="C753" s="20" t="s">
        <v>140</v>
      </c>
      <c r="D753" s="20">
        <v>49452</v>
      </c>
      <c r="E753" s="20">
        <v>49453</v>
      </c>
      <c r="F753" s="20">
        <v>49381</v>
      </c>
      <c r="G753" s="20">
        <v>6430</v>
      </c>
      <c r="H753" s="20">
        <v>6430</v>
      </c>
      <c r="I753" s="20" t="s">
        <v>56</v>
      </c>
      <c r="J753" s="20" t="s">
        <v>141</v>
      </c>
      <c r="K753" s="21">
        <v>2.56643198081</v>
      </c>
      <c r="L753" s="21">
        <v>1.0386</v>
      </c>
      <c r="M753" s="20" t="s">
        <v>24</v>
      </c>
      <c r="N753" s="20" t="s">
        <v>142</v>
      </c>
      <c r="O753" s="20">
        <v>16</v>
      </c>
      <c r="P753" s="20">
        <v>60</v>
      </c>
      <c r="Q753" s="20" t="s">
        <v>73</v>
      </c>
      <c r="R753" s="20" t="s">
        <v>78</v>
      </c>
      <c r="S753" s="20" t="s">
        <v>77</v>
      </c>
      <c r="T753" s="22">
        <v>0.74605500000000002</v>
      </c>
      <c r="U753" s="22">
        <v>6.7142049999999998</v>
      </c>
      <c r="V753" s="22">
        <v>0.24</v>
      </c>
      <c r="W753" s="22">
        <v>0.56100000000000005</v>
      </c>
      <c r="X753" s="22">
        <f t="shared" si="22"/>
        <v>0.58888806947999994</v>
      </c>
      <c r="Y753" s="22">
        <f t="shared" si="23"/>
        <v>3.0613108844069994</v>
      </c>
    </row>
    <row r="754" spans="1:25" x14ac:dyDescent="0.25">
      <c r="A754" s="20">
        <v>2</v>
      </c>
      <c r="B754" s="20" t="s">
        <v>139</v>
      </c>
      <c r="C754" s="20" t="s">
        <v>140</v>
      </c>
      <c r="D754" s="20">
        <v>49453</v>
      </c>
      <c r="E754" s="20">
        <v>49454</v>
      </c>
      <c r="F754" s="20">
        <v>49382</v>
      </c>
      <c r="G754" s="20">
        <v>6430</v>
      </c>
      <c r="H754" s="20">
        <v>6430</v>
      </c>
      <c r="I754" s="20" t="s">
        <v>56</v>
      </c>
      <c r="J754" s="20" t="s">
        <v>141</v>
      </c>
      <c r="K754" s="21">
        <v>2.68975218302</v>
      </c>
      <c r="L754" s="21">
        <v>1.0885100000000001</v>
      </c>
      <c r="M754" s="20" t="s">
        <v>24</v>
      </c>
      <c r="N754" s="20" t="s">
        <v>142</v>
      </c>
      <c r="O754" s="20">
        <v>16</v>
      </c>
      <c r="P754" s="20">
        <v>60</v>
      </c>
      <c r="Q754" s="20" t="s">
        <v>73</v>
      </c>
      <c r="R754" s="20" t="s">
        <v>78</v>
      </c>
      <c r="S754" s="20" t="s">
        <v>77</v>
      </c>
      <c r="T754" s="22">
        <v>0.74605500000000002</v>
      </c>
      <c r="U754" s="22">
        <v>6.7142049999999998</v>
      </c>
      <c r="V754" s="22">
        <v>0.24</v>
      </c>
      <c r="W754" s="22">
        <v>0.56100000000000005</v>
      </c>
      <c r="X754" s="22">
        <f t="shared" si="22"/>
        <v>0.61718712931800013</v>
      </c>
      <c r="Y754" s="22">
        <f t="shared" si="23"/>
        <v>3.20842240591745</v>
      </c>
    </row>
    <row r="755" spans="1:25" x14ac:dyDescent="0.25">
      <c r="A755" s="20">
        <v>2</v>
      </c>
      <c r="B755" s="20" t="s">
        <v>139</v>
      </c>
      <c r="C755" s="20" t="s">
        <v>140</v>
      </c>
      <c r="D755" s="20">
        <v>49454</v>
      </c>
      <c r="E755" s="20">
        <v>49455</v>
      </c>
      <c r="F755" s="20">
        <v>49383</v>
      </c>
      <c r="G755" s="20">
        <v>6430</v>
      </c>
      <c r="H755" s="20">
        <v>6430</v>
      </c>
      <c r="I755" s="20" t="s">
        <v>56</v>
      </c>
      <c r="J755" s="20" t="s">
        <v>141</v>
      </c>
      <c r="K755" s="21">
        <v>3.1814928883900002</v>
      </c>
      <c r="L755" s="21">
        <v>1.2875099999999999</v>
      </c>
      <c r="M755" s="20" t="s">
        <v>24</v>
      </c>
      <c r="N755" s="20" t="s">
        <v>142</v>
      </c>
      <c r="O755" s="20">
        <v>16</v>
      </c>
      <c r="P755" s="20">
        <v>60</v>
      </c>
      <c r="Q755" s="20" t="s">
        <v>73</v>
      </c>
      <c r="R755" s="20" t="s">
        <v>78</v>
      </c>
      <c r="S755" s="20" t="s">
        <v>77</v>
      </c>
      <c r="T755" s="22">
        <v>0.74605500000000002</v>
      </c>
      <c r="U755" s="22">
        <v>6.7142049999999998</v>
      </c>
      <c r="V755" s="22">
        <v>0.24</v>
      </c>
      <c r="W755" s="22">
        <v>0.56100000000000005</v>
      </c>
      <c r="X755" s="22">
        <f t="shared" si="22"/>
        <v>0.73002048751799997</v>
      </c>
      <c r="Y755" s="22">
        <f t="shared" si="23"/>
        <v>3.7949820689224496</v>
      </c>
    </row>
    <row r="756" spans="1:25" x14ac:dyDescent="0.25">
      <c r="A756" s="20">
        <v>2</v>
      </c>
      <c r="B756" s="20" t="s">
        <v>139</v>
      </c>
      <c r="C756" s="20" t="s">
        <v>140</v>
      </c>
      <c r="D756" s="20">
        <v>49455</v>
      </c>
      <c r="E756" s="20">
        <v>49456</v>
      </c>
      <c r="F756" s="20">
        <v>49384</v>
      </c>
      <c r="G756" s="20">
        <v>6430</v>
      </c>
      <c r="H756" s="20">
        <v>6430</v>
      </c>
      <c r="I756" s="20" t="s">
        <v>56</v>
      </c>
      <c r="J756" s="20" t="s">
        <v>141</v>
      </c>
      <c r="K756" s="21">
        <v>3.1658845187</v>
      </c>
      <c r="L756" s="21">
        <v>1.2811900000000001</v>
      </c>
      <c r="M756" s="20" t="s">
        <v>24</v>
      </c>
      <c r="N756" s="20" t="s">
        <v>142</v>
      </c>
      <c r="O756" s="20">
        <v>16</v>
      </c>
      <c r="P756" s="20">
        <v>60</v>
      </c>
      <c r="Q756" s="20" t="s">
        <v>73</v>
      </c>
      <c r="R756" s="20" t="s">
        <v>78</v>
      </c>
      <c r="S756" s="20" t="s">
        <v>77</v>
      </c>
      <c r="T756" s="22">
        <v>0.74605500000000002</v>
      </c>
      <c r="U756" s="22">
        <v>6.7142049999999998</v>
      </c>
      <c r="V756" s="22">
        <v>0.24</v>
      </c>
      <c r="W756" s="22">
        <v>0.56100000000000005</v>
      </c>
      <c r="X756" s="22">
        <f t="shared" si="22"/>
        <v>0.72643703614200006</v>
      </c>
      <c r="Y756" s="22">
        <f t="shared" si="23"/>
        <v>3.7763536414340497</v>
      </c>
    </row>
    <row r="757" spans="1:25" x14ac:dyDescent="0.25">
      <c r="A757" s="20">
        <v>2</v>
      </c>
      <c r="B757" s="20" t="s">
        <v>139</v>
      </c>
      <c r="C757" s="20" t="s">
        <v>140</v>
      </c>
      <c r="D757" s="20">
        <v>49456</v>
      </c>
      <c r="E757" s="20">
        <v>49457</v>
      </c>
      <c r="F757" s="20">
        <v>49385</v>
      </c>
      <c r="G757" s="20">
        <v>6430</v>
      </c>
      <c r="H757" s="20">
        <v>6430</v>
      </c>
      <c r="I757" s="20" t="s">
        <v>56</v>
      </c>
      <c r="J757" s="20" t="s">
        <v>141</v>
      </c>
      <c r="K757" s="21">
        <v>2.8649250149099998</v>
      </c>
      <c r="L757" s="21">
        <v>1.1594</v>
      </c>
      <c r="M757" s="20" t="s">
        <v>24</v>
      </c>
      <c r="N757" s="20" t="s">
        <v>142</v>
      </c>
      <c r="O757" s="20">
        <v>16</v>
      </c>
      <c r="P757" s="20">
        <v>60</v>
      </c>
      <c r="Q757" s="20" t="s">
        <v>73</v>
      </c>
      <c r="R757" s="20" t="s">
        <v>78</v>
      </c>
      <c r="S757" s="20" t="s">
        <v>77</v>
      </c>
      <c r="T757" s="22">
        <v>0.74605500000000002</v>
      </c>
      <c r="U757" s="22">
        <v>6.7142049999999998</v>
      </c>
      <c r="V757" s="22">
        <v>0.24</v>
      </c>
      <c r="W757" s="22">
        <v>0.56100000000000005</v>
      </c>
      <c r="X757" s="22">
        <f t="shared" si="22"/>
        <v>0.65738188691999999</v>
      </c>
      <c r="Y757" s="22">
        <f t="shared" si="23"/>
        <v>3.4173732326029991</v>
      </c>
    </row>
    <row r="758" spans="1:25" x14ac:dyDescent="0.25">
      <c r="A758" s="20">
        <v>2</v>
      </c>
      <c r="B758" s="20" t="s">
        <v>139</v>
      </c>
      <c r="C758" s="20" t="s">
        <v>140</v>
      </c>
      <c r="D758" s="20">
        <v>49457</v>
      </c>
      <c r="E758" s="20">
        <v>49458</v>
      </c>
      <c r="F758" s="20">
        <v>49386</v>
      </c>
      <c r="G758" s="20">
        <v>6430</v>
      </c>
      <c r="H758" s="20">
        <v>6430</v>
      </c>
      <c r="I758" s="20" t="s">
        <v>56</v>
      </c>
      <c r="J758" s="20" t="s">
        <v>141</v>
      </c>
      <c r="K758" s="21">
        <v>2.4955209967799998</v>
      </c>
      <c r="L758" s="21">
        <v>1.0099100000000001</v>
      </c>
      <c r="M758" s="20" t="s">
        <v>24</v>
      </c>
      <c r="N758" s="20" t="s">
        <v>142</v>
      </c>
      <c r="O758" s="20">
        <v>16</v>
      </c>
      <c r="P758" s="20">
        <v>60</v>
      </c>
      <c r="Q758" s="20" t="s">
        <v>73</v>
      </c>
      <c r="R758" s="20" t="s">
        <v>78</v>
      </c>
      <c r="S758" s="20" t="s">
        <v>77</v>
      </c>
      <c r="T758" s="22">
        <v>0.74605500000000002</v>
      </c>
      <c r="U758" s="22">
        <v>6.7142049999999998</v>
      </c>
      <c r="V758" s="22">
        <v>0.24</v>
      </c>
      <c r="W758" s="22">
        <v>0.56100000000000005</v>
      </c>
      <c r="X758" s="22">
        <f t="shared" si="22"/>
        <v>0.57262078783800008</v>
      </c>
      <c r="Y758" s="22">
        <f t="shared" si="23"/>
        <v>2.9767460767104494</v>
      </c>
    </row>
    <row r="759" spans="1:25" x14ac:dyDescent="0.25">
      <c r="A759" s="20">
        <v>2</v>
      </c>
      <c r="B759" s="20" t="s">
        <v>139</v>
      </c>
      <c r="C759" s="20" t="s">
        <v>140</v>
      </c>
      <c r="D759" s="20">
        <v>49458</v>
      </c>
      <c r="E759" s="20">
        <v>49459</v>
      </c>
      <c r="F759" s="20">
        <v>49387</v>
      </c>
      <c r="G759" s="20">
        <v>6430</v>
      </c>
      <c r="H759" s="20">
        <v>6430</v>
      </c>
      <c r="I759" s="20" t="s">
        <v>56</v>
      </c>
      <c r="J759" s="20" t="s">
        <v>141</v>
      </c>
      <c r="K759" s="21">
        <v>1.28085751122</v>
      </c>
      <c r="L759" s="21">
        <v>0.518347</v>
      </c>
      <c r="M759" s="20" t="s">
        <v>24</v>
      </c>
      <c r="N759" s="20" t="s">
        <v>142</v>
      </c>
      <c r="O759" s="20">
        <v>16</v>
      </c>
      <c r="P759" s="20">
        <v>60</v>
      </c>
      <c r="Q759" s="20" t="s">
        <v>73</v>
      </c>
      <c r="R759" s="20" t="s">
        <v>78</v>
      </c>
      <c r="S759" s="20" t="s">
        <v>77</v>
      </c>
      <c r="T759" s="22">
        <v>0.74605500000000002</v>
      </c>
      <c r="U759" s="22">
        <v>6.7142049999999998</v>
      </c>
      <c r="V759" s="22">
        <v>0.24</v>
      </c>
      <c r="W759" s="22">
        <v>0.56100000000000005</v>
      </c>
      <c r="X759" s="22">
        <f t="shared" si="22"/>
        <v>0.29390368202460004</v>
      </c>
      <c r="Y759" s="22">
        <f t="shared" si="23"/>
        <v>1.5278464404002647</v>
      </c>
    </row>
    <row r="760" spans="1:25" x14ac:dyDescent="0.25">
      <c r="A760" s="20">
        <v>2</v>
      </c>
      <c r="B760" s="20" t="s">
        <v>139</v>
      </c>
      <c r="C760" s="20" t="s">
        <v>140</v>
      </c>
      <c r="D760" s="20">
        <v>49459</v>
      </c>
      <c r="E760" s="20">
        <v>49460</v>
      </c>
      <c r="F760" s="20">
        <v>49388</v>
      </c>
      <c r="G760" s="20">
        <v>6430</v>
      </c>
      <c r="H760" s="20">
        <v>6430</v>
      </c>
      <c r="I760" s="20" t="s">
        <v>56</v>
      </c>
      <c r="J760" s="20" t="s">
        <v>141</v>
      </c>
      <c r="K760" s="21">
        <v>2.7794550194999998</v>
      </c>
      <c r="L760" s="21">
        <v>1.1248100000000001</v>
      </c>
      <c r="M760" s="20" t="s">
        <v>24</v>
      </c>
      <c r="N760" s="20" t="s">
        <v>142</v>
      </c>
      <c r="O760" s="20">
        <v>16</v>
      </c>
      <c r="P760" s="20">
        <v>60</v>
      </c>
      <c r="Q760" s="20" t="s">
        <v>73</v>
      </c>
      <c r="R760" s="20" t="s">
        <v>78</v>
      </c>
      <c r="S760" s="20" t="s">
        <v>77</v>
      </c>
      <c r="T760" s="22">
        <v>0.74605500000000002</v>
      </c>
      <c r="U760" s="22">
        <v>6.7142049999999998</v>
      </c>
      <c r="V760" s="22">
        <v>0.24</v>
      </c>
      <c r="W760" s="22">
        <v>0.56100000000000005</v>
      </c>
      <c r="X760" s="22">
        <f t="shared" si="22"/>
        <v>0.63776929465800003</v>
      </c>
      <c r="Y760" s="22">
        <f t="shared" si="23"/>
        <v>3.3154179625359497</v>
      </c>
    </row>
    <row r="761" spans="1:25" x14ac:dyDescent="0.25">
      <c r="A761" s="20">
        <v>2</v>
      </c>
      <c r="B761" s="20" t="s">
        <v>139</v>
      </c>
      <c r="C761" s="20" t="s">
        <v>140</v>
      </c>
      <c r="D761" s="20">
        <v>49460</v>
      </c>
      <c r="E761" s="20">
        <v>49461</v>
      </c>
      <c r="F761" s="20">
        <v>49389</v>
      </c>
      <c r="G761" s="20">
        <v>6430</v>
      </c>
      <c r="H761" s="20">
        <v>6430</v>
      </c>
      <c r="I761" s="20" t="s">
        <v>56</v>
      </c>
      <c r="J761" s="20" t="s">
        <v>141</v>
      </c>
      <c r="K761" s="21">
        <v>1.2650089152199999</v>
      </c>
      <c r="L761" s="21">
        <v>0.51193299999999997</v>
      </c>
      <c r="M761" s="20" t="s">
        <v>24</v>
      </c>
      <c r="N761" s="20" t="s">
        <v>142</v>
      </c>
      <c r="O761" s="20">
        <v>16</v>
      </c>
      <c r="P761" s="20">
        <v>60</v>
      </c>
      <c r="Q761" s="20" t="s">
        <v>73</v>
      </c>
      <c r="R761" s="20" t="s">
        <v>78</v>
      </c>
      <c r="S761" s="20" t="s">
        <v>77</v>
      </c>
      <c r="T761" s="22">
        <v>0.74605500000000002</v>
      </c>
      <c r="U761" s="22">
        <v>6.7142049999999998</v>
      </c>
      <c r="V761" s="22">
        <v>0.24</v>
      </c>
      <c r="W761" s="22">
        <v>0.56100000000000005</v>
      </c>
      <c r="X761" s="22">
        <f t="shared" si="22"/>
        <v>0.2902669324794</v>
      </c>
      <c r="Y761" s="22">
        <f t="shared" si="23"/>
        <v>1.5089409445283346</v>
      </c>
    </row>
    <row r="762" spans="1:25" x14ac:dyDescent="0.25">
      <c r="A762" s="20">
        <v>2</v>
      </c>
      <c r="B762" s="20" t="s">
        <v>139</v>
      </c>
      <c r="C762" s="20" t="s">
        <v>140</v>
      </c>
      <c r="D762" s="20">
        <v>49461</v>
      </c>
      <c r="E762" s="20">
        <v>49462</v>
      </c>
      <c r="F762" s="20">
        <v>49390</v>
      </c>
      <c r="G762" s="20">
        <v>6430</v>
      </c>
      <c r="H762" s="20">
        <v>6430</v>
      </c>
      <c r="I762" s="20" t="s">
        <v>56</v>
      </c>
      <c r="J762" s="20" t="s">
        <v>141</v>
      </c>
      <c r="K762" s="21">
        <v>1.99260749068</v>
      </c>
      <c r="L762" s="21">
        <v>0.80638299999999996</v>
      </c>
      <c r="M762" s="20" t="s">
        <v>24</v>
      </c>
      <c r="N762" s="20" t="s">
        <v>142</v>
      </c>
      <c r="O762" s="20">
        <v>16</v>
      </c>
      <c r="P762" s="20">
        <v>60</v>
      </c>
      <c r="Q762" s="20" t="s">
        <v>73</v>
      </c>
      <c r="R762" s="20" t="s">
        <v>78</v>
      </c>
      <c r="S762" s="20" t="s">
        <v>77</v>
      </c>
      <c r="T762" s="22">
        <v>0.74605500000000002</v>
      </c>
      <c r="U762" s="22">
        <v>6.7142049999999998</v>
      </c>
      <c r="V762" s="22">
        <v>0.24</v>
      </c>
      <c r="W762" s="22">
        <v>0.56100000000000005</v>
      </c>
      <c r="X762" s="22">
        <f t="shared" si="22"/>
        <v>0.45722061248940005</v>
      </c>
      <c r="Y762" s="22">
        <f t="shared" si="23"/>
        <v>2.3768429182560844</v>
      </c>
    </row>
    <row r="763" spans="1:25" x14ac:dyDescent="0.25">
      <c r="A763" s="20">
        <v>2</v>
      </c>
      <c r="B763" s="20" t="s">
        <v>139</v>
      </c>
      <c r="C763" s="20" t="s">
        <v>140</v>
      </c>
      <c r="D763" s="20">
        <v>49462</v>
      </c>
      <c r="E763" s="20">
        <v>49463</v>
      </c>
      <c r="F763" s="20">
        <v>49391</v>
      </c>
      <c r="G763" s="20">
        <v>6430</v>
      </c>
      <c r="H763" s="20">
        <v>6430</v>
      </c>
      <c r="I763" s="20" t="s">
        <v>56</v>
      </c>
      <c r="J763" s="20" t="s">
        <v>141</v>
      </c>
      <c r="K763" s="21">
        <v>1.30399341439</v>
      </c>
      <c r="L763" s="21">
        <v>0.52771000000000001</v>
      </c>
      <c r="M763" s="20" t="s">
        <v>24</v>
      </c>
      <c r="N763" s="20" t="s">
        <v>142</v>
      </c>
      <c r="O763" s="20">
        <v>16</v>
      </c>
      <c r="P763" s="20">
        <v>60</v>
      </c>
      <c r="Q763" s="20" t="s">
        <v>73</v>
      </c>
      <c r="R763" s="20" t="s">
        <v>78</v>
      </c>
      <c r="S763" s="20" t="s">
        <v>77</v>
      </c>
      <c r="T763" s="22">
        <v>0.74605500000000002</v>
      </c>
      <c r="U763" s="22">
        <v>6.7142049999999998</v>
      </c>
      <c r="V763" s="22">
        <v>0.24</v>
      </c>
      <c r="W763" s="22">
        <v>0.56100000000000005</v>
      </c>
      <c r="X763" s="22">
        <f t="shared" si="22"/>
        <v>0.29921251987800002</v>
      </c>
      <c r="Y763" s="22">
        <f t="shared" si="23"/>
        <v>1.5554442199214498</v>
      </c>
    </row>
    <row r="764" spans="1:25" x14ac:dyDescent="0.25">
      <c r="A764" s="20">
        <v>2</v>
      </c>
      <c r="B764" s="20" t="s">
        <v>139</v>
      </c>
      <c r="C764" s="20" t="s">
        <v>140</v>
      </c>
      <c r="D764" s="20">
        <v>49465</v>
      </c>
      <c r="E764" s="20">
        <v>49466</v>
      </c>
      <c r="F764" s="20">
        <v>49394</v>
      </c>
      <c r="G764" s="20">
        <v>6430</v>
      </c>
      <c r="H764" s="20">
        <v>6430</v>
      </c>
      <c r="I764" s="20" t="s">
        <v>56</v>
      </c>
      <c r="J764" s="20" t="s">
        <v>141</v>
      </c>
      <c r="K764" s="21">
        <v>1.87492032787</v>
      </c>
      <c r="L764" s="21">
        <v>0.75875599999999999</v>
      </c>
      <c r="M764" s="20" t="s">
        <v>24</v>
      </c>
      <c r="N764" s="20" t="s">
        <v>142</v>
      </c>
      <c r="O764" s="20">
        <v>16</v>
      </c>
      <c r="P764" s="20">
        <v>60</v>
      </c>
      <c r="Q764" s="20" t="s">
        <v>73</v>
      </c>
      <c r="R764" s="20" t="s">
        <v>78</v>
      </c>
      <c r="S764" s="20" t="s">
        <v>77</v>
      </c>
      <c r="T764" s="22">
        <v>0.74605500000000002</v>
      </c>
      <c r="U764" s="22">
        <v>6.7142049999999998</v>
      </c>
      <c r="V764" s="22">
        <v>0.24</v>
      </c>
      <c r="W764" s="22">
        <v>0.56100000000000005</v>
      </c>
      <c r="X764" s="22">
        <f t="shared" si="22"/>
        <v>0.43021601776079998</v>
      </c>
      <c r="Y764" s="22">
        <f t="shared" si="23"/>
        <v>2.2364606214222196</v>
      </c>
    </row>
    <row r="765" spans="1:25" x14ac:dyDescent="0.25">
      <c r="A765" s="20">
        <v>2</v>
      </c>
      <c r="B765" s="20" t="s">
        <v>139</v>
      </c>
      <c r="C765" s="20" t="s">
        <v>140</v>
      </c>
      <c r="D765" s="20">
        <v>51772</v>
      </c>
      <c r="E765" s="20">
        <v>51773</v>
      </c>
      <c r="F765" s="20">
        <v>51773</v>
      </c>
      <c r="G765" s="20">
        <v>6440</v>
      </c>
      <c r="H765" s="20">
        <v>6440</v>
      </c>
      <c r="I765" s="20" t="s">
        <v>56</v>
      </c>
      <c r="J765" s="20" t="s">
        <v>141</v>
      </c>
      <c r="K765" s="21">
        <v>13.6721929958</v>
      </c>
      <c r="L765" s="21">
        <v>5.5329600000000001</v>
      </c>
      <c r="M765" s="20" t="s">
        <v>24</v>
      </c>
      <c r="N765" s="20" t="s">
        <v>142</v>
      </c>
      <c r="O765" s="20">
        <v>16</v>
      </c>
      <c r="P765" s="20">
        <v>60</v>
      </c>
      <c r="Q765" s="20" t="s">
        <v>73</v>
      </c>
      <c r="R765" s="20" t="s">
        <v>171</v>
      </c>
      <c r="S765" s="20" t="s">
        <v>77</v>
      </c>
      <c r="T765" s="22">
        <v>0.74605500000000002</v>
      </c>
      <c r="U765" s="22">
        <v>6.7142049999999998</v>
      </c>
      <c r="V765" s="22">
        <v>0.24</v>
      </c>
      <c r="W765" s="22">
        <v>0.56100000000000005</v>
      </c>
      <c r="X765" s="22">
        <f t="shared" si="22"/>
        <v>3.137198279328</v>
      </c>
      <c r="Y765" s="22">
        <f t="shared" si="23"/>
        <v>16.308598758895197</v>
      </c>
    </row>
    <row r="766" spans="1:25" x14ac:dyDescent="0.25">
      <c r="A766" s="20">
        <v>2</v>
      </c>
      <c r="B766" s="20" t="s">
        <v>139</v>
      </c>
      <c r="C766" s="20" t="s">
        <v>140</v>
      </c>
      <c r="D766" s="20">
        <v>51773</v>
      </c>
      <c r="E766" s="20">
        <v>51774</v>
      </c>
      <c r="F766" s="20">
        <v>51774</v>
      </c>
      <c r="G766" s="20">
        <v>6440</v>
      </c>
      <c r="H766" s="20">
        <v>6440</v>
      </c>
      <c r="I766" s="20" t="s">
        <v>56</v>
      </c>
      <c r="J766" s="20" t="s">
        <v>141</v>
      </c>
      <c r="K766" s="21">
        <v>1.2792987354800001</v>
      </c>
      <c r="L766" s="21">
        <v>0.51771599999999995</v>
      </c>
      <c r="M766" s="20" t="s">
        <v>24</v>
      </c>
      <c r="N766" s="20" t="s">
        <v>142</v>
      </c>
      <c r="O766" s="20">
        <v>16</v>
      </c>
      <c r="P766" s="20">
        <v>60</v>
      </c>
      <c r="Q766" s="20" t="s">
        <v>73</v>
      </c>
      <c r="R766" s="20" t="s">
        <v>171</v>
      </c>
      <c r="S766" s="20" t="s">
        <v>77</v>
      </c>
      <c r="T766" s="22">
        <v>0.74605500000000002</v>
      </c>
      <c r="U766" s="22">
        <v>6.7142049999999998</v>
      </c>
      <c r="V766" s="22">
        <v>0.24</v>
      </c>
      <c r="W766" s="22">
        <v>0.56100000000000005</v>
      </c>
      <c r="X766" s="22">
        <f t="shared" si="22"/>
        <v>0.29354590388879997</v>
      </c>
      <c r="Y766" s="22">
        <f t="shared" si="23"/>
        <v>1.5259865451874197</v>
      </c>
    </row>
    <row r="767" spans="1:25" x14ac:dyDescent="0.25">
      <c r="A767" s="20">
        <v>2</v>
      </c>
      <c r="B767" s="20" t="s">
        <v>139</v>
      </c>
      <c r="C767" s="20" t="s">
        <v>140</v>
      </c>
      <c r="D767" s="20">
        <v>51774</v>
      </c>
      <c r="E767" s="20">
        <v>51775</v>
      </c>
      <c r="F767" s="20">
        <v>51775</v>
      </c>
      <c r="G767" s="20">
        <v>6440</v>
      </c>
      <c r="H767" s="20">
        <v>6440</v>
      </c>
      <c r="I767" s="20" t="s">
        <v>56</v>
      </c>
      <c r="J767" s="20" t="s">
        <v>141</v>
      </c>
      <c r="K767" s="21">
        <v>2.37764845923</v>
      </c>
      <c r="L767" s="21">
        <v>0.96220399999999995</v>
      </c>
      <c r="M767" s="20" t="s">
        <v>24</v>
      </c>
      <c r="N767" s="20" t="s">
        <v>142</v>
      </c>
      <c r="O767" s="20">
        <v>16</v>
      </c>
      <c r="P767" s="20">
        <v>60</v>
      </c>
      <c r="Q767" s="20" t="s">
        <v>73</v>
      </c>
      <c r="R767" s="20" t="s">
        <v>171</v>
      </c>
      <c r="S767" s="20" t="s">
        <v>77</v>
      </c>
      <c r="T767" s="22">
        <v>0.74605500000000002</v>
      </c>
      <c r="U767" s="22">
        <v>6.7142049999999998</v>
      </c>
      <c r="V767" s="22">
        <v>0.24</v>
      </c>
      <c r="W767" s="22">
        <v>0.56100000000000005</v>
      </c>
      <c r="X767" s="22">
        <f t="shared" si="22"/>
        <v>0.54557139996720005</v>
      </c>
      <c r="Y767" s="22">
        <f t="shared" si="23"/>
        <v>2.8361309245329798</v>
      </c>
    </row>
    <row r="768" spans="1:25" x14ac:dyDescent="0.25">
      <c r="A768" s="20">
        <v>2</v>
      </c>
      <c r="B768" s="20" t="s">
        <v>139</v>
      </c>
      <c r="C768" s="20" t="s">
        <v>140</v>
      </c>
      <c r="D768" s="20">
        <v>51877</v>
      </c>
      <c r="E768" s="20">
        <v>51878</v>
      </c>
      <c r="F768" s="20">
        <v>52532</v>
      </c>
      <c r="G768" s="20">
        <v>7470</v>
      </c>
      <c r="H768" s="20">
        <v>7470</v>
      </c>
      <c r="I768" s="20" t="s">
        <v>56</v>
      </c>
      <c r="J768" s="20" t="s">
        <v>141</v>
      </c>
      <c r="K768" s="21">
        <v>3.9755833006799999</v>
      </c>
      <c r="L768" s="21">
        <v>1.60887</v>
      </c>
      <c r="M768" s="20" t="s">
        <v>24</v>
      </c>
      <c r="N768" s="20" t="s">
        <v>142</v>
      </c>
      <c r="O768" s="20">
        <v>17</v>
      </c>
      <c r="P768" s="20">
        <v>70</v>
      </c>
      <c r="Q768" s="20" t="s">
        <v>81</v>
      </c>
      <c r="R768" s="20" t="s">
        <v>94</v>
      </c>
      <c r="S768" s="20" t="s">
        <v>81</v>
      </c>
      <c r="T768" s="22">
        <v>1.5820000000000001</v>
      </c>
      <c r="U768" s="22">
        <v>10.215999999999999</v>
      </c>
      <c r="V768" s="22">
        <v>0.24</v>
      </c>
      <c r="W768" s="22">
        <v>0.56100000000000005</v>
      </c>
      <c r="X768" s="22">
        <f t="shared" si="22"/>
        <v>1.9343765784</v>
      </c>
      <c r="Y768" s="22">
        <f t="shared" si="23"/>
        <v>7.2154987888799988</v>
      </c>
    </row>
    <row r="769" spans="1:25" x14ac:dyDescent="0.25">
      <c r="A769" s="20">
        <v>2</v>
      </c>
      <c r="B769" s="20" t="s">
        <v>139</v>
      </c>
      <c r="C769" s="20" t="s">
        <v>140</v>
      </c>
      <c r="D769" s="20">
        <v>52337</v>
      </c>
      <c r="E769" s="20">
        <v>52338</v>
      </c>
      <c r="F769" s="20">
        <v>52280</v>
      </c>
      <c r="G769" s="20">
        <v>7400</v>
      </c>
      <c r="H769" s="20">
        <v>7400</v>
      </c>
      <c r="I769" s="20" t="s">
        <v>56</v>
      </c>
      <c r="J769" s="20" t="s">
        <v>141</v>
      </c>
      <c r="K769" s="21">
        <v>14.1914086533</v>
      </c>
      <c r="L769" s="21">
        <v>5.74308</v>
      </c>
      <c r="M769" s="20" t="s">
        <v>24</v>
      </c>
      <c r="N769" s="20" t="s">
        <v>142</v>
      </c>
      <c r="O769" s="20">
        <v>17</v>
      </c>
      <c r="P769" s="20">
        <v>70</v>
      </c>
      <c r="Q769" s="20" t="s">
        <v>81</v>
      </c>
      <c r="R769" s="20" t="s">
        <v>172</v>
      </c>
      <c r="S769" s="20" t="s">
        <v>81</v>
      </c>
      <c r="T769" s="22">
        <v>1.5820000000000001</v>
      </c>
      <c r="U769" s="22">
        <v>10.215999999999999</v>
      </c>
      <c r="V769" s="22">
        <v>0.24</v>
      </c>
      <c r="W769" s="22">
        <v>0.56100000000000005</v>
      </c>
      <c r="X769" s="22">
        <f t="shared" si="22"/>
        <v>6.9050199456000003</v>
      </c>
      <c r="Y769" s="22">
        <f t="shared" si="23"/>
        <v>25.756703017919996</v>
      </c>
    </row>
    <row r="770" spans="1:25" x14ac:dyDescent="0.25">
      <c r="A770" s="20">
        <v>2</v>
      </c>
      <c r="B770" s="20" t="s">
        <v>139</v>
      </c>
      <c r="C770" s="20" t="s">
        <v>140</v>
      </c>
      <c r="D770" s="20">
        <v>52481</v>
      </c>
      <c r="E770" s="20">
        <v>52482</v>
      </c>
      <c r="F770" s="20">
        <v>52424</v>
      </c>
      <c r="G770" s="20">
        <v>7430</v>
      </c>
      <c r="H770" s="20">
        <v>7430</v>
      </c>
      <c r="I770" s="20" t="s">
        <v>56</v>
      </c>
      <c r="J770" s="20" t="s">
        <v>141</v>
      </c>
      <c r="K770" s="21">
        <v>36.059180060300001</v>
      </c>
      <c r="L770" s="21">
        <v>14.592700000000001</v>
      </c>
      <c r="M770" s="20" t="s">
        <v>24</v>
      </c>
      <c r="N770" s="20" t="s">
        <v>142</v>
      </c>
      <c r="O770" s="20">
        <v>17</v>
      </c>
      <c r="P770" s="20">
        <v>70</v>
      </c>
      <c r="Q770" s="20" t="s">
        <v>81</v>
      </c>
      <c r="R770" s="20" t="s">
        <v>173</v>
      </c>
      <c r="S770" s="20" t="s">
        <v>81</v>
      </c>
      <c r="T770" s="22">
        <v>1.5820000000000001</v>
      </c>
      <c r="U770" s="22">
        <v>10.215999999999999</v>
      </c>
      <c r="V770" s="22">
        <v>0.24</v>
      </c>
      <c r="W770" s="22">
        <v>0.56100000000000005</v>
      </c>
      <c r="X770" s="22">
        <f t="shared" si="22"/>
        <v>17.545095064000002</v>
      </c>
      <c r="Y770" s="22">
        <f t="shared" si="23"/>
        <v>65.445691184799983</v>
      </c>
    </row>
    <row r="771" spans="1:25" x14ac:dyDescent="0.25">
      <c r="A771" s="20">
        <v>2</v>
      </c>
      <c r="B771" s="20" t="s">
        <v>139</v>
      </c>
      <c r="C771" s="20" t="s">
        <v>140</v>
      </c>
      <c r="D771" s="20">
        <v>52482</v>
      </c>
      <c r="E771" s="20">
        <v>52483</v>
      </c>
      <c r="F771" s="20">
        <v>52425</v>
      </c>
      <c r="G771" s="20">
        <v>7430</v>
      </c>
      <c r="H771" s="20">
        <v>7430</v>
      </c>
      <c r="I771" s="20" t="s">
        <v>56</v>
      </c>
      <c r="J771" s="20" t="s">
        <v>141</v>
      </c>
      <c r="K771" s="21">
        <v>4.132739537</v>
      </c>
      <c r="L771" s="21">
        <v>1.6724699999999999</v>
      </c>
      <c r="M771" s="20" t="s">
        <v>24</v>
      </c>
      <c r="N771" s="20" t="s">
        <v>142</v>
      </c>
      <c r="O771" s="20">
        <v>17</v>
      </c>
      <c r="P771" s="20">
        <v>70</v>
      </c>
      <c r="Q771" s="20" t="s">
        <v>81</v>
      </c>
      <c r="R771" s="20" t="s">
        <v>173</v>
      </c>
      <c r="S771" s="20" t="s">
        <v>81</v>
      </c>
      <c r="T771" s="22">
        <v>1.5820000000000001</v>
      </c>
      <c r="U771" s="22">
        <v>10.215999999999999</v>
      </c>
      <c r="V771" s="22">
        <v>0.24</v>
      </c>
      <c r="W771" s="22">
        <v>0.56100000000000005</v>
      </c>
      <c r="X771" s="22">
        <f t="shared" si="22"/>
        <v>2.0108441304000002</v>
      </c>
      <c r="Y771" s="22">
        <f t="shared" si="23"/>
        <v>7.5007335952799981</v>
      </c>
    </row>
    <row r="772" spans="1:25" x14ac:dyDescent="0.25">
      <c r="A772" s="20">
        <v>2</v>
      </c>
      <c r="B772" s="20" t="s">
        <v>139</v>
      </c>
      <c r="C772" s="20" t="s">
        <v>140</v>
      </c>
      <c r="D772" s="20">
        <v>52901</v>
      </c>
      <c r="E772" s="20">
        <v>52906</v>
      </c>
      <c r="F772" s="20">
        <v>52883</v>
      </c>
      <c r="G772" s="20">
        <v>8340</v>
      </c>
      <c r="H772" s="20">
        <v>8340</v>
      </c>
      <c r="I772" s="20" t="s">
        <v>56</v>
      </c>
      <c r="J772" s="20" t="s">
        <v>141</v>
      </c>
      <c r="K772" s="21">
        <v>0.76785732195300005</v>
      </c>
      <c r="L772" s="21">
        <v>0.31074200000000002</v>
      </c>
      <c r="M772" s="20" t="s">
        <v>24</v>
      </c>
      <c r="N772" s="20" t="s">
        <v>142</v>
      </c>
      <c r="O772" s="20">
        <v>43</v>
      </c>
      <c r="P772" s="20">
        <v>10</v>
      </c>
      <c r="Q772" s="20" t="s">
        <v>25</v>
      </c>
      <c r="R772" s="20" t="s">
        <v>174</v>
      </c>
      <c r="S772" s="20" t="s">
        <v>174</v>
      </c>
      <c r="T772" s="22">
        <v>0.66800000000000004</v>
      </c>
      <c r="U772" s="22">
        <v>3.24</v>
      </c>
      <c r="V772" s="22">
        <v>0.24</v>
      </c>
      <c r="W772" s="22">
        <v>0.56100000000000005</v>
      </c>
      <c r="X772" s="22">
        <f t="shared" si="22"/>
        <v>0.15775749856000001</v>
      </c>
      <c r="Y772" s="22">
        <f t="shared" si="23"/>
        <v>0.44198699112000006</v>
      </c>
    </row>
    <row r="773" spans="1:25" x14ac:dyDescent="0.25">
      <c r="A773" s="20">
        <v>2</v>
      </c>
      <c r="B773" s="20" t="s">
        <v>139</v>
      </c>
      <c r="C773" s="20" t="s">
        <v>140</v>
      </c>
      <c r="D773" s="20">
        <v>61807</v>
      </c>
      <c r="E773" s="20">
        <v>61808</v>
      </c>
      <c r="F773" s="20">
        <v>61796</v>
      </c>
      <c r="G773" s="20">
        <v>2520</v>
      </c>
      <c r="H773" s="20">
        <v>9520</v>
      </c>
      <c r="I773" s="20" t="s">
        <v>56</v>
      </c>
      <c r="J773" s="20" t="s">
        <v>141</v>
      </c>
      <c r="K773" s="21">
        <v>116.362326392</v>
      </c>
      <c r="L773" s="21">
        <v>47.090400000000002</v>
      </c>
      <c r="M773" s="20" t="s">
        <v>24</v>
      </c>
      <c r="N773" s="20" t="s">
        <v>142</v>
      </c>
      <c r="O773" s="20">
        <v>89</v>
      </c>
      <c r="P773" s="20">
        <v>28</v>
      </c>
      <c r="Q773" s="20" t="s">
        <v>57</v>
      </c>
      <c r="R773" s="20" t="s">
        <v>144</v>
      </c>
      <c r="S773" s="20" t="s">
        <v>144</v>
      </c>
      <c r="T773" s="22">
        <v>5.4456910000000001</v>
      </c>
      <c r="U773" s="22">
        <v>13.78614</v>
      </c>
      <c r="V773" s="22">
        <v>0.24</v>
      </c>
      <c r="W773" s="22">
        <v>0.56100000000000005</v>
      </c>
      <c r="X773" s="22">
        <f t="shared" si="22"/>
        <v>194.89422327446403</v>
      </c>
      <c r="Y773" s="22">
        <f t="shared" si="23"/>
        <v>284.99653785758397</v>
      </c>
    </row>
    <row r="774" spans="1:25" x14ac:dyDescent="0.25">
      <c r="X774" s="22">
        <f>SUM(X2:X773)</f>
        <v>21572.405896094719</v>
      </c>
      <c r="Y774" s="22">
        <f>SUM(Y2:Y773)</f>
        <v>104584.5199879787</v>
      </c>
    </row>
  </sheetData>
  <sortState ref="A2:Y780">
    <sortCondition ref="I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opLeftCell="P22" workbookViewId="0">
      <selection activeCell="AB51" sqref="AB51:AC5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3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181</v>
      </c>
      <c r="B1" s="20" t="s">
        <v>8</v>
      </c>
      <c r="C1" s="20" t="s">
        <v>182</v>
      </c>
      <c r="D1" s="20" t="s">
        <v>183</v>
      </c>
      <c r="E1" s="20" t="s">
        <v>184</v>
      </c>
      <c r="F1" s="20" t="s">
        <v>185</v>
      </c>
      <c r="G1" s="20" t="s">
        <v>186</v>
      </c>
      <c r="H1" s="20" t="s">
        <v>55</v>
      </c>
      <c r="I1" s="20" t="s">
        <v>7</v>
      </c>
      <c r="J1" s="20" t="s">
        <v>187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175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128</v>
      </c>
      <c r="Z1" s="22" t="s">
        <v>22</v>
      </c>
      <c r="AA1" s="22" t="s">
        <v>129</v>
      </c>
      <c r="AB1" s="22" t="s">
        <v>23</v>
      </c>
      <c r="AC1" s="22" t="s">
        <v>130</v>
      </c>
    </row>
    <row r="2" spans="1:29" x14ac:dyDescent="0.25">
      <c r="A2" s="20">
        <v>11</v>
      </c>
      <c r="B2" s="20">
        <v>347</v>
      </c>
      <c r="C2" s="20" t="s">
        <v>199</v>
      </c>
      <c r="D2" s="20" t="s">
        <v>231</v>
      </c>
      <c r="E2" s="20" t="s">
        <v>226</v>
      </c>
      <c r="F2" s="20" t="s">
        <v>191</v>
      </c>
      <c r="G2" s="20" t="s">
        <v>226</v>
      </c>
      <c r="H2" s="20">
        <v>6994</v>
      </c>
      <c r="I2" s="20">
        <v>6995</v>
      </c>
      <c r="J2" s="20">
        <v>6973</v>
      </c>
      <c r="K2" s="20">
        <v>2110</v>
      </c>
      <c r="L2" s="20">
        <v>2110</v>
      </c>
      <c r="M2" s="20" t="s">
        <v>201</v>
      </c>
      <c r="N2" s="20" t="s">
        <v>202</v>
      </c>
      <c r="O2" s="21">
        <v>0.161197148347</v>
      </c>
      <c r="P2" s="21">
        <v>6.5234200000000006E-2</v>
      </c>
      <c r="Q2" s="20" t="s">
        <v>84</v>
      </c>
      <c r="R2" s="20" t="s">
        <v>85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3" si="0">P2*X2*(1-Z2)</f>
        <v>5.7920032946291208E-2</v>
      </c>
      <c r="AC2" s="22">
        <f t="shared" ref="AC2:AC33" si="1">P2*Y2*(1-AA2)</f>
        <v>0.42855902450732708</v>
      </c>
    </row>
    <row r="3" spans="1:29" x14ac:dyDescent="0.25">
      <c r="A3" s="20">
        <v>11</v>
      </c>
      <c r="B3" s="20">
        <v>347</v>
      </c>
      <c r="C3" s="20" t="s">
        <v>199</v>
      </c>
      <c r="D3" s="20" t="s">
        <v>231</v>
      </c>
      <c r="E3" s="20" t="s">
        <v>226</v>
      </c>
      <c r="F3" s="20" t="s">
        <v>191</v>
      </c>
      <c r="G3" s="20" t="s">
        <v>226</v>
      </c>
      <c r="H3" s="20">
        <v>8247</v>
      </c>
      <c r="I3" s="20">
        <v>8248</v>
      </c>
      <c r="J3" s="20">
        <v>8174</v>
      </c>
      <c r="K3" s="20">
        <v>2120</v>
      </c>
      <c r="L3" s="20">
        <v>2120</v>
      </c>
      <c r="M3" s="20" t="s">
        <v>201</v>
      </c>
      <c r="N3" s="20" t="s">
        <v>232</v>
      </c>
      <c r="O3" s="21">
        <v>0.21002988421300001</v>
      </c>
      <c r="P3" s="21">
        <v>8.4996100000000005E-2</v>
      </c>
      <c r="Q3" s="20" t="s">
        <v>84</v>
      </c>
      <c r="R3" s="20" t="s">
        <v>85</v>
      </c>
      <c r="S3" s="20">
        <v>27</v>
      </c>
      <c r="T3" s="20">
        <v>22</v>
      </c>
      <c r="U3" s="20" t="s">
        <v>61</v>
      </c>
      <c r="V3" s="20" t="s">
        <v>62</v>
      </c>
      <c r="W3" s="20" t="s">
        <v>63</v>
      </c>
      <c r="X3" s="22">
        <v>0.51060899999999998</v>
      </c>
      <c r="Y3" s="22">
        <v>9.7789370000000009</v>
      </c>
      <c r="Z3" s="22">
        <v>0.30199999999999999</v>
      </c>
      <c r="AA3" s="22">
        <v>0.30499999999999999</v>
      </c>
      <c r="AB3" s="22">
        <f t="shared" si="0"/>
        <v>3.0293041990180198E-2</v>
      </c>
      <c r="AC3" s="22">
        <f t="shared" si="1"/>
        <v>0.57766419746626163</v>
      </c>
    </row>
    <row r="4" spans="1:29" x14ac:dyDescent="0.25">
      <c r="A4" s="20">
        <v>11</v>
      </c>
      <c r="B4" s="20">
        <v>347</v>
      </c>
      <c r="C4" s="20" t="s">
        <v>199</v>
      </c>
      <c r="D4" s="20" t="s">
        <v>231</v>
      </c>
      <c r="E4" s="20" t="s">
        <v>226</v>
      </c>
      <c r="F4" s="20" t="s">
        <v>191</v>
      </c>
      <c r="G4" s="20" t="s">
        <v>226</v>
      </c>
      <c r="H4" s="20">
        <v>8840</v>
      </c>
      <c r="I4" s="20">
        <v>8841</v>
      </c>
      <c r="J4" s="20">
        <v>8798</v>
      </c>
      <c r="K4" s="20">
        <v>2120</v>
      </c>
      <c r="L4" s="20">
        <v>2120</v>
      </c>
      <c r="M4" s="20" t="s">
        <v>201</v>
      </c>
      <c r="N4" s="20" t="s">
        <v>202</v>
      </c>
      <c r="O4" s="21">
        <v>150.02032304599999</v>
      </c>
      <c r="P4" s="21">
        <v>60.711100000000002</v>
      </c>
      <c r="Q4" s="20" t="s">
        <v>84</v>
      </c>
      <c r="R4" s="20" t="s">
        <v>85</v>
      </c>
      <c r="S4" s="20">
        <v>27</v>
      </c>
      <c r="T4" s="20">
        <v>22</v>
      </c>
      <c r="U4" s="20" t="s">
        <v>61</v>
      </c>
      <c r="V4" s="20" t="s">
        <v>62</v>
      </c>
      <c r="W4" s="20" t="s">
        <v>63</v>
      </c>
      <c r="X4" s="22">
        <v>0.51060899999999998</v>
      </c>
      <c r="Y4" s="22">
        <v>9.7789370000000009</v>
      </c>
      <c r="Z4" s="22">
        <v>0.30199999999999999</v>
      </c>
      <c r="AA4" s="22">
        <v>0.30499999999999999</v>
      </c>
      <c r="AB4" s="22">
        <f t="shared" si="0"/>
        <v>21.637744573810199</v>
      </c>
      <c r="AC4" s="22">
        <f t="shared" si="1"/>
        <v>412.61456535998656</v>
      </c>
    </row>
    <row r="5" spans="1:29" x14ac:dyDescent="0.25">
      <c r="A5" s="20">
        <v>11</v>
      </c>
      <c r="B5" s="20">
        <v>347</v>
      </c>
      <c r="C5" s="20" t="s">
        <v>199</v>
      </c>
      <c r="D5" s="20" t="s">
        <v>231</v>
      </c>
      <c r="E5" s="20" t="s">
        <v>226</v>
      </c>
      <c r="F5" s="20" t="s">
        <v>191</v>
      </c>
      <c r="G5" s="20" t="s">
        <v>226</v>
      </c>
      <c r="H5" s="20">
        <v>8846</v>
      </c>
      <c r="I5" s="20">
        <v>8847</v>
      </c>
      <c r="J5" s="20">
        <v>8804</v>
      </c>
      <c r="K5" s="20">
        <v>2120</v>
      </c>
      <c r="L5" s="20">
        <v>2120</v>
      </c>
      <c r="M5" s="20" t="s">
        <v>201</v>
      </c>
      <c r="N5" s="20" t="s">
        <v>202</v>
      </c>
      <c r="O5" s="21">
        <v>39.157905827800001</v>
      </c>
      <c r="P5" s="21">
        <v>15.8466</v>
      </c>
      <c r="Q5" s="20" t="s">
        <v>84</v>
      </c>
      <c r="R5" s="20" t="s">
        <v>85</v>
      </c>
      <c r="S5" s="20">
        <v>27</v>
      </c>
      <c r="T5" s="20">
        <v>22</v>
      </c>
      <c r="U5" s="20" t="s">
        <v>61</v>
      </c>
      <c r="V5" s="20" t="s">
        <v>62</v>
      </c>
      <c r="W5" s="20" t="s">
        <v>63</v>
      </c>
      <c r="X5" s="22">
        <v>0.51060899999999998</v>
      </c>
      <c r="Y5" s="22">
        <v>9.7789370000000009</v>
      </c>
      <c r="Z5" s="22">
        <v>0.30199999999999999</v>
      </c>
      <c r="AA5" s="22">
        <v>0.30499999999999999</v>
      </c>
      <c r="AB5" s="22">
        <f t="shared" si="0"/>
        <v>5.6478087724212003</v>
      </c>
      <c r="AC5" s="22">
        <f t="shared" si="1"/>
        <v>107.69921762961903</v>
      </c>
    </row>
    <row r="6" spans="1:29" x14ac:dyDescent="0.25">
      <c r="A6" s="20">
        <v>11</v>
      </c>
      <c r="B6" s="20">
        <v>347</v>
      </c>
      <c r="C6" s="20" t="s">
        <v>199</v>
      </c>
      <c r="D6" s="20" t="s">
        <v>231</v>
      </c>
      <c r="E6" s="20" t="s">
        <v>226</v>
      </c>
      <c r="F6" s="20" t="s">
        <v>191</v>
      </c>
      <c r="G6" s="20" t="s">
        <v>226</v>
      </c>
      <c r="H6" s="20">
        <v>10936</v>
      </c>
      <c r="I6" s="20">
        <v>10937</v>
      </c>
      <c r="J6" s="20">
        <v>10860</v>
      </c>
      <c r="K6" s="20">
        <v>2130</v>
      </c>
      <c r="L6" s="20">
        <v>2130</v>
      </c>
      <c r="M6" s="20" t="s">
        <v>201</v>
      </c>
      <c r="N6" s="20" t="s">
        <v>202</v>
      </c>
      <c r="O6" s="21">
        <v>3.8242654355800001</v>
      </c>
      <c r="P6" s="21">
        <v>1.5476300000000001</v>
      </c>
      <c r="Q6" s="20" t="s">
        <v>84</v>
      </c>
      <c r="R6" s="20" t="s">
        <v>85</v>
      </c>
      <c r="S6" s="20">
        <v>28</v>
      </c>
      <c r="T6" s="20">
        <v>22</v>
      </c>
      <c r="U6" s="20" t="s">
        <v>61</v>
      </c>
      <c r="V6" s="20" t="s">
        <v>64</v>
      </c>
      <c r="W6" s="20" t="s">
        <v>65</v>
      </c>
      <c r="X6" s="22">
        <v>0.72053599999999995</v>
      </c>
      <c r="Y6" s="22">
        <v>8.7042389999999994</v>
      </c>
      <c r="Z6" s="22">
        <v>0.30199999999999999</v>
      </c>
      <c r="AA6" s="22">
        <v>0.30499999999999999</v>
      </c>
      <c r="AB6" s="22">
        <f t="shared" si="0"/>
        <v>0.77835594451663992</v>
      </c>
      <c r="AC6" s="22">
        <f t="shared" si="1"/>
        <v>9.3623042754811507</v>
      </c>
    </row>
    <row r="7" spans="1:29" x14ac:dyDescent="0.25">
      <c r="A7" s="20">
        <v>11</v>
      </c>
      <c r="B7" s="20">
        <v>347</v>
      </c>
      <c r="C7" s="20" t="s">
        <v>199</v>
      </c>
      <c r="D7" s="20" t="s">
        <v>231</v>
      </c>
      <c r="E7" s="20" t="s">
        <v>226</v>
      </c>
      <c r="F7" s="20" t="s">
        <v>191</v>
      </c>
      <c r="G7" s="20" t="s">
        <v>226</v>
      </c>
      <c r="H7" s="20">
        <v>10938</v>
      </c>
      <c r="I7" s="20">
        <v>10939</v>
      </c>
      <c r="J7" s="20">
        <v>10862</v>
      </c>
      <c r="K7" s="20">
        <v>2130</v>
      </c>
      <c r="L7" s="20">
        <v>2130</v>
      </c>
      <c r="M7" s="20" t="s">
        <v>201</v>
      </c>
      <c r="N7" s="20" t="s">
        <v>202</v>
      </c>
      <c r="O7" s="21">
        <v>14.789328706999999</v>
      </c>
      <c r="P7" s="21">
        <v>5.9850300000000001</v>
      </c>
      <c r="Q7" s="20" t="s">
        <v>84</v>
      </c>
      <c r="R7" s="20" t="s">
        <v>85</v>
      </c>
      <c r="S7" s="20">
        <v>28</v>
      </c>
      <c r="T7" s="20">
        <v>22</v>
      </c>
      <c r="U7" s="20" t="s">
        <v>61</v>
      </c>
      <c r="V7" s="20" t="s">
        <v>64</v>
      </c>
      <c r="W7" s="20" t="s">
        <v>65</v>
      </c>
      <c r="X7" s="22">
        <v>0.72053599999999995</v>
      </c>
      <c r="Y7" s="22">
        <v>8.7042389999999994</v>
      </c>
      <c r="Z7" s="22">
        <v>0.30199999999999999</v>
      </c>
      <c r="AA7" s="22">
        <v>0.30499999999999999</v>
      </c>
      <c r="AB7" s="22">
        <f t="shared" si="0"/>
        <v>3.0100758441038393</v>
      </c>
      <c r="AC7" s="22">
        <f t="shared" si="1"/>
        <v>36.206116421808147</v>
      </c>
    </row>
    <row r="8" spans="1:29" x14ac:dyDescent="0.25">
      <c r="A8" s="20">
        <v>11</v>
      </c>
      <c r="B8" s="20">
        <v>347</v>
      </c>
      <c r="C8" s="20" t="s">
        <v>199</v>
      </c>
      <c r="D8" s="20" t="s">
        <v>231</v>
      </c>
      <c r="E8" s="20" t="s">
        <v>226</v>
      </c>
      <c r="F8" s="20" t="s">
        <v>191</v>
      </c>
      <c r="G8" s="20" t="s">
        <v>226</v>
      </c>
      <c r="H8" s="20">
        <v>10947</v>
      </c>
      <c r="I8" s="20">
        <v>10948</v>
      </c>
      <c r="J8" s="20">
        <v>10871</v>
      </c>
      <c r="K8" s="20">
        <v>2130</v>
      </c>
      <c r="L8" s="20">
        <v>2130</v>
      </c>
      <c r="M8" s="20" t="s">
        <v>201</v>
      </c>
      <c r="N8" s="20" t="s">
        <v>202</v>
      </c>
      <c r="O8" s="21">
        <v>7.9009533856200003</v>
      </c>
      <c r="P8" s="21">
        <v>3.1974</v>
      </c>
      <c r="Q8" s="20" t="s">
        <v>84</v>
      </c>
      <c r="R8" s="20" t="s">
        <v>85</v>
      </c>
      <c r="S8" s="20">
        <v>28</v>
      </c>
      <c r="T8" s="20">
        <v>22</v>
      </c>
      <c r="U8" s="20" t="s">
        <v>61</v>
      </c>
      <c r="V8" s="20" t="s">
        <v>64</v>
      </c>
      <c r="W8" s="20" t="s">
        <v>65</v>
      </c>
      <c r="X8" s="22">
        <v>0.72053599999999995</v>
      </c>
      <c r="Y8" s="22">
        <v>8.7042389999999994</v>
      </c>
      <c r="Z8" s="22">
        <v>0.30199999999999999</v>
      </c>
      <c r="AA8" s="22">
        <v>0.30499999999999999</v>
      </c>
      <c r="AB8" s="22">
        <f t="shared" si="0"/>
        <v>1.6080815808671998</v>
      </c>
      <c r="AC8" s="22">
        <f t="shared" si="1"/>
        <v>19.342498976127001</v>
      </c>
    </row>
    <row r="9" spans="1:29" x14ac:dyDescent="0.25">
      <c r="A9" s="20">
        <v>11</v>
      </c>
      <c r="B9" s="20">
        <v>347</v>
      </c>
      <c r="C9" s="20" t="s">
        <v>199</v>
      </c>
      <c r="D9" s="20" t="s">
        <v>231</v>
      </c>
      <c r="E9" s="20" t="s">
        <v>226</v>
      </c>
      <c r="F9" s="20" t="s">
        <v>191</v>
      </c>
      <c r="G9" s="20" t="s">
        <v>226</v>
      </c>
      <c r="H9" s="20">
        <v>10948</v>
      </c>
      <c r="I9" s="20">
        <v>10949</v>
      </c>
      <c r="J9" s="20">
        <v>10872</v>
      </c>
      <c r="K9" s="20">
        <v>2130</v>
      </c>
      <c r="L9" s="20">
        <v>2130</v>
      </c>
      <c r="M9" s="20" t="s">
        <v>201</v>
      </c>
      <c r="N9" s="20" t="s">
        <v>202</v>
      </c>
      <c r="O9" s="21">
        <v>106.240536256</v>
      </c>
      <c r="P9" s="21">
        <v>42.994</v>
      </c>
      <c r="Q9" s="20" t="s">
        <v>84</v>
      </c>
      <c r="R9" s="20" t="s">
        <v>85</v>
      </c>
      <c r="S9" s="20">
        <v>28</v>
      </c>
      <c r="T9" s="20">
        <v>22</v>
      </c>
      <c r="U9" s="20" t="s">
        <v>61</v>
      </c>
      <c r="V9" s="20" t="s">
        <v>64</v>
      </c>
      <c r="W9" s="20" t="s">
        <v>65</v>
      </c>
      <c r="X9" s="22">
        <v>0.72053599999999995</v>
      </c>
      <c r="Y9" s="22">
        <v>8.7042389999999994</v>
      </c>
      <c r="Z9" s="22">
        <v>0.30199999999999999</v>
      </c>
      <c r="AA9" s="22">
        <v>0.30499999999999999</v>
      </c>
      <c r="AB9" s="22">
        <f t="shared" si="0"/>
        <v>21.623149899231997</v>
      </c>
      <c r="AC9" s="22">
        <f t="shared" si="1"/>
        <v>260.08988583837004</v>
      </c>
    </row>
    <row r="10" spans="1:29" x14ac:dyDescent="0.25">
      <c r="A10" s="20">
        <v>11</v>
      </c>
      <c r="B10" s="20">
        <v>347</v>
      </c>
      <c r="C10" s="20" t="s">
        <v>199</v>
      </c>
      <c r="D10" s="20" t="s">
        <v>231</v>
      </c>
      <c r="E10" s="20" t="s">
        <v>226</v>
      </c>
      <c r="F10" s="20" t="s">
        <v>191</v>
      </c>
      <c r="G10" s="20" t="s">
        <v>226</v>
      </c>
      <c r="H10" s="20">
        <v>12400</v>
      </c>
      <c r="I10" s="20">
        <v>12417</v>
      </c>
      <c r="J10" s="20">
        <v>12371</v>
      </c>
      <c r="K10" s="20">
        <v>2156</v>
      </c>
      <c r="L10" s="20">
        <v>2156</v>
      </c>
      <c r="M10" s="20" t="s">
        <v>201</v>
      </c>
      <c r="N10" s="20" t="s">
        <v>202</v>
      </c>
      <c r="O10" s="21">
        <v>1.0642594679099999E-3</v>
      </c>
      <c r="P10" s="21">
        <v>4.3069099999999997E-4</v>
      </c>
      <c r="Q10" s="20" t="s">
        <v>84</v>
      </c>
      <c r="R10" s="20" t="s">
        <v>85</v>
      </c>
      <c r="S10" s="20">
        <v>68</v>
      </c>
      <c r="T10" s="20">
        <v>24</v>
      </c>
      <c r="U10" s="20" t="s">
        <v>218</v>
      </c>
      <c r="V10" s="20" t="s">
        <v>219</v>
      </c>
      <c r="W10" s="20" t="s">
        <v>218</v>
      </c>
      <c r="X10" s="22">
        <v>0.65907300000000002</v>
      </c>
      <c r="Y10" s="22">
        <v>4.7719329999999998</v>
      </c>
      <c r="Z10" s="22">
        <v>0.30199999999999999</v>
      </c>
      <c r="AA10" s="22">
        <v>0.30499999999999999</v>
      </c>
      <c r="AB10" s="22">
        <f t="shared" si="0"/>
        <v>1.9813205299121399E-4</v>
      </c>
      <c r="AC10" s="22">
        <f t="shared" si="1"/>
        <v>1.4283838740135849E-3</v>
      </c>
    </row>
    <row r="11" spans="1:29" x14ac:dyDescent="0.25">
      <c r="A11" s="20">
        <v>11</v>
      </c>
      <c r="B11" s="20">
        <v>347</v>
      </c>
      <c r="C11" s="20" t="s">
        <v>199</v>
      </c>
      <c r="D11" s="20" t="s">
        <v>231</v>
      </c>
      <c r="E11" s="20" t="s">
        <v>226</v>
      </c>
      <c r="F11" s="20" t="s">
        <v>191</v>
      </c>
      <c r="G11" s="20" t="s">
        <v>226</v>
      </c>
      <c r="H11" s="20">
        <v>12513</v>
      </c>
      <c r="I11" s="20">
        <v>12534</v>
      </c>
      <c r="J11" s="20">
        <v>12488</v>
      </c>
      <c r="K11" s="20">
        <v>2210</v>
      </c>
      <c r="L11" s="20">
        <v>2210</v>
      </c>
      <c r="M11" s="20" t="s">
        <v>201</v>
      </c>
      <c r="N11" s="20" t="s">
        <v>202</v>
      </c>
      <c r="O11" s="21">
        <v>0.36717891523200002</v>
      </c>
      <c r="P11" s="21">
        <v>0.148592</v>
      </c>
      <c r="Q11" s="20" t="s">
        <v>84</v>
      </c>
      <c r="R11" s="20" t="s">
        <v>85</v>
      </c>
      <c r="S11" s="20">
        <v>84</v>
      </c>
      <c r="T11" s="20">
        <v>25</v>
      </c>
      <c r="U11" s="20" t="s">
        <v>66</v>
      </c>
      <c r="V11" s="20" t="s">
        <v>66</v>
      </c>
      <c r="W11" s="20" t="s">
        <v>66</v>
      </c>
      <c r="X11" s="22">
        <v>1.0139689999999999</v>
      </c>
      <c r="Y11" s="22">
        <v>65.341926000000001</v>
      </c>
      <c r="Z11" s="22">
        <v>0.30199999999999999</v>
      </c>
      <c r="AA11" s="22">
        <v>0.30499999999999999</v>
      </c>
      <c r="AB11" s="22">
        <f t="shared" si="0"/>
        <v>0.10516604179030398</v>
      </c>
      <c r="AC11" s="22">
        <f t="shared" si="1"/>
        <v>6.7479547903934414</v>
      </c>
    </row>
    <row r="12" spans="1:29" x14ac:dyDescent="0.25">
      <c r="A12" s="20">
        <v>11</v>
      </c>
      <c r="B12" s="20">
        <v>347</v>
      </c>
      <c r="C12" s="20" t="s">
        <v>199</v>
      </c>
      <c r="D12" s="20" t="s">
        <v>231</v>
      </c>
      <c r="E12" s="20" t="s">
        <v>226</v>
      </c>
      <c r="F12" s="20" t="s">
        <v>191</v>
      </c>
      <c r="G12" s="20" t="s">
        <v>226</v>
      </c>
      <c r="H12" s="20">
        <v>12521</v>
      </c>
      <c r="I12" s="20">
        <v>12542</v>
      </c>
      <c r="J12" s="20">
        <v>12496</v>
      </c>
      <c r="K12" s="20">
        <v>2210</v>
      </c>
      <c r="L12" s="20">
        <v>2210</v>
      </c>
      <c r="M12" s="20" t="s">
        <v>201</v>
      </c>
      <c r="N12" s="20" t="s">
        <v>202</v>
      </c>
      <c r="O12" s="21">
        <v>0.63540695210200004</v>
      </c>
      <c r="P12" s="21">
        <v>0.25713999999999998</v>
      </c>
      <c r="Q12" s="20" t="s">
        <v>84</v>
      </c>
      <c r="R12" s="20" t="s">
        <v>85</v>
      </c>
      <c r="S12" s="20">
        <v>84</v>
      </c>
      <c r="T12" s="20">
        <v>25</v>
      </c>
      <c r="U12" s="20" t="s">
        <v>66</v>
      </c>
      <c r="V12" s="20" t="s">
        <v>66</v>
      </c>
      <c r="W12" s="20" t="s">
        <v>66</v>
      </c>
      <c r="X12" s="22">
        <v>1.0139689999999999</v>
      </c>
      <c r="Y12" s="22">
        <v>65.341926000000001</v>
      </c>
      <c r="Z12" s="22">
        <v>0.30199999999999999</v>
      </c>
      <c r="AA12" s="22">
        <v>0.30499999999999999</v>
      </c>
      <c r="AB12" s="22">
        <f t="shared" si="0"/>
        <v>0.18199092808467995</v>
      </c>
      <c r="AC12" s="22">
        <f t="shared" si="1"/>
        <v>11.677405881889801</v>
      </c>
    </row>
    <row r="13" spans="1:29" x14ac:dyDescent="0.25">
      <c r="A13" s="20">
        <v>11</v>
      </c>
      <c r="B13" s="20">
        <v>347</v>
      </c>
      <c r="C13" s="20" t="s">
        <v>199</v>
      </c>
      <c r="D13" s="20" t="s">
        <v>231</v>
      </c>
      <c r="E13" s="20" t="s">
        <v>226</v>
      </c>
      <c r="F13" s="20" t="s">
        <v>191</v>
      </c>
      <c r="G13" s="20" t="s">
        <v>226</v>
      </c>
      <c r="H13" s="20">
        <v>18592</v>
      </c>
      <c r="I13" s="20">
        <v>18593</v>
      </c>
      <c r="J13" s="20">
        <v>18512</v>
      </c>
      <c r="K13" s="20">
        <v>4280</v>
      </c>
      <c r="L13" s="20">
        <v>4280</v>
      </c>
      <c r="M13" s="20" t="s">
        <v>201</v>
      </c>
      <c r="N13" s="20" t="s">
        <v>232</v>
      </c>
      <c r="O13" s="21">
        <v>10.209417327700001</v>
      </c>
      <c r="P13" s="21">
        <v>4.1315999999999997</v>
      </c>
      <c r="Q13" s="20" t="s">
        <v>84</v>
      </c>
      <c r="R13" s="20" t="s">
        <v>85</v>
      </c>
      <c r="S13" s="20">
        <v>7</v>
      </c>
      <c r="T13" s="20">
        <v>40</v>
      </c>
      <c r="U13" s="20" t="s">
        <v>89</v>
      </c>
      <c r="V13" s="20" t="s">
        <v>220</v>
      </c>
      <c r="W13" s="20" t="s">
        <v>91</v>
      </c>
      <c r="X13" s="22">
        <v>7.8109999999999999E-2</v>
      </c>
      <c r="Y13" s="22">
        <v>6.698639</v>
      </c>
      <c r="Z13" s="22">
        <v>0.30199999999999999</v>
      </c>
      <c r="AA13" s="22">
        <v>0.30499999999999999</v>
      </c>
      <c r="AB13" s="22">
        <f t="shared" si="0"/>
        <v>0.22525805464799997</v>
      </c>
      <c r="AC13" s="22">
        <f t="shared" si="1"/>
        <v>19.234887340217998</v>
      </c>
    </row>
    <row r="14" spans="1:29" x14ac:dyDescent="0.25">
      <c r="A14" s="20">
        <v>11</v>
      </c>
      <c r="B14" s="20">
        <v>347</v>
      </c>
      <c r="C14" s="20" t="s">
        <v>199</v>
      </c>
      <c r="D14" s="20" t="s">
        <v>231</v>
      </c>
      <c r="E14" s="20" t="s">
        <v>226</v>
      </c>
      <c r="F14" s="20" t="s">
        <v>191</v>
      </c>
      <c r="G14" s="20" t="s">
        <v>226</v>
      </c>
      <c r="H14" s="20">
        <v>18765</v>
      </c>
      <c r="I14" s="20">
        <v>18766</v>
      </c>
      <c r="J14" s="20">
        <v>18685</v>
      </c>
      <c r="K14" s="20">
        <v>4280</v>
      </c>
      <c r="L14" s="20">
        <v>4280</v>
      </c>
      <c r="M14" s="20" t="s">
        <v>201</v>
      </c>
      <c r="N14" s="20" t="s">
        <v>202</v>
      </c>
      <c r="O14" s="21">
        <v>1.4320521118</v>
      </c>
      <c r="P14" s="21">
        <v>0.57953100000000002</v>
      </c>
      <c r="Q14" s="20" t="s">
        <v>84</v>
      </c>
      <c r="R14" s="20" t="s">
        <v>85</v>
      </c>
      <c r="S14" s="20">
        <v>7</v>
      </c>
      <c r="T14" s="20">
        <v>40</v>
      </c>
      <c r="U14" s="20" t="s">
        <v>89</v>
      </c>
      <c r="V14" s="20" t="s">
        <v>220</v>
      </c>
      <c r="W14" s="20" t="s">
        <v>91</v>
      </c>
      <c r="X14" s="22">
        <v>7.8109999999999999E-2</v>
      </c>
      <c r="Y14" s="22">
        <v>6.698639</v>
      </c>
      <c r="Z14" s="22">
        <v>0.30199999999999999</v>
      </c>
      <c r="AA14" s="22">
        <v>0.30499999999999999</v>
      </c>
      <c r="AB14" s="22">
        <f t="shared" si="0"/>
        <v>3.1596482154179997E-2</v>
      </c>
      <c r="AC14" s="22">
        <f t="shared" si="1"/>
        <v>2.6980379260247553</v>
      </c>
    </row>
    <row r="15" spans="1:29" x14ac:dyDescent="0.25">
      <c r="A15" s="20">
        <v>11</v>
      </c>
      <c r="B15" s="20">
        <v>347</v>
      </c>
      <c r="C15" s="20" t="s">
        <v>199</v>
      </c>
      <c r="D15" s="20" t="s">
        <v>231</v>
      </c>
      <c r="E15" s="20" t="s">
        <v>226</v>
      </c>
      <c r="F15" s="20" t="s">
        <v>191</v>
      </c>
      <c r="G15" s="20" t="s">
        <v>226</v>
      </c>
      <c r="H15" s="20">
        <v>19864</v>
      </c>
      <c r="I15" s="20">
        <v>19889</v>
      </c>
      <c r="J15" s="20">
        <v>19839</v>
      </c>
      <c r="K15" s="20">
        <v>5120</v>
      </c>
      <c r="L15" s="20">
        <v>5120</v>
      </c>
      <c r="M15" s="20" t="s">
        <v>201</v>
      </c>
      <c r="N15" s="20" t="s">
        <v>232</v>
      </c>
      <c r="O15" s="21">
        <v>5.5061666408399997E-2</v>
      </c>
      <c r="P15" s="21">
        <v>2.2282699999999999E-2</v>
      </c>
      <c r="Q15" s="20" t="s">
        <v>84</v>
      </c>
      <c r="R15" s="20" t="s">
        <v>85</v>
      </c>
      <c r="S15" s="20">
        <v>9</v>
      </c>
      <c r="T15" s="20">
        <v>50</v>
      </c>
      <c r="U15" s="20" t="s">
        <v>70</v>
      </c>
      <c r="V15" s="20" t="s">
        <v>93</v>
      </c>
      <c r="W15" s="20" t="s">
        <v>72</v>
      </c>
      <c r="X15" s="22">
        <v>0.105785</v>
      </c>
      <c r="Y15" s="22">
        <v>1.8153889999999999</v>
      </c>
      <c r="Z15" s="22">
        <v>0.30199999999999999</v>
      </c>
      <c r="AA15" s="22">
        <v>0.30499999999999999</v>
      </c>
      <c r="AB15" s="22">
        <f t="shared" si="0"/>
        <v>1.6453084428109997E-3</v>
      </c>
      <c r="AC15" s="22">
        <f t="shared" si="1"/>
        <v>2.8113979086858504E-2</v>
      </c>
    </row>
    <row r="16" spans="1:29" x14ac:dyDescent="0.25">
      <c r="A16" s="20">
        <v>11</v>
      </c>
      <c r="B16" s="20">
        <v>347</v>
      </c>
      <c r="C16" s="20" t="s">
        <v>199</v>
      </c>
      <c r="D16" s="20" t="s">
        <v>231</v>
      </c>
      <c r="E16" s="20" t="s">
        <v>226</v>
      </c>
      <c r="F16" s="20" t="s">
        <v>191</v>
      </c>
      <c r="G16" s="20" t="s">
        <v>226</v>
      </c>
      <c r="H16" s="20">
        <v>19865</v>
      </c>
      <c r="I16" s="20">
        <v>19890</v>
      </c>
      <c r="J16" s="20">
        <v>19840</v>
      </c>
      <c r="K16" s="20">
        <v>5120</v>
      </c>
      <c r="L16" s="20">
        <v>5120</v>
      </c>
      <c r="M16" s="20" t="s">
        <v>201</v>
      </c>
      <c r="N16" s="20" t="s">
        <v>232</v>
      </c>
      <c r="O16" s="21">
        <v>0.44200810057599998</v>
      </c>
      <c r="P16" s="21">
        <v>0.17887400000000001</v>
      </c>
      <c r="Q16" s="20" t="s">
        <v>84</v>
      </c>
      <c r="R16" s="20" t="s">
        <v>85</v>
      </c>
      <c r="S16" s="20">
        <v>9</v>
      </c>
      <c r="T16" s="20">
        <v>50</v>
      </c>
      <c r="U16" s="20" t="s">
        <v>70</v>
      </c>
      <c r="V16" s="20" t="s">
        <v>93</v>
      </c>
      <c r="W16" s="20" t="s">
        <v>72</v>
      </c>
      <c r="X16" s="22">
        <v>0.105785</v>
      </c>
      <c r="Y16" s="22">
        <v>1.8153889999999999</v>
      </c>
      <c r="Z16" s="22">
        <v>0.30199999999999999</v>
      </c>
      <c r="AA16" s="22">
        <v>0.30499999999999999</v>
      </c>
      <c r="AB16" s="22">
        <f t="shared" si="0"/>
        <v>1.320768589082E-2</v>
      </c>
      <c r="AC16" s="22">
        <f t="shared" si="1"/>
        <v>0.22568449493027001</v>
      </c>
    </row>
    <row r="17" spans="1:29" x14ac:dyDescent="0.25">
      <c r="A17" s="20">
        <v>11</v>
      </c>
      <c r="B17" s="20">
        <v>347</v>
      </c>
      <c r="C17" s="20" t="s">
        <v>199</v>
      </c>
      <c r="D17" s="20" t="s">
        <v>231</v>
      </c>
      <c r="E17" s="20" t="s">
        <v>226</v>
      </c>
      <c r="F17" s="20" t="s">
        <v>191</v>
      </c>
      <c r="G17" s="20" t="s">
        <v>226</v>
      </c>
      <c r="H17" s="20">
        <v>19959</v>
      </c>
      <c r="I17" s="20">
        <v>19984</v>
      </c>
      <c r="J17" s="20">
        <v>19934</v>
      </c>
      <c r="K17" s="20">
        <v>5120</v>
      </c>
      <c r="L17" s="20">
        <v>5120</v>
      </c>
      <c r="M17" s="20" t="s">
        <v>201</v>
      </c>
      <c r="N17" s="20" t="s">
        <v>202</v>
      </c>
      <c r="O17" s="21">
        <v>6.3145291536199997</v>
      </c>
      <c r="P17" s="21">
        <v>2.5554000000000001</v>
      </c>
      <c r="Q17" s="20" t="s">
        <v>84</v>
      </c>
      <c r="R17" s="20" t="s">
        <v>85</v>
      </c>
      <c r="S17" s="20">
        <v>9</v>
      </c>
      <c r="T17" s="20">
        <v>50</v>
      </c>
      <c r="U17" s="20" t="s">
        <v>70</v>
      </c>
      <c r="V17" s="20" t="s">
        <v>93</v>
      </c>
      <c r="W17" s="20" t="s">
        <v>72</v>
      </c>
      <c r="X17" s="22">
        <v>0.105785</v>
      </c>
      <c r="Y17" s="22">
        <v>1.8153889999999999</v>
      </c>
      <c r="Z17" s="22">
        <v>0.30199999999999999</v>
      </c>
      <c r="AA17" s="22">
        <v>0.30499999999999999</v>
      </c>
      <c r="AB17" s="22">
        <f t="shared" si="0"/>
        <v>0.18868544632199999</v>
      </c>
      <c r="AC17" s="22">
        <f t="shared" si="1"/>
        <v>3.2241363101670002</v>
      </c>
    </row>
    <row r="18" spans="1:29" x14ac:dyDescent="0.25">
      <c r="A18" s="20">
        <v>11</v>
      </c>
      <c r="B18" s="20">
        <v>347</v>
      </c>
      <c r="C18" s="20" t="s">
        <v>199</v>
      </c>
      <c r="D18" s="20" t="s">
        <v>231</v>
      </c>
      <c r="E18" s="20" t="s">
        <v>226</v>
      </c>
      <c r="F18" s="20" t="s">
        <v>191</v>
      </c>
      <c r="G18" s="20" t="s">
        <v>226</v>
      </c>
      <c r="H18" s="20">
        <v>20918</v>
      </c>
      <c r="I18" s="20">
        <v>20919</v>
      </c>
      <c r="J18" s="20">
        <v>20907</v>
      </c>
      <c r="K18" s="20">
        <v>5300</v>
      </c>
      <c r="L18" s="20">
        <v>5300</v>
      </c>
      <c r="M18" s="20" t="s">
        <v>201</v>
      </c>
      <c r="N18" s="20" t="s">
        <v>202</v>
      </c>
      <c r="O18" s="21">
        <v>0.22835880805700001</v>
      </c>
      <c r="P18" s="21">
        <v>9.2413499999999996E-2</v>
      </c>
      <c r="Q18" s="20" t="s">
        <v>84</v>
      </c>
      <c r="R18" s="20" t="s">
        <v>85</v>
      </c>
      <c r="S18" s="20">
        <v>9</v>
      </c>
      <c r="T18" s="20">
        <v>50</v>
      </c>
      <c r="U18" s="20" t="s">
        <v>70</v>
      </c>
      <c r="V18" s="20" t="s">
        <v>71</v>
      </c>
      <c r="W18" s="20" t="s">
        <v>72</v>
      </c>
      <c r="X18" s="22">
        <v>0.105785</v>
      </c>
      <c r="Y18" s="22">
        <v>1.8153889999999999</v>
      </c>
      <c r="Z18" s="22">
        <v>0.30199999999999999</v>
      </c>
      <c r="AA18" s="22">
        <v>0.30499999999999999</v>
      </c>
      <c r="AB18" s="22">
        <f t="shared" si="0"/>
        <v>6.823621544055E-3</v>
      </c>
      <c r="AC18" s="22">
        <f t="shared" si="1"/>
        <v>0.11659768368929249</v>
      </c>
    </row>
    <row r="19" spans="1:29" x14ac:dyDescent="0.25">
      <c r="A19" s="20">
        <v>11</v>
      </c>
      <c r="B19" s="20">
        <v>347</v>
      </c>
      <c r="C19" s="20" t="s">
        <v>199</v>
      </c>
      <c r="D19" s="20" t="s">
        <v>231</v>
      </c>
      <c r="E19" s="20" t="s">
        <v>226</v>
      </c>
      <c r="F19" s="20" t="s">
        <v>191</v>
      </c>
      <c r="G19" s="20" t="s">
        <v>226</v>
      </c>
      <c r="H19" s="20">
        <v>25460</v>
      </c>
      <c r="I19" s="20">
        <v>25552</v>
      </c>
      <c r="J19" s="20">
        <v>25492</v>
      </c>
      <c r="K19" s="20">
        <v>6172</v>
      </c>
      <c r="L19" s="20">
        <v>6172</v>
      </c>
      <c r="M19" s="20" t="s">
        <v>201</v>
      </c>
      <c r="N19" s="20" t="s">
        <v>232</v>
      </c>
      <c r="O19" s="21">
        <v>4.2161038794600003</v>
      </c>
      <c r="P19" s="21">
        <v>1.7061999999999999</v>
      </c>
      <c r="Q19" s="20" t="s">
        <v>84</v>
      </c>
      <c r="R19" s="20" t="s">
        <v>85</v>
      </c>
      <c r="S19" s="20">
        <v>12</v>
      </c>
      <c r="T19" s="20">
        <v>60</v>
      </c>
      <c r="U19" s="20" t="s">
        <v>73</v>
      </c>
      <c r="V19" s="20" t="s">
        <v>74</v>
      </c>
      <c r="W19" s="20" t="s">
        <v>75</v>
      </c>
      <c r="X19" s="22">
        <v>0.50061500000000003</v>
      </c>
      <c r="Y19" s="22">
        <v>5.1558710000000003</v>
      </c>
      <c r="Z19" s="22">
        <v>0.30199999999999999</v>
      </c>
      <c r="AA19" s="22">
        <v>0.30499999999999999</v>
      </c>
      <c r="AB19" s="22">
        <f t="shared" si="0"/>
        <v>0.596196220474</v>
      </c>
      <c r="AC19" s="22">
        <f t="shared" si="1"/>
        <v>6.1138782346390013</v>
      </c>
    </row>
    <row r="20" spans="1:29" x14ac:dyDescent="0.25">
      <c r="A20" s="20">
        <v>11</v>
      </c>
      <c r="B20" s="20">
        <v>347</v>
      </c>
      <c r="C20" s="20" t="s">
        <v>199</v>
      </c>
      <c r="D20" s="20" t="s">
        <v>231</v>
      </c>
      <c r="E20" s="20" t="s">
        <v>226</v>
      </c>
      <c r="F20" s="20" t="s">
        <v>191</v>
      </c>
      <c r="G20" s="20" t="s">
        <v>226</v>
      </c>
      <c r="H20" s="20">
        <v>25461</v>
      </c>
      <c r="I20" s="20">
        <v>25553</v>
      </c>
      <c r="J20" s="20">
        <v>25493</v>
      </c>
      <c r="K20" s="20">
        <v>6172</v>
      </c>
      <c r="L20" s="20">
        <v>6172</v>
      </c>
      <c r="M20" s="20" t="s">
        <v>201</v>
      </c>
      <c r="N20" s="20" t="s">
        <v>232</v>
      </c>
      <c r="O20" s="21">
        <v>5.3008060961099996</v>
      </c>
      <c r="P20" s="21">
        <v>2.1451600000000002</v>
      </c>
      <c r="Q20" s="20" t="s">
        <v>84</v>
      </c>
      <c r="R20" s="20" t="s">
        <v>85</v>
      </c>
      <c r="S20" s="20">
        <v>12</v>
      </c>
      <c r="T20" s="20">
        <v>60</v>
      </c>
      <c r="U20" s="20" t="s">
        <v>73</v>
      </c>
      <c r="V20" s="20" t="s">
        <v>74</v>
      </c>
      <c r="W20" s="20" t="s">
        <v>75</v>
      </c>
      <c r="X20" s="22">
        <v>0.50061500000000003</v>
      </c>
      <c r="Y20" s="22">
        <v>5.1558710000000003</v>
      </c>
      <c r="Z20" s="22">
        <v>0.30199999999999999</v>
      </c>
      <c r="AA20" s="22">
        <v>0.30499999999999999</v>
      </c>
      <c r="AB20" s="22">
        <f t="shared" si="0"/>
        <v>0.74958169283320009</v>
      </c>
      <c r="AC20" s="22">
        <f t="shared" si="1"/>
        <v>7.686816922880201</v>
      </c>
    </row>
    <row r="21" spans="1:29" x14ac:dyDescent="0.25">
      <c r="A21" s="20">
        <v>11</v>
      </c>
      <c r="B21" s="20">
        <v>347</v>
      </c>
      <c r="C21" s="20" t="s">
        <v>199</v>
      </c>
      <c r="D21" s="20" t="s">
        <v>231</v>
      </c>
      <c r="E21" s="20" t="s">
        <v>226</v>
      </c>
      <c r="F21" s="20" t="s">
        <v>191</v>
      </c>
      <c r="G21" s="20" t="s">
        <v>226</v>
      </c>
      <c r="H21" s="20">
        <v>25462</v>
      </c>
      <c r="I21" s="20">
        <v>25554</v>
      </c>
      <c r="J21" s="20">
        <v>25494</v>
      </c>
      <c r="K21" s="20">
        <v>6172</v>
      </c>
      <c r="L21" s="20">
        <v>6172</v>
      </c>
      <c r="M21" s="20" t="s">
        <v>201</v>
      </c>
      <c r="N21" s="20" t="s">
        <v>232</v>
      </c>
      <c r="O21" s="21">
        <v>28.5506788215</v>
      </c>
      <c r="P21" s="21">
        <v>11.554</v>
      </c>
      <c r="Q21" s="20" t="s">
        <v>84</v>
      </c>
      <c r="R21" s="20" t="s">
        <v>85</v>
      </c>
      <c r="S21" s="20">
        <v>12</v>
      </c>
      <c r="T21" s="20">
        <v>60</v>
      </c>
      <c r="U21" s="20" t="s">
        <v>73</v>
      </c>
      <c r="V21" s="20" t="s">
        <v>74</v>
      </c>
      <c r="W21" s="20" t="s">
        <v>75</v>
      </c>
      <c r="X21" s="22">
        <v>0.50061500000000003</v>
      </c>
      <c r="Y21" s="22">
        <v>5.1558710000000003</v>
      </c>
      <c r="Z21" s="22">
        <v>0.30199999999999999</v>
      </c>
      <c r="AA21" s="22">
        <v>0.30499999999999999</v>
      </c>
      <c r="AB21" s="22">
        <f t="shared" si="0"/>
        <v>4.0373057855800001</v>
      </c>
      <c r="AC21" s="22">
        <f t="shared" si="1"/>
        <v>41.40179880613001</v>
      </c>
    </row>
    <row r="22" spans="1:29" x14ac:dyDescent="0.25">
      <c r="A22" s="20">
        <v>11</v>
      </c>
      <c r="B22" s="20">
        <v>347</v>
      </c>
      <c r="C22" s="20" t="s">
        <v>199</v>
      </c>
      <c r="D22" s="20" t="s">
        <v>231</v>
      </c>
      <c r="E22" s="20" t="s">
        <v>226</v>
      </c>
      <c r="F22" s="20" t="s">
        <v>191</v>
      </c>
      <c r="G22" s="20" t="s">
        <v>226</v>
      </c>
      <c r="H22" s="20">
        <v>26523</v>
      </c>
      <c r="I22" s="20">
        <v>26524</v>
      </c>
      <c r="J22" s="20">
        <v>26504</v>
      </c>
      <c r="K22" s="20">
        <v>6172</v>
      </c>
      <c r="L22" s="20">
        <v>6172</v>
      </c>
      <c r="M22" s="20" t="s">
        <v>201</v>
      </c>
      <c r="N22" s="20" t="s">
        <v>202</v>
      </c>
      <c r="O22" s="21">
        <v>7.18145194421</v>
      </c>
      <c r="P22" s="21">
        <v>2.9062299999999999</v>
      </c>
      <c r="Q22" s="20" t="s">
        <v>84</v>
      </c>
      <c r="R22" s="20" t="s">
        <v>85</v>
      </c>
      <c r="S22" s="20">
        <v>12</v>
      </c>
      <c r="T22" s="20">
        <v>60</v>
      </c>
      <c r="U22" s="20" t="s">
        <v>73</v>
      </c>
      <c r="V22" s="20" t="s">
        <v>74</v>
      </c>
      <c r="W22" s="20" t="s">
        <v>75</v>
      </c>
      <c r="X22" s="22">
        <v>0.50061500000000003</v>
      </c>
      <c r="Y22" s="22">
        <v>5.1558710000000003</v>
      </c>
      <c r="Z22" s="22">
        <v>0.30199999999999999</v>
      </c>
      <c r="AA22" s="22">
        <v>0.30499999999999999</v>
      </c>
      <c r="AB22" s="22">
        <f t="shared" si="0"/>
        <v>1.0155218273521001</v>
      </c>
      <c r="AC22" s="22">
        <f t="shared" si="1"/>
        <v>10.413982148549351</v>
      </c>
    </row>
    <row r="23" spans="1:29" x14ac:dyDescent="0.25">
      <c r="A23" s="20">
        <v>11</v>
      </c>
      <c r="B23" s="20">
        <v>347</v>
      </c>
      <c r="C23" s="20" t="s">
        <v>199</v>
      </c>
      <c r="D23" s="20" t="s">
        <v>231</v>
      </c>
      <c r="E23" s="20" t="s">
        <v>226</v>
      </c>
      <c r="F23" s="20" t="s">
        <v>191</v>
      </c>
      <c r="G23" s="20" t="s">
        <v>226</v>
      </c>
      <c r="H23" s="20">
        <v>26526</v>
      </c>
      <c r="I23" s="20">
        <v>26527</v>
      </c>
      <c r="J23" s="20">
        <v>26507</v>
      </c>
      <c r="K23" s="20">
        <v>6172</v>
      </c>
      <c r="L23" s="20">
        <v>6172</v>
      </c>
      <c r="M23" s="20" t="s">
        <v>201</v>
      </c>
      <c r="N23" s="20" t="s">
        <v>202</v>
      </c>
      <c r="O23" s="21">
        <v>81.809880822599993</v>
      </c>
      <c r="P23" s="21">
        <v>33.107300000000002</v>
      </c>
      <c r="Q23" s="20" t="s">
        <v>84</v>
      </c>
      <c r="R23" s="20" t="s">
        <v>85</v>
      </c>
      <c r="S23" s="20">
        <v>12</v>
      </c>
      <c r="T23" s="20">
        <v>60</v>
      </c>
      <c r="U23" s="20" t="s">
        <v>73</v>
      </c>
      <c r="V23" s="20" t="s">
        <v>74</v>
      </c>
      <c r="W23" s="20" t="s">
        <v>75</v>
      </c>
      <c r="X23" s="22">
        <v>0.50061500000000003</v>
      </c>
      <c r="Y23" s="22">
        <v>5.1558710000000003</v>
      </c>
      <c r="Z23" s="22">
        <v>0.30199999999999999</v>
      </c>
      <c r="AA23" s="22">
        <v>0.30499999999999999</v>
      </c>
      <c r="AB23" s="22">
        <f t="shared" si="0"/>
        <v>11.568659670671002</v>
      </c>
      <c r="AC23" s="22">
        <f t="shared" si="1"/>
        <v>118.63439273101854</v>
      </c>
    </row>
    <row r="24" spans="1:29" x14ac:dyDescent="0.25">
      <c r="A24" s="20">
        <v>11</v>
      </c>
      <c r="B24" s="20">
        <v>347</v>
      </c>
      <c r="C24" s="20" t="s">
        <v>199</v>
      </c>
      <c r="D24" s="20" t="s">
        <v>231</v>
      </c>
      <c r="E24" s="20" t="s">
        <v>226</v>
      </c>
      <c r="F24" s="20" t="s">
        <v>191</v>
      </c>
      <c r="G24" s="20" t="s">
        <v>226</v>
      </c>
      <c r="H24" s="20">
        <v>26529</v>
      </c>
      <c r="I24" s="20">
        <v>26530</v>
      </c>
      <c r="J24" s="20">
        <v>26510</v>
      </c>
      <c r="K24" s="20">
        <v>6172</v>
      </c>
      <c r="L24" s="20">
        <v>6172</v>
      </c>
      <c r="M24" s="20" t="s">
        <v>201</v>
      </c>
      <c r="N24" s="20" t="s">
        <v>202</v>
      </c>
      <c r="O24" s="21">
        <v>87.190687052599998</v>
      </c>
      <c r="P24" s="21">
        <v>35.284799999999997</v>
      </c>
      <c r="Q24" s="20" t="s">
        <v>84</v>
      </c>
      <c r="R24" s="20" t="s">
        <v>85</v>
      </c>
      <c r="S24" s="20">
        <v>12</v>
      </c>
      <c r="T24" s="20">
        <v>60</v>
      </c>
      <c r="U24" s="20" t="s">
        <v>73</v>
      </c>
      <c r="V24" s="20" t="s">
        <v>74</v>
      </c>
      <c r="W24" s="20" t="s">
        <v>75</v>
      </c>
      <c r="X24" s="22">
        <v>0.50061500000000003</v>
      </c>
      <c r="Y24" s="22">
        <v>5.1558710000000003</v>
      </c>
      <c r="Z24" s="22">
        <v>0.30199999999999999</v>
      </c>
      <c r="AA24" s="22">
        <v>0.30499999999999999</v>
      </c>
      <c r="AB24" s="22">
        <f t="shared" si="0"/>
        <v>12.329541906095999</v>
      </c>
      <c r="AC24" s="22">
        <f t="shared" si="1"/>
        <v>126.43709455725602</v>
      </c>
    </row>
    <row r="25" spans="1:29" x14ac:dyDescent="0.25">
      <c r="A25" s="20">
        <v>11</v>
      </c>
      <c r="B25" s="20">
        <v>347</v>
      </c>
      <c r="C25" s="20" t="s">
        <v>199</v>
      </c>
      <c r="D25" s="20" t="s">
        <v>231</v>
      </c>
      <c r="E25" s="20" t="s">
        <v>226</v>
      </c>
      <c r="F25" s="20" t="s">
        <v>191</v>
      </c>
      <c r="G25" s="20" t="s">
        <v>226</v>
      </c>
      <c r="H25" s="20">
        <v>26536</v>
      </c>
      <c r="I25" s="20">
        <v>26537</v>
      </c>
      <c r="J25" s="20">
        <v>26517</v>
      </c>
      <c r="K25" s="20">
        <v>6172</v>
      </c>
      <c r="L25" s="20">
        <v>6172</v>
      </c>
      <c r="M25" s="20" t="s">
        <v>201</v>
      </c>
      <c r="N25" s="20" t="s">
        <v>202</v>
      </c>
      <c r="O25" s="21">
        <v>17.218836464500001</v>
      </c>
      <c r="P25" s="21">
        <v>6.9682199999999996</v>
      </c>
      <c r="Q25" s="20" t="s">
        <v>84</v>
      </c>
      <c r="R25" s="20" t="s">
        <v>85</v>
      </c>
      <c r="S25" s="20">
        <v>12</v>
      </c>
      <c r="T25" s="20">
        <v>60</v>
      </c>
      <c r="U25" s="20" t="s">
        <v>73</v>
      </c>
      <c r="V25" s="20" t="s">
        <v>74</v>
      </c>
      <c r="W25" s="20" t="s">
        <v>75</v>
      </c>
      <c r="X25" s="22">
        <v>0.50061500000000003</v>
      </c>
      <c r="Y25" s="22">
        <v>5.1558710000000003</v>
      </c>
      <c r="Z25" s="22">
        <v>0.30199999999999999</v>
      </c>
      <c r="AA25" s="22">
        <v>0.30499999999999999</v>
      </c>
      <c r="AB25" s="22">
        <f t="shared" si="0"/>
        <v>2.4349000277994</v>
      </c>
      <c r="AC25" s="22">
        <f t="shared" si="1"/>
        <v>24.9694341766359</v>
      </c>
    </row>
    <row r="26" spans="1:29" x14ac:dyDescent="0.25">
      <c r="A26" s="20">
        <v>11</v>
      </c>
      <c r="B26" s="20">
        <v>347</v>
      </c>
      <c r="C26" s="20" t="s">
        <v>199</v>
      </c>
      <c r="D26" s="20" t="s">
        <v>231</v>
      </c>
      <c r="E26" s="20" t="s">
        <v>226</v>
      </c>
      <c r="F26" s="20" t="s">
        <v>191</v>
      </c>
      <c r="G26" s="20" t="s">
        <v>226</v>
      </c>
      <c r="H26" s="20">
        <v>34757</v>
      </c>
      <c r="I26" s="20">
        <v>34758</v>
      </c>
      <c r="J26" s="20">
        <v>34728</v>
      </c>
      <c r="K26" s="20">
        <v>6410</v>
      </c>
      <c r="L26" s="20">
        <v>6410</v>
      </c>
      <c r="M26" s="20" t="s">
        <v>201</v>
      </c>
      <c r="N26" s="20" t="s">
        <v>232</v>
      </c>
      <c r="O26" s="21">
        <v>499.59611604200001</v>
      </c>
      <c r="P26" s="21">
        <v>202.179</v>
      </c>
      <c r="Q26" s="20" t="s">
        <v>84</v>
      </c>
      <c r="R26" s="20" t="s">
        <v>85</v>
      </c>
      <c r="S26" s="20">
        <v>16</v>
      </c>
      <c r="T26" s="20">
        <v>60</v>
      </c>
      <c r="U26" s="20" t="s">
        <v>73</v>
      </c>
      <c r="V26" s="20" t="s">
        <v>76</v>
      </c>
      <c r="W26" s="20" t="s">
        <v>77</v>
      </c>
      <c r="X26" s="22">
        <v>0.70014500000000002</v>
      </c>
      <c r="Y26" s="22">
        <v>6.29983</v>
      </c>
      <c r="Z26" s="22">
        <v>0.30199999999999999</v>
      </c>
      <c r="AA26" s="22">
        <v>0.30499999999999999</v>
      </c>
      <c r="AB26" s="22">
        <f t="shared" si="0"/>
        <v>98.805121936589998</v>
      </c>
      <c r="AC26" s="22">
        <f t="shared" si="1"/>
        <v>885.21686405115008</v>
      </c>
    </row>
    <row r="27" spans="1:29" x14ac:dyDescent="0.25">
      <c r="A27" s="20">
        <v>11</v>
      </c>
      <c r="B27" s="20">
        <v>347</v>
      </c>
      <c r="C27" s="20" t="s">
        <v>199</v>
      </c>
      <c r="D27" s="20" t="s">
        <v>231</v>
      </c>
      <c r="E27" s="20" t="s">
        <v>226</v>
      </c>
      <c r="F27" s="20" t="s">
        <v>191</v>
      </c>
      <c r="G27" s="20" t="s">
        <v>226</v>
      </c>
      <c r="H27" s="20">
        <v>39393</v>
      </c>
      <c r="I27" s="20">
        <v>39394</v>
      </c>
      <c r="J27" s="20">
        <v>39364</v>
      </c>
      <c r="K27" s="20">
        <v>6410</v>
      </c>
      <c r="L27" s="20">
        <v>6410</v>
      </c>
      <c r="M27" s="20" t="s">
        <v>201</v>
      </c>
      <c r="N27" s="20" t="s">
        <v>202</v>
      </c>
      <c r="O27" s="21">
        <v>2.78279602946</v>
      </c>
      <c r="P27" s="21">
        <v>1.12616</v>
      </c>
      <c r="Q27" s="20" t="s">
        <v>84</v>
      </c>
      <c r="R27" s="20" t="s">
        <v>85</v>
      </c>
      <c r="S27" s="20">
        <v>16</v>
      </c>
      <c r="T27" s="20">
        <v>60</v>
      </c>
      <c r="U27" s="20" t="s">
        <v>73</v>
      </c>
      <c r="V27" s="20" t="s">
        <v>76</v>
      </c>
      <c r="W27" s="20" t="s">
        <v>77</v>
      </c>
      <c r="X27" s="22">
        <v>0.70014500000000002</v>
      </c>
      <c r="Y27" s="22">
        <v>6.29983</v>
      </c>
      <c r="Z27" s="22">
        <v>0.30199999999999999</v>
      </c>
      <c r="AA27" s="22">
        <v>0.30499999999999999</v>
      </c>
      <c r="AB27" s="22">
        <f t="shared" si="0"/>
        <v>0.55035575465359998</v>
      </c>
      <c r="AC27" s="22">
        <f t="shared" si="1"/>
        <v>4.9307585041960014</v>
      </c>
    </row>
    <row r="28" spans="1:29" x14ac:dyDescent="0.25">
      <c r="A28" s="20">
        <v>11</v>
      </c>
      <c r="B28" s="20">
        <v>347</v>
      </c>
      <c r="C28" s="20" t="s">
        <v>199</v>
      </c>
      <c r="D28" s="20" t="s">
        <v>231</v>
      </c>
      <c r="E28" s="20" t="s">
        <v>226</v>
      </c>
      <c r="F28" s="20" t="s">
        <v>191</v>
      </c>
      <c r="G28" s="20" t="s">
        <v>226</v>
      </c>
      <c r="H28" s="20">
        <v>39405</v>
      </c>
      <c r="I28" s="20">
        <v>39406</v>
      </c>
      <c r="J28" s="20">
        <v>39376</v>
      </c>
      <c r="K28" s="20">
        <v>6410</v>
      </c>
      <c r="L28" s="20">
        <v>6410</v>
      </c>
      <c r="M28" s="20" t="s">
        <v>201</v>
      </c>
      <c r="N28" s="20" t="s">
        <v>202</v>
      </c>
      <c r="O28" s="21">
        <v>5.6805635250400002</v>
      </c>
      <c r="P28" s="21">
        <v>2.2988400000000002</v>
      </c>
      <c r="Q28" s="20" t="s">
        <v>84</v>
      </c>
      <c r="R28" s="20" t="s">
        <v>85</v>
      </c>
      <c r="S28" s="20">
        <v>16</v>
      </c>
      <c r="T28" s="20">
        <v>60</v>
      </c>
      <c r="U28" s="20" t="s">
        <v>73</v>
      </c>
      <c r="V28" s="20" t="s">
        <v>76</v>
      </c>
      <c r="W28" s="20" t="s">
        <v>77</v>
      </c>
      <c r="X28" s="22">
        <v>0.70014500000000002</v>
      </c>
      <c r="Y28" s="22">
        <v>6.29983</v>
      </c>
      <c r="Z28" s="22">
        <v>0.30199999999999999</v>
      </c>
      <c r="AA28" s="22">
        <v>0.30499999999999999</v>
      </c>
      <c r="AB28" s="22">
        <f t="shared" si="0"/>
        <v>1.1234458895963999</v>
      </c>
      <c r="AC28" s="22">
        <f t="shared" si="1"/>
        <v>10.065199332054002</v>
      </c>
    </row>
    <row r="29" spans="1:29" x14ac:dyDescent="0.25">
      <c r="A29" s="20">
        <v>11</v>
      </c>
      <c r="B29" s="20">
        <v>347</v>
      </c>
      <c r="C29" s="20" t="s">
        <v>199</v>
      </c>
      <c r="D29" s="20" t="s">
        <v>231</v>
      </c>
      <c r="E29" s="20" t="s">
        <v>226</v>
      </c>
      <c r="F29" s="20" t="s">
        <v>191</v>
      </c>
      <c r="G29" s="20" t="s">
        <v>226</v>
      </c>
      <c r="H29" s="20">
        <v>39408</v>
      </c>
      <c r="I29" s="20">
        <v>39409</v>
      </c>
      <c r="J29" s="20">
        <v>39379</v>
      </c>
      <c r="K29" s="20">
        <v>6410</v>
      </c>
      <c r="L29" s="20">
        <v>6410</v>
      </c>
      <c r="M29" s="20" t="s">
        <v>201</v>
      </c>
      <c r="N29" s="20" t="s">
        <v>202</v>
      </c>
      <c r="O29" s="21">
        <v>1002.2556316500001</v>
      </c>
      <c r="P29" s="21">
        <v>405.59800000000001</v>
      </c>
      <c r="Q29" s="20" t="s">
        <v>84</v>
      </c>
      <c r="R29" s="20" t="s">
        <v>85</v>
      </c>
      <c r="S29" s="20">
        <v>16</v>
      </c>
      <c r="T29" s="20">
        <v>60</v>
      </c>
      <c r="U29" s="20" t="s">
        <v>73</v>
      </c>
      <c r="V29" s="20" t="s">
        <v>76</v>
      </c>
      <c r="W29" s="20" t="s">
        <v>77</v>
      </c>
      <c r="X29" s="22">
        <v>0.70014500000000002</v>
      </c>
      <c r="Y29" s="22">
        <v>6.29983</v>
      </c>
      <c r="Z29" s="22">
        <v>0.30199999999999999</v>
      </c>
      <c r="AA29" s="22">
        <v>0.30499999999999999</v>
      </c>
      <c r="AB29" s="22">
        <f t="shared" si="0"/>
        <v>198.21623337358</v>
      </c>
      <c r="AC29" s="22">
        <f t="shared" si="1"/>
        <v>1775.8629215963003</v>
      </c>
    </row>
    <row r="30" spans="1:29" x14ac:dyDescent="0.25">
      <c r="A30" s="20">
        <v>11</v>
      </c>
      <c r="B30" s="20">
        <v>347</v>
      </c>
      <c r="C30" s="20" t="s">
        <v>199</v>
      </c>
      <c r="D30" s="20" t="s">
        <v>231</v>
      </c>
      <c r="E30" s="20" t="s">
        <v>226</v>
      </c>
      <c r="F30" s="20" t="s">
        <v>191</v>
      </c>
      <c r="G30" s="20" t="s">
        <v>226</v>
      </c>
      <c r="H30" s="20">
        <v>39422</v>
      </c>
      <c r="I30" s="20">
        <v>39423</v>
      </c>
      <c r="J30" s="20">
        <v>39393</v>
      </c>
      <c r="K30" s="20">
        <v>6410</v>
      </c>
      <c r="L30" s="20">
        <v>6410</v>
      </c>
      <c r="M30" s="20" t="s">
        <v>201</v>
      </c>
      <c r="N30" s="20" t="s">
        <v>202</v>
      </c>
      <c r="O30" s="21">
        <v>1.48089482507</v>
      </c>
      <c r="P30" s="21">
        <v>0.59929699999999997</v>
      </c>
      <c r="Q30" s="20" t="s">
        <v>84</v>
      </c>
      <c r="R30" s="20" t="s">
        <v>85</v>
      </c>
      <c r="S30" s="20">
        <v>16</v>
      </c>
      <c r="T30" s="20">
        <v>60</v>
      </c>
      <c r="U30" s="20" t="s">
        <v>73</v>
      </c>
      <c r="V30" s="20" t="s">
        <v>76</v>
      </c>
      <c r="W30" s="20" t="s">
        <v>77</v>
      </c>
      <c r="X30" s="22">
        <v>0.70014500000000002</v>
      </c>
      <c r="Y30" s="22">
        <v>6.29983</v>
      </c>
      <c r="Z30" s="22">
        <v>0.30199999999999999</v>
      </c>
      <c r="AA30" s="22">
        <v>0.30499999999999999</v>
      </c>
      <c r="AB30" s="22">
        <f t="shared" si="0"/>
        <v>0.29287716904937</v>
      </c>
      <c r="AC30" s="22">
        <f t="shared" si="1"/>
        <v>2.6239511075594502</v>
      </c>
    </row>
    <row r="31" spans="1:29" x14ac:dyDescent="0.25">
      <c r="A31" s="20">
        <v>11</v>
      </c>
      <c r="B31" s="20">
        <v>347</v>
      </c>
      <c r="C31" s="20" t="s">
        <v>199</v>
      </c>
      <c r="D31" s="20" t="s">
        <v>231</v>
      </c>
      <c r="E31" s="20" t="s">
        <v>226</v>
      </c>
      <c r="F31" s="20" t="s">
        <v>191</v>
      </c>
      <c r="G31" s="20" t="s">
        <v>226</v>
      </c>
      <c r="H31" s="20">
        <v>39479</v>
      </c>
      <c r="I31" s="20">
        <v>39480</v>
      </c>
      <c r="J31" s="20">
        <v>39450</v>
      </c>
      <c r="K31" s="20">
        <v>6410</v>
      </c>
      <c r="L31" s="20">
        <v>6410</v>
      </c>
      <c r="M31" s="20" t="s">
        <v>201</v>
      </c>
      <c r="N31" s="20" t="s">
        <v>202</v>
      </c>
      <c r="O31" s="21">
        <v>6.8598974150699998</v>
      </c>
      <c r="P31" s="21">
        <v>2.7761</v>
      </c>
      <c r="Q31" s="20" t="s">
        <v>84</v>
      </c>
      <c r="R31" s="20" t="s">
        <v>85</v>
      </c>
      <c r="S31" s="20">
        <v>16</v>
      </c>
      <c r="T31" s="20">
        <v>60</v>
      </c>
      <c r="U31" s="20" t="s">
        <v>73</v>
      </c>
      <c r="V31" s="20" t="s">
        <v>76</v>
      </c>
      <c r="W31" s="20" t="s">
        <v>77</v>
      </c>
      <c r="X31" s="22">
        <v>0.70014500000000002</v>
      </c>
      <c r="Y31" s="22">
        <v>6.29983</v>
      </c>
      <c r="Z31" s="22">
        <v>0.30199999999999999</v>
      </c>
      <c r="AA31" s="22">
        <v>0.30499999999999999</v>
      </c>
      <c r="AB31" s="22">
        <f t="shared" si="0"/>
        <v>1.3566834290809999</v>
      </c>
      <c r="AC31" s="22">
        <f t="shared" si="1"/>
        <v>12.154825853785002</v>
      </c>
    </row>
    <row r="32" spans="1:29" x14ac:dyDescent="0.25">
      <c r="A32" s="20">
        <v>11</v>
      </c>
      <c r="B32" s="20">
        <v>347</v>
      </c>
      <c r="C32" s="20" t="s">
        <v>199</v>
      </c>
      <c r="D32" s="20" t="s">
        <v>231</v>
      </c>
      <c r="E32" s="20" t="s">
        <v>226</v>
      </c>
      <c r="F32" s="20" t="s">
        <v>191</v>
      </c>
      <c r="G32" s="20" t="s">
        <v>226</v>
      </c>
      <c r="H32" s="20">
        <v>39487</v>
      </c>
      <c r="I32" s="20">
        <v>39488</v>
      </c>
      <c r="J32" s="20">
        <v>39458</v>
      </c>
      <c r="K32" s="20">
        <v>6410</v>
      </c>
      <c r="L32" s="20">
        <v>6410</v>
      </c>
      <c r="M32" s="20" t="s">
        <v>201</v>
      </c>
      <c r="N32" s="20" t="s">
        <v>202</v>
      </c>
      <c r="O32" s="21">
        <v>134.64762154900001</v>
      </c>
      <c r="P32" s="21">
        <v>54.49</v>
      </c>
      <c r="Q32" s="20" t="s">
        <v>84</v>
      </c>
      <c r="R32" s="20" t="s">
        <v>85</v>
      </c>
      <c r="S32" s="20">
        <v>16</v>
      </c>
      <c r="T32" s="20">
        <v>60</v>
      </c>
      <c r="U32" s="20" t="s">
        <v>73</v>
      </c>
      <c r="V32" s="20" t="s">
        <v>76</v>
      </c>
      <c r="W32" s="20" t="s">
        <v>77</v>
      </c>
      <c r="X32" s="22">
        <v>0.70014500000000002</v>
      </c>
      <c r="Y32" s="22">
        <v>6.29983</v>
      </c>
      <c r="Z32" s="22">
        <v>0.30199999999999999</v>
      </c>
      <c r="AA32" s="22">
        <v>0.30499999999999999</v>
      </c>
      <c r="AB32" s="22">
        <f t="shared" si="0"/>
        <v>26.629328932899998</v>
      </c>
      <c r="AC32" s="22">
        <f t="shared" si="1"/>
        <v>238.57802700650001</v>
      </c>
    </row>
    <row r="33" spans="1:29" x14ac:dyDescent="0.25">
      <c r="A33" s="20">
        <v>11</v>
      </c>
      <c r="B33" s="20">
        <v>347</v>
      </c>
      <c r="C33" s="20" t="s">
        <v>199</v>
      </c>
      <c r="D33" s="20" t="s">
        <v>231</v>
      </c>
      <c r="E33" s="20" t="s">
        <v>226</v>
      </c>
      <c r="F33" s="20" t="s">
        <v>191</v>
      </c>
      <c r="G33" s="20" t="s">
        <v>226</v>
      </c>
      <c r="H33" s="20">
        <v>39493</v>
      </c>
      <c r="I33" s="20">
        <v>39494</v>
      </c>
      <c r="J33" s="20">
        <v>39464</v>
      </c>
      <c r="K33" s="20">
        <v>6410</v>
      </c>
      <c r="L33" s="20">
        <v>6410</v>
      </c>
      <c r="M33" s="20" t="s">
        <v>201</v>
      </c>
      <c r="N33" s="20" t="s">
        <v>202</v>
      </c>
      <c r="O33" s="21">
        <v>5.6131042538000004</v>
      </c>
      <c r="P33" s="21">
        <v>2.2715399999999999</v>
      </c>
      <c r="Q33" s="20" t="s">
        <v>84</v>
      </c>
      <c r="R33" s="20" t="s">
        <v>85</v>
      </c>
      <c r="S33" s="20">
        <v>16</v>
      </c>
      <c r="T33" s="20">
        <v>60</v>
      </c>
      <c r="U33" s="20" t="s">
        <v>73</v>
      </c>
      <c r="V33" s="20" t="s">
        <v>76</v>
      </c>
      <c r="W33" s="20" t="s">
        <v>77</v>
      </c>
      <c r="X33" s="22">
        <v>0.70014500000000002</v>
      </c>
      <c r="Y33" s="22">
        <v>6.29983</v>
      </c>
      <c r="Z33" s="22">
        <v>0.30199999999999999</v>
      </c>
      <c r="AA33" s="22">
        <v>0.30499999999999999</v>
      </c>
      <c r="AB33" s="22">
        <f t="shared" si="0"/>
        <v>1.1101043465634</v>
      </c>
      <c r="AC33" s="22">
        <f t="shared" si="1"/>
        <v>9.9456695075490007</v>
      </c>
    </row>
    <row r="34" spans="1:29" x14ac:dyDescent="0.25">
      <c r="A34" s="20">
        <v>11</v>
      </c>
      <c r="B34" s="20">
        <v>347</v>
      </c>
      <c r="C34" s="20" t="s">
        <v>199</v>
      </c>
      <c r="D34" s="20" t="s">
        <v>231</v>
      </c>
      <c r="E34" s="20" t="s">
        <v>226</v>
      </c>
      <c r="F34" s="20" t="s">
        <v>191</v>
      </c>
      <c r="G34" s="20" t="s">
        <v>226</v>
      </c>
      <c r="H34" s="20">
        <v>39496</v>
      </c>
      <c r="I34" s="20">
        <v>39497</v>
      </c>
      <c r="J34" s="20">
        <v>39467</v>
      </c>
      <c r="K34" s="20">
        <v>6410</v>
      </c>
      <c r="L34" s="20">
        <v>6410</v>
      </c>
      <c r="M34" s="20" t="s">
        <v>201</v>
      </c>
      <c r="N34" s="20" t="s">
        <v>202</v>
      </c>
      <c r="O34" s="21">
        <v>1.8220656746299999</v>
      </c>
      <c r="P34" s="21">
        <v>0.73736400000000002</v>
      </c>
      <c r="Q34" s="20" t="s">
        <v>84</v>
      </c>
      <c r="R34" s="20" t="s">
        <v>85</v>
      </c>
      <c r="S34" s="20">
        <v>16</v>
      </c>
      <c r="T34" s="20">
        <v>60</v>
      </c>
      <c r="U34" s="20" t="s">
        <v>73</v>
      </c>
      <c r="V34" s="20" t="s">
        <v>76</v>
      </c>
      <c r="W34" s="20" t="s">
        <v>77</v>
      </c>
      <c r="X34" s="22">
        <v>0.70014500000000002</v>
      </c>
      <c r="Y34" s="22">
        <v>6.29983</v>
      </c>
      <c r="Z34" s="22">
        <v>0.30199999999999999</v>
      </c>
      <c r="AA34" s="22">
        <v>0.30499999999999999</v>
      </c>
      <c r="AB34" s="22">
        <f t="shared" ref="AB34:AB50" si="2">P34*X34*(1-Z34)</f>
        <v>0.36035067901044004</v>
      </c>
      <c r="AC34" s="22">
        <f t="shared" ref="AC34:AC50" si="3">P34*Y34*(1-AA34)</f>
        <v>3.2284611544434005</v>
      </c>
    </row>
    <row r="35" spans="1:29" x14ac:dyDescent="0.25">
      <c r="A35" s="20">
        <v>11</v>
      </c>
      <c r="B35" s="20">
        <v>347</v>
      </c>
      <c r="C35" s="20" t="s">
        <v>199</v>
      </c>
      <c r="D35" s="20" t="s">
        <v>231</v>
      </c>
      <c r="E35" s="20" t="s">
        <v>226</v>
      </c>
      <c r="F35" s="20" t="s">
        <v>191</v>
      </c>
      <c r="G35" s="20" t="s">
        <v>226</v>
      </c>
      <c r="H35" s="20">
        <v>39498</v>
      </c>
      <c r="I35" s="20">
        <v>39499</v>
      </c>
      <c r="J35" s="20">
        <v>39469</v>
      </c>
      <c r="K35" s="20">
        <v>6410</v>
      </c>
      <c r="L35" s="20">
        <v>6410</v>
      </c>
      <c r="M35" s="20" t="s">
        <v>201</v>
      </c>
      <c r="N35" s="20" t="s">
        <v>202</v>
      </c>
      <c r="O35" s="21">
        <v>10.420687990399999</v>
      </c>
      <c r="P35" s="21">
        <v>4.2171000000000003</v>
      </c>
      <c r="Q35" s="20" t="s">
        <v>84</v>
      </c>
      <c r="R35" s="20" t="s">
        <v>85</v>
      </c>
      <c r="S35" s="20">
        <v>16</v>
      </c>
      <c r="T35" s="20">
        <v>60</v>
      </c>
      <c r="U35" s="20" t="s">
        <v>73</v>
      </c>
      <c r="V35" s="20" t="s">
        <v>76</v>
      </c>
      <c r="W35" s="20" t="s">
        <v>77</v>
      </c>
      <c r="X35" s="22">
        <v>0.70014500000000002</v>
      </c>
      <c r="Y35" s="22">
        <v>6.29983</v>
      </c>
      <c r="Z35" s="22">
        <v>0.30199999999999999</v>
      </c>
      <c r="AA35" s="22">
        <v>0.30499999999999999</v>
      </c>
      <c r="AB35" s="22">
        <f t="shared" si="2"/>
        <v>2.0609018726910002</v>
      </c>
      <c r="AC35" s="22">
        <f t="shared" si="3"/>
        <v>18.464074099635003</v>
      </c>
    </row>
    <row r="36" spans="1:29" x14ac:dyDescent="0.25">
      <c r="A36" s="20">
        <v>11</v>
      </c>
      <c r="B36" s="20">
        <v>347</v>
      </c>
      <c r="C36" s="20" t="s">
        <v>199</v>
      </c>
      <c r="D36" s="20" t="s">
        <v>231</v>
      </c>
      <c r="E36" s="20" t="s">
        <v>226</v>
      </c>
      <c r="F36" s="20" t="s">
        <v>191</v>
      </c>
      <c r="G36" s="20" t="s">
        <v>226</v>
      </c>
      <c r="H36" s="20">
        <v>39510</v>
      </c>
      <c r="I36" s="20">
        <v>39511</v>
      </c>
      <c r="J36" s="20">
        <v>39481</v>
      </c>
      <c r="K36" s="20">
        <v>6410</v>
      </c>
      <c r="L36" s="20">
        <v>6410</v>
      </c>
      <c r="M36" s="20" t="s">
        <v>201</v>
      </c>
      <c r="N36" s="20" t="s">
        <v>202</v>
      </c>
      <c r="O36" s="21">
        <v>1.81221281873</v>
      </c>
      <c r="P36" s="21">
        <v>0.73337699999999995</v>
      </c>
      <c r="Q36" s="20" t="s">
        <v>84</v>
      </c>
      <c r="R36" s="20" t="s">
        <v>85</v>
      </c>
      <c r="S36" s="20">
        <v>16</v>
      </c>
      <c r="T36" s="20">
        <v>60</v>
      </c>
      <c r="U36" s="20" t="s">
        <v>73</v>
      </c>
      <c r="V36" s="20" t="s">
        <v>76</v>
      </c>
      <c r="W36" s="20" t="s">
        <v>77</v>
      </c>
      <c r="X36" s="22">
        <v>0.70014500000000002</v>
      </c>
      <c r="Y36" s="22">
        <v>6.29983</v>
      </c>
      <c r="Z36" s="22">
        <v>0.30199999999999999</v>
      </c>
      <c r="AA36" s="22">
        <v>0.30499999999999999</v>
      </c>
      <c r="AB36" s="22">
        <f t="shared" si="2"/>
        <v>0.35840222728616994</v>
      </c>
      <c r="AC36" s="22">
        <f t="shared" si="3"/>
        <v>3.2110045460074499</v>
      </c>
    </row>
    <row r="37" spans="1:29" x14ac:dyDescent="0.25">
      <c r="A37" s="20">
        <v>11</v>
      </c>
      <c r="B37" s="20">
        <v>347</v>
      </c>
      <c r="C37" s="20" t="s">
        <v>199</v>
      </c>
      <c r="D37" s="20" t="s">
        <v>231</v>
      </c>
      <c r="E37" s="20" t="s">
        <v>226</v>
      </c>
      <c r="F37" s="20" t="s">
        <v>191</v>
      </c>
      <c r="G37" s="20" t="s">
        <v>226</v>
      </c>
      <c r="H37" s="20">
        <v>48475</v>
      </c>
      <c r="I37" s="20">
        <v>48476</v>
      </c>
      <c r="J37" s="20">
        <v>48392</v>
      </c>
      <c r="K37" s="20">
        <v>6430</v>
      </c>
      <c r="L37" s="20">
        <v>6430</v>
      </c>
      <c r="M37" s="20" t="s">
        <v>201</v>
      </c>
      <c r="N37" s="20" t="s">
        <v>232</v>
      </c>
      <c r="O37" s="21">
        <v>8.9575172854000004E-2</v>
      </c>
      <c r="P37" s="21">
        <v>3.6249799999999999E-2</v>
      </c>
      <c r="Q37" s="20" t="s">
        <v>84</v>
      </c>
      <c r="R37" s="20" t="s">
        <v>85</v>
      </c>
      <c r="S37" s="20">
        <v>16</v>
      </c>
      <c r="T37" s="20">
        <v>60</v>
      </c>
      <c r="U37" s="20" t="s">
        <v>73</v>
      </c>
      <c r="V37" s="20" t="s">
        <v>78</v>
      </c>
      <c r="W37" s="20" t="s">
        <v>77</v>
      </c>
      <c r="X37" s="22">
        <v>0.70014500000000002</v>
      </c>
      <c r="Y37" s="22">
        <v>6.29983</v>
      </c>
      <c r="Z37" s="22">
        <v>0.30199999999999999</v>
      </c>
      <c r="AA37" s="22">
        <v>0.30499999999999999</v>
      </c>
      <c r="AB37" s="22">
        <f t="shared" si="2"/>
        <v>1.7715321122257998E-2</v>
      </c>
      <c r="AC37" s="22">
        <f t="shared" si="3"/>
        <v>0.15871546638613002</v>
      </c>
    </row>
    <row r="38" spans="1:29" x14ac:dyDescent="0.25">
      <c r="A38" s="20">
        <v>11</v>
      </c>
      <c r="B38" s="20">
        <v>347</v>
      </c>
      <c r="C38" s="20" t="s">
        <v>199</v>
      </c>
      <c r="D38" s="20" t="s">
        <v>231</v>
      </c>
      <c r="E38" s="20" t="s">
        <v>226</v>
      </c>
      <c r="F38" s="20" t="s">
        <v>191</v>
      </c>
      <c r="G38" s="20" t="s">
        <v>226</v>
      </c>
      <c r="H38" s="20">
        <v>48476</v>
      </c>
      <c r="I38" s="20">
        <v>48477</v>
      </c>
      <c r="J38" s="20">
        <v>48393</v>
      </c>
      <c r="K38" s="20">
        <v>6430</v>
      </c>
      <c r="L38" s="20">
        <v>6430</v>
      </c>
      <c r="M38" s="20" t="s">
        <v>201</v>
      </c>
      <c r="N38" s="20" t="s">
        <v>232</v>
      </c>
      <c r="O38" s="21">
        <v>15.306989832099999</v>
      </c>
      <c r="P38" s="21">
        <v>6.1945199999999998</v>
      </c>
      <c r="Q38" s="20" t="s">
        <v>84</v>
      </c>
      <c r="R38" s="20" t="s">
        <v>85</v>
      </c>
      <c r="S38" s="20">
        <v>16</v>
      </c>
      <c r="T38" s="20">
        <v>60</v>
      </c>
      <c r="U38" s="20" t="s">
        <v>73</v>
      </c>
      <c r="V38" s="20" t="s">
        <v>78</v>
      </c>
      <c r="W38" s="20" t="s">
        <v>77</v>
      </c>
      <c r="X38" s="22">
        <v>0.70014500000000002</v>
      </c>
      <c r="Y38" s="22">
        <v>6.29983</v>
      </c>
      <c r="Z38" s="22">
        <v>0.30199999999999999</v>
      </c>
      <c r="AA38" s="22">
        <v>0.30499999999999999</v>
      </c>
      <c r="AB38" s="22">
        <f t="shared" si="2"/>
        <v>3.0272694193691994</v>
      </c>
      <c r="AC38" s="22">
        <f t="shared" si="3"/>
        <v>27.121973937462002</v>
      </c>
    </row>
    <row r="39" spans="1:29" x14ac:dyDescent="0.25">
      <c r="A39" s="20">
        <v>11</v>
      </c>
      <c r="B39" s="20">
        <v>347</v>
      </c>
      <c r="C39" s="20" t="s">
        <v>199</v>
      </c>
      <c r="D39" s="20" t="s">
        <v>231</v>
      </c>
      <c r="E39" s="20" t="s">
        <v>226</v>
      </c>
      <c r="F39" s="20" t="s">
        <v>191</v>
      </c>
      <c r="G39" s="20" t="s">
        <v>226</v>
      </c>
      <c r="H39" s="20">
        <v>49645</v>
      </c>
      <c r="I39" s="20">
        <v>49646</v>
      </c>
      <c r="J39" s="20">
        <v>49586</v>
      </c>
      <c r="K39" s="20">
        <v>6430</v>
      </c>
      <c r="L39" s="20">
        <v>6430</v>
      </c>
      <c r="M39" s="20" t="s">
        <v>201</v>
      </c>
      <c r="N39" s="20" t="s">
        <v>202</v>
      </c>
      <c r="O39" s="21">
        <v>22.909719944999999</v>
      </c>
      <c r="P39" s="21">
        <v>9.2712299999999992</v>
      </c>
      <c r="Q39" s="20" t="s">
        <v>84</v>
      </c>
      <c r="R39" s="20" t="s">
        <v>85</v>
      </c>
      <c r="S39" s="20">
        <v>16</v>
      </c>
      <c r="T39" s="20">
        <v>60</v>
      </c>
      <c r="U39" s="20" t="s">
        <v>73</v>
      </c>
      <c r="V39" s="20" t="s">
        <v>78</v>
      </c>
      <c r="W39" s="20" t="s">
        <v>77</v>
      </c>
      <c r="X39" s="22">
        <v>0.70014500000000002</v>
      </c>
      <c r="Y39" s="22">
        <v>6.29983</v>
      </c>
      <c r="Z39" s="22">
        <v>0.30199999999999999</v>
      </c>
      <c r="AA39" s="22">
        <v>0.30499999999999999</v>
      </c>
      <c r="AB39" s="22">
        <f t="shared" si="2"/>
        <v>4.5308613191882996</v>
      </c>
      <c r="AC39" s="22">
        <f t="shared" si="3"/>
        <v>40.592985159175498</v>
      </c>
    </row>
    <row r="40" spans="1:29" x14ac:dyDescent="0.25">
      <c r="A40" s="20">
        <v>11</v>
      </c>
      <c r="B40" s="20">
        <v>347</v>
      </c>
      <c r="C40" s="20" t="s">
        <v>199</v>
      </c>
      <c r="D40" s="20" t="s">
        <v>231</v>
      </c>
      <c r="E40" s="20" t="s">
        <v>226</v>
      </c>
      <c r="F40" s="20" t="s">
        <v>191</v>
      </c>
      <c r="G40" s="20" t="s">
        <v>226</v>
      </c>
      <c r="H40" s="20">
        <v>49651</v>
      </c>
      <c r="I40" s="20">
        <v>49652</v>
      </c>
      <c r="J40" s="20">
        <v>49592</v>
      </c>
      <c r="K40" s="20">
        <v>6430</v>
      </c>
      <c r="L40" s="20">
        <v>6430</v>
      </c>
      <c r="M40" s="20" t="s">
        <v>201</v>
      </c>
      <c r="N40" s="20" t="s">
        <v>202</v>
      </c>
      <c r="O40" s="21">
        <v>25.326629968599999</v>
      </c>
      <c r="P40" s="21">
        <v>10.2493</v>
      </c>
      <c r="Q40" s="20" t="s">
        <v>84</v>
      </c>
      <c r="R40" s="20" t="s">
        <v>85</v>
      </c>
      <c r="S40" s="20">
        <v>16</v>
      </c>
      <c r="T40" s="20">
        <v>60</v>
      </c>
      <c r="U40" s="20" t="s">
        <v>73</v>
      </c>
      <c r="V40" s="20" t="s">
        <v>78</v>
      </c>
      <c r="W40" s="20" t="s">
        <v>77</v>
      </c>
      <c r="X40" s="22">
        <v>0.70014500000000002</v>
      </c>
      <c r="Y40" s="22">
        <v>6.29983</v>
      </c>
      <c r="Z40" s="22">
        <v>0.30199999999999999</v>
      </c>
      <c r="AA40" s="22">
        <v>0.30499999999999999</v>
      </c>
      <c r="AB40" s="22">
        <f t="shared" si="2"/>
        <v>5.0088453116530003</v>
      </c>
      <c r="AC40" s="22">
        <f t="shared" si="3"/>
        <v>44.875349095205003</v>
      </c>
    </row>
    <row r="41" spans="1:29" x14ac:dyDescent="0.25">
      <c r="A41" s="20">
        <v>11</v>
      </c>
      <c r="B41" s="20">
        <v>347</v>
      </c>
      <c r="C41" s="20" t="s">
        <v>199</v>
      </c>
      <c r="D41" s="20" t="s">
        <v>231</v>
      </c>
      <c r="E41" s="20" t="s">
        <v>226</v>
      </c>
      <c r="F41" s="20" t="s">
        <v>191</v>
      </c>
      <c r="G41" s="20" t="s">
        <v>226</v>
      </c>
      <c r="H41" s="20">
        <v>49656</v>
      </c>
      <c r="I41" s="20">
        <v>49657</v>
      </c>
      <c r="J41" s="20">
        <v>49597</v>
      </c>
      <c r="K41" s="20">
        <v>6430</v>
      </c>
      <c r="L41" s="20">
        <v>6430</v>
      </c>
      <c r="M41" s="20" t="s">
        <v>201</v>
      </c>
      <c r="N41" s="20" t="s">
        <v>202</v>
      </c>
      <c r="O41" s="21">
        <v>27.4608878807</v>
      </c>
      <c r="P41" s="21">
        <v>11.113</v>
      </c>
      <c r="Q41" s="20" t="s">
        <v>84</v>
      </c>
      <c r="R41" s="20" t="s">
        <v>85</v>
      </c>
      <c r="S41" s="20">
        <v>16</v>
      </c>
      <c r="T41" s="20">
        <v>60</v>
      </c>
      <c r="U41" s="20" t="s">
        <v>73</v>
      </c>
      <c r="V41" s="20" t="s">
        <v>78</v>
      </c>
      <c r="W41" s="20" t="s">
        <v>77</v>
      </c>
      <c r="X41" s="22">
        <v>0.70014500000000002</v>
      </c>
      <c r="Y41" s="22">
        <v>6.29983</v>
      </c>
      <c r="Z41" s="22">
        <v>0.30199999999999999</v>
      </c>
      <c r="AA41" s="22">
        <v>0.30499999999999999</v>
      </c>
      <c r="AB41" s="22">
        <f t="shared" si="2"/>
        <v>5.4309365467299999</v>
      </c>
      <c r="AC41" s="22">
        <f t="shared" si="3"/>
        <v>48.656957499050002</v>
      </c>
    </row>
    <row r="42" spans="1:29" x14ac:dyDescent="0.25">
      <c r="A42" s="20">
        <v>11</v>
      </c>
      <c r="B42" s="20">
        <v>347</v>
      </c>
      <c r="C42" s="20" t="s">
        <v>199</v>
      </c>
      <c r="D42" s="20" t="s">
        <v>231</v>
      </c>
      <c r="E42" s="20" t="s">
        <v>226</v>
      </c>
      <c r="F42" s="20" t="s">
        <v>191</v>
      </c>
      <c r="G42" s="20" t="s">
        <v>226</v>
      </c>
      <c r="H42" s="20">
        <v>49658</v>
      </c>
      <c r="I42" s="20">
        <v>49659</v>
      </c>
      <c r="J42" s="20">
        <v>49599</v>
      </c>
      <c r="K42" s="20">
        <v>6430</v>
      </c>
      <c r="L42" s="20">
        <v>6430</v>
      </c>
      <c r="M42" s="20" t="s">
        <v>201</v>
      </c>
      <c r="N42" s="20" t="s">
        <v>202</v>
      </c>
      <c r="O42" s="21">
        <v>32.452233699600001</v>
      </c>
      <c r="P42" s="21">
        <v>13.132999999999999</v>
      </c>
      <c r="Q42" s="20" t="s">
        <v>84</v>
      </c>
      <c r="R42" s="20" t="s">
        <v>85</v>
      </c>
      <c r="S42" s="20">
        <v>16</v>
      </c>
      <c r="T42" s="20">
        <v>60</v>
      </c>
      <c r="U42" s="20" t="s">
        <v>73</v>
      </c>
      <c r="V42" s="20" t="s">
        <v>78</v>
      </c>
      <c r="W42" s="20" t="s">
        <v>77</v>
      </c>
      <c r="X42" s="22">
        <v>0.70014500000000002</v>
      </c>
      <c r="Y42" s="22">
        <v>6.29983</v>
      </c>
      <c r="Z42" s="22">
        <v>0.30199999999999999</v>
      </c>
      <c r="AA42" s="22">
        <v>0.30499999999999999</v>
      </c>
      <c r="AB42" s="22">
        <f t="shared" si="2"/>
        <v>6.4181129909299992</v>
      </c>
      <c r="AC42" s="22">
        <f t="shared" si="3"/>
        <v>57.501288836049994</v>
      </c>
    </row>
    <row r="43" spans="1:29" x14ac:dyDescent="0.25">
      <c r="A43" s="20">
        <v>11</v>
      </c>
      <c r="B43" s="20">
        <v>347</v>
      </c>
      <c r="C43" s="20" t="s">
        <v>199</v>
      </c>
      <c r="D43" s="20" t="s">
        <v>231</v>
      </c>
      <c r="E43" s="20" t="s">
        <v>226</v>
      </c>
      <c r="F43" s="20" t="s">
        <v>191</v>
      </c>
      <c r="G43" s="20" t="s">
        <v>226</v>
      </c>
      <c r="H43" s="20">
        <v>49661</v>
      </c>
      <c r="I43" s="20">
        <v>49662</v>
      </c>
      <c r="J43" s="20">
        <v>49602</v>
      </c>
      <c r="K43" s="20">
        <v>6430</v>
      </c>
      <c r="L43" s="20">
        <v>6430</v>
      </c>
      <c r="M43" s="20" t="s">
        <v>201</v>
      </c>
      <c r="N43" s="20" t="s">
        <v>202</v>
      </c>
      <c r="O43" s="21">
        <v>44.956723047899999</v>
      </c>
      <c r="P43" s="21">
        <v>18.193300000000001</v>
      </c>
      <c r="Q43" s="20" t="s">
        <v>84</v>
      </c>
      <c r="R43" s="20" t="s">
        <v>85</v>
      </c>
      <c r="S43" s="20">
        <v>16</v>
      </c>
      <c r="T43" s="20">
        <v>60</v>
      </c>
      <c r="U43" s="20" t="s">
        <v>73</v>
      </c>
      <c r="V43" s="20" t="s">
        <v>78</v>
      </c>
      <c r="W43" s="20" t="s">
        <v>77</v>
      </c>
      <c r="X43" s="22">
        <v>0.70014500000000002</v>
      </c>
      <c r="Y43" s="22">
        <v>6.29983</v>
      </c>
      <c r="Z43" s="22">
        <v>0.30199999999999999</v>
      </c>
      <c r="AA43" s="22">
        <v>0.30499999999999999</v>
      </c>
      <c r="AB43" s="22">
        <f t="shared" si="2"/>
        <v>8.8910877238929995</v>
      </c>
      <c r="AC43" s="22">
        <f t="shared" si="3"/>
        <v>79.657214511605005</v>
      </c>
    </row>
    <row r="44" spans="1:29" x14ac:dyDescent="0.25">
      <c r="A44" s="20">
        <v>11</v>
      </c>
      <c r="B44" s="20">
        <v>347</v>
      </c>
      <c r="C44" s="20" t="s">
        <v>199</v>
      </c>
      <c r="D44" s="20" t="s">
        <v>231</v>
      </c>
      <c r="E44" s="20" t="s">
        <v>226</v>
      </c>
      <c r="F44" s="20" t="s">
        <v>191</v>
      </c>
      <c r="G44" s="20" t="s">
        <v>226</v>
      </c>
      <c r="H44" s="20">
        <v>49668</v>
      </c>
      <c r="I44" s="20">
        <v>49669</v>
      </c>
      <c r="J44" s="20">
        <v>49609</v>
      </c>
      <c r="K44" s="20">
        <v>6430</v>
      </c>
      <c r="L44" s="20">
        <v>6430</v>
      </c>
      <c r="M44" s="20" t="s">
        <v>201</v>
      </c>
      <c r="N44" s="20" t="s">
        <v>202</v>
      </c>
      <c r="O44" s="21">
        <v>2.70992796594</v>
      </c>
      <c r="P44" s="21">
        <v>1.09667</v>
      </c>
      <c r="Q44" s="20" t="s">
        <v>84</v>
      </c>
      <c r="R44" s="20" t="s">
        <v>85</v>
      </c>
      <c r="S44" s="20">
        <v>16</v>
      </c>
      <c r="T44" s="20">
        <v>60</v>
      </c>
      <c r="U44" s="20" t="s">
        <v>73</v>
      </c>
      <c r="V44" s="20" t="s">
        <v>78</v>
      </c>
      <c r="W44" s="20" t="s">
        <v>77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2"/>
        <v>0.53594395597069999</v>
      </c>
      <c r="AC44" s="22">
        <f t="shared" si="3"/>
        <v>4.8016400234395009</v>
      </c>
    </row>
    <row r="45" spans="1:29" x14ac:dyDescent="0.25">
      <c r="A45" s="20">
        <v>11</v>
      </c>
      <c r="B45" s="20">
        <v>347</v>
      </c>
      <c r="C45" s="20" t="s">
        <v>199</v>
      </c>
      <c r="D45" s="20" t="s">
        <v>231</v>
      </c>
      <c r="E45" s="20" t="s">
        <v>226</v>
      </c>
      <c r="F45" s="20" t="s">
        <v>191</v>
      </c>
      <c r="G45" s="20" t="s">
        <v>226</v>
      </c>
      <c r="H45" s="20">
        <v>51639</v>
      </c>
      <c r="I45" s="20">
        <v>51640</v>
      </c>
      <c r="J45" s="20">
        <v>51640</v>
      </c>
      <c r="K45" s="20">
        <v>6440</v>
      </c>
      <c r="L45" s="20">
        <v>6440</v>
      </c>
      <c r="M45" s="20" t="s">
        <v>201</v>
      </c>
      <c r="N45" s="20" t="s">
        <v>232</v>
      </c>
      <c r="O45" s="21">
        <v>3.90081628635</v>
      </c>
      <c r="P45" s="21">
        <v>1.5786</v>
      </c>
      <c r="Q45" s="20" t="s">
        <v>84</v>
      </c>
      <c r="R45" s="20" t="s">
        <v>85</v>
      </c>
      <c r="S45" s="20">
        <v>16</v>
      </c>
      <c r="T45" s="20">
        <v>60</v>
      </c>
      <c r="U45" s="20" t="s">
        <v>73</v>
      </c>
      <c r="V45" s="20" t="s">
        <v>171</v>
      </c>
      <c r="W45" s="20" t="s">
        <v>77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2"/>
        <v>0.771463730106</v>
      </c>
      <c r="AC45" s="22">
        <f t="shared" si="3"/>
        <v>6.9117135884100014</v>
      </c>
    </row>
    <row r="46" spans="1:29" x14ac:dyDescent="0.25">
      <c r="A46" s="20">
        <v>11</v>
      </c>
      <c r="B46" s="20">
        <v>347</v>
      </c>
      <c r="C46" s="20" t="s">
        <v>199</v>
      </c>
      <c r="D46" s="20" t="s">
        <v>231</v>
      </c>
      <c r="E46" s="20" t="s">
        <v>226</v>
      </c>
      <c r="F46" s="20" t="s">
        <v>191</v>
      </c>
      <c r="G46" s="20" t="s">
        <v>226</v>
      </c>
      <c r="H46" s="20">
        <v>51640</v>
      </c>
      <c r="I46" s="20">
        <v>51641</v>
      </c>
      <c r="J46" s="20">
        <v>51641</v>
      </c>
      <c r="K46" s="20">
        <v>6440</v>
      </c>
      <c r="L46" s="20">
        <v>6440</v>
      </c>
      <c r="M46" s="20" t="s">
        <v>201</v>
      </c>
      <c r="N46" s="20" t="s">
        <v>232</v>
      </c>
      <c r="O46" s="21">
        <v>1.57338788234</v>
      </c>
      <c r="P46" s="21">
        <v>0.63672799999999996</v>
      </c>
      <c r="Q46" s="20" t="s">
        <v>84</v>
      </c>
      <c r="R46" s="20" t="s">
        <v>85</v>
      </c>
      <c r="S46" s="20">
        <v>16</v>
      </c>
      <c r="T46" s="20">
        <v>60</v>
      </c>
      <c r="U46" s="20" t="s">
        <v>73</v>
      </c>
      <c r="V46" s="20" t="s">
        <v>171</v>
      </c>
      <c r="W46" s="20" t="s">
        <v>77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2"/>
        <v>0.31116974404087999</v>
      </c>
      <c r="AC46" s="22">
        <f t="shared" si="3"/>
        <v>2.7878383185867999</v>
      </c>
    </row>
    <row r="47" spans="1:29" x14ac:dyDescent="0.25">
      <c r="A47" s="20">
        <v>11</v>
      </c>
      <c r="B47" s="20">
        <v>347</v>
      </c>
      <c r="C47" s="20" t="s">
        <v>199</v>
      </c>
      <c r="D47" s="20" t="s">
        <v>231</v>
      </c>
      <c r="E47" s="20" t="s">
        <v>226</v>
      </c>
      <c r="F47" s="20" t="s">
        <v>191</v>
      </c>
      <c r="G47" s="20" t="s">
        <v>226</v>
      </c>
      <c r="H47" s="20">
        <v>51780</v>
      </c>
      <c r="I47" s="20">
        <v>51781</v>
      </c>
      <c r="J47" s="20">
        <v>51781</v>
      </c>
      <c r="K47" s="20">
        <v>6440</v>
      </c>
      <c r="L47" s="20">
        <v>6440</v>
      </c>
      <c r="M47" s="20" t="s">
        <v>201</v>
      </c>
      <c r="N47" s="20" t="s">
        <v>202</v>
      </c>
      <c r="O47" s="21">
        <v>0.176688666616</v>
      </c>
      <c r="P47" s="21">
        <v>7.1503399999999995E-2</v>
      </c>
      <c r="Q47" s="20" t="s">
        <v>84</v>
      </c>
      <c r="R47" s="20" t="s">
        <v>85</v>
      </c>
      <c r="S47" s="20">
        <v>16</v>
      </c>
      <c r="T47" s="20">
        <v>60</v>
      </c>
      <c r="U47" s="20" t="s">
        <v>73</v>
      </c>
      <c r="V47" s="20" t="s">
        <v>171</v>
      </c>
      <c r="W47" s="20" t="s">
        <v>77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2"/>
        <v>3.4943798099114E-2</v>
      </c>
      <c r="AC47" s="22">
        <f t="shared" si="3"/>
        <v>0.31306918877328999</v>
      </c>
    </row>
    <row r="48" spans="1:29" x14ac:dyDescent="0.25">
      <c r="A48" s="20">
        <v>11</v>
      </c>
      <c r="B48" s="20">
        <v>347</v>
      </c>
      <c r="C48" s="20" t="s">
        <v>199</v>
      </c>
      <c r="D48" s="20" t="s">
        <v>231</v>
      </c>
      <c r="E48" s="20" t="s">
        <v>226</v>
      </c>
      <c r="F48" s="20" t="s">
        <v>191</v>
      </c>
      <c r="G48" s="20" t="s">
        <v>226</v>
      </c>
      <c r="H48" s="20">
        <v>51883</v>
      </c>
      <c r="I48" s="20">
        <v>51884</v>
      </c>
      <c r="J48" s="20">
        <v>52538</v>
      </c>
      <c r="K48" s="20">
        <v>7470</v>
      </c>
      <c r="L48" s="20">
        <v>7470</v>
      </c>
      <c r="M48" s="20" t="s">
        <v>201</v>
      </c>
      <c r="N48" s="20" t="s">
        <v>202</v>
      </c>
      <c r="O48" s="21">
        <v>0.268483046527</v>
      </c>
      <c r="P48" s="21">
        <v>0.108651</v>
      </c>
      <c r="Q48" s="20" t="s">
        <v>84</v>
      </c>
      <c r="R48" s="20" t="s">
        <v>85</v>
      </c>
      <c r="S48" s="20">
        <v>17</v>
      </c>
      <c r="T48" s="20">
        <v>70</v>
      </c>
      <c r="U48" s="20" t="s">
        <v>81</v>
      </c>
      <c r="V48" s="20" t="s">
        <v>94</v>
      </c>
      <c r="W48" s="20" t="s">
        <v>81</v>
      </c>
      <c r="X48" s="22">
        <v>0.70003899999999997</v>
      </c>
      <c r="Y48" s="22">
        <v>8.5137199999999993</v>
      </c>
      <c r="Z48" s="22">
        <v>0.30199999999999999</v>
      </c>
      <c r="AA48" s="22">
        <v>0.30499999999999999</v>
      </c>
      <c r="AB48" s="22">
        <f t="shared" si="2"/>
        <v>5.3089836297521995E-2</v>
      </c>
      <c r="AC48" s="22">
        <f t="shared" si="3"/>
        <v>0.64289181324540001</v>
      </c>
    </row>
    <row r="49" spans="1:29" x14ac:dyDescent="0.25">
      <c r="A49" s="20">
        <v>11</v>
      </c>
      <c r="B49" s="20">
        <v>347</v>
      </c>
      <c r="C49" s="20" t="s">
        <v>199</v>
      </c>
      <c r="D49" s="20" t="s">
        <v>231</v>
      </c>
      <c r="E49" s="20" t="s">
        <v>226</v>
      </c>
      <c r="F49" s="20" t="s">
        <v>191</v>
      </c>
      <c r="G49" s="20" t="s">
        <v>226</v>
      </c>
      <c r="H49" s="20">
        <v>51886</v>
      </c>
      <c r="I49" s="20">
        <v>51887</v>
      </c>
      <c r="J49" s="20">
        <v>52541</v>
      </c>
      <c r="K49" s="20">
        <v>7470</v>
      </c>
      <c r="L49" s="20">
        <v>7470</v>
      </c>
      <c r="M49" s="20" t="s">
        <v>201</v>
      </c>
      <c r="N49" s="20" t="s">
        <v>202</v>
      </c>
      <c r="O49" s="21">
        <v>37.449270122500003</v>
      </c>
      <c r="P49" s="21">
        <v>15.155200000000001</v>
      </c>
      <c r="Q49" s="20" t="s">
        <v>84</v>
      </c>
      <c r="R49" s="20" t="s">
        <v>85</v>
      </c>
      <c r="S49" s="20">
        <v>17</v>
      </c>
      <c r="T49" s="20">
        <v>70</v>
      </c>
      <c r="U49" s="20" t="s">
        <v>81</v>
      </c>
      <c r="V49" s="20" t="s">
        <v>94</v>
      </c>
      <c r="W49" s="20" t="s">
        <v>81</v>
      </c>
      <c r="X49" s="22">
        <v>0.70003899999999997</v>
      </c>
      <c r="Y49" s="22">
        <v>8.5137199999999993</v>
      </c>
      <c r="Z49" s="22">
        <v>0.30199999999999999</v>
      </c>
      <c r="AA49" s="22">
        <v>0.30499999999999999</v>
      </c>
      <c r="AB49" s="22">
        <f t="shared" si="2"/>
        <v>7.4052432748543993</v>
      </c>
      <c r="AC49" s="22">
        <f t="shared" si="3"/>
        <v>89.673854894080009</v>
      </c>
    </row>
    <row r="50" spans="1:29" x14ac:dyDescent="0.25">
      <c r="A50" s="20">
        <v>11</v>
      </c>
      <c r="B50" s="20">
        <v>347</v>
      </c>
      <c r="C50" s="20" t="s">
        <v>199</v>
      </c>
      <c r="D50" s="20" t="s">
        <v>231</v>
      </c>
      <c r="E50" s="20" t="s">
        <v>226</v>
      </c>
      <c r="F50" s="20" t="s">
        <v>191</v>
      </c>
      <c r="G50" s="20" t="s">
        <v>226</v>
      </c>
      <c r="H50" s="20">
        <v>52548</v>
      </c>
      <c r="I50" s="20">
        <v>52549</v>
      </c>
      <c r="J50" s="20">
        <v>52491</v>
      </c>
      <c r="K50" s="20">
        <v>7470</v>
      </c>
      <c r="L50" s="20">
        <v>7470</v>
      </c>
      <c r="M50" s="20" t="s">
        <v>201</v>
      </c>
      <c r="N50" s="20" t="s">
        <v>232</v>
      </c>
      <c r="O50" s="21">
        <v>14.741302406300001</v>
      </c>
      <c r="P50" s="21">
        <v>5.9655899999999997</v>
      </c>
      <c r="Q50" s="20" t="s">
        <v>84</v>
      </c>
      <c r="R50" s="20" t="s">
        <v>85</v>
      </c>
      <c r="S50" s="20">
        <v>17</v>
      </c>
      <c r="T50" s="20">
        <v>70</v>
      </c>
      <c r="U50" s="20" t="s">
        <v>81</v>
      </c>
      <c r="V50" s="20" t="s">
        <v>94</v>
      </c>
      <c r="W50" s="20" t="s">
        <v>81</v>
      </c>
      <c r="X50" s="22">
        <v>0.70003899999999997</v>
      </c>
      <c r="Y50" s="22">
        <v>8.5137199999999993</v>
      </c>
      <c r="Z50" s="22">
        <v>0.30199999999999999</v>
      </c>
      <c r="AA50" s="22">
        <v>0.30499999999999999</v>
      </c>
      <c r="AB50" s="22">
        <f t="shared" si="2"/>
        <v>2.9149496692909795</v>
      </c>
      <c r="AC50" s="22">
        <f t="shared" si="3"/>
        <v>35.298607211886001</v>
      </c>
    </row>
    <row r="51" spans="1:29" x14ac:dyDescent="0.25">
      <c r="AB51" s="22">
        <f>SUM(AB2:AB50)</f>
        <v>464.09514677416973</v>
      </c>
      <c r="AC51" s="22">
        <f>SUM(AC2:AC50)</f>
        <v>4629.2083123932816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opLeftCell="O1" workbookViewId="0">
      <pane ySplit="1" topLeftCell="A38" activePane="bottomLeft" state="frozen"/>
      <selection activeCell="O1" sqref="O1"/>
      <selection pane="bottomLeft" activeCell="AB55" sqref="AB55:AC55"/>
    </sheetView>
  </sheetViews>
  <sheetFormatPr defaultColWidth="9"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4.140625" bestFit="1" customWidth="1"/>
    <col min="14" max="14" width="16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1.7109375" bestFit="1" customWidth="1"/>
    <col min="19" max="19" width="10.85546875" bestFit="1" customWidth="1"/>
    <col min="20" max="20" width="10.5703125" bestFit="1" customWidth="1"/>
    <col min="21" max="21" width="16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181</v>
      </c>
      <c r="B1" s="20" t="s">
        <v>8</v>
      </c>
      <c r="C1" s="20" t="s">
        <v>182</v>
      </c>
      <c r="D1" s="20" t="s">
        <v>183</v>
      </c>
      <c r="E1" s="20" t="s">
        <v>184</v>
      </c>
      <c r="F1" s="20" t="s">
        <v>185</v>
      </c>
      <c r="G1" s="20" t="s">
        <v>186</v>
      </c>
      <c r="H1" s="20" t="s">
        <v>55</v>
      </c>
      <c r="I1" s="20" t="s">
        <v>7</v>
      </c>
      <c r="J1" s="20" t="s">
        <v>187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175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128</v>
      </c>
      <c r="Z1" s="22" t="s">
        <v>22</v>
      </c>
      <c r="AA1" s="22" t="s">
        <v>129</v>
      </c>
      <c r="AB1" s="22" t="s">
        <v>23</v>
      </c>
      <c r="AC1" s="22" t="s">
        <v>130</v>
      </c>
    </row>
    <row r="2" spans="1:29" x14ac:dyDescent="0.25">
      <c r="A2" s="20">
        <v>0</v>
      </c>
      <c r="B2" s="20">
        <v>314</v>
      </c>
      <c r="C2" s="20" t="s">
        <v>199</v>
      </c>
      <c r="D2" s="20" t="s">
        <v>176</v>
      </c>
      <c r="E2" s="20" t="s">
        <v>226</v>
      </c>
      <c r="F2" s="20" t="s">
        <v>191</v>
      </c>
      <c r="G2" s="20" t="s">
        <v>226</v>
      </c>
      <c r="H2" s="20">
        <v>7059</v>
      </c>
      <c r="I2" s="20">
        <v>7060</v>
      </c>
      <c r="J2" s="20">
        <v>7038</v>
      </c>
      <c r="K2" s="20">
        <v>2110</v>
      </c>
      <c r="L2" s="20">
        <v>2110</v>
      </c>
      <c r="M2" s="20" t="s">
        <v>227</v>
      </c>
      <c r="N2" s="20" t="s">
        <v>228</v>
      </c>
      <c r="O2" s="21">
        <v>128.387264988</v>
      </c>
      <c r="P2" s="21">
        <v>51.956499999999998</v>
      </c>
      <c r="Q2" s="20" t="s">
        <v>84</v>
      </c>
      <c r="R2" s="20" t="s">
        <v>229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1.805504</v>
      </c>
      <c r="Y2" s="22">
        <v>13.279833</v>
      </c>
      <c r="Z2" s="22">
        <v>0.82599999999999996</v>
      </c>
      <c r="AA2" s="22">
        <v>0.74099999999999999</v>
      </c>
      <c r="AB2" s="22">
        <f t="shared" ref="AB2:AB33" si="0">P2*X2*(1-Z2)</f>
        <v>16.322534332224002</v>
      </c>
      <c r="AC2" s="22">
        <f t="shared" ref="AC2:AC33" si="1">P2*Y2*(1-AA2)</f>
        <v>178.7031736055055</v>
      </c>
    </row>
    <row r="3" spans="1:29" x14ac:dyDescent="0.25">
      <c r="A3" s="20">
        <v>0</v>
      </c>
      <c r="B3" s="20">
        <v>314</v>
      </c>
      <c r="C3" s="20" t="s">
        <v>199</v>
      </c>
      <c r="D3" s="20" t="s">
        <v>176</v>
      </c>
      <c r="E3" s="20" t="s">
        <v>226</v>
      </c>
      <c r="F3" s="20" t="s">
        <v>191</v>
      </c>
      <c r="G3" s="20" t="s">
        <v>226</v>
      </c>
      <c r="H3" s="20">
        <v>7061</v>
      </c>
      <c r="I3" s="20">
        <v>7062</v>
      </c>
      <c r="J3" s="20">
        <v>7040</v>
      </c>
      <c r="K3" s="20">
        <v>2110</v>
      </c>
      <c r="L3" s="20">
        <v>2110</v>
      </c>
      <c r="M3" s="20" t="s">
        <v>227</v>
      </c>
      <c r="N3" s="20" t="s">
        <v>228</v>
      </c>
      <c r="O3" s="21">
        <v>1521.61795078</v>
      </c>
      <c r="P3" s="21">
        <v>615.77700000000004</v>
      </c>
      <c r="Q3" s="20" t="s">
        <v>84</v>
      </c>
      <c r="R3" s="20" t="s">
        <v>229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1.805504</v>
      </c>
      <c r="Y3" s="22">
        <v>13.279833</v>
      </c>
      <c r="Z3" s="22">
        <v>0.82599999999999996</v>
      </c>
      <c r="AA3" s="22">
        <v>0.74099999999999999</v>
      </c>
      <c r="AB3" s="22">
        <f t="shared" si="0"/>
        <v>193.45108356979208</v>
      </c>
      <c r="AC3" s="22">
        <f t="shared" si="1"/>
        <v>2117.950672837419</v>
      </c>
    </row>
    <row r="4" spans="1:29" x14ac:dyDescent="0.25">
      <c r="A4" s="20">
        <v>0</v>
      </c>
      <c r="B4" s="20">
        <v>314</v>
      </c>
      <c r="C4" s="20" t="s">
        <v>199</v>
      </c>
      <c r="D4" s="20" t="s">
        <v>176</v>
      </c>
      <c r="E4" s="20" t="s">
        <v>226</v>
      </c>
      <c r="F4" s="20" t="s">
        <v>191</v>
      </c>
      <c r="G4" s="20" t="s">
        <v>226</v>
      </c>
      <c r="H4" s="20">
        <v>7062</v>
      </c>
      <c r="I4" s="20">
        <v>7063</v>
      </c>
      <c r="J4" s="20">
        <v>7041</v>
      </c>
      <c r="K4" s="20">
        <v>2110</v>
      </c>
      <c r="L4" s="20">
        <v>2110</v>
      </c>
      <c r="M4" s="20" t="s">
        <v>227</v>
      </c>
      <c r="N4" s="20" t="s">
        <v>228</v>
      </c>
      <c r="O4" s="21">
        <v>33.738229413299997</v>
      </c>
      <c r="P4" s="21">
        <v>13.6534</v>
      </c>
      <c r="Q4" s="20" t="s">
        <v>84</v>
      </c>
      <c r="R4" s="20" t="s">
        <v>229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1.805504</v>
      </c>
      <c r="Y4" s="22">
        <v>13.279833</v>
      </c>
      <c r="Z4" s="22">
        <v>0.82599999999999996</v>
      </c>
      <c r="AA4" s="22">
        <v>0.74099999999999999</v>
      </c>
      <c r="AB4" s="22">
        <f t="shared" si="0"/>
        <v>4.2893206865664011</v>
      </c>
      <c r="AC4" s="22">
        <f t="shared" si="1"/>
        <v>46.960551817489794</v>
      </c>
    </row>
    <row r="5" spans="1:29" x14ac:dyDescent="0.25">
      <c r="A5" s="20">
        <v>0</v>
      </c>
      <c r="B5" s="20">
        <v>314</v>
      </c>
      <c r="C5" s="20" t="s">
        <v>199</v>
      </c>
      <c r="D5" s="20" t="s">
        <v>176</v>
      </c>
      <c r="E5" s="20" t="s">
        <v>226</v>
      </c>
      <c r="F5" s="20" t="s">
        <v>191</v>
      </c>
      <c r="G5" s="20" t="s">
        <v>226</v>
      </c>
      <c r="H5" s="20">
        <v>15698</v>
      </c>
      <c r="I5" s="20">
        <v>15699</v>
      </c>
      <c r="J5" s="20">
        <v>15631</v>
      </c>
      <c r="K5" s="20">
        <v>3210</v>
      </c>
      <c r="L5" s="20">
        <v>3210</v>
      </c>
      <c r="M5" s="20" t="s">
        <v>227</v>
      </c>
      <c r="N5" s="20" t="s">
        <v>228</v>
      </c>
      <c r="O5" s="21">
        <v>32.859195088</v>
      </c>
      <c r="P5" s="21">
        <v>13.297599999999999</v>
      </c>
      <c r="Q5" s="20" t="s">
        <v>84</v>
      </c>
      <c r="R5" s="20" t="s">
        <v>229</v>
      </c>
      <c r="S5" s="20">
        <v>5</v>
      </c>
      <c r="T5" s="20">
        <v>30</v>
      </c>
      <c r="U5" s="20" t="s">
        <v>67</v>
      </c>
      <c r="V5" s="20" t="s">
        <v>163</v>
      </c>
      <c r="W5" s="20" t="s">
        <v>69</v>
      </c>
      <c r="X5" s="22">
        <v>0.109177</v>
      </c>
      <c r="Y5" s="22">
        <v>8.0843299999999996</v>
      </c>
      <c r="Z5" s="22">
        <v>0.82599999999999996</v>
      </c>
      <c r="AA5" s="22">
        <v>0.74099999999999999</v>
      </c>
      <c r="AB5" s="22">
        <f t="shared" si="0"/>
        <v>0.25261182108480001</v>
      </c>
      <c r="AC5" s="22">
        <f t="shared" si="1"/>
        <v>27.843066331471999</v>
      </c>
    </row>
    <row r="6" spans="1:29" x14ac:dyDescent="0.25">
      <c r="A6" s="20">
        <v>0</v>
      </c>
      <c r="B6" s="20">
        <v>314</v>
      </c>
      <c r="C6" s="20" t="s">
        <v>199</v>
      </c>
      <c r="D6" s="20" t="s">
        <v>176</v>
      </c>
      <c r="E6" s="20" t="s">
        <v>226</v>
      </c>
      <c r="F6" s="20" t="s">
        <v>191</v>
      </c>
      <c r="G6" s="20" t="s">
        <v>226</v>
      </c>
      <c r="H6" s="20">
        <v>15699</v>
      </c>
      <c r="I6" s="20">
        <v>15700</v>
      </c>
      <c r="J6" s="20">
        <v>15632</v>
      </c>
      <c r="K6" s="20">
        <v>3210</v>
      </c>
      <c r="L6" s="20">
        <v>3210</v>
      </c>
      <c r="M6" s="20" t="s">
        <v>227</v>
      </c>
      <c r="N6" s="20" t="s">
        <v>228</v>
      </c>
      <c r="O6" s="21">
        <v>63.8830879912</v>
      </c>
      <c r="P6" s="21">
        <v>25.852599999999999</v>
      </c>
      <c r="Q6" s="20" t="s">
        <v>84</v>
      </c>
      <c r="R6" s="20" t="s">
        <v>229</v>
      </c>
      <c r="S6" s="20">
        <v>5</v>
      </c>
      <c r="T6" s="20">
        <v>30</v>
      </c>
      <c r="U6" s="20" t="s">
        <v>67</v>
      </c>
      <c r="V6" s="20" t="s">
        <v>163</v>
      </c>
      <c r="W6" s="20" t="s">
        <v>69</v>
      </c>
      <c r="X6" s="22">
        <v>0.109177</v>
      </c>
      <c r="Y6" s="22">
        <v>8.0843299999999996</v>
      </c>
      <c r="Z6" s="22">
        <v>0.82599999999999996</v>
      </c>
      <c r="AA6" s="22">
        <v>0.74099999999999999</v>
      </c>
      <c r="AB6" s="22">
        <f t="shared" si="0"/>
        <v>0.49111661997480005</v>
      </c>
      <c r="AC6" s="22">
        <f t="shared" si="1"/>
        <v>54.131245987321996</v>
      </c>
    </row>
    <row r="7" spans="1:29" x14ac:dyDescent="0.25">
      <c r="A7" s="20">
        <v>0</v>
      </c>
      <c r="B7" s="20">
        <v>314</v>
      </c>
      <c r="C7" s="20" t="s">
        <v>199</v>
      </c>
      <c r="D7" s="20" t="s">
        <v>176</v>
      </c>
      <c r="E7" s="20" t="s">
        <v>226</v>
      </c>
      <c r="F7" s="20" t="s">
        <v>191</v>
      </c>
      <c r="G7" s="20" t="s">
        <v>226</v>
      </c>
      <c r="H7" s="20">
        <v>16463</v>
      </c>
      <c r="I7" s="20">
        <v>16464</v>
      </c>
      <c r="J7" s="20">
        <v>16419</v>
      </c>
      <c r="K7" s="20">
        <v>4110</v>
      </c>
      <c r="L7" s="20">
        <v>4110</v>
      </c>
      <c r="M7" s="20" t="s">
        <v>227</v>
      </c>
      <c r="N7" s="20" t="s">
        <v>228</v>
      </c>
      <c r="O7" s="21">
        <v>897.96701469699997</v>
      </c>
      <c r="P7" s="21">
        <v>363.39400000000001</v>
      </c>
      <c r="Q7" s="20" t="s">
        <v>84</v>
      </c>
      <c r="R7" s="20" t="s">
        <v>229</v>
      </c>
      <c r="S7" s="20">
        <v>5</v>
      </c>
      <c r="T7" s="20">
        <v>40</v>
      </c>
      <c r="U7" s="20" t="s">
        <v>89</v>
      </c>
      <c r="V7" s="20" t="s">
        <v>208</v>
      </c>
      <c r="W7" s="20" t="s">
        <v>69</v>
      </c>
      <c r="X7" s="22">
        <v>0.109177</v>
      </c>
      <c r="Y7" s="22">
        <v>8.0843299999999996</v>
      </c>
      <c r="Z7" s="22">
        <v>0.82599999999999996</v>
      </c>
      <c r="AA7" s="22">
        <v>0.74099999999999999</v>
      </c>
      <c r="AB7" s="22">
        <f t="shared" si="0"/>
        <v>6.9033224124120016</v>
      </c>
      <c r="AC7" s="22">
        <f t="shared" si="1"/>
        <v>760.88942714917994</v>
      </c>
    </row>
    <row r="8" spans="1:29" x14ac:dyDescent="0.25">
      <c r="A8" s="20">
        <v>0</v>
      </c>
      <c r="B8" s="20">
        <v>314</v>
      </c>
      <c r="C8" s="20" t="s">
        <v>199</v>
      </c>
      <c r="D8" s="20" t="s">
        <v>176</v>
      </c>
      <c r="E8" s="20" t="s">
        <v>226</v>
      </c>
      <c r="F8" s="20" t="s">
        <v>191</v>
      </c>
      <c r="G8" s="20" t="s">
        <v>226</v>
      </c>
      <c r="H8" s="20">
        <v>16465</v>
      </c>
      <c r="I8" s="20">
        <v>16466</v>
      </c>
      <c r="J8" s="20">
        <v>16421</v>
      </c>
      <c r="K8" s="20">
        <v>4110</v>
      </c>
      <c r="L8" s="20">
        <v>4110</v>
      </c>
      <c r="M8" s="20" t="s">
        <v>227</v>
      </c>
      <c r="N8" s="20" t="s">
        <v>228</v>
      </c>
      <c r="O8" s="21">
        <v>32.884440982599997</v>
      </c>
      <c r="P8" s="21">
        <v>13.3079</v>
      </c>
      <c r="Q8" s="20" t="s">
        <v>84</v>
      </c>
      <c r="R8" s="20" t="s">
        <v>229</v>
      </c>
      <c r="S8" s="20">
        <v>5</v>
      </c>
      <c r="T8" s="20">
        <v>40</v>
      </c>
      <c r="U8" s="20" t="s">
        <v>89</v>
      </c>
      <c r="V8" s="20" t="s">
        <v>208</v>
      </c>
      <c r="W8" s="20" t="s">
        <v>69</v>
      </c>
      <c r="X8" s="22">
        <v>0.109177</v>
      </c>
      <c r="Y8" s="22">
        <v>8.0843299999999996</v>
      </c>
      <c r="Z8" s="22">
        <v>0.82599999999999996</v>
      </c>
      <c r="AA8" s="22">
        <v>0.74099999999999999</v>
      </c>
      <c r="AB8" s="22">
        <f t="shared" si="0"/>
        <v>0.25280748810420006</v>
      </c>
      <c r="AC8" s="22">
        <f t="shared" si="1"/>
        <v>27.864632898612999</v>
      </c>
    </row>
    <row r="9" spans="1:29" x14ac:dyDescent="0.25">
      <c r="A9" s="20">
        <v>0</v>
      </c>
      <c r="B9" s="20">
        <v>314</v>
      </c>
      <c r="C9" s="20" t="s">
        <v>199</v>
      </c>
      <c r="D9" s="20" t="s">
        <v>176</v>
      </c>
      <c r="E9" s="20" t="s">
        <v>226</v>
      </c>
      <c r="F9" s="20" t="s">
        <v>191</v>
      </c>
      <c r="G9" s="20" t="s">
        <v>226</v>
      </c>
      <c r="H9" s="20">
        <v>17547</v>
      </c>
      <c r="I9" s="20">
        <v>17548</v>
      </c>
      <c r="J9" s="20">
        <v>17548</v>
      </c>
      <c r="K9" s="20">
        <v>4200</v>
      </c>
      <c r="L9" s="20">
        <v>4200</v>
      </c>
      <c r="M9" s="20" t="s">
        <v>227</v>
      </c>
      <c r="N9" s="20" t="s">
        <v>228</v>
      </c>
      <c r="O9" s="21">
        <v>9.0029477018699993</v>
      </c>
      <c r="P9" s="21">
        <v>3.6433599999999999</v>
      </c>
      <c r="Q9" s="20" t="s">
        <v>84</v>
      </c>
      <c r="R9" s="20" t="s">
        <v>229</v>
      </c>
      <c r="S9" s="20">
        <v>7</v>
      </c>
      <c r="T9" s="20">
        <v>40</v>
      </c>
      <c r="U9" s="20" t="s">
        <v>89</v>
      </c>
      <c r="V9" s="20" t="s">
        <v>90</v>
      </c>
      <c r="W9" s="20" t="s">
        <v>91</v>
      </c>
      <c r="X9" s="22">
        <v>0.122127</v>
      </c>
      <c r="Y9" s="22">
        <v>7.7472570000000003</v>
      </c>
      <c r="Z9" s="22">
        <v>0.82599999999999996</v>
      </c>
      <c r="AA9" s="22">
        <v>0.74099999999999999</v>
      </c>
      <c r="AB9" s="22">
        <f t="shared" si="0"/>
        <v>7.7421757049280018E-2</v>
      </c>
      <c r="AC9" s="22">
        <f t="shared" si="1"/>
        <v>7.3105459822516803</v>
      </c>
    </row>
    <row r="10" spans="1:29" x14ac:dyDescent="0.25">
      <c r="A10" s="20">
        <v>0</v>
      </c>
      <c r="B10" s="20">
        <v>314</v>
      </c>
      <c r="C10" s="20" t="s">
        <v>199</v>
      </c>
      <c r="D10" s="20" t="s">
        <v>176</v>
      </c>
      <c r="E10" s="20" t="s">
        <v>226</v>
      </c>
      <c r="F10" s="20" t="s">
        <v>191</v>
      </c>
      <c r="G10" s="20" t="s">
        <v>226</v>
      </c>
      <c r="H10" s="20">
        <v>17548</v>
      </c>
      <c r="I10" s="20">
        <v>17549</v>
      </c>
      <c r="J10" s="20">
        <v>17549</v>
      </c>
      <c r="K10" s="20">
        <v>4200</v>
      </c>
      <c r="L10" s="20">
        <v>4200</v>
      </c>
      <c r="M10" s="20" t="s">
        <v>227</v>
      </c>
      <c r="N10" s="20" t="s">
        <v>228</v>
      </c>
      <c r="O10" s="21">
        <v>4.2240933872799999</v>
      </c>
      <c r="P10" s="21">
        <v>1.70943</v>
      </c>
      <c r="Q10" s="20" t="s">
        <v>84</v>
      </c>
      <c r="R10" s="20" t="s">
        <v>229</v>
      </c>
      <c r="S10" s="20">
        <v>7</v>
      </c>
      <c r="T10" s="20">
        <v>40</v>
      </c>
      <c r="U10" s="20" t="s">
        <v>89</v>
      </c>
      <c r="V10" s="20" t="s">
        <v>90</v>
      </c>
      <c r="W10" s="20" t="s">
        <v>91</v>
      </c>
      <c r="X10" s="22">
        <v>0.122127</v>
      </c>
      <c r="Y10" s="22">
        <v>7.7472570000000003</v>
      </c>
      <c r="Z10" s="22">
        <v>0.82599999999999996</v>
      </c>
      <c r="AA10" s="22">
        <v>0.74099999999999999</v>
      </c>
      <c r="AB10" s="22">
        <f t="shared" si="0"/>
        <v>3.6325555024140005E-2</v>
      </c>
      <c r="AC10" s="22">
        <f t="shared" si="1"/>
        <v>3.4300389251790899</v>
      </c>
    </row>
    <row r="11" spans="1:29" x14ac:dyDescent="0.25">
      <c r="A11" s="20">
        <v>0</v>
      </c>
      <c r="B11" s="20">
        <v>314</v>
      </c>
      <c r="C11" s="20" t="s">
        <v>199</v>
      </c>
      <c r="D11" s="20" t="s">
        <v>176</v>
      </c>
      <c r="E11" s="20" t="s">
        <v>226</v>
      </c>
      <c r="F11" s="20" t="s">
        <v>191</v>
      </c>
      <c r="G11" s="20" t="s">
        <v>226</v>
      </c>
      <c r="H11" s="20">
        <v>18900</v>
      </c>
      <c r="I11" s="20">
        <v>18901</v>
      </c>
      <c r="J11" s="20">
        <v>18820</v>
      </c>
      <c r="K11" s="20">
        <v>4340</v>
      </c>
      <c r="L11" s="20">
        <v>4340</v>
      </c>
      <c r="M11" s="20" t="s">
        <v>227</v>
      </c>
      <c r="N11" s="20" t="s">
        <v>228</v>
      </c>
      <c r="O11" s="21">
        <v>6.6639556624900003</v>
      </c>
      <c r="P11" s="21">
        <v>2.6968100000000002</v>
      </c>
      <c r="Q11" s="20" t="s">
        <v>84</v>
      </c>
      <c r="R11" s="20" t="s">
        <v>229</v>
      </c>
      <c r="S11" s="20">
        <v>7</v>
      </c>
      <c r="T11" s="20">
        <v>40</v>
      </c>
      <c r="U11" s="20" t="s">
        <v>89</v>
      </c>
      <c r="V11" s="20" t="s">
        <v>92</v>
      </c>
      <c r="W11" s="20" t="s">
        <v>91</v>
      </c>
      <c r="X11" s="22">
        <v>0.122127</v>
      </c>
      <c r="Y11" s="22">
        <v>7.7472570000000003</v>
      </c>
      <c r="Z11" s="22">
        <v>0.82599999999999996</v>
      </c>
      <c r="AA11" s="22">
        <v>0.74099999999999999</v>
      </c>
      <c r="AB11" s="22">
        <f t="shared" si="0"/>
        <v>5.7307476787380018E-2</v>
      </c>
      <c r="AC11" s="22">
        <f t="shared" si="1"/>
        <v>5.4112559588940305</v>
      </c>
    </row>
    <row r="12" spans="1:29" x14ac:dyDescent="0.25">
      <c r="A12" s="20">
        <v>0</v>
      </c>
      <c r="B12" s="20">
        <v>314</v>
      </c>
      <c r="C12" s="20" t="s">
        <v>199</v>
      </c>
      <c r="D12" s="20" t="s">
        <v>176</v>
      </c>
      <c r="E12" s="20" t="s">
        <v>226</v>
      </c>
      <c r="F12" s="20" t="s">
        <v>191</v>
      </c>
      <c r="G12" s="20" t="s">
        <v>226</v>
      </c>
      <c r="H12" s="20">
        <v>19823</v>
      </c>
      <c r="I12" s="20">
        <v>19826</v>
      </c>
      <c r="J12" s="20">
        <v>19776</v>
      </c>
      <c r="K12" s="20">
        <v>5110</v>
      </c>
      <c r="L12" s="20">
        <v>5110</v>
      </c>
      <c r="M12" s="20" t="s">
        <v>227</v>
      </c>
      <c r="N12" s="20" t="s">
        <v>228</v>
      </c>
      <c r="O12" s="21">
        <v>2.3077488496200001E-2</v>
      </c>
      <c r="P12" s="21">
        <v>9.3391299999999993E-3</v>
      </c>
      <c r="Q12" s="20" t="s">
        <v>84</v>
      </c>
      <c r="R12" s="20" t="s">
        <v>229</v>
      </c>
      <c r="S12" s="20">
        <v>9</v>
      </c>
      <c r="T12" s="20">
        <v>50</v>
      </c>
      <c r="U12" s="20" t="s">
        <v>70</v>
      </c>
      <c r="V12" s="20" t="s">
        <v>221</v>
      </c>
      <c r="W12" s="20" t="s">
        <v>72</v>
      </c>
      <c r="X12" s="22">
        <v>0.14477599999999999</v>
      </c>
      <c r="Y12" s="22">
        <v>2.4907949999999999</v>
      </c>
      <c r="Z12" s="22">
        <v>0.82599999999999996</v>
      </c>
      <c r="AA12" s="22">
        <v>0.74099999999999999</v>
      </c>
      <c r="AB12" s="22">
        <f t="shared" si="0"/>
        <v>2.3526224796912001E-4</v>
      </c>
      <c r="AC12" s="22">
        <f t="shared" si="1"/>
        <v>6.02482130186265E-3</v>
      </c>
    </row>
    <row r="13" spans="1:29" x14ac:dyDescent="0.25">
      <c r="A13" s="20">
        <v>0</v>
      </c>
      <c r="B13" s="20">
        <v>314</v>
      </c>
      <c r="C13" s="20" t="s">
        <v>199</v>
      </c>
      <c r="D13" s="20" t="s">
        <v>176</v>
      </c>
      <c r="E13" s="20" t="s">
        <v>226</v>
      </c>
      <c r="F13" s="20" t="s">
        <v>191</v>
      </c>
      <c r="G13" s="20" t="s">
        <v>226</v>
      </c>
      <c r="H13" s="20">
        <v>19988</v>
      </c>
      <c r="I13" s="20">
        <v>20013</v>
      </c>
      <c r="J13" s="20">
        <v>19963</v>
      </c>
      <c r="K13" s="20">
        <v>5120</v>
      </c>
      <c r="L13" s="20">
        <v>5120</v>
      </c>
      <c r="M13" s="20" t="s">
        <v>227</v>
      </c>
      <c r="N13" s="20" t="s">
        <v>228</v>
      </c>
      <c r="O13" s="21">
        <v>3.46341034736</v>
      </c>
      <c r="P13" s="21">
        <v>1.4015899999999999</v>
      </c>
      <c r="Q13" s="20" t="s">
        <v>84</v>
      </c>
      <c r="R13" s="20" t="s">
        <v>229</v>
      </c>
      <c r="S13" s="20">
        <v>9</v>
      </c>
      <c r="T13" s="20">
        <v>50</v>
      </c>
      <c r="U13" s="20" t="s">
        <v>70</v>
      </c>
      <c r="V13" s="20" t="s">
        <v>93</v>
      </c>
      <c r="W13" s="20" t="s">
        <v>72</v>
      </c>
      <c r="X13" s="22">
        <v>0.14477599999999999</v>
      </c>
      <c r="Y13" s="22">
        <v>2.4907949999999999</v>
      </c>
      <c r="Z13" s="22">
        <v>0.82599999999999996</v>
      </c>
      <c r="AA13" s="22">
        <v>0.74099999999999999</v>
      </c>
      <c r="AB13" s="22">
        <f t="shared" si="0"/>
        <v>3.5307487328160005E-2</v>
      </c>
      <c r="AC13" s="22">
        <f t="shared" si="1"/>
        <v>0.90418800128894994</v>
      </c>
    </row>
    <row r="14" spans="1:29" x14ac:dyDescent="0.25">
      <c r="A14" s="20">
        <v>0</v>
      </c>
      <c r="B14" s="20">
        <v>314</v>
      </c>
      <c r="C14" s="20" t="s">
        <v>199</v>
      </c>
      <c r="D14" s="20" t="s">
        <v>176</v>
      </c>
      <c r="E14" s="20" t="s">
        <v>226</v>
      </c>
      <c r="F14" s="20" t="s">
        <v>191</v>
      </c>
      <c r="G14" s="20" t="s">
        <v>226</v>
      </c>
      <c r="H14" s="20">
        <v>26696</v>
      </c>
      <c r="I14" s="20">
        <v>26697</v>
      </c>
      <c r="J14" s="20">
        <v>26677</v>
      </c>
      <c r="K14" s="20">
        <v>6172</v>
      </c>
      <c r="L14" s="20">
        <v>6172</v>
      </c>
      <c r="M14" s="20" t="s">
        <v>227</v>
      </c>
      <c r="N14" s="20" t="s">
        <v>228</v>
      </c>
      <c r="O14" s="21">
        <v>2.5230941096800001</v>
      </c>
      <c r="P14" s="21">
        <v>1.0210600000000001</v>
      </c>
      <c r="Q14" s="20" t="s">
        <v>84</v>
      </c>
      <c r="R14" s="20" t="s">
        <v>229</v>
      </c>
      <c r="S14" s="20">
        <v>12</v>
      </c>
      <c r="T14" s="20">
        <v>60</v>
      </c>
      <c r="U14" s="20" t="s">
        <v>73</v>
      </c>
      <c r="V14" s="20" t="s">
        <v>74</v>
      </c>
      <c r="W14" s="20" t="s">
        <v>75</v>
      </c>
      <c r="X14" s="22">
        <v>0.63475800000000004</v>
      </c>
      <c r="Y14" s="22">
        <v>6.5345719999999998</v>
      </c>
      <c r="Z14" s="22">
        <v>0.82599999999999996</v>
      </c>
      <c r="AA14" s="22">
        <v>0.74099999999999999</v>
      </c>
      <c r="AB14" s="22">
        <f t="shared" si="0"/>
        <v>0.11277392460552003</v>
      </c>
      <c r="AC14" s="22">
        <f t="shared" si="1"/>
        <v>1.7280972323568802</v>
      </c>
    </row>
    <row r="15" spans="1:29" x14ac:dyDescent="0.25">
      <c r="A15" s="20">
        <v>0</v>
      </c>
      <c r="B15" s="20">
        <v>314</v>
      </c>
      <c r="C15" s="20" t="s">
        <v>199</v>
      </c>
      <c r="D15" s="20" t="s">
        <v>176</v>
      </c>
      <c r="E15" s="20" t="s">
        <v>226</v>
      </c>
      <c r="F15" s="20" t="s">
        <v>191</v>
      </c>
      <c r="G15" s="20" t="s">
        <v>226</v>
      </c>
      <c r="H15" s="20">
        <v>26698</v>
      </c>
      <c r="I15" s="20">
        <v>26699</v>
      </c>
      <c r="J15" s="20">
        <v>26679</v>
      </c>
      <c r="K15" s="20">
        <v>6172</v>
      </c>
      <c r="L15" s="20">
        <v>6172</v>
      </c>
      <c r="M15" s="20" t="s">
        <v>227</v>
      </c>
      <c r="N15" s="20" t="s">
        <v>228</v>
      </c>
      <c r="O15" s="21">
        <v>2.39058285599</v>
      </c>
      <c r="P15" s="21">
        <v>0.96743500000000004</v>
      </c>
      <c r="Q15" s="20" t="s">
        <v>84</v>
      </c>
      <c r="R15" s="20" t="s">
        <v>229</v>
      </c>
      <c r="S15" s="20">
        <v>12</v>
      </c>
      <c r="T15" s="20">
        <v>60</v>
      </c>
      <c r="U15" s="20" t="s">
        <v>73</v>
      </c>
      <c r="V15" s="20" t="s">
        <v>74</v>
      </c>
      <c r="W15" s="20" t="s">
        <v>75</v>
      </c>
      <c r="X15" s="22">
        <v>0.63475800000000004</v>
      </c>
      <c r="Y15" s="22">
        <v>6.5345719999999998</v>
      </c>
      <c r="Z15" s="22">
        <v>0.82599999999999996</v>
      </c>
      <c r="AA15" s="22">
        <v>0.74099999999999999</v>
      </c>
      <c r="AB15" s="22">
        <f t="shared" si="0"/>
        <v>0.10685115639702003</v>
      </c>
      <c r="AC15" s="22">
        <f t="shared" si="1"/>
        <v>1.63733937867038</v>
      </c>
    </row>
    <row r="16" spans="1:29" x14ac:dyDescent="0.25">
      <c r="A16" s="20">
        <v>0</v>
      </c>
      <c r="B16" s="20">
        <v>314</v>
      </c>
      <c r="C16" s="20" t="s">
        <v>199</v>
      </c>
      <c r="D16" s="20" t="s">
        <v>176</v>
      </c>
      <c r="E16" s="20" t="s">
        <v>226</v>
      </c>
      <c r="F16" s="20" t="s">
        <v>191</v>
      </c>
      <c r="G16" s="20" t="s">
        <v>226</v>
      </c>
      <c r="H16" s="20">
        <v>26701</v>
      </c>
      <c r="I16" s="20">
        <v>26702</v>
      </c>
      <c r="J16" s="20">
        <v>26682</v>
      </c>
      <c r="K16" s="20">
        <v>6172</v>
      </c>
      <c r="L16" s="20">
        <v>6172</v>
      </c>
      <c r="M16" s="20" t="s">
        <v>227</v>
      </c>
      <c r="N16" s="20" t="s">
        <v>228</v>
      </c>
      <c r="O16" s="21">
        <v>27.444250770899998</v>
      </c>
      <c r="P16" s="21">
        <v>11.106299999999999</v>
      </c>
      <c r="Q16" s="20" t="s">
        <v>84</v>
      </c>
      <c r="R16" s="20" t="s">
        <v>229</v>
      </c>
      <c r="S16" s="20">
        <v>12</v>
      </c>
      <c r="T16" s="20">
        <v>60</v>
      </c>
      <c r="U16" s="20" t="s">
        <v>73</v>
      </c>
      <c r="V16" s="20" t="s">
        <v>74</v>
      </c>
      <c r="W16" s="20" t="s">
        <v>75</v>
      </c>
      <c r="X16" s="22">
        <v>0.63475800000000004</v>
      </c>
      <c r="Y16" s="22">
        <v>6.5345719999999998</v>
      </c>
      <c r="Z16" s="22">
        <v>0.82599999999999996</v>
      </c>
      <c r="AA16" s="22">
        <v>0.74099999999999999</v>
      </c>
      <c r="AB16" s="22">
        <f t="shared" si="0"/>
        <v>1.2266674229196004</v>
      </c>
      <c r="AC16" s="22">
        <f t="shared" si="1"/>
        <v>18.796903503932398</v>
      </c>
    </row>
    <row r="17" spans="1:29" x14ac:dyDescent="0.25">
      <c r="A17" s="20">
        <v>0</v>
      </c>
      <c r="B17" s="20">
        <v>314</v>
      </c>
      <c r="C17" s="20" t="s">
        <v>199</v>
      </c>
      <c r="D17" s="20" t="s">
        <v>176</v>
      </c>
      <c r="E17" s="20" t="s">
        <v>226</v>
      </c>
      <c r="F17" s="20" t="s">
        <v>191</v>
      </c>
      <c r="G17" s="20" t="s">
        <v>226</v>
      </c>
      <c r="H17" s="20">
        <v>26703</v>
      </c>
      <c r="I17" s="20">
        <v>26704</v>
      </c>
      <c r="J17" s="20">
        <v>26684</v>
      </c>
      <c r="K17" s="20">
        <v>6172</v>
      </c>
      <c r="L17" s="20">
        <v>6172</v>
      </c>
      <c r="M17" s="20" t="s">
        <v>227</v>
      </c>
      <c r="N17" s="20" t="s">
        <v>228</v>
      </c>
      <c r="O17" s="21">
        <v>1.9928440093600001E-2</v>
      </c>
      <c r="P17" s="21">
        <v>8.0647500000000007E-3</v>
      </c>
      <c r="Q17" s="20" t="s">
        <v>84</v>
      </c>
      <c r="R17" s="20" t="s">
        <v>229</v>
      </c>
      <c r="S17" s="20">
        <v>12</v>
      </c>
      <c r="T17" s="20">
        <v>60</v>
      </c>
      <c r="U17" s="20" t="s">
        <v>73</v>
      </c>
      <c r="V17" s="20" t="s">
        <v>74</v>
      </c>
      <c r="W17" s="20" t="s">
        <v>75</v>
      </c>
      <c r="X17" s="22">
        <v>0.63475800000000004</v>
      </c>
      <c r="Y17" s="22">
        <v>6.5345719999999998</v>
      </c>
      <c r="Z17" s="22">
        <v>0.82599999999999996</v>
      </c>
      <c r="AA17" s="22">
        <v>0.74099999999999999</v>
      </c>
      <c r="AB17" s="22">
        <f t="shared" si="0"/>
        <v>8.9073463700700044E-4</v>
      </c>
      <c r="AC17" s="22">
        <f t="shared" si="1"/>
        <v>1.3649219590083E-2</v>
      </c>
    </row>
    <row r="18" spans="1:29" x14ac:dyDescent="0.25">
      <c r="A18" s="20">
        <v>0</v>
      </c>
      <c r="B18" s="20">
        <v>314</v>
      </c>
      <c r="C18" s="20" t="s">
        <v>199</v>
      </c>
      <c r="D18" s="20" t="s">
        <v>176</v>
      </c>
      <c r="E18" s="20" t="s">
        <v>226</v>
      </c>
      <c r="F18" s="20" t="s">
        <v>191</v>
      </c>
      <c r="G18" s="20" t="s">
        <v>226</v>
      </c>
      <c r="H18" s="20">
        <v>26704</v>
      </c>
      <c r="I18" s="20">
        <v>26705</v>
      </c>
      <c r="J18" s="20">
        <v>26685</v>
      </c>
      <c r="K18" s="20">
        <v>6172</v>
      </c>
      <c r="L18" s="20">
        <v>6172</v>
      </c>
      <c r="M18" s="20" t="s">
        <v>227</v>
      </c>
      <c r="N18" s="20" t="s">
        <v>228</v>
      </c>
      <c r="O18" s="21">
        <v>10.554231405499999</v>
      </c>
      <c r="P18" s="21">
        <v>4.2711499999999996</v>
      </c>
      <c r="Q18" s="20" t="s">
        <v>84</v>
      </c>
      <c r="R18" s="20" t="s">
        <v>229</v>
      </c>
      <c r="S18" s="20">
        <v>12</v>
      </c>
      <c r="T18" s="20">
        <v>60</v>
      </c>
      <c r="U18" s="20" t="s">
        <v>73</v>
      </c>
      <c r="V18" s="20" t="s">
        <v>74</v>
      </c>
      <c r="W18" s="20" t="s">
        <v>75</v>
      </c>
      <c r="X18" s="22">
        <v>0.63475800000000004</v>
      </c>
      <c r="Y18" s="22">
        <v>6.5345719999999998</v>
      </c>
      <c r="Z18" s="22">
        <v>0.82599999999999996</v>
      </c>
      <c r="AA18" s="22">
        <v>0.74099999999999999</v>
      </c>
      <c r="AB18" s="22">
        <f t="shared" si="0"/>
        <v>0.47173951391580005</v>
      </c>
      <c r="AC18" s="22">
        <f t="shared" si="1"/>
        <v>7.2287255342301995</v>
      </c>
    </row>
    <row r="19" spans="1:29" x14ac:dyDescent="0.25">
      <c r="A19" s="20">
        <v>0</v>
      </c>
      <c r="B19" s="20">
        <v>314</v>
      </c>
      <c r="C19" s="20" t="s">
        <v>199</v>
      </c>
      <c r="D19" s="20" t="s">
        <v>176</v>
      </c>
      <c r="E19" s="20" t="s">
        <v>226</v>
      </c>
      <c r="F19" s="20" t="s">
        <v>191</v>
      </c>
      <c r="G19" s="20" t="s">
        <v>226</v>
      </c>
      <c r="H19" s="20">
        <v>29026</v>
      </c>
      <c r="I19" s="20">
        <v>29230</v>
      </c>
      <c r="J19" s="20">
        <v>29205</v>
      </c>
      <c r="K19" s="20">
        <v>6210</v>
      </c>
      <c r="L19" s="20">
        <v>6210</v>
      </c>
      <c r="M19" s="20" t="s">
        <v>227</v>
      </c>
      <c r="N19" s="20" t="s">
        <v>228</v>
      </c>
      <c r="O19" s="21">
        <v>33.555381887899998</v>
      </c>
      <c r="P19" s="21">
        <v>13.5794</v>
      </c>
      <c r="Q19" s="20" t="s">
        <v>84</v>
      </c>
      <c r="R19" s="20" t="s">
        <v>229</v>
      </c>
      <c r="S19" s="20">
        <v>14</v>
      </c>
      <c r="T19" s="20">
        <v>60</v>
      </c>
      <c r="U19" s="20" t="s">
        <v>73</v>
      </c>
      <c r="V19" s="20" t="s">
        <v>168</v>
      </c>
      <c r="W19" s="20" t="s">
        <v>168</v>
      </c>
      <c r="X19" s="22">
        <v>0.484097</v>
      </c>
      <c r="Y19" s="22">
        <v>6.8380780000000003</v>
      </c>
      <c r="Z19" s="22">
        <v>0.82599999999999996</v>
      </c>
      <c r="AA19" s="22">
        <v>0.74099999999999999</v>
      </c>
      <c r="AB19" s="22">
        <f t="shared" si="0"/>
        <v>1.1438319435132003</v>
      </c>
      <c r="AC19" s="22">
        <f t="shared" si="1"/>
        <v>24.049962065838802</v>
      </c>
    </row>
    <row r="20" spans="1:29" x14ac:dyDescent="0.25">
      <c r="A20" s="20">
        <v>0</v>
      </c>
      <c r="B20" s="20">
        <v>314</v>
      </c>
      <c r="C20" s="20" t="s">
        <v>199</v>
      </c>
      <c r="D20" s="20" t="s">
        <v>176</v>
      </c>
      <c r="E20" s="20" t="s">
        <v>226</v>
      </c>
      <c r="F20" s="20" t="s">
        <v>191</v>
      </c>
      <c r="G20" s="20" t="s">
        <v>226</v>
      </c>
      <c r="H20" s="20">
        <v>33162</v>
      </c>
      <c r="I20" s="20">
        <v>33163</v>
      </c>
      <c r="J20" s="20">
        <v>33163</v>
      </c>
      <c r="K20" s="20">
        <v>6300</v>
      </c>
      <c r="L20" s="20">
        <v>6300</v>
      </c>
      <c r="M20" s="20" t="s">
        <v>227</v>
      </c>
      <c r="N20" s="20" t="s">
        <v>228</v>
      </c>
      <c r="O20" s="21">
        <v>8.8834027758899996</v>
      </c>
      <c r="P20" s="21">
        <v>3.5949900000000001</v>
      </c>
      <c r="Q20" s="20" t="s">
        <v>84</v>
      </c>
      <c r="R20" s="20" t="s">
        <v>229</v>
      </c>
      <c r="S20" s="20">
        <v>15</v>
      </c>
      <c r="T20" s="20">
        <v>60</v>
      </c>
      <c r="U20" s="20" t="s">
        <v>73</v>
      </c>
      <c r="V20" s="20" t="s">
        <v>167</v>
      </c>
      <c r="W20" s="20" t="s">
        <v>167</v>
      </c>
      <c r="X20" s="22">
        <v>0.80100700000000002</v>
      </c>
      <c r="Y20" s="22">
        <v>7.2074949999999998</v>
      </c>
      <c r="Z20" s="22">
        <v>0.82599999999999996</v>
      </c>
      <c r="AA20" s="22">
        <v>0.74099999999999999</v>
      </c>
      <c r="AB20" s="22">
        <f t="shared" si="0"/>
        <v>0.50105251495782022</v>
      </c>
      <c r="AC20" s="22">
        <f t="shared" si="1"/>
        <v>6.7109159645629504</v>
      </c>
    </row>
    <row r="21" spans="1:29" x14ac:dyDescent="0.25">
      <c r="A21" s="20">
        <v>0</v>
      </c>
      <c r="B21" s="20">
        <v>314</v>
      </c>
      <c r="C21" s="20" t="s">
        <v>199</v>
      </c>
      <c r="D21" s="20" t="s">
        <v>176</v>
      </c>
      <c r="E21" s="20" t="s">
        <v>226</v>
      </c>
      <c r="F21" s="20" t="s">
        <v>191</v>
      </c>
      <c r="G21" s="20" t="s">
        <v>226</v>
      </c>
      <c r="H21" s="20">
        <v>33164</v>
      </c>
      <c r="I21" s="20">
        <v>33165</v>
      </c>
      <c r="J21" s="20">
        <v>33165</v>
      </c>
      <c r="K21" s="20">
        <v>6300</v>
      </c>
      <c r="L21" s="20">
        <v>6300</v>
      </c>
      <c r="M21" s="20" t="s">
        <v>227</v>
      </c>
      <c r="N21" s="20" t="s">
        <v>228</v>
      </c>
      <c r="O21" s="21">
        <v>27.012752454499999</v>
      </c>
      <c r="P21" s="21">
        <v>10.931699999999999</v>
      </c>
      <c r="Q21" s="20" t="s">
        <v>84</v>
      </c>
      <c r="R21" s="20" t="s">
        <v>229</v>
      </c>
      <c r="S21" s="20">
        <v>15</v>
      </c>
      <c r="T21" s="20">
        <v>60</v>
      </c>
      <c r="U21" s="20" t="s">
        <v>73</v>
      </c>
      <c r="V21" s="20" t="s">
        <v>167</v>
      </c>
      <c r="W21" s="20" t="s">
        <v>167</v>
      </c>
      <c r="X21" s="22">
        <v>0.80100700000000002</v>
      </c>
      <c r="Y21" s="22">
        <v>7.2074949999999998</v>
      </c>
      <c r="Z21" s="22">
        <v>0.82599999999999996</v>
      </c>
      <c r="AA21" s="22">
        <v>0.74099999999999999</v>
      </c>
      <c r="AB21" s="22">
        <f t="shared" si="0"/>
        <v>1.5236080706106001</v>
      </c>
      <c r="AC21" s="22">
        <f t="shared" si="1"/>
        <v>20.4066548306985</v>
      </c>
    </row>
    <row r="22" spans="1:29" x14ac:dyDescent="0.25">
      <c r="A22" s="20">
        <v>0</v>
      </c>
      <c r="B22" s="20">
        <v>314</v>
      </c>
      <c r="C22" s="20" t="s">
        <v>199</v>
      </c>
      <c r="D22" s="20" t="s">
        <v>176</v>
      </c>
      <c r="E22" s="20" t="s">
        <v>226</v>
      </c>
      <c r="F22" s="20" t="s">
        <v>191</v>
      </c>
      <c r="G22" s="20" t="s">
        <v>226</v>
      </c>
      <c r="H22" s="20">
        <v>33165</v>
      </c>
      <c r="I22" s="20">
        <v>33166</v>
      </c>
      <c r="J22" s="20">
        <v>33166</v>
      </c>
      <c r="K22" s="20">
        <v>6300</v>
      </c>
      <c r="L22" s="20">
        <v>6300</v>
      </c>
      <c r="M22" s="20" t="s">
        <v>227</v>
      </c>
      <c r="N22" s="20" t="s">
        <v>228</v>
      </c>
      <c r="O22" s="21">
        <v>3.2193183515200001</v>
      </c>
      <c r="P22" s="21">
        <v>1.30281</v>
      </c>
      <c r="Q22" s="20" t="s">
        <v>84</v>
      </c>
      <c r="R22" s="20" t="s">
        <v>229</v>
      </c>
      <c r="S22" s="20">
        <v>15</v>
      </c>
      <c r="T22" s="20">
        <v>60</v>
      </c>
      <c r="U22" s="20" t="s">
        <v>73</v>
      </c>
      <c r="V22" s="20" t="s">
        <v>167</v>
      </c>
      <c r="W22" s="20" t="s">
        <v>167</v>
      </c>
      <c r="X22" s="22">
        <v>0.80100700000000002</v>
      </c>
      <c r="Y22" s="22">
        <v>7.2074949999999998</v>
      </c>
      <c r="Z22" s="22">
        <v>0.82599999999999996</v>
      </c>
      <c r="AA22" s="22">
        <v>0.74099999999999999</v>
      </c>
      <c r="AB22" s="22">
        <f t="shared" si="0"/>
        <v>0.18157942776258004</v>
      </c>
      <c r="AC22" s="22">
        <f t="shared" si="1"/>
        <v>2.4320091092860499</v>
      </c>
    </row>
    <row r="23" spans="1:29" x14ac:dyDescent="0.25">
      <c r="A23" s="20">
        <v>0</v>
      </c>
      <c r="B23" s="20">
        <v>314</v>
      </c>
      <c r="C23" s="20" t="s">
        <v>199</v>
      </c>
      <c r="D23" s="20" t="s">
        <v>176</v>
      </c>
      <c r="E23" s="20" t="s">
        <v>226</v>
      </c>
      <c r="F23" s="20" t="s">
        <v>191</v>
      </c>
      <c r="G23" s="20" t="s">
        <v>226</v>
      </c>
      <c r="H23" s="20">
        <v>33166</v>
      </c>
      <c r="I23" s="20">
        <v>33167</v>
      </c>
      <c r="J23" s="20">
        <v>33167</v>
      </c>
      <c r="K23" s="20">
        <v>6300</v>
      </c>
      <c r="L23" s="20">
        <v>6300</v>
      </c>
      <c r="M23" s="20" t="s">
        <v>227</v>
      </c>
      <c r="N23" s="20" t="s">
        <v>228</v>
      </c>
      <c r="O23" s="21">
        <v>4.7244792351799996</v>
      </c>
      <c r="P23" s="21">
        <v>1.9119299999999999</v>
      </c>
      <c r="Q23" s="20" t="s">
        <v>84</v>
      </c>
      <c r="R23" s="20" t="s">
        <v>229</v>
      </c>
      <c r="S23" s="20">
        <v>15</v>
      </c>
      <c r="T23" s="20">
        <v>60</v>
      </c>
      <c r="U23" s="20" t="s">
        <v>73</v>
      </c>
      <c r="V23" s="20" t="s">
        <v>167</v>
      </c>
      <c r="W23" s="20" t="s">
        <v>167</v>
      </c>
      <c r="X23" s="22">
        <v>0.80100700000000002</v>
      </c>
      <c r="Y23" s="22">
        <v>7.2074949999999998</v>
      </c>
      <c r="Z23" s="22">
        <v>0.82599999999999996</v>
      </c>
      <c r="AA23" s="22">
        <v>0.74099999999999999</v>
      </c>
      <c r="AB23" s="22">
        <f t="shared" si="0"/>
        <v>0.26647566055074007</v>
      </c>
      <c r="AC23" s="22">
        <f t="shared" si="1"/>
        <v>3.5690785120756496</v>
      </c>
    </row>
    <row r="24" spans="1:29" x14ac:dyDescent="0.25">
      <c r="A24" s="20">
        <v>0</v>
      </c>
      <c r="B24" s="20">
        <v>314</v>
      </c>
      <c r="C24" s="20" t="s">
        <v>199</v>
      </c>
      <c r="D24" s="20" t="s">
        <v>176</v>
      </c>
      <c r="E24" s="20" t="s">
        <v>226</v>
      </c>
      <c r="F24" s="20" t="s">
        <v>191</v>
      </c>
      <c r="G24" s="20" t="s">
        <v>226</v>
      </c>
      <c r="H24" s="20">
        <v>33167</v>
      </c>
      <c r="I24" s="20">
        <v>33168</v>
      </c>
      <c r="J24" s="20">
        <v>33168</v>
      </c>
      <c r="K24" s="20">
        <v>6300</v>
      </c>
      <c r="L24" s="20">
        <v>6300</v>
      </c>
      <c r="M24" s="20" t="s">
        <v>227</v>
      </c>
      <c r="N24" s="20" t="s">
        <v>228</v>
      </c>
      <c r="O24" s="21">
        <v>8.5869019795800003</v>
      </c>
      <c r="P24" s="21">
        <v>3.4750000000000001</v>
      </c>
      <c r="Q24" s="20" t="s">
        <v>84</v>
      </c>
      <c r="R24" s="20" t="s">
        <v>229</v>
      </c>
      <c r="S24" s="20">
        <v>15</v>
      </c>
      <c r="T24" s="20">
        <v>60</v>
      </c>
      <c r="U24" s="20" t="s">
        <v>73</v>
      </c>
      <c r="V24" s="20" t="s">
        <v>167</v>
      </c>
      <c r="W24" s="20" t="s">
        <v>167</v>
      </c>
      <c r="X24" s="22">
        <v>0.80100700000000002</v>
      </c>
      <c r="Y24" s="22">
        <v>7.2074949999999998</v>
      </c>
      <c r="Z24" s="22">
        <v>0.82599999999999996</v>
      </c>
      <c r="AA24" s="22">
        <v>0.74099999999999999</v>
      </c>
      <c r="AB24" s="22">
        <f t="shared" si="0"/>
        <v>0.48432888255000017</v>
      </c>
      <c r="AC24" s="22">
        <f t="shared" si="1"/>
        <v>6.4869256873749999</v>
      </c>
    </row>
    <row r="25" spans="1:29" x14ac:dyDescent="0.25">
      <c r="A25" s="20">
        <v>0</v>
      </c>
      <c r="B25" s="20">
        <v>314</v>
      </c>
      <c r="C25" s="20" t="s">
        <v>199</v>
      </c>
      <c r="D25" s="20" t="s">
        <v>176</v>
      </c>
      <c r="E25" s="20" t="s">
        <v>226</v>
      </c>
      <c r="F25" s="20" t="s">
        <v>191</v>
      </c>
      <c r="G25" s="20" t="s">
        <v>226</v>
      </c>
      <c r="H25" s="20">
        <v>33169</v>
      </c>
      <c r="I25" s="20">
        <v>33170</v>
      </c>
      <c r="J25" s="20">
        <v>33170</v>
      </c>
      <c r="K25" s="20">
        <v>6300</v>
      </c>
      <c r="L25" s="20">
        <v>6300</v>
      </c>
      <c r="M25" s="20" t="s">
        <v>227</v>
      </c>
      <c r="N25" s="20" t="s">
        <v>228</v>
      </c>
      <c r="O25" s="21">
        <v>15.6270860792</v>
      </c>
      <c r="P25" s="21">
        <v>6.3240600000000002</v>
      </c>
      <c r="Q25" s="20" t="s">
        <v>84</v>
      </c>
      <c r="R25" s="20" t="s">
        <v>229</v>
      </c>
      <c r="S25" s="20">
        <v>15</v>
      </c>
      <c r="T25" s="20">
        <v>60</v>
      </c>
      <c r="U25" s="20" t="s">
        <v>73</v>
      </c>
      <c r="V25" s="20" t="s">
        <v>167</v>
      </c>
      <c r="W25" s="20" t="s">
        <v>167</v>
      </c>
      <c r="X25" s="22">
        <v>0.80100700000000002</v>
      </c>
      <c r="Y25" s="22">
        <v>7.2074949999999998</v>
      </c>
      <c r="Z25" s="22">
        <v>0.82599999999999996</v>
      </c>
      <c r="AA25" s="22">
        <v>0.74099999999999999</v>
      </c>
      <c r="AB25" s="22">
        <f t="shared" si="0"/>
        <v>0.88141724114508024</v>
      </c>
      <c r="AC25" s="22">
        <f t="shared" si="1"/>
        <v>11.8053833848923</v>
      </c>
    </row>
    <row r="26" spans="1:29" x14ac:dyDescent="0.25">
      <c r="A26" s="20">
        <v>0</v>
      </c>
      <c r="B26" s="20">
        <v>314</v>
      </c>
      <c r="C26" s="20" t="s">
        <v>199</v>
      </c>
      <c r="D26" s="20" t="s">
        <v>176</v>
      </c>
      <c r="E26" s="20" t="s">
        <v>226</v>
      </c>
      <c r="F26" s="20" t="s">
        <v>191</v>
      </c>
      <c r="G26" s="20" t="s">
        <v>226</v>
      </c>
      <c r="H26" s="20">
        <v>33170</v>
      </c>
      <c r="I26" s="20">
        <v>33171</v>
      </c>
      <c r="J26" s="20">
        <v>33171</v>
      </c>
      <c r="K26" s="20">
        <v>6300</v>
      </c>
      <c r="L26" s="20">
        <v>6300</v>
      </c>
      <c r="M26" s="20" t="s">
        <v>227</v>
      </c>
      <c r="N26" s="20" t="s">
        <v>228</v>
      </c>
      <c r="O26" s="21">
        <v>2.7711646268500001</v>
      </c>
      <c r="P26" s="21">
        <v>1.1214500000000001</v>
      </c>
      <c r="Q26" s="20" t="s">
        <v>84</v>
      </c>
      <c r="R26" s="20" t="s">
        <v>229</v>
      </c>
      <c r="S26" s="20">
        <v>15</v>
      </c>
      <c r="T26" s="20">
        <v>60</v>
      </c>
      <c r="U26" s="20" t="s">
        <v>73</v>
      </c>
      <c r="V26" s="20" t="s">
        <v>167</v>
      </c>
      <c r="W26" s="20" t="s">
        <v>167</v>
      </c>
      <c r="X26" s="22">
        <v>0.80100700000000002</v>
      </c>
      <c r="Y26" s="22">
        <v>7.2074949999999998</v>
      </c>
      <c r="Z26" s="22">
        <v>0.82599999999999996</v>
      </c>
      <c r="AA26" s="22">
        <v>0.74099999999999999</v>
      </c>
      <c r="AB26" s="22">
        <f t="shared" si="0"/>
        <v>0.15630233822610004</v>
      </c>
      <c r="AC26" s="22">
        <f t="shared" si="1"/>
        <v>2.0934569243472501</v>
      </c>
    </row>
    <row r="27" spans="1:29" x14ac:dyDescent="0.25">
      <c r="A27" s="20">
        <v>0</v>
      </c>
      <c r="B27" s="20">
        <v>314</v>
      </c>
      <c r="C27" s="20" t="s">
        <v>199</v>
      </c>
      <c r="D27" s="20" t="s">
        <v>176</v>
      </c>
      <c r="E27" s="20" t="s">
        <v>226</v>
      </c>
      <c r="F27" s="20" t="s">
        <v>191</v>
      </c>
      <c r="G27" s="20" t="s">
        <v>226</v>
      </c>
      <c r="H27" s="20">
        <v>33171</v>
      </c>
      <c r="I27" s="20">
        <v>33172</v>
      </c>
      <c r="J27" s="20">
        <v>33172</v>
      </c>
      <c r="K27" s="20">
        <v>6300</v>
      </c>
      <c r="L27" s="20">
        <v>6300</v>
      </c>
      <c r="M27" s="20" t="s">
        <v>227</v>
      </c>
      <c r="N27" s="20" t="s">
        <v>228</v>
      </c>
      <c r="O27" s="21">
        <v>11.697227402299999</v>
      </c>
      <c r="P27" s="21">
        <v>4.7336999999999998</v>
      </c>
      <c r="Q27" s="20" t="s">
        <v>84</v>
      </c>
      <c r="R27" s="20" t="s">
        <v>229</v>
      </c>
      <c r="S27" s="20">
        <v>15</v>
      </c>
      <c r="T27" s="20">
        <v>60</v>
      </c>
      <c r="U27" s="20" t="s">
        <v>73</v>
      </c>
      <c r="V27" s="20" t="s">
        <v>167</v>
      </c>
      <c r="W27" s="20" t="s">
        <v>167</v>
      </c>
      <c r="X27" s="22">
        <v>0.80100700000000002</v>
      </c>
      <c r="Y27" s="22">
        <v>7.2074949999999998</v>
      </c>
      <c r="Z27" s="22">
        <v>0.82599999999999996</v>
      </c>
      <c r="AA27" s="22">
        <v>0.74099999999999999</v>
      </c>
      <c r="AB27" s="22">
        <f t="shared" si="0"/>
        <v>0.65976046944660016</v>
      </c>
      <c r="AC27" s="22">
        <f t="shared" si="1"/>
        <v>8.8365928421084998</v>
      </c>
    </row>
    <row r="28" spans="1:29" x14ac:dyDescent="0.25">
      <c r="A28" s="20">
        <v>0</v>
      </c>
      <c r="B28" s="20">
        <v>314</v>
      </c>
      <c r="C28" s="20" t="s">
        <v>199</v>
      </c>
      <c r="D28" s="20" t="s">
        <v>176</v>
      </c>
      <c r="E28" s="20" t="s">
        <v>226</v>
      </c>
      <c r="F28" s="20" t="s">
        <v>191</v>
      </c>
      <c r="G28" s="20" t="s">
        <v>226</v>
      </c>
      <c r="H28" s="20">
        <v>33174</v>
      </c>
      <c r="I28" s="20">
        <v>33175</v>
      </c>
      <c r="J28" s="20">
        <v>33175</v>
      </c>
      <c r="K28" s="20">
        <v>6300</v>
      </c>
      <c r="L28" s="20">
        <v>6300</v>
      </c>
      <c r="M28" s="20" t="s">
        <v>227</v>
      </c>
      <c r="N28" s="20" t="s">
        <v>228</v>
      </c>
      <c r="O28" s="21">
        <v>3.8422413043199999</v>
      </c>
      <c r="P28" s="21">
        <v>1.5548999999999999</v>
      </c>
      <c r="Q28" s="20" t="s">
        <v>84</v>
      </c>
      <c r="R28" s="20" t="s">
        <v>229</v>
      </c>
      <c r="S28" s="20">
        <v>15</v>
      </c>
      <c r="T28" s="20">
        <v>60</v>
      </c>
      <c r="U28" s="20" t="s">
        <v>73</v>
      </c>
      <c r="V28" s="20" t="s">
        <v>167</v>
      </c>
      <c r="W28" s="20" t="s">
        <v>167</v>
      </c>
      <c r="X28" s="22">
        <v>0.80100700000000002</v>
      </c>
      <c r="Y28" s="22">
        <v>7.2074949999999998</v>
      </c>
      <c r="Z28" s="22">
        <v>0.82599999999999996</v>
      </c>
      <c r="AA28" s="22">
        <v>0.74099999999999999</v>
      </c>
      <c r="AB28" s="22">
        <f t="shared" si="0"/>
        <v>0.21671452646820005</v>
      </c>
      <c r="AC28" s="22">
        <f t="shared" si="1"/>
        <v>2.9025958996545</v>
      </c>
    </row>
    <row r="29" spans="1:29" x14ac:dyDescent="0.25">
      <c r="A29" s="20">
        <v>0</v>
      </c>
      <c r="B29" s="20">
        <v>314</v>
      </c>
      <c r="C29" s="20" t="s">
        <v>199</v>
      </c>
      <c r="D29" s="20" t="s">
        <v>176</v>
      </c>
      <c r="E29" s="20" t="s">
        <v>226</v>
      </c>
      <c r="F29" s="20" t="s">
        <v>191</v>
      </c>
      <c r="G29" s="20" t="s">
        <v>226</v>
      </c>
      <c r="H29" s="20">
        <v>33176</v>
      </c>
      <c r="I29" s="20">
        <v>33177</v>
      </c>
      <c r="J29" s="20">
        <v>33177</v>
      </c>
      <c r="K29" s="20">
        <v>6300</v>
      </c>
      <c r="L29" s="20">
        <v>6300</v>
      </c>
      <c r="M29" s="20" t="s">
        <v>227</v>
      </c>
      <c r="N29" s="20" t="s">
        <v>228</v>
      </c>
      <c r="O29" s="21">
        <v>1.0919089020999999</v>
      </c>
      <c r="P29" s="21">
        <v>0.44188</v>
      </c>
      <c r="Q29" s="20" t="s">
        <v>84</v>
      </c>
      <c r="R29" s="20" t="s">
        <v>229</v>
      </c>
      <c r="S29" s="20">
        <v>15</v>
      </c>
      <c r="T29" s="20">
        <v>60</v>
      </c>
      <c r="U29" s="20" t="s">
        <v>73</v>
      </c>
      <c r="V29" s="20" t="s">
        <v>167</v>
      </c>
      <c r="W29" s="20" t="s">
        <v>167</v>
      </c>
      <c r="X29" s="22">
        <v>0.80100700000000002</v>
      </c>
      <c r="Y29" s="22">
        <v>7.2074949999999998</v>
      </c>
      <c r="Z29" s="22">
        <v>0.82599999999999996</v>
      </c>
      <c r="AA29" s="22">
        <v>0.74099999999999999</v>
      </c>
      <c r="AB29" s="22">
        <f t="shared" si="0"/>
        <v>6.1587121329840018E-2</v>
      </c>
      <c r="AC29" s="22">
        <f t="shared" si="1"/>
        <v>0.82487560366540003</v>
      </c>
    </row>
    <row r="30" spans="1:29" x14ac:dyDescent="0.25">
      <c r="A30" s="20">
        <v>0</v>
      </c>
      <c r="B30" s="20">
        <v>314</v>
      </c>
      <c r="C30" s="20" t="s">
        <v>199</v>
      </c>
      <c r="D30" s="20" t="s">
        <v>176</v>
      </c>
      <c r="E30" s="20" t="s">
        <v>226</v>
      </c>
      <c r="F30" s="20" t="s">
        <v>191</v>
      </c>
      <c r="G30" s="20" t="s">
        <v>226</v>
      </c>
      <c r="H30" s="20">
        <v>33177</v>
      </c>
      <c r="I30" s="20">
        <v>33178</v>
      </c>
      <c r="J30" s="20">
        <v>33178</v>
      </c>
      <c r="K30" s="20">
        <v>6300</v>
      </c>
      <c r="L30" s="20">
        <v>6300</v>
      </c>
      <c r="M30" s="20" t="s">
        <v>227</v>
      </c>
      <c r="N30" s="20" t="s">
        <v>228</v>
      </c>
      <c r="O30" s="21">
        <v>1.6876383822600001</v>
      </c>
      <c r="P30" s="21">
        <v>0.68296299999999999</v>
      </c>
      <c r="Q30" s="20" t="s">
        <v>84</v>
      </c>
      <c r="R30" s="20" t="s">
        <v>229</v>
      </c>
      <c r="S30" s="20">
        <v>15</v>
      </c>
      <c r="T30" s="20">
        <v>60</v>
      </c>
      <c r="U30" s="20" t="s">
        <v>73</v>
      </c>
      <c r="V30" s="20" t="s">
        <v>167</v>
      </c>
      <c r="W30" s="20" t="s">
        <v>167</v>
      </c>
      <c r="X30" s="22">
        <v>0.80100700000000002</v>
      </c>
      <c r="Y30" s="22">
        <v>7.2074949999999998</v>
      </c>
      <c r="Z30" s="22">
        <v>0.82599999999999996</v>
      </c>
      <c r="AA30" s="22">
        <v>0.74099999999999999</v>
      </c>
      <c r="AB30" s="22">
        <f t="shared" si="0"/>
        <v>9.5188117010934034E-2</v>
      </c>
      <c r="AC30" s="22">
        <f t="shared" si="1"/>
        <v>1.274915173590415</v>
      </c>
    </row>
    <row r="31" spans="1:29" x14ac:dyDescent="0.25">
      <c r="A31" s="20">
        <v>0</v>
      </c>
      <c r="B31" s="20">
        <v>314</v>
      </c>
      <c r="C31" s="20" t="s">
        <v>199</v>
      </c>
      <c r="D31" s="20" t="s">
        <v>176</v>
      </c>
      <c r="E31" s="20" t="s">
        <v>226</v>
      </c>
      <c r="F31" s="20" t="s">
        <v>191</v>
      </c>
      <c r="G31" s="20" t="s">
        <v>226</v>
      </c>
      <c r="H31" s="20">
        <v>33179</v>
      </c>
      <c r="I31" s="20">
        <v>33180</v>
      </c>
      <c r="J31" s="20">
        <v>33180</v>
      </c>
      <c r="K31" s="20">
        <v>6300</v>
      </c>
      <c r="L31" s="20">
        <v>6300</v>
      </c>
      <c r="M31" s="20" t="s">
        <v>227</v>
      </c>
      <c r="N31" s="20" t="s">
        <v>228</v>
      </c>
      <c r="O31" s="21">
        <v>7.2405351685200001</v>
      </c>
      <c r="P31" s="21">
        <v>2.9301400000000002</v>
      </c>
      <c r="Q31" s="20" t="s">
        <v>84</v>
      </c>
      <c r="R31" s="20" t="s">
        <v>229</v>
      </c>
      <c r="S31" s="20">
        <v>15</v>
      </c>
      <c r="T31" s="20">
        <v>60</v>
      </c>
      <c r="U31" s="20" t="s">
        <v>73</v>
      </c>
      <c r="V31" s="20" t="s">
        <v>167</v>
      </c>
      <c r="W31" s="20" t="s">
        <v>167</v>
      </c>
      <c r="X31" s="22">
        <v>0.80100700000000002</v>
      </c>
      <c r="Y31" s="22">
        <v>7.2074949999999998</v>
      </c>
      <c r="Z31" s="22">
        <v>0.82599999999999996</v>
      </c>
      <c r="AA31" s="22">
        <v>0.74099999999999999</v>
      </c>
      <c r="AB31" s="22">
        <f t="shared" si="0"/>
        <v>0.40838890127052013</v>
      </c>
      <c r="AC31" s="22">
        <f t="shared" si="1"/>
        <v>5.4698130744186999</v>
      </c>
    </row>
    <row r="32" spans="1:29" x14ac:dyDescent="0.25">
      <c r="A32" s="20">
        <v>0</v>
      </c>
      <c r="B32" s="20">
        <v>314</v>
      </c>
      <c r="C32" s="20" t="s">
        <v>199</v>
      </c>
      <c r="D32" s="20" t="s">
        <v>176</v>
      </c>
      <c r="E32" s="20" t="s">
        <v>226</v>
      </c>
      <c r="F32" s="20" t="s">
        <v>191</v>
      </c>
      <c r="G32" s="20" t="s">
        <v>226</v>
      </c>
      <c r="H32" s="20">
        <v>33181</v>
      </c>
      <c r="I32" s="20">
        <v>33182</v>
      </c>
      <c r="J32" s="20">
        <v>33182</v>
      </c>
      <c r="K32" s="20">
        <v>6300</v>
      </c>
      <c r="L32" s="20">
        <v>6300</v>
      </c>
      <c r="M32" s="20" t="s">
        <v>227</v>
      </c>
      <c r="N32" s="20" t="s">
        <v>228</v>
      </c>
      <c r="O32" s="21">
        <v>8.8626039973499999</v>
      </c>
      <c r="P32" s="21">
        <v>3.58657</v>
      </c>
      <c r="Q32" s="20" t="s">
        <v>84</v>
      </c>
      <c r="R32" s="20" t="s">
        <v>229</v>
      </c>
      <c r="S32" s="20">
        <v>15</v>
      </c>
      <c r="T32" s="20">
        <v>60</v>
      </c>
      <c r="U32" s="20" t="s">
        <v>73</v>
      </c>
      <c r="V32" s="20" t="s">
        <v>167</v>
      </c>
      <c r="W32" s="20" t="s">
        <v>167</v>
      </c>
      <c r="X32" s="22">
        <v>0.80100700000000002</v>
      </c>
      <c r="Y32" s="22">
        <v>7.2074949999999998</v>
      </c>
      <c r="Z32" s="22">
        <v>0.82599999999999996</v>
      </c>
      <c r="AA32" s="22">
        <v>0.74099999999999999</v>
      </c>
      <c r="AB32" s="22">
        <f t="shared" si="0"/>
        <v>0.49987897562226019</v>
      </c>
      <c r="AC32" s="22">
        <f t="shared" si="1"/>
        <v>6.6951980036168495</v>
      </c>
    </row>
    <row r="33" spans="1:29" x14ac:dyDescent="0.25">
      <c r="A33" s="20">
        <v>0</v>
      </c>
      <c r="B33" s="20">
        <v>314</v>
      </c>
      <c r="C33" s="20" t="s">
        <v>199</v>
      </c>
      <c r="D33" s="20" t="s">
        <v>176</v>
      </c>
      <c r="E33" s="20" t="s">
        <v>226</v>
      </c>
      <c r="F33" s="20" t="s">
        <v>191</v>
      </c>
      <c r="G33" s="20" t="s">
        <v>226</v>
      </c>
      <c r="H33" s="20">
        <v>40007</v>
      </c>
      <c r="I33" s="20">
        <v>40008</v>
      </c>
      <c r="J33" s="20">
        <v>40008</v>
      </c>
      <c r="K33" s="20">
        <v>6410</v>
      </c>
      <c r="L33" s="20">
        <v>6410</v>
      </c>
      <c r="M33" s="20" t="s">
        <v>227</v>
      </c>
      <c r="N33" s="20" t="s">
        <v>228</v>
      </c>
      <c r="O33" s="21">
        <v>7.2483194835100004</v>
      </c>
      <c r="P33" s="21">
        <v>2.93329</v>
      </c>
      <c r="Q33" s="20" t="s">
        <v>84</v>
      </c>
      <c r="R33" s="20" t="s">
        <v>229</v>
      </c>
      <c r="S33" s="20">
        <v>16</v>
      </c>
      <c r="T33" s="20">
        <v>60</v>
      </c>
      <c r="U33" s="20" t="s">
        <v>73</v>
      </c>
      <c r="V33" s="20" t="s">
        <v>76</v>
      </c>
      <c r="W33" s="20" t="s">
        <v>77</v>
      </c>
      <c r="X33" s="22">
        <v>0.77158700000000002</v>
      </c>
      <c r="Y33" s="22">
        <v>6.9431229999999999</v>
      </c>
      <c r="Z33" s="22">
        <v>0.82599999999999996</v>
      </c>
      <c r="AA33" s="22">
        <v>0.74099999999999999</v>
      </c>
      <c r="AB33" s="22">
        <f t="shared" si="0"/>
        <v>0.3938121870340201</v>
      </c>
      <c r="AC33" s="22">
        <f t="shared" si="1"/>
        <v>5.2748440555495302</v>
      </c>
    </row>
    <row r="34" spans="1:29" x14ac:dyDescent="0.25">
      <c r="A34" s="20">
        <v>0</v>
      </c>
      <c r="B34" s="20">
        <v>314</v>
      </c>
      <c r="C34" s="20" t="s">
        <v>199</v>
      </c>
      <c r="D34" s="20" t="s">
        <v>176</v>
      </c>
      <c r="E34" s="20" t="s">
        <v>226</v>
      </c>
      <c r="F34" s="20" t="s">
        <v>191</v>
      </c>
      <c r="G34" s="20" t="s">
        <v>226</v>
      </c>
      <c r="H34" s="20">
        <v>40014</v>
      </c>
      <c r="I34" s="20">
        <v>40015</v>
      </c>
      <c r="J34" s="20">
        <v>40015</v>
      </c>
      <c r="K34" s="20">
        <v>6410</v>
      </c>
      <c r="L34" s="20">
        <v>6410</v>
      </c>
      <c r="M34" s="20" t="s">
        <v>227</v>
      </c>
      <c r="N34" s="20" t="s">
        <v>228</v>
      </c>
      <c r="O34" s="21">
        <v>5.0636524099500004</v>
      </c>
      <c r="P34" s="21">
        <v>2.0491899999999998</v>
      </c>
      <c r="Q34" s="20" t="s">
        <v>84</v>
      </c>
      <c r="R34" s="20" t="s">
        <v>229</v>
      </c>
      <c r="S34" s="20">
        <v>16</v>
      </c>
      <c r="T34" s="20">
        <v>60</v>
      </c>
      <c r="U34" s="20" t="s">
        <v>73</v>
      </c>
      <c r="V34" s="20" t="s">
        <v>76</v>
      </c>
      <c r="W34" s="20" t="s">
        <v>77</v>
      </c>
      <c r="X34" s="22">
        <v>0.77158700000000002</v>
      </c>
      <c r="Y34" s="22">
        <v>6.9431229999999999</v>
      </c>
      <c r="Z34" s="22">
        <v>0.82599999999999996</v>
      </c>
      <c r="AA34" s="22">
        <v>0.74099999999999999</v>
      </c>
      <c r="AB34" s="22">
        <f t="shared" ref="AB34:AB54" si="2">P34*X34*(1-Z34)</f>
        <v>0.27511633542822006</v>
      </c>
      <c r="AC34" s="22">
        <f t="shared" ref="AC34:AC54" si="3">P34*Y34*(1-AA34)</f>
        <v>3.6849945590758297</v>
      </c>
    </row>
    <row r="35" spans="1:29" x14ac:dyDescent="0.25">
      <c r="A35" s="20">
        <v>0</v>
      </c>
      <c r="B35" s="20">
        <v>314</v>
      </c>
      <c r="C35" s="20" t="s">
        <v>199</v>
      </c>
      <c r="D35" s="20" t="s">
        <v>176</v>
      </c>
      <c r="E35" s="20" t="s">
        <v>226</v>
      </c>
      <c r="F35" s="20" t="s">
        <v>191</v>
      </c>
      <c r="G35" s="20" t="s">
        <v>226</v>
      </c>
      <c r="H35" s="20">
        <v>40016</v>
      </c>
      <c r="I35" s="20">
        <v>40017</v>
      </c>
      <c r="J35" s="20">
        <v>40017</v>
      </c>
      <c r="K35" s="20">
        <v>6410</v>
      </c>
      <c r="L35" s="20">
        <v>6410</v>
      </c>
      <c r="M35" s="20" t="s">
        <v>227</v>
      </c>
      <c r="N35" s="20" t="s">
        <v>228</v>
      </c>
      <c r="O35" s="21">
        <v>1.7439403655800001</v>
      </c>
      <c r="P35" s="21">
        <v>0.70574800000000004</v>
      </c>
      <c r="Q35" s="20" t="s">
        <v>84</v>
      </c>
      <c r="R35" s="20" t="s">
        <v>229</v>
      </c>
      <c r="S35" s="20">
        <v>16</v>
      </c>
      <c r="T35" s="20">
        <v>60</v>
      </c>
      <c r="U35" s="20" t="s">
        <v>73</v>
      </c>
      <c r="V35" s="20" t="s">
        <v>76</v>
      </c>
      <c r="W35" s="20" t="s">
        <v>77</v>
      </c>
      <c r="X35" s="22">
        <v>0.77158700000000002</v>
      </c>
      <c r="Y35" s="22">
        <v>6.9431229999999999</v>
      </c>
      <c r="Z35" s="22">
        <v>0.82599999999999996</v>
      </c>
      <c r="AA35" s="22">
        <v>0.74099999999999999</v>
      </c>
      <c r="AB35" s="22">
        <f t="shared" si="2"/>
        <v>9.4751000881224026E-2</v>
      </c>
      <c r="AC35" s="22">
        <f t="shared" si="3"/>
        <v>1.2691246492900361</v>
      </c>
    </row>
    <row r="36" spans="1:29" x14ac:dyDescent="0.25">
      <c r="A36" s="20">
        <v>0</v>
      </c>
      <c r="B36" s="20">
        <v>314</v>
      </c>
      <c r="C36" s="20" t="s">
        <v>199</v>
      </c>
      <c r="D36" s="20" t="s">
        <v>176</v>
      </c>
      <c r="E36" s="20" t="s">
        <v>226</v>
      </c>
      <c r="F36" s="20" t="s">
        <v>191</v>
      </c>
      <c r="G36" s="20" t="s">
        <v>226</v>
      </c>
      <c r="H36" s="20">
        <v>40020</v>
      </c>
      <c r="I36" s="20">
        <v>40021</v>
      </c>
      <c r="J36" s="20">
        <v>40021</v>
      </c>
      <c r="K36" s="20">
        <v>6410</v>
      </c>
      <c r="L36" s="20">
        <v>6410</v>
      </c>
      <c r="M36" s="20" t="s">
        <v>227</v>
      </c>
      <c r="N36" s="20" t="s">
        <v>228</v>
      </c>
      <c r="O36" s="21">
        <v>2.3089050006999998</v>
      </c>
      <c r="P36" s="21">
        <v>0.93438100000000002</v>
      </c>
      <c r="Q36" s="20" t="s">
        <v>84</v>
      </c>
      <c r="R36" s="20" t="s">
        <v>229</v>
      </c>
      <c r="S36" s="20">
        <v>16</v>
      </c>
      <c r="T36" s="20">
        <v>60</v>
      </c>
      <c r="U36" s="20" t="s">
        <v>73</v>
      </c>
      <c r="V36" s="20" t="s">
        <v>76</v>
      </c>
      <c r="W36" s="20" t="s">
        <v>77</v>
      </c>
      <c r="X36" s="22">
        <v>0.77158700000000002</v>
      </c>
      <c r="Y36" s="22">
        <v>6.9431229999999999</v>
      </c>
      <c r="Z36" s="22">
        <v>0.82599999999999996</v>
      </c>
      <c r="AA36" s="22">
        <v>0.74099999999999999</v>
      </c>
      <c r="AB36" s="22">
        <f t="shared" si="2"/>
        <v>0.12544638448057804</v>
      </c>
      <c r="AC36" s="22">
        <f t="shared" si="3"/>
        <v>1.680268252872517</v>
      </c>
    </row>
    <row r="37" spans="1:29" x14ac:dyDescent="0.25">
      <c r="A37" s="20">
        <v>0</v>
      </c>
      <c r="B37" s="20">
        <v>314</v>
      </c>
      <c r="C37" s="20" t="s">
        <v>199</v>
      </c>
      <c r="D37" s="20" t="s">
        <v>176</v>
      </c>
      <c r="E37" s="20" t="s">
        <v>226</v>
      </c>
      <c r="F37" s="20" t="s">
        <v>191</v>
      </c>
      <c r="G37" s="20" t="s">
        <v>226</v>
      </c>
      <c r="H37" s="20">
        <v>40035</v>
      </c>
      <c r="I37" s="20">
        <v>40036</v>
      </c>
      <c r="J37" s="20">
        <v>40036</v>
      </c>
      <c r="K37" s="20">
        <v>6410</v>
      </c>
      <c r="L37" s="20">
        <v>6410</v>
      </c>
      <c r="M37" s="20" t="s">
        <v>227</v>
      </c>
      <c r="N37" s="20" t="s">
        <v>228</v>
      </c>
      <c r="O37" s="21">
        <v>10.740211823599999</v>
      </c>
      <c r="P37" s="21">
        <v>4.3464099999999997</v>
      </c>
      <c r="Q37" s="20" t="s">
        <v>84</v>
      </c>
      <c r="R37" s="20" t="s">
        <v>229</v>
      </c>
      <c r="S37" s="20">
        <v>16</v>
      </c>
      <c r="T37" s="20">
        <v>60</v>
      </c>
      <c r="U37" s="20" t="s">
        <v>73</v>
      </c>
      <c r="V37" s="20" t="s">
        <v>76</v>
      </c>
      <c r="W37" s="20" t="s">
        <v>77</v>
      </c>
      <c r="X37" s="22">
        <v>0.77158700000000002</v>
      </c>
      <c r="Y37" s="22">
        <v>6.9431229999999999</v>
      </c>
      <c r="Z37" s="22">
        <v>0.82599999999999996</v>
      </c>
      <c r="AA37" s="22">
        <v>0.74099999999999999</v>
      </c>
      <c r="AB37" s="22">
        <f t="shared" si="2"/>
        <v>0.58353222076458011</v>
      </c>
      <c r="AC37" s="22">
        <f t="shared" si="3"/>
        <v>7.8160137427533689</v>
      </c>
    </row>
    <row r="38" spans="1:29" x14ac:dyDescent="0.25">
      <c r="A38" s="20">
        <v>0</v>
      </c>
      <c r="B38" s="20">
        <v>314</v>
      </c>
      <c r="C38" s="20" t="s">
        <v>199</v>
      </c>
      <c r="D38" s="20" t="s">
        <v>176</v>
      </c>
      <c r="E38" s="20" t="s">
        <v>226</v>
      </c>
      <c r="F38" s="20" t="s">
        <v>191</v>
      </c>
      <c r="G38" s="20" t="s">
        <v>226</v>
      </c>
      <c r="H38" s="20">
        <v>40036</v>
      </c>
      <c r="I38" s="20">
        <v>40037</v>
      </c>
      <c r="J38" s="20">
        <v>40037</v>
      </c>
      <c r="K38" s="20">
        <v>6410</v>
      </c>
      <c r="L38" s="20">
        <v>6410</v>
      </c>
      <c r="M38" s="20" t="s">
        <v>227</v>
      </c>
      <c r="N38" s="20" t="s">
        <v>228</v>
      </c>
      <c r="O38" s="21">
        <v>4.8895505654100004</v>
      </c>
      <c r="P38" s="21">
        <v>1.9787300000000001</v>
      </c>
      <c r="Q38" s="20" t="s">
        <v>84</v>
      </c>
      <c r="R38" s="20" t="s">
        <v>229</v>
      </c>
      <c r="S38" s="20">
        <v>16</v>
      </c>
      <c r="T38" s="20">
        <v>60</v>
      </c>
      <c r="U38" s="20" t="s">
        <v>73</v>
      </c>
      <c r="V38" s="20" t="s">
        <v>76</v>
      </c>
      <c r="W38" s="20" t="s">
        <v>77</v>
      </c>
      <c r="X38" s="22">
        <v>0.77158700000000002</v>
      </c>
      <c r="Y38" s="22">
        <v>6.9431229999999999</v>
      </c>
      <c r="Z38" s="22">
        <v>0.82599999999999996</v>
      </c>
      <c r="AA38" s="22">
        <v>0.74099999999999999</v>
      </c>
      <c r="AB38" s="22">
        <f t="shared" si="2"/>
        <v>0.26565664794474009</v>
      </c>
      <c r="AC38" s="22">
        <f t="shared" si="3"/>
        <v>3.5582885354116103</v>
      </c>
    </row>
    <row r="39" spans="1:29" x14ac:dyDescent="0.25">
      <c r="A39" s="20">
        <v>0</v>
      </c>
      <c r="B39" s="20">
        <v>314</v>
      </c>
      <c r="C39" s="20" t="s">
        <v>199</v>
      </c>
      <c r="D39" s="20" t="s">
        <v>176</v>
      </c>
      <c r="E39" s="20" t="s">
        <v>226</v>
      </c>
      <c r="F39" s="20" t="s">
        <v>191</v>
      </c>
      <c r="G39" s="20" t="s">
        <v>226</v>
      </c>
      <c r="H39" s="20">
        <v>40037</v>
      </c>
      <c r="I39" s="20">
        <v>40038</v>
      </c>
      <c r="J39" s="20">
        <v>40038</v>
      </c>
      <c r="K39" s="20">
        <v>6410</v>
      </c>
      <c r="L39" s="20">
        <v>6410</v>
      </c>
      <c r="M39" s="20" t="s">
        <v>227</v>
      </c>
      <c r="N39" s="20" t="s">
        <v>228</v>
      </c>
      <c r="O39" s="21">
        <v>52.483635679800003</v>
      </c>
      <c r="P39" s="21">
        <v>21.2394</v>
      </c>
      <c r="Q39" s="20" t="s">
        <v>84</v>
      </c>
      <c r="R39" s="20" t="s">
        <v>229</v>
      </c>
      <c r="S39" s="20">
        <v>16</v>
      </c>
      <c r="T39" s="20">
        <v>60</v>
      </c>
      <c r="U39" s="20" t="s">
        <v>73</v>
      </c>
      <c r="V39" s="20" t="s">
        <v>76</v>
      </c>
      <c r="W39" s="20" t="s">
        <v>77</v>
      </c>
      <c r="X39" s="22">
        <v>0.77158700000000002</v>
      </c>
      <c r="Y39" s="22">
        <v>6.9431229999999999</v>
      </c>
      <c r="Z39" s="22">
        <v>0.82599999999999996</v>
      </c>
      <c r="AA39" s="22">
        <v>0.74099999999999999</v>
      </c>
      <c r="AB39" s="22">
        <f t="shared" si="2"/>
        <v>2.8515198174372007</v>
      </c>
      <c r="AC39" s="22">
        <f t="shared" si="3"/>
        <v>38.1941515613658</v>
      </c>
    </row>
    <row r="40" spans="1:29" x14ac:dyDescent="0.25">
      <c r="A40" s="20">
        <v>0</v>
      </c>
      <c r="B40" s="20">
        <v>314</v>
      </c>
      <c r="C40" s="20" t="s">
        <v>199</v>
      </c>
      <c r="D40" s="20" t="s">
        <v>176</v>
      </c>
      <c r="E40" s="20" t="s">
        <v>226</v>
      </c>
      <c r="F40" s="20" t="s">
        <v>191</v>
      </c>
      <c r="G40" s="20" t="s">
        <v>226</v>
      </c>
      <c r="H40" s="20">
        <v>40049</v>
      </c>
      <c r="I40" s="20">
        <v>40050</v>
      </c>
      <c r="J40" s="20">
        <v>40050</v>
      </c>
      <c r="K40" s="20">
        <v>6410</v>
      </c>
      <c r="L40" s="20">
        <v>6410</v>
      </c>
      <c r="M40" s="20" t="s">
        <v>227</v>
      </c>
      <c r="N40" s="20" t="s">
        <v>228</v>
      </c>
      <c r="O40" s="21">
        <v>2.7386870861500001</v>
      </c>
      <c r="P40" s="21">
        <v>1.1083099999999999</v>
      </c>
      <c r="Q40" s="20" t="s">
        <v>84</v>
      </c>
      <c r="R40" s="20" t="s">
        <v>229</v>
      </c>
      <c r="S40" s="20">
        <v>16</v>
      </c>
      <c r="T40" s="20">
        <v>60</v>
      </c>
      <c r="U40" s="20" t="s">
        <v>73</v>
      </c>
      <c r="V40" s="20" t="s">
        <v>76</v>
      </c>
      <c r="W40" s="20" t="s">
        <v>77</v>
      </c>
      <c r="X40" s="22">
        <v>0.77158700000000002</v>
      </c>
      <c r="Y40" s="22">
        <v>6.9431229999999999</v>
      </c>
      <c r="Z40" s="22">
        <v>0.82599999999999996</v>
      </c>
      <c r="AA40" s="22">
        <v>0.74099999999999999</v>
      </c>
      <c r="AB40" s="22">
        <f t="shared" si="2"/>
        <v>0.14879742030678003</v>
      </c>
      <c r="AC40" s="22">
        <f t="shared" si="3"/>
        <v>1.9930393569016698</v>
      </c>
    </row>
    <row r="41" spans="1:29" x14ac:dyDescent="0.25">
      <c r="A41" s="20">
        <v>0</v>
      </c>
      <c r="B41" s="20">
        <v>314</v>
      </c>
      <c r="C41" s="20" t="s">
        <v>199</v>
      </c>
      <c r="D41" s="20" t="s">
        <v>176</v>
      </c>
      <c r="E41" s="20" t="s">
        <v>226</v>
      </c>
      <c r="F41" s="20" t="s">
        <v>191</v>
      </c>
      <c r="G41" s="20" t="s">
        <v>226</v>
      </c>
      <c r="H41" s="20">
        <v>40052</v>
      </c>
      <c r="I41" s="20">
        <v>40053</v>
      </c>
      <c r="J41" s="20">
        <v>40053</v>
      </c>
      <c r="K41" s="20">
        <v>6410</v>
      </c>
      <c r="L41" s="20">
        <v>6410</v>
      </c>
      <c r="M41" s="20" t="s">
        <v>227</v>
      </c>
      <c r="N41" s="20" t="s">
        <v>228</v>
      </c>
      <c r="O41" s="21">
        <v>3.8776463052999999</v>
      </c>
      <c r="P41" s="21">
        <v>1.5692299999999999</v>
      </c>
      <c r="Q41" s="20" t="s">
        <v>84</v>
      </c>
      <c r="R41" s="20" t="s">
        <v>229</v>
      </c>
      <c r="S41" s="20">
        <v>16</v>
      </c>
      <c r="T41" s="20">
        <v>60</v>
      </c>
      <c r="U41" s="20" t="s">
        <v>73</v>
      </c>
      <c r="V41" s="20" t="s">
        <v>76</v>
      </c>
      <c r="W41" s="20" t="s">
        <v>77</v>
      </c>
      <c r="X41" s="22">
        <v>0.77158700000000002</v>
      </c>
      <c r="Y41" s="22">
        <v>6.9431229999999999</v>
      </c>
      <c r="Z41" s="22">
        <v>0.82599999999999996</v>
      </c>
      <c r="AA41" s="22">
        <v>0.74099999999999999</v>
      </c>
      <c r="AB41" s="22">
        <f t="shared" si="2"/>
        <v>0.21067875943374004</v>
      </c>
      <c r="AC41" s="22">
        <f t="shared" si="3"/>
        <v>2.8218974384701099</v>
      </c>
    </row>
    <row r="42" spans="1:29" x14ac:dyDescent="0.25">
      <c r="A42" s="20">
        <v>0</v>
      </c>
      <c r="B42" s="20">
        <v>314</v>
      </c>
      <c r="C42" s="20" t="s">
        <v>199</v>
      </c>
      <c r="D42" s="20" t="s">
        <v>176</v>
      </c>
      <c r="E42" s="20" t="s">
        <v>226</v>
      </c>
      <c r="F42" s="20" t="s">
        <v>191</v>
      </c>
      <c r="G42" s="20" t="s">
        <v>226</v>
      </c>
      <c r="H42" s="20">
        <v>40058</v>
      </c>
      <c r="I42" s="20">
        <v>40059</v>
      </c>
      <c r="J42" s="20">
        <v>40059</v>
      </c>
      <c r="K42" s="20">
        <v>6410</v>
      </c>
      <c r="L42" s="20">
        <v>6410</v>
      </c>
      <c r="M42" s="20" t="s">
        <v>227</v>
      </c>
      <c r="N42" s="20" t="s">
        <v>228</v>
      </c>
      <c r="O42" s="21">
        <v>1.7058457043899999</v>
      </c>
      <c r="P42" s="21">
        <v>0.69033100000000003</v>
      </c>
      <c r="Q42" s="20" t="s">
        <v>84</v>
      </c>
      <c r="R42" s="20" t="s">
        <v>229</v>
      </c>
      <c r="S42" s="20">
        <v>16</v>
      </c>
      <c r="T42" s="20">
        <v>60</v>
      </c>
      <c r="U42" s="20" t="s">
        <v>73</v>
      </c>
      <c r="V42" s="20" t="s">
        <v>76</v>
      </c>
      <c r="W42" s="20" t="s">
        <v>77</v>
      </c>
      <c r="X42" s="22">
        <v>0.77158700000000002</v>
      </c>
      <c r="Y42" s="22">
        <v>6.9431229999999999</v>
      </c>
      <c r="Z42" s="22">
        <v>0.82599999999999996</v>
      </c>
      <c r="AA42" s="22">
        <v>0.74099999999999999</v>
      </c>
      <c r="AB42" s="22">
        <f t="shared" si="2"/>
        <v>9.2681174001678024E-2</v>
      </c>
      <c r="AC42" s="22">
        <f t="shared" si="3"/>
        <v>1.241400738321667</v>
      </c>
    </row>
    <row r="43" spans="1:29" x14ac:dyDescent="0.25">
      <c r="A43" s="20">
        <v>0</v>
      </c>
      <c r="B43" s="20">
        <v>314</v>
      </c>
      <c r="C43" s="20" t="s">
        <v>199</v>
      </c>
      <c r="D43" s="20" t="s">
        <v>176</v>
      </c>
      <c r="E43" s="20" t="s">
        <v>226</v>
      </c>
      <c r="F43" s="20" t="s">
        <v>191</v>
      </c>
      <c r="G43" s="20" t="s">
        <v>226</v>
      </c>
      <c r="H43" s="20">
        <v>40059</v>
      </c>
      <c r="I43" s="20">
        <v>40060</v>
      </c>
      <c r="J43" s="20">
        <v>40060</v>
      </c>
      <c r="K43" s="20">
        <v>6410</v>
      </c>
      <c r="L43" s="20">
        <v>6410</v>
      </c>
      <c r="M43" s="20" t="s">
        <v>227</v>
      </c>
      <c r="N43" s="20" t="s">
        <v>228</v>
      </c>
      <c r="O43" s="21">
        <v>1.4638440955600001</v>
      </c>
      <c r="P43" s="21">
        <v>0.59239699999999995</v>
      </c>
      <c r="Q43" s="20" t="s">
        <v>84</v>
      </c>
      <c r="R43" s="20" t="s">
        <v>229</v>
      </c>
      <c r="S43" s="20">
        <v>16</v>
      </c>
      <c r="T43" s="20">
        <v>60</v>
      </c>
      <c r="U43" s="20" t="s">
        <v>73</v>
      </c>
      <c r="V43" s="20" t="s">
        <v>76</v>
      </c>
      <c r="W43" s="20" t="s">
        <v>77</v>
      </c>
      <c r="X43" s="22">
        <v>0.77158700000000002</v>
      </c>
      <c r="Y43" s="22">
        <v>6.9431229999999999</v>
      </c>
      <c r="Z43" s="22">
        <v>0.82599999999999996</v>
      </c>
      <c r="AA43" s="22">
        <v>0.74099999999999999</v>
      </c>
      <c r="AB43" s="22">
        <f t="shared" si="2"/>
        <v>7.9532933382786025E-2</v>
      </c>
      <c r="AC43" s="22">
        <f t="shared" si="3"/>
        <v>1.0652890760802289</v>
      </c>
    </row>
    <row r="44" spans="1:29" x14ac:dyDescent="0.25">
      <c r="A44" s="20">
        <v>0</v>
      </c>
      <c r="B44" s="20">
        <v>314</v>
      </c>
      <c r="C44" s="20" t="s">
        <v>199</v>
      </c>
      <c r="D44" s="20" t="s">
        <v>176</v>
      </c>
      <c r="E44" s="20" t="s">
        <v>226</v>
      </c>
      <c r="F44" s="20" t="s">
        <v>191</v>
      </c>
      <c r="G44" s="20" t="s">
        <v>226</v>
      </c>
      <c r="H44" s="20">
        <v>49804</v>
      </c>
      <c r="I44" s="20">
        <v>49805</v>
      </c>
      <c r="J44" s="20">
        <v>49745</v>
      </c>
      <c r="K44" s="20">
        <v>6430</v>
      </c>
      <c r="L44" s="20">
        <v>6430</v>
      </c>
      <c r="M44" s="20" t="s">
        <v>227</v>
      </c>
      <c r="N44" s="20" t="s">
        <v>228</v>
      </c>
      <c r="O44" s="21">
        <v>0.31290573664600002</v>
      </c>
      <c r="P44" s="21">
        <v>0.12662799999999999</v>
      </c>
      <c r="Q44" s="20" t="s">
        <v>84</v>
      </c>
      <c r="R44" s="20" t="s">
        <v>229</v>
      </c>
      <c r="S44" s="20">
        <v>16</v>
      </c>
      <c r="T44" s="20">
        <v>60</v>
      </c>
      <c r="U44" s="20" t="s">
        <v>73</v>
      </c>
      <c r="V44" s="20" t="s">
        <v>78</v>
      </c>
      <c r="W44" s="20" t="s">
        <v>77</v>
      </c>
      <c r="X44" s="22">
        <v>0.77158700000000002</v>
      </c>
      <c r="Y44" s="22">
        <v>6.9431229999999999</v>
      </c>
      <c r="Z44" s="22">
        <v>0.82599999999999996</v>
      </c>
      <c r="AA44" s="22">
        <v>0.74099999999999999</v>
      </c>
      <c r="AB44" s="22">
        <f t="shared" si="2"/>
        <v>1.7000586242664002E-2</v>
      </c>
      <c r="AC44" s="22">
        <f t="shared" si="3"/>
        <v>0.22771118882419597</v>
      </c>
    </row>
    <row r="45" spans="1:29" x14ac:dyDescent="0.25">
      <c r="A45" s="20">
        <v>0</v>
      </c>
      <c r="B45" s="20">
        <v>314</v>
      </c>
      <c r="C45" s="20" t="s">
        <v>199</v>
      </c>
      <c r="D45" s="20" t="s">
        <v>176</v>
      </c>
      <c r="E45" s="20" t="s">
        <v>226</v>
      </c>
      <c r="F45" s="20" t="s">
        <v>191</v>
      </c>
      <c r="G45" s="20" t="s">
        <v>226</v>
      </c>
      <c r="H45" s="20">
        <v>49805</v>
      </c>
      <c r="I45" s="20">
        <v>49806</v>
      </c>
      <c r="J45" s="20">
        <v>49746</v>
      </c>
      <c r="K45" s="20">
        <v>6430</v>
      </c>
      <c r="L45" s="20">
        <v>6430</v>
      </c>
      <c r="M45" s="20" t="s">
        <v>227</v>
      </c>
      <c r="N45" s="20" t="s">
        <v>228</v>
      </c>
      <c r="O45" s="21">
        <v>1.4438871367699999</v>
      </c>
      <c r="P45" s="21">
        <v>0.58431999999999995</v>
      </c>
      <c r="Q45" s="20" t="s">
        <v>84</v>
      </c>
      <c r="R45" s="20" t="s">
        <v>229</v>
      </c>
      <c r="S45" s="20">
        <v>16</v>
      </c>
      <c r="T45" s="20">
        <v>60</v>
      </c>
      <c r="U45" s="20" t="s">
        <v>73</v>
      </c>
      <c r="V45" s="20" t="s">
        <v>78</v>
      </c>
      <c r="W45" s="20" t="s">
        <v>77</v>
      </c>
      <c r="X45" s="22">
        <v>0.77158700000000002</v>
      </c>
      <c r="Y45" s="22">
        <v>6.9431229999999999</v>
      </c>
      <c r="Z45" s="22">
        <v>0.82599999999999996</v>
      </c>
      <c r="AA45" s="22">
        <v>0.74099999999999999</v>
      </c>
      <c r="AB45" s="22">
        <f t="shared" si="2"/>
        <v>7.8448546556160015E-2</v>
      </c>
      <c r="AC45" s="22">
        <f t="shared" si="3"/>
        <v>1.05076445852224</v>
      </c>
    </row>
    <row r="46" spans="1:29" x14ac:dyDescent="0.25">
      <c r="A46" s="20">
        <v>0</v>
      </c>
      <c r="B46" s="20">
        <v>314</v>
      </c>
      <c r="C46" s="20" t="s">
        <v>199</v>
      </c>
      <c r="D46" s="20" t="s">
        <v>176</v>
      </c>
      <c r="E46" s="20" t="s">
        <v>226</v>
      </c>
      <c r="F46" s="20" t="s">
        <v>191</v>
      </c>
      <c r="G46" s="20" t="s">
        <v>226</v>
      </c>
      <c r="H46" s="20">
        <v>49806</v>
      </c>
      <c r="I46" s="20">
        <v>49807</v>
      </c>
      <c r="J46" s="20">
        <v>49747</v>
      </c>
      <c r="K46" s="20">
        <v>6430</v>
      </c>
      <c r="L46" s="20">
        <v>6430</v>
      </c>
      <c r="M46" s="20" t="s">
        <v>227</v>
      </c>
      <c r="N46" s="20" t="s">
        <v>228</v>
      </c>
      <c r="O46" s="21">
        <v>1.9864075646699999</v>
      </c>
      <c r="P46" s="21">
        <v>0.803871</v>
      </c>
      <c r="Q46" s="20" t="s">
        <v>84</v>
      </c>
      <c r="R46" s="20" t="s">
        <v>229</v>
      </c>
      <c r="S46" s="20">
        <v>16</v>
      </c>
      <c r="T46" s="20">
        <v>60</v>
      </c>
      <c r="U46" s="20" t="s">
        <v>73</v>
      </c>
      <c r="V46" s="20" t="s">
        <v>78</v>
      </c>
      <c r="W46" s="20" t="s">
        <v>77</v>
      </c>
      <c r="X46" s="22">
        <v>0.77158700000000002</v>
      </c>
      <c r="Y46" s="22">
        <v>6.9431229999999999</v>
      </c>
      <c r="Z46" s="22">
        <v>0.82599999999999996</v>
      </c>
      <c r="AA46" s="22">
        <v>0.74099999999999999</v>
      </c>
      <c r="AB46" s="22">
        <f t="shared" si="2"/>
        <v>0.10792461591019803</v>
      </c>
      <c r="AC46" s="22">
        <f t="shared" si="3"/>
        <v>1.4455761843454471</v>
      </c>
    </row>
    <row r="47" spans="1:29" x14ac:dyDescent="0.25">
      <c r="A47" s="20">
        <v>0</v>
      </c>
      <c r="B47" s="20">
        <v>314</v>
      </c>
      <c r="C47" s="20" t="s">
        <v>199</v>
      </c>
      <c r="D47" s="20" t="s">
        <v>176</v>
      </c>
      <c r="E47" s="20" t="s">
        <v>226</v>
      </c>
      <c r="F47" s="20" t="s">
        <v>191</v>
      </c>
      <c r="G47" s="20" t="s">
        <v>226</v>
      </c>
      <c r="H47" s="20">
        <v>49807</v>
      </c>
      <c r="I47" s="20">
        <v>49808</v>
      </c>
      <c r="J47" s="20">
        <v>49748</v>
      </c>
      <c r="K47" s="20">
        <v>6430</v>
      </c>
      <c r="L47" s="20">
        <v>6430</v>
      </c>
      <c r="M47" s="20" t="s">
        <v>227</v>
      </c>
      <c r="N47" s="20" t="s">
        <v>228</v>
      </c>
      <c r="O47" s="21">
        <v>3.33283886151</v>
      </c>
      <c r="P47" s="21">
        <v>1.3487499999999999</v>
      </c>
      <c r="Q47" s="20" t="s">
        <v>84</v>
      </c>
      <c r="R47" s="20" t="s">
        <v>229</v>
      </c>
      <c r="S47" s="20">
        <v>16</v>
      </c>
      <c r="T47" s="20">
        <v>60</v>
      </c>
      <c r="U47" s="20" t="s">
        <v>73</v>
      </c>
      <c r="V47" s="20" t="s">
        <v>78</v>
      </c>
      <c r="W47" s="20" t="s">
        <v>77</v>
      </c>
      <c r="X47" s="22">
        <v>0.77158700000000002</v>
      </c>
      <c r="Y47" s="22">
        <v>6.9431229999999999</v>
      </c>
      <c r="Z47" s="22">
        <v>0.82599999999999996</v>
      </c>
      <c r="AA47" s="22">
        <v>0.74099999999999999</v>
      </c>
      <c r="AB47" s="22">
        <f t="shared" si="2"/>
        <v>0.18107796612750002</v>
      </c>
      <c r="AC47" s="22">
        <f t="shared" si="3"/>
        <v>2.4254151208787498</v>
      </c>
    </row>
    <row r="48" spans="1:29" x14ac:dyDescent="0.25">
      <c r="A48" s="20">
        <v>0</v>
      </c>
      <c r="B48" s="20">
        <v>314</v>
      </c>
      <c r="C48" s="20" t="s">
        <v>199</v>
      </c>
      <c r="D48" s="20" t="s">
        <v>176</v>
      </c>
      <c r="E48" s="20" t="s">
        <v>226</v>
      </c>
      <c r="F48" s="20" t="s">
        <v>191</v>
      </c>
      <c r="G48" s="20" t="s">
        <v>226</v>
      </c>
      <c r="H48" s="20">
        <v>49808</v>
      </c>
      <c r="I48" s="20">
        <v>49809</v>
      </c>
      <c r="J48" s="20">
        <v>49749</v>
      </c>
      <c r="K48" s="20">
        <v>6430</v>
      </c>
      <c r="L48" s="20">
        <v>6430</v>
      </c>
      <c r="M48" s="20" t="s">
        <v>227</v>
      </c>
      <c r="N48" s="20" t="s">
        <v>228</v>
      </c>
      <c r="O48" s="21">
        <v>3.9959729303699998</v>
      </c>
      <c r="P48" s="21">
        <v>1.61711</v>
      </c>
      <c r="Q48" s="20" t="s">
        <v>84</v>
      </c>
      <c r="R48" s="20" t="s">
        <v>229</v>
      </c>
      <c r="S48" s="20">
        <v>16</v>
      </c>
      <c r="T48" s="20">
        <v>60</v>
      </c>
      <c r="U48" s="20" t="s">
        <v>73</v>
      </c>
      <c r="V48" s="20" t="s">
        <v>78</v>
      </c>
      <c r="W48" s="20" t="s">
        <v>77</v>
      </c>
      <c r="X48" s="22">
        <v>0.77158700000000002</v>
      </c>
      <c r="Y48" s="22">
        <v>6.9431229999999999</v>
      </c>
      <c r="Z48" s="22">
        <v>0.82599999999999996</v>
      </c>
      <c r="AA48" s="22">
        <v>0.74099999999999999</v>
      </c>
      <c r="AB48" s="22">
        <f t="shared" si="2"/>
        <v>0.21710694332118005</v>
      </c>
      <c r="AC48" s="22">
        <f t="shared" si="3"/>
        <v>2.9079985513432702</v>
      </c>
    </row>
    <row r="49" spans="1:29" x14ac:dyDescent="0.25">
      <c r="A49" s="20">
        <v>0</v>
      </c>
      <c r="B49" s="20">
        <v>314</v>
      </c>
      <c r="C49" s="20" t="s">
        <v>199</v>
      </c>
      <c r="D49" s="20" t="s">
        <v>176</v>
      </c>
      <c r="E49" s="20" t="s">
        <v>226</v>
      </c>
      <c r="F49" s="20" t="s">
        <v>191</v>
      </c>
      <c r="G49" s="20" t="s">
        <v>226</v>
      </c>
      <c r="H49" s="20">
        <v>49809</v>
      </c>
      <c r="I49" s="20">
        <v>49810</v>
      </c>
      <c r="J49" s="20">
        <v>49750</v>
      </c>
      <c r="K49" s="20">
        <v>6430</v>
      </c>
      <c r="L49" s="20">
        <v>6430</v>
      </c>
      <c r="M49" s="20" t="s">
        <v>227</v>
      </c>
      <c r="N49" s="20" t="s">
        <v>228</v>
      </c>
      <c r="O49" s="21">
        <v>2.5777327784500002</v>
      </c>
      <c r="P49" s="21">
        <v>1.0431699999999999</v>
      </c>
      <c r="Q49" s="20" t="s">
        <v>84</v>
      </c>
      <c r="R49" s="20" t="s">
        <v>229</v>
      </c>
      <c r="S49" s="20">
        <v>16</v>
      </c>
      <c r="T49" s="20">
        <v>60</v>
      </c>
      <c r="U49" s="20" t="s">
        <v>73</v>
      </c>
      <c r="V49" s="20" t="s">
        <v>78</v>
      </c>
      <c r="W49" s="20" t="s">
        <v>77</v>
      </c>
      <c r="X49" s="22">
        <v>0.77158700000000002</v>
      </c>
      <c r="Y49" s="22">
        <v>6.9431229999999999</v>
      </c>
      <c r="Z49" s="22">
        <v>0.82599999999999996</v>
      </c>
      <c r="AA49" s="22">
        <v>0.74099999999999999</v>
      </c>
      <c r="AB49" s="22">
        <f t="shared" si="2"/>
        <v>0.14005197547746004</v>
      </c>
      <c r="AC49" s="22">
        <f t="shared" si="3"/>
        <v>1.8759001235566899</v>
      </c>
    </row>
    <row r="50" spans="1:29" x14ac:dyDescent="0.25">
      <c r="A50" s="20">
        <v>0</v>
      </c>
      <c r="B50" s="20">
        <v>314</v>
      </c>
      <c r="C50" s="20" t="s">
        <v>199</v>
      </c>
      <c r="D50" s="20" t="s">
        <v>176</v>
      </c>
      <c r="E50" s="20" t="s">
        <v>226</v>
      </c>
      <c r="F50" s="20" t="s">
        <v>191</v>
      </c>
      <c r="G50" s="20" t="s">
        <v>226</v>
      </c>
      <c r="H50" s="20">
        <v>49810</v>
      </c>
      <c r="I50" s="20">
        <v>49811</v>
      </c>
      <c r="J50" s="20">
        <v>49751</v>
      </c>
      <c r="K50" s="20">
        <v>6430</v>
      </c>
      <c r="L50" s="20">
        <v>6430</v>
      </c>
      <c r="M50" s="20" t="s">
        <v>227</v>
      </c>
      <c r="N50" s="20" t="s">
        <v>228</v>
      </c>
      <c r="O50" s="21">
        <v>1.73307491226</v>
      </c>
      <c r="P50" s="21">
        <v>0.70135099999999995</v>
      </c>
      <c r="Q50" s="20" t="s">
        <v>84</v>
      </c>
      <c r="R50" s="20" t="s">
        <v>229</v>
      </c>
      <c r="S50" s="20">
        <v>16</v>
      </c>
      <c r="T50" s="20">
        <v>60</v>
      </c>
      <c r="U50" s="20" t="s">
        <v>73</v>
      </c>
      <c r="V50" s="20" t="s">
        <v>78</v>
      </c>
      <c r="W50" s="20" t="s">
        <v>77</v>
      </c>
      <c r="X50" s="22">
        <v>0.77158700000000002</v>
      </c>
      <c r="Y50" s="22">
        <v>6.9431229999999999</v>
      </c>
      <c r="Z50" s="22">
        <v>0.82599999999999996</v>
      </c>
      <c r="AA50" s="22">
        <v>0.74099999999999999</v>
      </c>
      <c r="AB50" s="22">
        <f t="shared" si="2"/>
        <v>9.4160676642438018E-2</v>
      </c>
      <c r="AC50" s="22">
        <f t="shared" si="3"/>
        <v>1.2612176611258068</v>
      </c>
    </row>
    <row r="51" spans="1:29" x14ac:dyDescent="0.25">
      <c r="A51" s="20">
        <v>0</v>
      </c>
      <c r="B51" s="20">
        <v>314</v>
      </c>
      <c r="C51" s="20" t="s">
        <v>199</v>
      </c>
      <c r="D51" s="20" t="s">
        <v>176</v>
      </c>
      <c r="E51" s="20" t="s">
        <v>226</v>
      </c>
      <c r="F51" s="20" t="s">
        <v>191</v>
      </c>
      <c r="G51" s="20" t="s">
        <v>226</v>
      </c>
      <c r="H51" s="20">
        <v>49811</v>
      </c>
      <c r="I51" s="20">
        <v>49812</v>
      </c>
      <c r="J51" s="20">
        <v>49752</v>
      </c>
      <c r="K51" s="20">
        <v>6430</v>
      </c>
      <c r="L51" s="20">
        <v>6430</v>
      </c>
      <c r="M51" s="20" t="s">
        <v>227</v>
      </c>
      <c r="N51" s="20" t="s">
        <v>228</v>
      </c>
      <c r="O51" s="21">
        <v>3.1133910607500002</v>
      </c>
      <c r="P51" s="21">
        <v>1.2599400000000001</v>
      </c>
      <c r="Q51" s="20" t="s">
        <v>84</v>
      </c>
      <c r="R51" s="20" t="s">
        <v>229</v>
      </c>
      <c r="S51" s="20">
        <v>16</v>
      </c>
      <c r="T51" s="20">
        <v>60</v>
      </c>
      <c r="U51" s="20" t="s">
        <v>73</v>
      </c>
      <c r="V51" s="20" t="s">
        <v>78</v>
      </c>
      <c r="W51" s="20" t="s">
        <v>77</v>
      </c>
      <c r="X51" s="22">
        <v>0.77158700000000002</v>
      </c>
      <c r="Y51" s="22">
        <v>6.9431229999999999</v>
      </c>
      <c r="Z51" s="22">
        <v>0.82599999999999996</v>
      </c>
      <c r="AA51" s="22">
        <v>0.74099999999999999</v>
      </c>
      <c r="AB51" s="22">
        <f t="shared" si="2"/>
        <v>0.16915467851172006</v>
      </c>
      <c r="AC51" s="22">
        <f t="shared" si="3"/>
        <v>2.2657108636885801</v>
      </c>
    </row>
    <row r="52" spans="1:29" x14ac:dyDescent="0.25">
      <c r="A52" s="20">
        <v>0</v>
      </c>
      <c r="B52" s="20">
        <v>314</v>
      </c>
      <c r="C52" s="20" t="s">
        <v>199</v>
      </c>
      <c r="D52" s="20" t="s">
        <v>176</v>
      </c>
      <c r="E52" s="20" t="s">
        <v>226</v>
      </c>
      <c r="F52" s="20" t="s">
        <v>191</v>
      </c>
      <c r="G52" s="20" t="s">
        <v>226</v>
      </c>
      <c r="H52" s="20">
        <v>51810</v>
      </c>
      <c r="I52" s="20">
        <v>51811</v>
      </c>
      <c r="J52" s="20">
        <v>51811</v>
      </c>
      <c r="K52" s="20">
        <v>6440</v>
      </c>
      <c r="L52" s="20">
        <v>6440</v>
      </c>
      <c r="M52" s="20" t="s">
        <v>227</v>
      </c>
      <c r="N52" s="20" t="s">
        <v>228</v>
      </c>
      <c r="O52" s="21">
        <v>1.6212438531</v>
      </c>
      <c r="P52" s="21">
        <v>0.65609399999999996</v>
      </c>
      <c r="Q52" s="20" t="s">
        <v>84</v>
      </c>
      <c r="R52" s="20" t="s">
        <v>229</v>
      </c>
      <c r="S52" s="20">
        <v>16</v>
      </c>
      <c r="T52" s="20">
        <v>60</v>
      </c>
      <c r="U52" s="20" t="s">
        <v>73</v>
      </c>
      <c r="V52" s="20" t="s">
        <v>171</v>
      </c>
      <c r="W52" s="20" t="s">
        <v>77</v>
      </c>
      <c r="X52" s="22">
        <v>0.77158700000000002</v>
      </c>
      <c r="Y52" s="22">
        <v>6.9431229999999999</v>
      </c>
      <c r="Z52" s="22">
        <v>0.82599999999999996</v>
      </c>
      <c r="AA52" s="22">
        <v>0.74099999999999999</v>
      </c>
      <c r="AB52" s="22">
        <f t="shared" si="2"/>
        <v>8.8084646604972019E-2</v>
      </c>
      <c r="AC52" s="22">
        <f t="shared" si="3"/>
        <v>1.1798334074645578</v>
      </c>
    </row>
    <row r="53" spans="1:29" x14ac:dyDescent="0.25">
      <c r="A53" s="20">
        <v>0</v>
      </c>
      <c r="B53" s="20">
        <v>314</v>
      </c>
      <c r="C53" s="20" t="s">
        <v>199</v>
      </c>
      <c r="D53" s="20" t="s">
        <v>176</v>
      </c>
      <c r="E53" s="20" t="s">
        <v>226</v>
      </c>
      <c r="F53" s="20" t="s">
        <v>191</v>
      </c>
      <c r="G53" s="20" t="s">
        <v>226</v>
      </c>
      <c r="H53" s="20">
        <v>53784</v>
      </c>
      <c r="I53" s="20">
        <v>53785</v>
      </c>
      <c r="J53" s="20">
        <v>53774</v>
      </c>
      <c r="K53" s="20">
        <v>5110</v>
      </c>
      <c r="L53" s="20">
        <v>5110</v>
      </c>
      <c r="M53" s="20" t="s">
        <v>227</v>
      </c>
      <c r="N53" s="20" t="s">
        <v>228</v>
      </c>
      <c r="O53" s="21">
        <v>1.1239958835899999</v>
      </c>
      <c r="P53" s="21">
        <v>0.45486500000000002</v>
      </c>
      <c r="Q53" s="20" t="s">
        <v>84</v>
      </c>
      <c r="R53" s="20" t="s">
        <v>229</v>
      </c>
      <c r="S53" s="20">
        <v>9</v>
      </c>
      <c r="T53" s="20">
        <v>50</v>
      </c>
      <c r="U53" s="20" t="s">
        <v>70</v>
      </c>
      <c r="V53" s="20" t="s">
        <v>221</v>
      </c>
      <c r="W53" s="20" t="s">
        <v>72</v>
      </c>
      <c r="X53" s="22">
        <v>0.14477599999999999</v>
      </c>
      <c r="Y53" s="22">
        <v>2.4907949999999999</v>
      </c>
      <c r="Z53" s="22">
        <v>0.82599999999999996</v>
      </c>
      <c r="AA53" s="22">
        <v>0.74099999999999999</v>
      </c>
      <c r="AB53" s="22">
        <f t="shared" si="2"/>
        <v>1.1458515131760003E-2</v>
      </c>
      <c r="AC53" s="22">
        <f t="shared" si="3"/>
        <v>0.293440646127825</v>
      </c>
    </row>
    <row r="54" spans="1:29" x14ac:dyDescent="0.25">
      <c r="A54" s="20">
        <v>0</v>
      </c>
      <c r="B54" s="20">
        <v>314</v>
      </c>
      <c r="C54" s="20" t="s">
        <v>199</v>
      </c>
      <c r="D54" s="20" t="s">
        <v>176</v>
      </c>
      <c r="E54" s="20" t="s">
        <v>226</v>
      </c>
      <c r="F54" s="20" t="s">
        <v>191</v>
      </c>
      <c r="G54" s="20" t="s">
        <v>226</v>
      </c>
      <c r="H54" s="20">
        <v>54819</v>
      </c>
      <c r="I54" s="20">
        <v>54820</v>
      </c>
      <c r="J54" s="20">
        <v>54743</v>
      </c>
      <c r="K54" s="20">
        <v>6410</v>
      </c>
      <c r="L54" s="20">
        <v>6410</v>
      </c>
      <c r="M54" s="20" t="s">
        <v>227</v>
      </c>
      <c r="N54" s="20" t="s">
        <v>228</v>
      </c>
      <c r="O54" s="21">
        <v>1.71836108877</v>
      </c>
      <c r="P54" s="21">
        <v>0.69539600000000001</v>
      </c>
      <c r="Q54" s="20" t="s">
        <v>84</v>
      </c>
      <c r="R54" s="20" t="s">
        <v>229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0.77158700000000002</v>
      </c>
      <c r="Y54" s="22">
        <v>6.9431229999999999</v>
      </c>
      <c r="Z54" s="22">
        <v>0.82599999999999996</v>
      </c>
      <c r="AA54" s="22">
        <v>0.74099999999999999</v>
      </c>
      <c r="AB54" s="22">
        <f t="shared" si="2"/>
        <v>9.3361181340648025E-2</v>
      </c>
      <c r="AC54" s="22">
        <f t="shared" si="3"/>
        <v>1.2505089700823722</v>
      </c>
    </row>
    <row r="55" spans="1:29" x14ac:dyDescent="0.25">
      <c r="AB55" s="22">
        <f>SUM(AB2:AB54)</f>
        <v>237.48778662449689</v>
      </c>
      <c r="AC55" s="22">
        <f>SUM(AC2:AC54)</f>
        <v>3449.1513054028792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5"/>
  <sheetViews>
    <sheetView topLeftCell="N1" workbookViewId="0">
      <pane ySplit="1" topLeftCell="A195" activePane="bottomLeft" state="frozen"/>
      <selection activeCell="Q1" sqref="Q1"/>
      <selection pane="bottomLeft" activeCell="N215" sqref="A215:XFD215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6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8" width="11.5703125" bestFit="1" customWidth="1"/>
    <col min="29" max="29" width="12.5703125" bestFit="1" customWidth="1"/>
  </cols>
  <sheetData>
    <row r="1" spans="1:29" x14ac:dyDescent="0.25">
      <c r="A1" s="20" t="s">
        <v>181</v>
      </c>
      <c r="B1" s="20" t="s">
        <v>8</v>
      </c>
      <c r="C1" s="20" t="s">
        <v>182</v>
      </c>
      <c r="D1" s="20" t="s">
        <v>183</v>
      </c>
      <c r="E1" s="20" t="s">
        <v>184</v>
      </c>
      <c r="F1" s="20" t="s">
        <v>185</v>
      </c>
      <c r="G1" s="20" t="s">
        <v>186</v>
      </c>
      <c r="H1" s="20" t="s">
        <v>55</v>
      </c>
      <c r="I1" s="20" t="s">
        <v>7</v>
      </c>
      <c r="J1" s="20" t="s">
        <v>187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175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128</v>
      </c>
      <c r="Z1" s="22" t="s">
        <v>22</v>
      </c>
      <c r="AA1" s="22" t="s">
        <v>129</v>
      </c>
      <c r="AB1" s="22" t="s">
        <v>23</v>
      </c>
      <c r="AC1" s="22" t="s">
        <v>130</v>
      </c>
    </row>
    <row r="2" spans="1:29" x14ac:dyDescent="0.25">
      <c r="A2" s="20">
        <v>5</v>
      </c>
      <c r="B2" s="20">
        <v>323</v>
      </c>
      <c r="C2" s="20" t="s">
        <v>199</v>
      </c>
      <c r="D2" s="20" t="s">
        <v>177</v>
      </c>
      <c r="E2" s="20" t="s">
        <v>200</v>
      </c>
      <c r="F2" s="20" t="s">
        <v>191</v>
      </c>
      <c r="G2" s="20" t="s">
        <v>192</v>
      </c>
      <c r="H2" s="20">
        <v>2515</v>
      </c>
      <c r="I2" s="20">
        <v>2516</v>
      </c>
      <c r="J2" s="20">
        <v>2507</v>
      </c>
      <c r="K2" s="20">
        <v>1210</v>
      </c>
      <c r="L2" s="20">
        <v>1210</v>
      </c>
      <c r="M2" s="20" t="s">
        <v>201</v>
      </c>
      <c r="N2" s="20" t="s">
        <v>202</v>
      </c>
      <c r="O2" s="21">
        <v>4.78667577532</v>
      </c>
      <c r="P2" s="21">
        <v>1.9371</v>
      </c>
      <c r="Q2" s="20" t="s">
        <v>84</v>
      </c>
      <c r="R2" s="20" t="s">
        <v>85</v>
      </c>
      <c r="S2" s="20">
        <v>19</v>
      </c>
      <c r="T2" s="20">
        <v>10</v>
      </c>
      <c r="U2" s="20" t="s">
        <v>25</v>
      </c>
      <c r="V2" s="20" t="s">
        <v>28</v>
      </c>
      <c r="W2" s="20" t="s">
        <v>29</v>
      </c>
      <c r="X2" s="22">
        <v>0.38648900000000003</v>
      </c>
      <c r="Y2" s="22">
        <v>15.90178</v>
      </c>
      <c r="Z2" s="22">
        <v>0.30199999999999999</v>
      </c>
      <c r="AA2" s="22">
        <v>0.30499999999999999</v>
      </c>
      <c r="AB2" s="22">
        <f t="shared" ref="AB2:AB65" si="0">P2*X2*(1-Z2)</f>
        <v>0.52257015364619996</v>
      </c>
      <c r="AC2" s="22">
        <f t="shared" ref="AC2:AC65" si="1">P2*Y2*(1-AA2)</f>
        <v>21.408319936410003</v>
      </c>
    </row>
    <row r="3" spans="1:29" x14ac:dyDescent="0.25">
      <c r="A3" s="20">
        <v>5</v>
      </c>
      <c r="B3" s="20">
        <v>323</v>
      </c>
      <c r="C3" s="20" t="s">
        <v>199</v>
      </c>
      <c r="D3" s="20" t="s">
        <v>177</v>
      </c>
      <c r="E3" s="20" t="s">
        <v>200</v>
      </c>
      <c r="F3" s="20" t="s">
        <v>191</v>
      </c>
      <c r="G3" s="20" t="s">
        <v>192</v>
      </c>
      <c r="H3" s="20">
        <v>2516</v>
      </c>
      <c r="I3" s="20">
        <v>2517</v>
      </c>
      <c r="J3" s="20">
        <v>2508</v>
      </c>
      <c r="K3" s="20">
        <v>1210</v>
      </c>
      <c r="L3" s="20">
        <v>1210</v>
      </c>
      <c r="M3" s="20" t="s">
        <v>201</v>
      </c>
      <c r="N3" s="20" t="s">
        <v>202</v>
      </c>
      <c r="O3" s="21">
        <v>4.1679895377899996</v>
      </c>
      <c r="P3" s="21">
        <v>1.6867300000000001</v>
      </c>
      <c r="Q3" s="20" t="s">
        <v>84</v>
      </c>
      <c r="R3" s="20" t="s">
        <v>85</v>
      </c>
      <c r="S3" s="20">
        <v>19</v>
      </c>
      <c r="T3" s="20">
        <v>10</v>
      </c>
      <c r="U3" s="20" t="s">
        <v>25</v>
      </c>
      <c r="V3" s="20" t="s">
        <v>28</v>
      </c>
      <c r="W3" s="20" t="s">
        <v>29</v>
      </c>
      <c r="X3" s="22">
        <v>0.38648900000000003</v>
      </c>
      <c r="Y3" s="22">
        <v>15.90178</v>
      </c>
      <c r="Z3" s="22">
        <v>0.30199999999999999</v>
      </c>
      <c r="AA3" s="22">
        <v>0.30499999999999999</v>
      </c>
      <c r="AB3" s="22">
        <f t="shared" si="0"/>
        <v>0.45502800849705999</v>
      </c>
      <c r="AC3" s="22">
        <f t="shared" si="1"/>
        <v>18.641296518683003</v>
      </c>
    </row>
    <row r="4" spans="1:29" x14ac:dyDescent="0.25">
      <c r="A4" s="20">
        <v>5</v>
      </c>
      <c r="B4" s="20">
        <v>323</v>
      </c>
      <c r="C4" s="20" t="s">
        <v>199</v>
      </c>
      <c r="D4" s="20" t="s">
        <v>177</v>
      </c>
      <c r="E4" s="20" t="s">
        <v>200</v>
      </c>
      <c r="F4" s="20" t="s">
        <v>191</v>
      </c>
      <c r="G4" s="20" t="s">
        <v>192</v>
      </c>
      <c r="H4" s="20">
        <v>6981</v>
      </c>
      <c r="I4" s="20">
        <v>6982</v>
      </c>
      <c r="J4" s="20">
        <v>6960</v>
      </c>
      <c r="K4" s="20">
        <v>2110</v>
      </c>
      <c r="L4" s="20">
        <v>2110</v>
      </c>
      <c r="M4" s="20" t="s">
        <v>201</v>
      </c>
      <c r="N4" s="20" t="s">
        <v>202</v>
      </c>
      <c r="O4" s="21">
        <v>2127.67797324</v>
      </c>
      <c r="P4" s="21">
        <v>861.04100000000005</v>
      </c>
      <c r="Q4" s="20" t="s">
        <v>84</v>
      </c>
      <c r="R4" s="20" t="s">
        <v>85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 t="shared" si="0"/>
        <v>764.49965030777605</v>
      </c>
      <c r="AC4" s="22">
        <f t="shared" si="1"/>
        <v>5656.6477556375867</v>
      </c>
    </row>
    <row r="5" spans="1:29" x14ac:dyDescent="0.25">
      <c r="A5" s="20">
        <v>5</v>
      </c>
      <c r="B5" s="20">
        <v>323</v>
      </c>
      <c r="C5" s="20" t="s">
        <v>199</v>
      </c>
      <c r="D5" s="20" t="s">
        <v>177</v>
      </c>
      <c r="E5" s="20" t="s">
        <v>200</v>
      </c>
      <c r="F5" s="20" t="s">
        <v>191</v>
      </c>
      <c r="G5" s="20" t="s">
        <v>192</v>
      </c>
      <c r="H5" s="20">
        <v>6994</v>
      </c>
      <c r="I5" s="20">
        <v>6995</v>
      </c>
      <c r="J5" s="20">
        <v>6973</v>
      </c>
      <c r="K5" s="20">
        <v>2110</v>
      </c>
      <c r="L5" s="20">
        <v>2110</v>
      </c>
      <c r="M5" s="20" t="s">
        <v>201</v>
      </c>
      <c r="N5" s="20" t="s">
        <v>202</v>
      </c>
      <c r="O5" s="21">
        <v>5941.5346225699996</v>
      </c>
      <c r="P5" s="21">
        <v>2404.4499999999998</v>
      </c>
      <c r="Q5" s="20" t="s">
        <v>84</v>
      </c>
      <c r="R5" s="20" t="s">
        <v>85</v>
      </c>
      <c r="S5" s="20">
        <v>26</v>
      </c>
      <c r="T5" s="20">
        <v>21</v>
      </c>
      <c r="U5" s="20" t="s">
        <v>59</v>
      </c>
      <c r="V5" s="20" t="s">
        <v>60</v>
      </c>
      <c r="W5" s="20" t="s">
        <v>59</v>
      </c>
      <c r="X5" s="22">
        <v>1.2720320000000001</v>
      </c>
      <c r="Y5" s="22">
        <v>9.4525830000000006</v>
      </c>
      <c r="Z5" s="22">
        <v>0.30199999999999999</v>
      </c>
      <c r="AA5" s="22">
        <v>0.30499999999999999</v>
      </c>
      <c r="AB5" s="22">
        <f t="shared" si="0"/>
        <v>2134.8590649951998</v>
      </c>
      <c r="AC5" s="22">
        <f t="shared" si="1"/>
        <v>15796.142920073251</v>
      </c>
    </row>
    <row r="6" spans="1:29" x14ac:dyDescent="0.25">
      <c r="A6" s="20">
        <v>5</v>
      </c>
      <c r="B6" s="20">
        <v>323</v>
      </c>
      <c r="C6" s="20" t="s">
        <v>199</v>
      </c>
      <c r="D6" s="20" t="s">
        <v>177</v>
      </c>
      <c r="E6" s="20" t="s">
        <v>200</v>
      </c>
      <c r="F6" s="20" t="s">
        <v>191</v>
      </c>
      <c r="G6" s="20" t="s">
        <v>192</v>
      </c>
      <c r="H6" s="20">
        <v>7002</v>
      </c>
      <c r="I6" s="20">
        <v>7003</v>
      </c>
      <c r="J6" s="20">
        <v>6981</v>
      </c>
      <c r="K6" s="20">
        <v>2110</v>
      </c>
      <c r="L6" s="20">
        <v>2110</v>
      </c>
      <c r="M6" s="20" t="s">
        <v>201</v>
      </c>
      <c r="N6" s="20" t="s">
        <v>202</v>
      </c>
      <c r="O6" s="21">
        <v>13.8701725761</v>
      </c>
      <c r="P6" s="21">
        <v>5.6130599999999999</v>
      </c>
      <c r="Q6" s="20" t="s">
        <v>84</v>
      </c>
      <c r="R6" s="20" t="s">
        <v>85</v>
      </c>
      <c r="S6" s="20">
        <v>26</v>
      </c>
      <c r="T6" s="20">
        <v>21</v>
      </c>
      <c r="U6" s="20" t="s">
        <v>59</v>
      </c>
      <c r="V6" s="20" t="s">
        <v>60</v>
      </c>
      <c r="W6" s="20" t="s">
        <v>59</v>
      </c>
      <c r="X6" s="22">
        <v>1.2720320000000001</v>
      </c>
      <c r="Y6" s="22">
        <v>9.4525830000000006</v>
      </c>
      <c r="Z6" s="22">
        <v>0.30199999999999999</v>
      </c>
      <c r="AA6" s="22">
        <v>0.30499999999999999</v>
      </c>
      <c r="AB6" s="22">
        <f t="shared" si="0"/>
        <v>4.9837143726681603</v>
      </c>
      <c r="AC6" s="22">
        <f t="shared" si="1"/>
        <v>36.875251296116105</v>
      </c>
    </row>
    <row r="7" spans="1:29" x14ac:dyDescent="0.25">
      <c r="A7" s="20">
        <v>5</v>
      </c>
      <c r="B7" s="20">
        <v>323</v>
      </c>
      <c r="C7" s="20" t="s">
        <v>199</v>
      </c>
      <c r="D7" s="20" t="s">
        <v>177</v>
      </c>
      <c r="E7" s="20" t="s">
        <v>200</v>
      </c>
      <c r="F7" s="20" t="s">
        <v>191</v>
      </c>
      <c r="G7" s="20" t="s">
        <v>192</v>
      </c>
      <c r="H7" s="20">
        <v>8841</v>
      </c>
      <c r="I7" s="20">
        <v>8842</v>
      </c>
      <c r="J7" s="20">
        <v>8799</v>
      </c>
      <c r="K7" s="20">
        <v>2120</v>
      </c>
      <c r="L7" s="20">
        <v>2120</v>
      </c>
      <c r="M7" s="20" t="s">
        <v>201</v>
      </c>
      <c r="N7" s="20" t="s">
        <v>202</v>
      </c>
      <c r="O7" s="21">
        <v>93.882287951600006</v>
      </c>
      <c r="P7" s="21">
        <v>37.992800000000003</v>
      </c>
      <c r="Q7" s="20" t="s">
        <v>84</v>
      </c>
      <c r="R7" s="20" t="s">
        <v>85</v>
      </c>
      <c r="S7" s="20">
        <v>27</v>
      </c>
      <c r="T7" s="20">
        <v>22</v>
      </c>
      <c r="U7" s="20" t="s">
        <v>61</v>
      </c>
      <c r="V7" s="20" t="s">
        <v>62</v>
      </c>
      <c r="W7" s="20" t="s">
        <v>63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 t="shared" si="0"/>
        <v>13.5408269994096</v>
      </c>
      <c r="AC7" s="22">
        <f t="shared" si="1"/>
        <v>258.2127923692521</v>
      </c>
    </row>
    <row r="8" spans="1:29" x14ac:dyDescent="0.25">
      <c r="A8" s="20">
        <v>5</v>
      </c>
      <c r="B8" s="20">
        <v>323</v>
      </c>
      <c r="C8" s="20" t="s">
        <v>199</v>
      </c>
      <c r="D8" s="20" t="s">
        <v>177</v>
      </c>
      <c r="E8" s="20" t="s">
        <v>200</v>
      </c>
      <c r="F8" s="20" t="s">
        <v>191</v>
      </c>
      <c r="G8" s="20" t="s">
        <v>192</v>
      </c>
      <c r="H8" s="20">
        <v>8848</v>
      </c>
      <c r="I8" s="20">
        <v>8849</v>
      </c>
      <c r="J8" s="20">
        <v>8806</v>
      </c>
      <c r="K8" s="20">
        <v>2120</v>
      </c>
      <c r="L8" s="20">
        <v>2120</v>
      </c>
      <c r="M8" s="20" t="s">
        <v>201</v>
      </c>
      <c r="N8" s="20" t="s">
        <v>202</v>
      </c>
      <c r="O8" s="21">
        <v>25.958989342199999</v>
      </c>
      <c r="P8" s="21">
        <v>10.5052</v>
      </c>
      <c r="Q8" s="20" t="s">
        <v>84</v>
      </c>
      <c r="R8" s="20" t="s">
        <v>85</v>
      </c>
      <c r="S8" s="20">
        <v>27</v>
      </c>
      <c r="T8" s="20">
        <v>22</v>
      </c>
      <c r="U8" s="20" t="s">
        <v>61</v>
      </c>
      <c r="V8" s="20" t="s">
        <v>62</v>
      </c>
      <c r="W8" s="20" t="s">
        <v>63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 t="shared" si="0"/>
        <v>3.7441066674263994</v>
      </c>
      <c r="AC8" s="22">
        <f t="shared" si="1"/>
        <v>71.397133835818011</v>
      </c>
    </row>
    <row r="9" spans="1:29" x14ac:dyDescent="0.25">
      <c r="A9" s="20">
        <v>5</v>
      </c>
      <c r="B9" s="20">
        <v>323</v>
      </c>
      <c r="C9" s="20" t="s">
        <v>199</v>
      </c>
      <c r="D9" s="20" t="s">
        <v>177</v>
      </c>
      <c r="E9" s="20" t="s">
        <v>200</v>
      </c>
      <c r="F9" s="20" t="s">
        <v>191</v>
      </c>
      <c r="G9" s="20" t="s">
        <v>192</v>
      </c>
      <c r="H9" s="20">
        <v>8849</v>
      </c>
      <c r="I9" s="20">
        <v>8850</v>
      </c>
      <c r="J9" s="20">
        <v>8807</v>
      </c>
      <c r="K9" s="20">
        <v>2120</v>
      </c>
      <c r="L9" s="20">
        <v>2120</v>
      </c>
      <c r="M9" s="20" t="s">
        <v>201</v>
      </c>
      <c r="N9" s="20" t="s">
        <v>202</v>
      </c>
      <c r="O9" s="21">
        <v>106.005063091</v>
      </c>
      <c r="P9" s="21">
        <v>42.898699999999998</v>
      </c>
      <c r="Q9" s="20" t="s">
        <v>84</v>
      </c>
      <c r="R9" s="20" t="s">
        <v>85</v>
      </c>
      <c r="S9" s="20">
        <v>27</v>
      </c>
      <c r="T9" s="20">
        <v>22</v>
      </c>
      <c r="U9" s="20" t="s">
        <v>61</v>
      </c>
      <c r="V9" s="20" t="s">
        <v>62</v>
      </c>
      <c r="W9" s="20" t="s">
        <v>63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 t="shared" si="0"/>
        <v>15.289314691193397</v>
      </c>
      <c r="AC9" s="22">
        <f t="shared" si="1"/>
        <v>291.55506085392057</v>
      </c>
    </row>
    <row r="10" spans="1:29" x14ac:dyDescent="0.25">
      <c r="A10" s="20">
        <v>5</v>
      </c>
      <c r="B10" s="20">
        <v>323</v>
      </c>
      <c r="C10" s="20" t="s">
        <v>199</v>
      </c>
      <c r="D10" s="20" t="s">
        <v>177</v>
      </c>
      <c r="E10" s="20" t="s">
        <v>200</v>
      </c>
      <c r="F10" s="20" t="s">
        <v>191</v>
      </c>
      <c r="G10" s="20" t="s">
        <v>192</v>
      </c>
      <c r="H10" s="20">
        <v>8851</v>
      </c>
      <c r="I10" s="20">
        <v>8852</v>
      </c>
      <c r="J10" s="20">
        <v>8809</v>
      </c>
      <c r="K10" s="20">
        <v>2120</v>
      </c>
      <c r="L10" s="20">
        <v>2120</v>
      </c>
      <c r="M10" s="20" t="s">
        <v>201</v>
      </c>
      <c r="N10" s="20" t="s">
        <v>202</v>
      </c>
      <c r="O10" s="21">
        <v>189.83871136799999</v>
      </c>
      <c r="P10" s="21">
        <v>76.825000000000003</v>
      </c>
      <c r="Q10" s="20" t="s">
        <v>84</v>
      </c>
      <c r="R10" s="20" t="s">
        <v>85</v>
      </c>
      <c r="S10" s="20">
        <v>27</v>
      </c>
      <c r="T10" s="20">
        <v>22</v>
      </c>
      <c r="U10" s="20" t="s">
        <v>61</v>
      </c>
      <c r="V10" s="20" t="s">
        <v>62</v>
      </c>
      <c r="W10" s="20" t="s">
        <v>63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 t="shared" si="0"/>
        <v>27.380820424649997</v>
      </c>
      <c r="AC10" s="22">
        <f t="shared" si="1"/>
        <v>522.13045034237507</v>
      </c>
    </row>
    <row r="11" spans="1:29" x14ac:dyDescent="0.25">
      <c r="A11" s="20">
        <v>5</v>
      </c>
      <c r="B11" s="20">
        <v>323</v>
      </c>
      <c r="C11" s="20" t="s">
        <v>199</v>
      </c>
      <c r="D11" s="20" t="s">
        <v>177</v>
      </c>
      <c r="E11" s="20" t="s">
        <v>200</v>
      </c>
      <c r="F11" s="20" t="s">
        <v>191</v>
      </c>
      <c r="G11" s="20" t="s">
        <v>192</v>
      </c>
      <c r="H11" s="20">
        <v>8855</v>
      </c>
      <c r="I11" s="20">
        <v>8856</v>
      </c>
      <c r="J11" s="20">
        <v>8813</v>
      </c>
      <c r="K11" s="20">
        <v>2120</v>
      </c>
      <c r="L11" s="20">
        <v>2120</v>
      </c>
      <c r="M11" s="20" t="s">
        <v>201</v>
      </c>
      <c r="N11" s="20" t="s">
        <v>202</v>
      </c>
      <c r="O11" s="21">
        <v>11.640746565800001</v>
      </c>
      <c r="P11" s="21">
        <v>4.7108400000000001</v>
      </c>
      <c r="Q11" s="20" t="s">
        <v>84</v>
      </c>
      <c r="R11" s="20" t="s">
        <v>85</v>
      </c>
      <c r="S11" s="20">
        <v>27</v>
      </c>
      <c r="T11" s="20">
        <v>22</v>
      </c>
      <c r="U11" s="20" t="s">
        <v>61</v>
      </c>
      <c r="V11" s="20" t="s">
        <v>62</v>
      </c>
      <c r="W11" s="20" t="s">
        <v>63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 t="shared" si="0"/>
        <v>1.6789673164888799</v>
      </c>
      <c r="AC11" s="22">
        <f t="shared" si="1"/>
        <v>32.016570266070609</v>
      </c>
    </row>
    <row r="12" spans="1:29" x14ac:dyDescent="0.25">
      <c r="A12" s="20">
        <v>5</v>
      </c>
      <c r="B12" s="20">
        <v>323</v>
      </c>
      <c r="C12" s="20" t="s">
        <v>199</v>
      </c>
      <c r="D12" s="20" t="s">
        <v>177</v>
      </c>
      <c r="E12" s="20" t="s">
        <v>200</v>
      </c>
      <c r="F12" s="20" t="s">
        <v>191</v>
      </c>
      <c r="G12" s="20" t="s">
        <v>192</v>
      </c>
      <c r="H12" s="20">
        <v>10940</v>
      </c>
      <c r="I12" s="20">
        <v>10941</v>
      </c>
      <c r="J12" s="20">
        <v>10864</v>
      </c>
      <c r="K12" s="20">
        <v>2130</v>
      </c>
      <c r="L12" s="20">
        <v>2130</v>
      </c>
      <c r="M12" s="20" t="s">
        <v>201</v>
      </c>
      <c r="N12" s="20" t="s">
        <v>202</v>
      </c>
      <c r="O12" s="21">
        <v>10.793975596099999</v>
      </c>
      <c r="P12" s="21">
        <v>4.3681700000000001</v>
      </c>
      <c r="Q12" s="20" t="s">
        <v>84</v>
      </c>
      <c r="R12" s="20" t="s">
        <v>85</v>
      </c>
      <c r="S12" s="20">
        <v>28</v>
      </c>
      <c r="T12" s="20">
        <v>22</v>
      </c>
      <c r="U12" s="20" t="s">
        <v>61</v>
      </c>
      <c r="V12" s="20" t="s">
        <v>64</v>
      </c>
      <c r="W12" s="20" t="s">
        <v>65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 t="shared" si="0"/>
        <v>2.1969017699057596</v>
      </c>
      <c r="AC12" s="22">
        <f t="shared" si="1"/>
        <v>26.425008992477853</v>
      </c>
    </row>
    <row r="13" spans="1:29" x14ac:dyDescent="0.25">
      <c r="A13" s="20">
        <v>5</v>
      </c>
      <c r="B13" s="20">
        <v>323</v>
      </c>
      <c r="C13" s="20" t="s">
        <v>199</v>
      </c>
      <c r="D13" s="20" t="s">
        <v>177</v>
      </c>
      <c r="E13" s="20" t="s">
        <v>200</v>
      </c>
      <c r="F13" s="20" t="s">
        <v>191</v>
      </c>
      <c r="G13" s="20" t="s">
        <v>192</v>
      </c>
      <c r="H13" s="20">
        <v>10943</v>
      </c>
      <c r="I13" s="20">
        <v>10944</v>
      </c>
      <c r="J13" s="20">
        <v>10867</v>
      </c>
      <c r="K13" s="20">
        <v>2130</v>
      </c>
      <c r="L13" s="20">
        <v>2130</v>
      </c>
      <c r="M13" s="20" t="s">
        <v>201</v>
      </c>
      <c r="N13" s="20" t="s">
        <v>202</v>
      </c>
      <c r="O13" s="21">
        <v>10.155699013</v>
      </c>
      <c r="P13" s="21">
        <v>4.1098699999999999</v>
      </c>
      <c r="Q13" s="20" t="s">
        <v>84</v>
      </c>
      <c r="R13" s="20" t="s">
        <v>85</v>
      </c>
      <c r="S13" s="20">
        <v>28</v>
      </c>
      <c r="T13" s="20">
        <v>22</v>
      </c>
      <c r="U13" s="20" t="s">
        <v>61</v>
      </c>
      <c r="V13" s="20" t="s">
        <v>64</v>
      </c>
      <c r="W13" s="20" t="s">
        <v>65</v>
      </c>
      <c r="X13" s="22">
        <v>0.72053599999999995</v>
      </c>
      <c r="Y13" s="22">
        <v>8.7042389999999994</v>
      </c>
      <c r="Z13" s="22">
        <v>0.30199999999999999</v>
      </c>
      <c r="AA13" s="22">
        <v>0.30499999999999999</v>
      </c>
      <c r="AB13" s="22">
        <f t="shared" si="0"/>
        <v>2.0669938846433595</v>
      </c>
      <c r="AC13" s="22">
        <f t="shared" si="1"/>
        <v>24.862437063556349</v>
      </c>
    </row>
    <row r="14" spans="1:29" x14ac:dyDescent="0.25">
      <c r="A14" s="20">
        <v>5</v>
      </c>
      <c r="B14" s="20">
        <v>323</v>
      </c>
      <c r="C14" s="20" t="s">
        <v>199</v>
      </c>
      <c r="D14" s="20" t="s">
        <v>177</v>
      </c>
      <c r="E14" s="20" t="s">
        <v>200</v>
      </c>
      <c r="F14" s="20" t="s">
        <v>191</v>
      </c>
      <c r="G14" s="20" t="s">
        <v>192</v>
      </c>
      <c r="H14" s="20">
        <v>10946</v>
      </c>
      <c r="I14" s="20">
        <v>10947</v>
      </c>
      <c r="J14" s="20">
        <v>10870</v>
      </c>
      <c r="K14" s="20">
        <v>2130</v>
      </c>
      <c r="L14" s="20">
        <v>2130</v>
      </c>
      <c r="M14" s="20" t="s">
        <v>201</v>
      </c>
      <c r="N14" s="20" t="s">
        <v>202</v>
      </c>
      <c r="O14" s="21">
        <v>7.6346110621300003</v>
      </c>
      <c r="P14" s="21">
        <v>3.08962</v>
      </c>
      <c r="Q14" s="20" t="s">
        <v>84</v>
      </c>
      <c r="R14" s="20" t="s">
        <v>85</v>
      </c>
      <c r="S14" s="20">
        <v>28</v>
      </c>
      <c r="T14" s="20">
        <v>22</v>
      </c>
      <c r="U14" s="20" t="s">
        <v>61</v>
      </c>
      <c r="V14" s="20" t="s">
        <v>64</v>
      </c>
      <c r="W14" s="20" t="s">
        <v>65</v>
      </c>
      <c r="X14" s="22">
        <v>0.72053599999999995</v>
      </c>
      <c r="Y14" s="22">
        <v>8.7042389999999994</v>
      </c>
      <c r="Z14" s="22">
        <v>0.30199999999999999</v>
      </c>
      <c r="AA14" s="22">
        <v>0.30499999999999999</v>
      </c>
      <c r="AB14" s="22">
        <f t="shared" si="0"/>
        <v>1.5538753405513597</v>
      </c>
      <c r="AC14" s="22">
        <f t="shared" si="1"/>
        <v>18.690489674930102</v>
      </c>
    </row>
    <row r="15" spans="1:29" x14ac:dyDescent="0.25">
      <c r="A15" s="20">
        <v>5</v>
      </c>
      <c r="B15" s="20">
        <v>323</v>
      </c>
      <c r="C15" s="20" t="s">
        <v>199</v>
      </c>
      <c r="D15" s="20" t="s">
        <v>177</v>
      </c>
      <c r="E15" s="20" t="s">
        <v>200</v>
      </c>
      <c r="F15" s="20" t="s">
        <v>191</v>
      </c>
      <c r="G15" s="20" t="s">
        <v>192</v>
      </c>
      <c r="H15" s="20">
        <v>10948</v>
      </c>
      <c r="I15" s="20">
        <v>10949</v>
      </c>
      <c r="J15" s="20">
        <v>10872</v>
      </c>
      <c r="K15" s="20">
        <v>2130</v>
      </c>
      <c r="L15" s="20">
        <v>2130</v>
      </c>
      <c r="M15" s="20" t="s">
        <v>201</v>
      </c>
      <c r="N15" s="20" t="s">
        <v>202</v>
      </c>
      <c r="O15" s="21">
        <v>56.1340754585</v>
      </c>
      <c r="P15" s="21">
        <v>22.716699999999999</v>
      </c>
      <c r="Q15" s="20" t="s">
        <v>84</v>
      </c>
      <c r="R15" s="20" t="s">
        <v>85</v>
      </c>
      <c r="S15" s="20">
        <v>28</v>
      </c>
      <c r="T15" s="20">
        <v>22</v>
      </c>
      <c r="U15" s="20" t="s">
        <v>61</v>
      </c>
      <c r="V15" s="20" t="s">
        <v>64</v>
      </c>
      <c r="W15" s="20" t="s">
        <v>65</v>
      </c>
      <c r="X15" s="22">
        <v>0.72053599999999995</v>
      </c>
      <c r="Y15" s="22">
        <v>8.7042389999999994</v>
      </c>
      <c r="Z15" s="22">
        <v>0.30199999999999999</v>
      </c>
      <c r="AA15" s="22">
        <v>0.30499999999999999</v>
      </c>
      <c r="AB15" s="22">
        <f t="shared" si="0"/>
        <v>11.425003705537598</v>
      </c>
      <c r="AC15" s="22">
        <f t="shared" si="1"/>
        <v>137.4234523334535</v>
      </c>
    </row>
    <row r="16" spans="1:29" x14ac:dyDescent="0.25">
      <c r="A16" s="20">
        <v>5</v>
      </c>
      <c r="B16" s="20">
        <v>323</v>
      </c>
      <c r="C16" s="20" t="s">
        <v>199</v>
      </c>
      <c r="D16" s="20" t="s">
        <v>177</v>
      </c>
      <c r="E16" s="20" t="s">
        <v>200</v>
      </c>
      <c r="F16" s="20" t="s">
        <v>191</v>
      </c>
      <c r="G16" s="20" t="s">
        <v>192</v>
      </c>
      <c r="H16" s="20">
        <v>10949</v>
      </c>
      <c r="I16" s="20">
        <v>10950</v>
      </c>
      <c r="J16" s="20">
        <v>10873</v>
      </c>
      <c r="K16" s="20">
        <v>2130</v>
      </c>
      <c r="L16" s="20">
        <v>2130</v>
      </c>
      <c r="M16" s="20" t="s">
        <v>201</v>
      </c>
      <c r="N16" s="20" t="s">
        <v>202</v>
      </c>
      <c r="O16" s="21">
        <v>92.045368263900002</v>
      </c>
      <c r="P16" s="21">
        <v>37.249400000000001</v>
      </c>
      <c r="Q16" s="20" t="s">
        <v>84</v>
      </c>
      <c r="R16" s="20" t="s">
        <v>85</v>
      </c>
      <c r="S16" s="20">
        <v>28</v>
      </c>
      <c r="T16" s="20">
        <v>22</v>
      </c>
      <c r="U16" s="20" t="s">
        <v>61</v>
      </c>
      <c r="V16" s="20" t="s">
        <v>64</v>
      </c>
      <c r="W16" s="20" t="s">
        <v>65</v>
      </c>
      <c r="X16" s="22">
        <v>0.72053599999999995</v>
      </c>
      <c r="Y16" s="22">
        <v>8.7042389999999994</v>
      </c>
      <c r="Z16" s="22">
        <v>0.30199999999999999</v>
      </c>
      <c r="AA16" s="22">
        <v>0.30499999999999999</v>
      </c>
      <c r="AB16" s="22">
        <f t="shared" si="0"/>
        <v>18.7339945075232</v>
      </c>
      <c r="AC16" s="22">
        <f t="shared" si="1"/>
        <v>225.338237743587</v>
      </c>
    </row>
    <row r="17" spans="1:29" x14ac:dyDescent="0.25">
      <c r="A17" s="20">
        <v>5</v>
      </c>
      <c r="B17" s="20">
        <v>323</v>
      </c>
      <c r="C17" s="20" t="s">
        <v>199</v>
      </c>
      <c r="D17" s="20" t="s">
        <v>177</v>
      </c>
      <c r="E17" s="20" t="s">
        <v>200</v>
      </c>
      <c r="F17" s="20" t="s">
        <v>191</v>
      </c>
      <c r="G17" s="20" t="s">
        <v>192</v>
      </c>
      <c r="H17" s="20">
        <v>10957</v>
      </c>
      <c r="I17" s="20">
        <v>10958</v>
      </c>
      <c r="J17" s="20">
        <v>10881</v>
      </c>
      <c r="K17" s="20">
        <v>2130</v>
      </c>
      <c r="L17" s="20">
        <v>2130</v>
      </c>
      <c r="M17" s="20" t="s">
        <v>201</v>
      </c>
      <c r="N17" s="20" t="s">
        <v>202</v>
      </c>
      <c r="O17" s="21">
        <v>9.6213866619800008</v>
      </c>
      <c r="P17" s="21">
        <v>3.89364</v>
      </c>
      <c r="Q17" s="20" t="s">
        <v>84</v>
      </c>
      <c r="R17" s="20" t="s">
        <v>85</v>
      </c>
      <c r="S17" s="20">
        <v>28</v>
      </c>
      <c r="T17" s="20">
        <v>22</v>
      </c>
      <c r="U17" s="20" t="s">
        <v>61</v>
      </c>
      <c r="V17" s="20" t="s">
        <v>64</v>
      </c>
      <c r="W17" s="20" t="s">
        <v>65</v>
      </c>
      <c r="X17" s="22">
        <v>0.72053599999999995</v>
      </c>
      <c r="Y17" s="22">
        <v>8.7042389999999994</v>
      </c>
      <c r="Z17" s="22">
        <v>0.30199999999999999</v>
      </c>
      <c r="AA17" s="22">
        <v>0.30499999999999999</v>
      </c>
      <c r="AB17" s="22">
        <f t="shared" si="0"/>
        <v>1.9582444381459196</v>
      </c>
      <c r="AC17" s="22">
        <f t="shared" si="1"/>
        <v>23.554365332272198</v>
      </c>
    </row>
    <row r="18" spans="1:29" x14ac:dyDescent="0.25">
      <c r="A18" s="20">
        <v>5</v>
      </c>
      <c r="B18" s="20">
        <v>323</v>
      </c>
      <c r="C18" s="20" t="s">
        <v>199</v>
      </c>
      <c r="D18" s="20" t="s">
        <v>177</v>
      </c>
      <c r="E18" s="20" t="s">
        <v>200</v>
      </c>
      <c r="F18" s="20" t="s">
        <v>191</v>
      </c>
      <c r="G18" s="20" t="s">
        <v>192</v>
      </c>
      <c r="H18" s="20">
        <v>10959</v>
      </c>
      <c r="I18" s="20">
        <v>10960</v>
      </c>
      <c r="J18" s="20">
        <v>10883</v>
      </c>
      <c r="K18" s="20">
        <v>2130</v>
      </c>
      <c r="L18" s="20">
        <v>2130</v>
      </c>
      <c r="M18" s="20" t="s">
        <v>201</v>
      </c>
      <c r="N18" s="20" t="s">
        <v>202</v>
      </c>
      <c r="O18" s="21">
        <v>27.341946220499999</v>
      </c>
      <c r="P18" s="21">
        <v>11.0649</v>
      </c>
      <c r="Q18" s="20" t="s">
        <v>84</v>
      </c>
      <c r="R18" s="20" t="s">
        <v>85</v>
      </c>
      <c r="S18" s="20">
        <v>28</v>
      </c>
      <c r="T18" s="20">
        <v>22</v>
      </c>
      <c r="U18" s="20" t="s">
        <v>61</v>
      </c>
      <c r="V18" s="20" t="s">
        <v>64</v>
      </c>
      <c r="W18" s="20" t="s">
        <v>65</v>
      </c>
      <c r="X18" s="22">
        <v>0.72053599999999995</v>
      </c>
      <c r="Y18" s="22">
        <v>8.7042389999999994</v>
      </c>
      <c r="Z18" s="22">
        <v>0.30199999999999999</v>
      </c>
      <c r="AA18" s="22">
        <v>0.30499999999999999</v>
      </c>
      <c r="AB18" s="22">
        <f t="shared" si="0"/>
        <v>5.5649158329071993</v>
      </c>
      <c r="AC18" s="22">
        <f t="shared" si="1"/>
        <v>66.936516207214495</v>
      </c>
    </row>
    <row r="19" spans="1:29" x14ac:dyDescent="0.25">
      <c r="A19" s="20">
        <v>5</v>
      </c>
      <c r="B19" s="20">
        <v>323</v>
      </c>
      <c r="C19" s="20" t="s">
        <v>199</v>
      </c>
      <c r="D19" s="20" t="s">
        <v>177</v>
      </c>
      <c r="E19" s="20" t="s">
        <v>200</v>
      </c>
      <c r="F19" s="20" t="s">
        <v>191</v>
      </c>
      <c r="G19" s="20" t="s">
        <v>192</v>
      </c>
      <c r="H19" s="20">
        <v>10961</v>
      </c>
      <c r="I19" s="20">
        <v>10962</v>
      </c>
      <c r="J19" s="20">
        <v>10885</v>
      </c>
      <c r="K19" s="20">
        <v>2130</v>
      </c>
      <c r="L19" s="20">
        <v>2130</v>
      </c>
      <c r="M19" s="20" t="s">
        <v>201</v>
      </c>
      <c r="N19" s="20" t="s">
        <v>202</v>
      </c>
      <c r="O19" s="21">
        <v>26.980403146499999</v>
      </c>
      <c r="P19" s="21">
        <v>10.9186</v>
      </c>
      <c r="Q19" s="20" t="s">
        <v>84</v>
      </c>
      <c r="R19" s="20" t="s">
        <v>85</v>
      </c>
      <c r="S19" s="20">
        <v>28</v>
      </c>
      <c r="T19" s="20">
        <v>22</v>
      </c>
      <c r="U19" s="20" t="s">
        <v>61</v>
      </c>
      <c r="V19" s="20" t="s">
        <v>64</v>
      </c>
      <c r="W19" s="20" t="s">
        <v>65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 t="shared" si="0"/>
        <v>5.491336569980799</v>
      </c>
      <c r="AC19" s="22">
        <f t="shared" si="1"/>
        <v>66.051482242052998</v>
      </c>
    </row>
    <row r="20" spans="1:29" x14ac:dyDescent="0.25">
      <c r="A20" s="20">
        <v>5</v>
      </c>
      <c r="B20" s="20">
        <v>323</v>
      </c>
      <c r="C20" s="20" t="s">
        <v>199</v>
      </c>
      <c r="D20" s="20" t="s">
        <v>177</v>
      </c>
      <c r="E20" s="20" t="s">
        <v>200</v>
      </c>
      <c r="F20" s="20" t="s">
        <v>191</v>
      </c>
      <c r="G20" s="20" t="s">
        <v>192</v>
      </c>
      <c r="H20" s="20">
        <v>10964</v>
      </c>
      <c r="I20" s="20">
        <v>10965</v>
      </c>
      <c r="J20" s="20">
        <v>10888</v>
      </c>
      <c r="K20" s="20">
        <v>2130</v>
      </c>
      <c r="L20" s="20">
        <v>2130</v>
      </c>
      <c r="M20" s="20" t="s">
        <v>201</v>
      </c>
      <c r="N20" s="20" t="s">
        <v>202</v>
      </c>
      <c r="O20" s="21">
        <v>10.5186291907</v>
      </c>
      <c r="P20" s="21">
        <v>4.2567399999999997</v>
      </c>
      <c r="Q20" s="20" t="s">
        <v>84</v>
      </c>
      <c r="R20" s="20" t="s">
        <v>85</v>
      </c>
      <c r="S20" s="20">
        <v>28</v>
      </c>
      <c r="T20" s="20">
        <v>22</v>
      </c>
      <c r="U20" s="20" t="s">
        <v>61</v>
      </c>
      <c r="V20" s="20" t="s">
        <v>64</v>
      </c>
      <c r="W20" s="20" t="s">
        <v>65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 t="shared" si="0"/>
        <v>2.1408598200227198</v>
      </c>
      <c r="AC20" s="22">
        <f t="shared" si="1"/>
        <v>25.750919212997701</v>
      </c>
    </row>
    <row r="21" spans="1:29" x14ac:dyDescent="0.25">
      <c r="A21" s="20">
        <v>5</v>
      </c>
      <c r="B21" s="20">
        <v>323</v>
      </c>
      <c r="C21" s="20" t="s">
        <v>199</v>
      </c>
      <c r="D21" s="20" t="s">
        <v>177</v>
      </c>
      <c r="E21" s="20" t="s">
        <v>200</v>
      </c>
      <c r="F21" s="20" t="s">
        <v>191</v>
      </c>
      <c r="G21" s="20" t="s">
        <v>192</v>
      </c>
      <c r="H21" s="20">
        <v>10965</v>
      </c>
      <c r="I21" s="20">
        <v>10966</v>
      </c>
      <c r="J21" s="20">
        <v>10889</v>
      </c>
      <c r="K21" s="20">
        <v>2130</v>
      </c>
      <c r="L21" s="20">
        <v>2130</v>
      </c>
      <c r="M21" s="20" t="s">
        <v>201</v>
      </c>
      <c r="N21" s="20" t="s">
        <v>202</v>
      </c>
      <c r="O21" s="21">
        <v>2.8125361114</v>
      </c>
      <c r="P21" s="21">
        <v>1.13819</v>
      </c>
      <c r="Q21" s="20" t="s">
        <v>84</v>
      </c>
      <c r="R21" s="20" t="s">
        <v>85</v>
      </c>
      <c r="S21" s="20">
        <v>28</v>
      </c>
      <c r="T21" s="20">
        <v>22</v>
      </c>
      <c r="U21" s="20" t="s">
        <v>61</v>
      </c>
      <c r="V21" s="20" t="s">
        <v>64</v>
      </c>
      <c r="W21" s="20" t="s">
        <v>65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 t="shared" si="0"/>
        <v>0.57243459514831996</v>
      </c>
      <c r="AC21" s="22">
        <f t="shared" si="1"/>
        <v>6.8854190622499507</v>
      </c>
    </row>
    <row r="22" spans="1:29" x14ac:dyDescent="0.25">
      <c r="A22" s="20">
        <v>5</v>
      </c>
      <c r="B22" s="20">
        <v>323</v>
      </c>
      <c r="C22" s="20" t="s">
        <v>199</v>
      </c>
      <c r="D22" s="20" t="s">
        <v>177</v>
      </c>
      <c r="E22" s="20" t="s">
        <v>200</v>
      </c>
      <c r="F22" s="20" t="s">
        <v>191</v>
      </c>
      <c r="G22" s="20" t="s">
        <v>192</v>
      </c>
      <c r="H22" s="20">
        <v>10969</v>
      </c>
      <c r="I22" s="20">
        <v>10970</v>
      </c>
      <c r="J22" s="20">
        <v>10893</v>
      </c>
      <c r="K22" s="20">
        <v>2130</v>
      </c>
      <c r="L22" s="20">
        <v>2130</v>
      </c>
      <c r="M22" s="20" t="s">
        <v>201</v>
      </c>
      <c r="N22" s="20" t="s">
        <v>202</v>
      </c>
      <c r="O22" s="21">
        <v>21.1623698977</v>
      </c>
      <c r="P22" s="21">
        <v>8.5641099999999994</v>
      </c>
      <c r="Q22" s="20" t="s">
        <v>84</v>
      </c>
      <c r="R22" s="20" t="s">
        <v>85</v>
      </c>
      <c r="S22" s="20">
        <v>28</v>
      </c>
      <c r="T22" s="20">
        <v>22</v>
      </c>
      <c r="U22" s="20" t="s">
        <v>61</v>
      </c>
      <c r="V22" s="20" t="s">
        <v>64</v>
      </c>
      <c r="W22" s="20" t="s">
        <v>65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 t="shared" si="0"/>
        <v>4.307183194946079</v>
      </c>
      <c r="AC22" s="22">
        <f t="shared" si="1"/>
        <v>51.808121882291545</v>
      </c>
    </row>
    <row r="23" spans="1:29" x14ac:dyDescent="0.25">
      <c r="A23" s="20">
        <v>5</v>
      </c>
      <c r="B23" s="20">
        <v>323</v>
      </c>
      <c r="C23" s="20" t="s">
        <v>199</v>
      </c>
      <c r="D23" s="20" t="s">
        <v>177</v>
      </c>
      <c r="E23" s="20" t="s">
        <v>200</v>
      </c>
      <c r="F23" s="20" t="s">
        <v>191</v>
      </c>
      <c r="G23" s="20" t="s">
        <v>192</v>
      </c>
      <c r="H23" s="20">
        <v>10974</v>
      </c>
      <c r="I23" s="20">
        <v>10975</v>
      </c>
      <c r="J23" s="20">
        <v>10898</v>
      </c>
      <c r="K23" s="20">
        <v>2130</v>
      </c>
      <c r="L23" s="20">
        <v>2130</v>
      </c>
      <c r="M23" s="20" t="s">
        <v>201</v>
      </c>
      <c r="N23" s="20" t="s">
        <v>202</v>
      </c>
      <c r="O23" s="21">
        <v>192.012940066</v>
      </c>
      <c r="P23" s="21">
        <v>77.704899999999995</v>
      </c>
      <c r="Q23" s="20" t="s">
        <v>84</v>
      </c>
      <c r="R23" s="20" t="s">
        <v>85</v>
      </c>
      <c r="S23" s="20">
        <v>28</v>
      </c>
      <c r="T23" s="20">
        <v>22</v>
      </c>
      <c r="U23" s="20" t="s">
        <v>61</v>
      </c>
      <c r="V23" s="20" t="s">
        <v>64</v>
      </c>
      <c r="W23" s="20" t="s">
        <v>65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 t="shared" si="0"/>
        <v>39.080446122827198</v>
      </c>
      <c r="AC23" s="22">
        <f t="shared" si="1"/>
        <v>470.07160464441449</v>
      </c>
    </row>
    <row r="24" spans="1:29" x14ac:dyDescent="0.25">
      <c r="A24" s="20">
        <v>5</v>
      </c>
      <c r="B24" s="20">
        <v>323</v>
      </c>
      <c r="C24" s="20" t="s">
        <v>199</v>
      </c>
      <c r="D24" s="20" t="s">
        <v>177</v>
      </c>
      <c r="E24" s="20" t="s">
        <v>200</v>
      </c>
      <c r="F24" s="20" t="s">
        <v>191</v>
      </c>
      <c r="G24" s="20" t="s">
        <v>192</v>
      </c>
      <c r="H24" s="20">
        <v>10975</v>
      </c>
      <c r="I24" s="20">
        <v>10976</v>
      </c>
      <c r="J24" s="20">
        <v>10899</v>
      </c>
      <c r="K24" s="20">
        <v>2130</v>
      </c>
      <c r="L24" s="20">
        <v>2130</v>
      </c>
      <c r="M24" s="20" t="s">
        <v>201</v>
      </c>
      <c r="N24" s="20" t="s">
        <v>202</v>
      </c>
      <c r="O24" s="21">
        <v>81.282717486400003</v>
      </c>
      <c r="P24" s="21">
        <v>32.893900000000002</v>
      </c>
      <c r="Q24" s="20" t="s">
        <v>84</v>
      </c>
      <c r="R24" s="20" t="s">
        <v>85</v>
      </c>
      <c r="S24" s="20">
        <v>28</v>
      </c>
      <c r="T24" s="20">
        <v>22</v>
      </c>
      <c r="U24" s="20" t="s">
        <v>61</v>
      </c>
      <c r="V24" s="20" t="s">
        <v>64</v>
      </c>
      <c r="W24" s="20" t="s">
        <v>65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 t="shared" si="0"/>
        <v>16.5434649130192</v>
      </c>
      <c r="AC24" s="22">
        <f t="shared" si="1"/>
        <v>198.98987523325951</v>
      </c>
    </row>
    <row r="25" spans="1:29" x14ac:dyDescent="0.25">
      <c r="A25" s="20">
        <v>5</v>
      </c>
      <c r="B25" s="20">
        <v>323</v>
      </c>
      <c r="C25" s="20" t="s">
        <v>199</v>
      </c>
      <c r="D25" s="20" t="s">
        <v>177</v>
      </c>
      <c r="E25" s="20" t="s">
        <v>200</v>
      </c>
      <c r="F25" s="20" t="s">
        <v>191</v>
      </c>
      <c r="G25" s="20" t="s">
        <v>192</v>
      </c>
      <c r="H25" s="20">
        <v>10979</v>
      </c>
      <c r="I25" s="20">
        <v>10980</v>
      </c>
      <c r="J25" s="20">
        <v>10903</v>
      </c>
      <c r="K25" s="20">
        <v>2130</v>
      </c>
      <c r="L25" s="20">
        <v>2130</v>
      </c>
      <c r="M25" s="20" t="s">
        <v>201</v>
      </c>
      <c r="N25" s="20" t="s">
        <v>202</v>
      </c>
      <c r="O25" s="21">
        <v>15.738572033500001</v>
      </c>
      <c r="P25" s="21">
        <v>6.3691700000000004</v>
      </c>
      <c r="Q25" s="20" t="s">
        <v>84</v>
      </c>
      <c r="R25" s="20" t="s">
        <v>85</v>
      </c>
      <c r="S25" s="20">
        <v>28</v>
      </c>
      <c r="T25" s="20">
        <v>22</v>
      </c>
      <c r="U25" s="20" t="s">
        <v>61</v>
      </c>
      <c r="V25" s="20" t="s">
        <v>64</v>
      </c>
      <c r="W25" s="20" t="s">
        <v>65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 t="shared" si="0"/>
        <v>3.2032729600337597</v>
      </c>
      <c r="AC25" s="22">
        <f t="shared" si="1"/>
        <v>38.529950648582854</v>
      </c>
    </row>
    <row r="26" spans="1:29" x14ac:dyDescent="0.25">
      <c r="A26" s="20">
        <v>5</v>
      </c>
      <c r="B26" s="20">
        <v>323</v>
      </c>
      <c r="C26" s="20" t="s">
        <v>199</v>
      </c>
      <c r="D26" s="20" t="s">
        <v>177</v>
      </c>
      <c r="E26" s="20" t="s">
        <v>200</v>
      </c>
      <c r="F26" s="20" t="s">
        <v>191</v>
      </c>
      <c r="G26" s="20" t="s">
        <v>192</v>
      </c>
      <c r="H26" s="20">
        <v>12333</v>
      </c>
      <c r="I26" s="20">
        <v>12334</v>
      </c>
      <c r="J26" s="20">
        <v>12288</v>
      </c>
      <c r="K26" s="20">
        <v>2150</v>
      </c>
      <c r="L26" s="20">
        <v>2150</v>
      </c>
      <c r="M26" s="20" t="s">
        <v>201</v>
      </c>
      <c r="N26" s="20" t="s">
        <v>202</v>
      </c>
      <c r="O26" s="21">
        <v>180.66442847900001</v>
      </c>
      <c r="P26" s="21">
        <v>73.112300000000005</v>
      </c>
      <c r="Q26" s="20" t="s">
        <v>84</v>
      </c>
      <c r="R26" s="20" t="s">
        <v>85</v>
      </c>
      <c r="S26" s="20">
        <v>62</v>
      </c>
      <c r="T26" s="20">
        <v>23</v>
      </c>
      <c r="U26" s="20" t="s">
        <v>153</v>
      </c>
      <c r="V26" s="20" t="s">
        <v>155</v>
      </c>
      <c r="W26" s="20" t="s">
        <v>155</v>
      </c>
      <c r="X26" s="22">
        <v>4.0852539999999999</v>
      </c>
      <c r="Y26" s="22">
        <v>11.038714000000001</v>
      </c>
      <c r="Z26" s="22">
        <v>0.30199999999999999</v>
      </c>
      <c r="AA26" s="22">
        <v>0.30499999999999999</v>
      </c>
      <c r="AB26" s="22">
        <f t="shared" si="0"/>
        <v>208.48025658489161</v>
      </c>
      <c r="AC26" s="22">
        <f t="shared" si="1"/>
        <v>560.91070985962915</v>
      </c>
    </row>
    <row r="27" spans="1:29" x14ac:dyDescent="0.25">
      <c r="A27" s="20">
        <v>5</v>
      </c>
      <c r="B27" s="20">
        <v>323</v>
      </c>
      <c r="C27" s="20" t="s">
        <v>199</v>
      </c>
      <c r="D27" s="20" t="s">
        <v>177</v>
      </c>
      <c r="E27" s="20" t="s">
        <v>200</v>
      </c>
      <c r="F27" s="20" t="s">
        <v>191</v>
      </c>
      <c r="G27" s="20" t="s">
        <v>192</v>
      </c>
      <c r="H27" s="20">
        <v>14617</v>
      </c>
      <c r="I27" s="20">
        <v>14618</v>
      </c>
      <c r="J27" s="20">
        <v>14618</v>
      </c>
      <c r="K27" s="20">
        <v>3200</v>
      </c>
      <c r="L27" s="20">
        <v>3200</v>
      </c>
      <c r="M27" s="20" t="s">
        <v>201</v>
      </c>
      <c r="N27" s="20" t="s">
        <v>202</v>
      </c>
      <c r="O27" s="21">
        <v>3.6914033093700001</v>
      </c>
      <c r="P27" s="21">
        <v>1.49386</v>
      </c>
      <c r="Q27" s="20" t="s">
        <v>84</v>
      </c>
      <c r="R27" s="20" t="s">
        <v>85</v>
      </c>
      <c r="S27" s="20">
        <v>5</v>
      </c>
      <c r="T27" s="20">
        <v>30</v>
      </c>
      <c r="U27" s="20" t="s">
        <v>67</v>
      </c>
      <c r="V27" s="20" t="s">
        <v>68</v>
      </c>
      <c r="W27" s="20" t="s">
        <v>69</v>
      </c>
      <c r="X27" s="22">
        <v>7.8370999999999996E-2</v>
      </c>
      <c r="Y27" s="22">
        <v>7.2397530000000003</v>
      </c>
      <c r="Z27" s="22">
        <v>0.30199999999999999</v>
      </c>
      <c r="AA27" s="22">
        <v>0.30499999999999999</v>
      </c>
      <c r="AB27" s="22">
        <f t="shared" si="0"/>
        <v>8.1718560837879997E-2</v>
      </c>
      <c r="AC27" s="22">
        <f t="shared" si="1"/>
        <v>7.5165483045231012</v>
      </c>
    </row>
    <row r="28" spans="1:29" x14ac:dyDescent="0.25">
      <c r="A28" s="20">
        <v>5</v>
      </c>
      <c r="B28" s="20">
        <v>323</v>
      </c>
      <c r="C28" s="20" t="s">
        <v>199</v>
      </c>
      <c r="D28" s="20" t="s">
        <v>177</v>
      </c>
      <c r="E28" s="20" t="s">
        <v>200</v>
      </c>
      <c r="F28" s="20" t="s">
        <v>191</v>
      </c>
      <c r="G28" s="20" t="s">
        <v>192</v>
      </c>
      <c r="H28" s="20">
        <v>19959</v>
      </c>
      <c r="I28" s="20">
        <v>19984</v>
      </c>
      <c r="J28" s="20">
        <v>19934</v>
      </c>
      <c r="K28" s="20">
        <v>5120</v>
      </c>
      <c r="L28" s="20">
        <v>5120</v>
      </c>
      <c r="M28" s="20" t="s">
        <v>201</v>
      </c>
      <c r="N28" s="20" t="s">
        <v>202</v>
      </c>
      <c r="O28" s="21">
        <v>59.137225192800003</v>
      </c>
      <c r="P28" s="21">
        <v>23.931999999999999</v>
      </c>
      <c r="Q28" s="20" t="s">
        <v>84</v>
      </c>
      <c r="R28" s="20" t="s">
        <v>85</v>
      </c>
      <c r="S28" s="20">
        <v>9</v>
      </c>
      <c r="T28" s="20">
        <v>50</v>
      </c>
      <c r="U28" s="20" t="s">
        <v>70</v>
      </c>
      <c r="V28" s="20" t="s">
        <v>93</v>
      </c>
      <c r="W28" s="20" t="s">
        <v>72</v>
      </c>
      <c r="X28" s="22">
        <v>0.105785</v>
      </c>
      <c r="Y28" s="22">
        <v>1.8153889999999999</v>
      </c>
      <c r="Z28" s="22">
        <v>0.30199999999999999</v>
      </c>
      <c r="AA28" s="22">
        <v>0.30499999999999999</v>
      </c>
      <c r="AB28" s="22">
        <f t="shared" si="0"/>
        <v>1.7670893407599999</v>
      </c>
      <c r="AC28" s="22">
        <f t="shared" si="1"/>
        <v>30.19489323586</v>
      </c>
    </row>
    <row r="29" spans="1:29" x14ac:dyDescent="0.25">
      <c r="A29" s="20">
        <v>5</v>
      </c>
      <c r="B29" s="20">
        <v>323</v>
      </c>
      <c r="C29" s="20" t="s">
        <v>199</v>
      </c>
      <c r="D29" s="20" t="s">
        <v>177</v>
      </c>
      <c r="E29" s="20" t="s">
        <v>200</v>
      </c>
      <c r="F29" s="20" t="s">
        <v>191</v>
      </c>
      <c r="G29" s="20" t="s">
        <v>192</v>
      </c>
      <c r="H29" s="20">
        <v>20927</v>
      </c>
      <c r="I29" s="20">
        <v>20928</v>
      </c>
      <c r="J29" s="20">
        <v>20916</v>
      </c>
      <c r="K29" s="20">
        <v>5300</v>
      </c>
      <c r="L29" s="20">
        <v>5300</v>
      </c>
      <c r="M29" s="20" t="s">
        <v>201</v>
      </c>
      <c r="N29" s="20" t="s">
        <v>202</v>
      </c>
      <c r="O29" s="21">
        <v>6.1013419626300003</v>
      </c>
      <c r="P29" s="21">
        <v>2.4691299999999998</v>
      </c>
      <c r="Q29" s="20" t="s">
        <v>84</v>
      </c>
      <c r="R29" s="20" t="s">
        <v>85</v>
      </c>
      <c r="S29" s="20">
        <v>9</v>
      </c>
      <c r="T29" s="20">
        <v>50</v>
      </c>
      <c r="U29" s="20" t="s">
        <v>70</v>
      </c>
      <c r="V29" s="20" t="s">
        <v>71</v>
      </c>
      <c r="W29" s="20" t="s">
        <v>72</v>
      </c>
      <c r="X29" s="22">
        <v>0.105785</v>
      </c>
      <c r="Y29" s="22">
        <v>1.8153889999999999</v>
      </c>
      <c r="Z29" s="22">
        <v>0.30199999999999999</v>
      </c>
      <c r="AA29" s="22">
        <v>0.30499999999999999</v>
      </c>
      <c r="AB29" s="22">
        <f t="shared" si="0"/>
        <v>0.18231544810089997</v>
      </c>
      <c r="AC29" s="22">
        <f t="shared" si="1"/>
        <v>3.1152898518911498</v>
      </c>
    </row>
    <row r="30" spans="1:29" x14ac:dyDescent="0.25">
      <c r="A30" s="20">
        <v>5</v>
      </c>
      <c r="B30" s="20">
        <v>323</v>
      </c>
      <c r="C30" s="20" t="s">
        <v>199</v>
      </c>
      <c r="D30" s="20" t="s">
        <v>177</v>
      </c>
      <c r="E30" s="20" t="s">
        <v>200</v>
      </c>
      <c r="F30" s="20" t="s">
        <v>191</v>
      </c>
      <c r="G30" s="20" t="s">
        <v>192</v>
      </c>
      <c r="H30" s="20">
        <v>24288</v>
      </c>
      <c r="I30" s="20">
        <v>24300</v>
      </c>
      <c r="J30" s="20">
        <v>24300</v>
      </c>
      <c r="K30" s="20">
        <v>6170</v>
      </c>
      <c r="L30" s="20">
        <v>6170</v>
      </c>
      <c r="M30" s="20" t="s">
        <v>201</v>
      </c>
      <c r="N30" s="20" t="s">
        <v>202</v>
      </c>
      <c r="O30" s="21">
        <v>1.8595287409700001</v>
      </c>
      <c r="P30" s="21">
        <v>0.752525</v>
      </c>
      <c r="Q30" s="20" t="s">
        <v>84</v>
      </c>
      <c r="R30" s="20" t="s">
        <v>85</v>
      </c>
      <c r="S30" s="20">
        <v>12</v>
      </c>
      <c r="T30" s="20">
        <v>60</v>
      </c>
      <c r="U30" s="20" t="s">
        <v>73</v>
      </c>
      <c r="V30" s="20" t="s">
        <v>75</v>
      </c>
      <c r="W30" s="20" t="s">
        <v>75</v>
      </c>
      <c r="X30" s="22">
        <v>0.50061500000000003</v>
      </c>
      <c r="Y30" s="22">
        <v>5.1558710000000003</v>
      </c>
      <c r="Z30" s="22">
        <v>0.30199999999999999</v>
      </c>
      <c r="AA30" s="22">
        <v>0.30499999999999999</v>
      </c>
      <c r="AB30" s="22">
        <f t="shared" si="0"/>
        <v>0.26295426140674999</v>
      </c>
      <c r="AC30" s="22">
        <f t="shared" si="1"/>
        <v>2.6965456678711255</v>
      </c>
    </row>
    <row r="31" spans="1:29" x14ac:dyDescent="0.25">
      <c r="A31" s="20">
        <v>5</v>
      </c>
      <c r="B31" s="20">
        <v>323</v>
      </c>
      <c r="C31" s="20" t="s">
        <v>199</v>
      </c>
      <c r="D31" s="20" t="s">
        <v>177</v>
      </c>
      <c r="E31" s="20" t="s">
        <v>200</v>
      </c>
      <c r="F31" s="20" t="s">
        <v>191</v>
      </c>
      <c r="G31" s="20" t="s">
        <v>192</v>
      </c>
      <c r="H31" s="20">
        <v>26525</v>
      </c>
      <c r="I31" s="20">
        <v>26526</v>
      </c>
      <c r="J31" s="20">
        <v>26506</v>
      </c>
      <c r="K31" s="20">
        <v>6172</v>
      </c>
      <c r="L31" s="20">
        <v>6172</v>
      </c>
      <c r="M31" s="20" t="s">
        <v>201</v>
      </c>
      <c r="N31" s="20" t="s">
        <v>202</v>
      </c>
      <c r="O31" s="21">
        <v>7.8144216016500003</v>
      </c>
      <c r="P31" s="21">
        <v>3.1623800000000002</v>
      </c>
      <c r="Q31" s="20" t="s">
        <v>84</v>
      </c>
      <c r="R31" s="20" t="s">
        <v>85</v>
      </c>
      <c r="S31" s="20">
        <v>12</v>
      </c>
      <c r="T31" s="20">
        <v>60</v>
      </c>
      <c r="U31" s="20" t="s">
        <v>73</v>
      </c>
      <c r="V31" s="20" t="s">
        <v>74</v>
      </c>
      <c r="W31" s="20" t="s">
        <v>75</v>
      </c>
      <c r="X31" s="22">
        <v>0.50061500000000003</v>
      </c>
      <c r="Y31" s="22">
        <v>5.1558710000000003</v>
      </c>
      <c r="Z31" s="22">
        <v>0.30199999999999999</v>
      </c>
      <c r="AA31" s="22">
        <v>0.30499999999999999</v>
      </c>
      <c r="AB31" s="22">
        <f t="shared" si="0"/>
        <v>1.1050281348626001</v>
      </c>
      <c r="AC31" s="22">
        <f t="shared" si="1"/>
        <v>11.331852216421103</v>
      </c>
    </row>
    <row r="32" spans="1:29" x14ac:dyDescent="0.25">
      <c r="A32" s="20">
        <v>5</v>
      </c>
      <c r="B32" s="20">
        <v>323</v>
      </c>
      <c r="C32" s="20" t="s">
        <v>199</v>
      </c>
      <c r="D32" s="20" t="s">
        <v>177</v>
      </c>
      <c r="E32" s="20" t="s">
        <v>200</v>
      </c>
      <c r="F32" s="20" t="s">
        <v>191</v>
      </c>
      <c r="G32" s="20" t="s">
        <v>192</v>
      </c>
      <c r="H32" s="20">
        <v>26533</v>
      </c>
      <c r="I32" s="20">
        <v>26534</v>
      </c>
      <c r="J32" s="20">
        <v>26514</v>
      </c>
      <c r="K32" s="20">
        <v>6172</v>
      </c>
      <c r="L32" s="20">
        <v>6172</v>
      </c>
      <c r="M32" s="20" t="s">
        <v>201</v>
      </c>
      <c r="N32" s="20" t="s">
        <v>202</v>
      </c>
      <c r="O32" s="21">
        <v>9.7968955060299994</v>
      </c>
      <c r="P32" s="21">
        <v>3.9646599999999999</v>
      </c>
      <c r="Q32" s="20" t="s">
        <v>84</v>
      </c>
      <c r="R32" s="20" t="s">
        <v>85</v>
      </c>
      <c r="S32" s="20">
        <v>12</v>
      </c>
      <c r="T32" s="20">
        <v>60</v>
      </c>
      <c r="U32" s="20" t="s">
        <v>73</v>
      </c>
      <c r="V32" s="20" t="s">
        <v>74</v>
      </c>
      <c r="W32" s="20" t="s">
        <v>75</v>
      </c>
      <c r="X32" s="22">
        <v>0.50061500000000003</v>
      </c>
      <c r="Y32" s="22">
        <v>5.1558710000000003</v>
      </c>
      <c r="Z32" s="22">
        <v>0.30199999999999999</v>
      </c>
      <c r="AA32" s="22">
        <v>0.30499999999999999</v>
      </c>
      <c r="AB32" s="22">
        <f t="shared" si="0"/>
        <v>1.3853682495982</v>
      </c>
      <c r="AC32" s="22">
        <f t="shared" si="1"/>
        <v>14.206686485607701</v>
      </c>
    </row>
    <row r="33" spans="1:29" x14ac:dyDescent="0.25">
      <c r="A33" s="20">
        <v>5</v>
      </c>
      <c r="B33" s="20">
        <v>323</v>
      </c>
      <c r="C33" s="20" t="s">
        <v>199</v>
      </c>
      <c r="D33" s="20" t="s">
        <v>177</v>
      </c>
      <c r="E33" s="20" t="s">
        <v>200</v>
      </c>
      <c r="F33" s="20" t="s">
        <v>191</v>
      </c>
      <c r="G33" s="20" t="s">
        <v>192</v>
      </c>
      <c r="H33" s="20">
        <v>26537</v>
      </c>
      <c r="I33" s="20">
        <v>26538</v>
      </c>
      <c r="J33" s="20">
        <v>26518</v>
      </c>
      <c r="K33" s="20">
        <v>6172</v>
      </c>
      <c r="L33" s="20">
        <v>6172</v>
      </c>
      <c r="M33" s="20" t="s">
        <v>201</v>
      </c>
      <c r="N33" s="20" t="s">
        <v>202</v>
      </c>
      <c r="O33" s="21">
        <v>9.1431846799500001</v>
      </c>
      <c r="P33" s="21">
        <v>3.7001200000000001</v>
      </c>
      <c r="Q33" s="20" t="s">
        <v>84</v>
      </c>
      <c r="R33" s="20" t="s">
        <v>85</v>
      </c>
      <c r="S33" s="20">
        <v>12</v>
      </c>
      <c r="T33" s="20">
        <v>60</v>
      </c>
      <c r="U33" s="20" t="s">
        <v>73</v>
      </c>
      <c r="V33" s="20" t="s">
        <v>74</v>
      </c>
      <c r="W33" s="20" t="s">
        <v>75</v>
      </c>
      <c r="X33" s="22">
        <v>0.50061500000000003</v>
      </c>
      <c r="Y33" s="22">
        <v>5.1558710000000003</v>
      </c>
      <c r="Z33" s="22">
        <v>0.30199999999999999</v>
      </c>
      <c r="AA33" s="22">
        <v>0.30499999999999999</v>
      </c>
      <c r="AB33" s="22">
        <f t="shared" si="0"/>
        <v>1.2929302305124002</v>
      </c>
      <c r="AC33" s="22">
        <f t="shared" si="1"/>
        <v>13.258752276141403</v>
      </c>
    </row>
    <row r="34" spans="1:29" x14ac:dyDescent="0.25">
      <c r="A34" s="20">
        <v>5</v>
      </c>
      <c r="B34" s="20">
        <v>323</v>
      </c>
      <c r="C34" s="20" t="s">
        <v>199</v>
      </c>
      <c r="D34" s="20" t="s">
        <v>177</v>
      </c>
      <c r="E34" s="20" t="s">
        <v>200</v>
      </c>
      <c r="F34" s="20" t="s">
        <v>191</v>
      </c>
      <c r="G34" s="20" t="s">
        <v>192</v>
      </c>
      <c r="H34" s="20">
        <v>26542</v>
      </c>
      <c r="I34" s="20">
        <v>26543</v>
      </c>
      <c r="J34" s="20">
        <v>26523</v>
      </c>
      <c r="K34" s="20">
        <v>6172</v>
      </c>
      <c r="L34" s="20">
        <v>6172</v>
      </c>
      <c r="M34" s="20" t="s">
        <v>201</v>
      </c>
      <c r="N34" s="20" t="s">
        <v>202</v>
      </c>
      <c r="O34" s="21">
        <v>12.585853373100001</v>
      </c>
      <c r="P34" s="21">
        <v>5.0933099999999998</v>
      </c>
      <c r="Q34" s="20" t="s">
        <v>84</v>
      </c>
      <c r="R34" s="20" t="s">
        <v>85</v>
      </c>
      <c r="S34" s="20">
        <v>12</v>
      </c>
      <c r="T34" s="20">
        <v>60</v>
      </c>
      <c r="U34" s="20" t="s">
        <v>73</v>
      </c>
      <c r="V34" s="20" t="s">
        <v>74</v>
      </c>
      <c r="W34" s="20" t="s">
        <v>75</v>
      </c>
      <c r="X34" s="22">
        <v>0.50061500000000003</v>
      </c>
      <c r="Y34" s="22">
        <v>5.1558710000000003</v>
      </c>
      <c r="Z34" s="22">
        <v>0.30199999999999999</v>
      </c>
      <c r="AA34" s="22">
        <v>0.30499999999999999</v>
      </c>
      <c r="AB34" s="22">
        <f t="shared" si="0"/>
        <v>1.7797515951837</v>
      </c>
      <c r="AC34" s="22">
        <f t="shared" si="1"/>
        <v>18.251012279491952</v>
      </c>
    </row>
    <row r="35" spans="1:29" x14ac:dyDescent="0.25">
      <c r="A35" s="20">
        <v>5</v>
      </c>
      <c r="B35" s="20">
        <v>323</v>
      </c>
      <c r="C35" s="20" t="s">
        <v>199</v>
      </c>
      <c r="D35" s="20" t="s">
        <v>177</v>
      </c>
      <c r="E35" s="20" t="s">
        <v>200</v>
      </c>
      <c r="F35" s="20" t="s">
        <v>191</v>
      </c>
      <c r="G35" s="20" t="s">
        <v>192</v>
      </c>
      <c r="H35" s="20">
        <v>26543</v>
      </c>
      <c r="I35" s="20">
        <v>26544</v>
      </c>
      <c r="J35" s="20">
        <v>26524</v>
      </c>
      <c r="K35" s="20">
        <v>6172</v>
      </c>
      <c r="L35" s="20">
        <v>6172</v>
      </c>
      <c r="M35" s="20" t="s">
        <v>201</v>
      </c>
      <c r="N35" s="20" t="s">
        <v>202</v>
      </c>
      <c r="O35" s="21">
        <v>5.24184969566</v>
      </c>
      <c r="P35" s="21">
        <v>2.1213000000000002</v>
      </c>
      <c r="Q35" s="20" t="s">
        <v>84</v>
      </c>
      <c r="R35" s="20" t="s">
        <v>85</v>
      </c>
      <c r="S35" s="20">
        <v>12</v>
      </c>
      <c r="T35" s="20">
        <v>60</v>
      </c>
      <c r="U35" s="20" t="s">
        <v>73</v>
      </c>
      <c r="V35" s="20" t="s">
        <v>74</v>
      </c>
      <c r="W35" s="20" t="s">
        <v>75</v>
      </c>
      <c r="X35" s="22">
        <v>0.50061500000000003</v>
      </c>
      <c r="Y35" s="22">
        <v>5.1558710000000003</v>
      </c>
      <c r="Z35" s="22">
        <v>0.30199999999999999</v>
      </c>
      <c r="AA35" s="22">
        <v>0.30499999999999999</v>
      </c>
      <c r="AB35" s="22">
        <f t="shared" si="0"/>
        <v>0.74124431045100003</v>
      </c>
      <c r="AC35" s="22">
        <f t="shared" si="1"/>
        <v>7.6013186608485022</v>
      </c>
    </row>
    <row r="36" spans="1:29" x14ac:dyDescent="0.25">
      <c r="A36" s="20">
        <v>5</v>
      </c>
      <c r="B36" s="20">
        <v>323</v>
      </c>
      <c r="C36" s="20" t="s">
        <v>199</v>
      </c>
      <c r="D36" s="20" t="s">
        <v>177</v>
      </c>
      <c r="E36" s="20" t="s">
        <v>200</v>
      </c>
      <c r="F36" s="20" t="s">
        <v>191</v>
      </c>
      <c r="G36" s="20" t="s">
        <v>192</v>
      </c>
      <c r="H36" s="20">
        <v>26544</v>
      </c>
      <c r="I36" s="20">
        <v>26545</v>
      </c>
      <c r="J36" s="20">
        <v>26525</v>
      </c>
      <c r="K36" s="20">
        <v>6172</v>
      </c>
      <c r="L36" s="20">
        <v>6172</v>
      </c>
      <c r="M36" s="20" t="s">
        <v>201</v>
      </c>
      <c r="N36" s="20" t="s">
        <v>202</v>
      </c>
      <c r="O36" s="21">
        <v>34.367516029500003</v>
      </c>
      <c r="P36" s="21">
        <v>13.907999999999999</v>
      </c>
      <c r="Q36" s="20" t="s">
        <v>84</v>
      </c>
      <c r="R36" s="20" t="s">
        <v>85</v>
      </c>
      <c r="S36" s="20">
        <v>12</v>
      </c>
      <c r="T36" s="20">
        <v>60</v>
      </c>
      <c r="U36" s="20" t="s">
        <v>73</v>
      </c>
      <c r="V36" s="20" t="s">
        <v>74</v>
      </c>
      <c r="W36" s="20" t="s">
        <v>75</v>
      </c>
      <c r="X36" s="22">
        <v>0.50061500000000003</v>
      </c>
      <c r="Y36" s="22">
        <v>5.1558710000000003</v>
      </c>
      <c r="Z36" s="22">
        <v>0.30199999999999999</v>
      </c>
      <c r="AA36" s="22">
        <v>0.30499999999999999</v>
      </c>
      <c r="AB36" s="22">
        <f t="shared" si="0"/>
        <v>4.8598622871599995</v>
      </c>
      <c r="AC36" s="22">
        <f t="shared" si="1"/>
        <v>49.836958438260005</v>
      </c>
    </row>
    <row r="37" spans="1:29" x14ac:dyDescent="0.25">
      <c r="A37" s="20">
        <v>5</v>
      </c>
      <c r="B37" s="20">
        <v>323</v>
      </c>
      <c r="C37" s="20" t="s">
        <v>199</v>
      </c>
      <c r="D37" s="20" t="s">
        <v>177</v>
      </c>
      <c r="E37" s="20" t="s">
        <v>200</v>
      </c>
      <c r="F37" s="20" t="s">
        <v>191</v>
      </c>
      <c r="G37" s="20" t="s">
        <v>192</v>
      </c>
      <c r="H37" s="20">
        <v>26545</v>
      </c>
      <c r="I37" s="20">
        <v>26546</v>
      </c>
      <c r="J37" s="20">
        <v>26526</v>
      </c>
      <c r="K37" s="20">
        <v>6172</v>
      </c>
      <c r="L37" s="20">
        <v>6172</v>
      </c>
      <c r="M37" s="20" t="s">
        <v>201</v>
      </c>
      <c r="N37" s="20" t="s">
        <v>202</v>
      </c>
      <c r="O37" s="21">
        <v>13.1866579818</v>
      </c>
      <c r="P37" s="21">
        <v>5.3364500000000001</v>
      </c>
      <c r="Q37" s="20" t="s">
        <v>84</v>
      </c>
      <c r="R37" s="20" t="s">
        <v>85</v>
      </c>
      <c r="S37" s="20">
        <v>12</v>
      </c>
      <c r="T37" s="20">
        <v>60</v>
      </c>
      <c r="U37" s="20" t="s">
        <v>73</v>
      </c>
      <c r="V37" s="20" t="s">
        <v>74</v>
      </c>
      <c r="W37" s="20" t="s">
        <v>75</v>
      </c>
      <c r="X37" s="22">
        <v>0.50061500000000003</v>
      </c>
      <c r="Y37" s="22">
        <v>5.1558710000000003</v>
      </c>
      <c r="Z37" s="22">
        <v>0.30199999999999999</v>
      </c>
      <c r="AA37" s="22">
        <v>0.30499999999999999</v>
      </c>
      <c r="AB37" s="22">
        <f t="shared" si="0"/>
        <v>1.8647118278915</v>
      </c>
      <c r="AC37" s="22">
        <f t="shared" si="1"/>
        <v>19.122263219575252</v>
      </c>
    </row>
    <row r="38" spans="1:29" x14ac:dyDescent="0.25">
      <c r="A38" s="20">
        <v>5</v>
      </c>
      <c r="B38" s="20">
        <v>323</v>
      </c>
      <c r="C38" s="20" t="s">
        <v>199</v>
      </c>
      <c r="D38" s="20" t="s">
        <v>177</v>
      </c>
      <c r="E38" s="20" t="s">
        <v>200</v>
      </c>
      <c r="F38" s="20" t="s">
        <v>191</v>
      </c>
      <c r="G38" s="20" t="s">
        <v>192</v>
      </c>
      <c r="H38" s="20">
        <v>26551</v>
      </c>
      <c r="I38" s="20">
        <v>26552</v>
      </c>
      <c r="J38" s="20">
        <v>26532</v>
      </c>
      <c r="K38" s="20">
        <v>6172</v>
      </c>
      <c r="L38" s="20">
        <v>6172</v>
      </c>
      <c r="M38" s="20" t="s">
        <v>201</v>
      </c>
      <c r="N38" s="20" t="s">
        <v>202</v>
      </c>
      <c r="O38" s="21">
        <v>4.30576455897</v>
      </c>
      <c r="P38" s="21">
        <v>1.74248</v>
      </c>
      <c r="Q38" s="20" t="s">
        <v>84</v>
      </c>
      <c r="R38" s="20" t="s">
        <v>85</v>
      </c>
      <c r="S38" s="20">
        <v>12</v>
      </c>
      <c r="T38" s="20">
        <v>60</v>
      </c>
      <c r="U38" s="20" t="s">
        <v>73</v>
      </c>
      <c r="V38" s="20" t="s">
        <v>74</v>
      </c>
      <c r="W38" s="20" t="s">
        <v>75</v>
      </c>
      <c r="X38" s="22">
        <v>0.50061500000000003</v>
      </c>
      <c r="Y38" s="22">
        <v>5.1558710000000003</v>
      </c>
      <c r="Z38" s="22">
        <v>0.30199999999999999</v>
      </c>
      <c r="AA38" s="22">
        <v>0.30499999999999999</v>
      </c>
      <c r="AB38" s="22">
        <f t="shared" si="0"/>
        <v>0.60887351438960002</v>
      </c>
      <c r="AC38" s="22">
        <f t="shared" si="1"/>
        <v>6.2438814595556016</v>
      </c>
    </row>
    <row r="39" spans="1:29" x14ac:dyDescent="0.25">
      <c r="A39" s="20">
        <v>5</v>
      </c>
      <c r="B39" s="20">
        <v>323</v>
      </c>
      <c r="C39" s="20" t="s">
        <v>199</v>
      </c>
      <c r="D39" s="20" t="s">
        <v>177</v>
      </c>
      <c r="E39" s="20" t="s">
        <v>200</v>
      </c>
      <c r="F39" s="20" t="s">
        <v>191</v>
      </c>
      <c r="G39" s="20" t="s">
        <v>192</v>
      </c>
      <c r="H39" s="20">
        <v>26553</v>
      </c>
      <c r="I39" s="20">
        <v>26554</v>
      </c>
      <c r="J39" s="20">
        <v>26534</v>
      </c>
      <c r="K39" s="20">
        <v>6172</v>
      </c>
      <c r="L39" s="20">
        <v>6172</v>
      </c>
      <c r="M39" s="20" t="s">
        <v>201</v>
      </c>
      <c r="N39" s="20" t="s">
        <v>202</v>
      </c>
      <c r="O39" s="21">
        <v>6.9461275811499998</v>
      </c>
      <c r="P39" s="21">
        <v>2.8109999999999999</v>
      </c>
      <c r="Q39" s="20" t="s">
        <v>84</v>
      </c>
      <c r="R39" s="20" t="s">
        <v>85</v>
      </c>
      <c r="S39" s="20">
        <v>12</v>
      </c>
      <c r="T39" s="20">
        <v>60</v>
      </c>
      <c r="U39" s="20" t="s">
        <v>73</v>
      </c>
      <c r="V39" s="20" t="s">
        <v>74</v>
      </c>
      <c r="W39" s="20" t="s">
        <v>75</v>
      </c>
      <c r="X39" s="22">
        <v>0.50061500000000003</v>
      </c>
      <c r="Y39" s="22">
        <v>5.1558710000000003</v>
      </c>
      <c r="Z39" s="22">
        <v>0.30199999999999999</v>
      </c>
      <c r="AA39" s="22">
        <v>0.30499999999999999</v>
      </c>
      <c r="AB39" s="22">
        <f t="shared" si="0"/>
        <v>0.98224567797000006</v>
      </c>
      <c r="AC39" s="22">
        <f t="shared" si="1"/>
        <v>10.072741599795002</v>
      </c>
    </row>
    <row r="40" spans="1:29" x14ac:dyDescent="0.25">
      <c r="A40" s="20">
        <v>5</v>
      </c>
      <c r="B40" s="20">
        <v>323</v>
      </c>
      <c r="C40" s="20" t="s">
        <v>199</v>
      </c>
      <c r="D40" s="20" t="s">
        <v>177</v>
      </c>
      <c r="E40" s="20" t="s">
        <v>200</v>
      </c>
      <c r="F40" s="20" t="s">
        <v>191</v>
      </c>
      <c r="G40" s="20" t="s">
        <v>192</v>
      </c>
      <c r="H40" s="20">
        <v>26554</v>
      </c>
      <c r="I40" s="20">
        <v>26555</v>
      </c>
      <c r="J40" s="20">
        <v>26535</v>
      </c>
      <c r="K40" s="20">
        <v>6172</v>
      </c>
      <c r="L40" s="20">
        <v>6172</v>
      </c>
      <c r="M40" s="20" t="s">
        <v>201</v>
      </c>
      <c r="N40" s="20" t="s">
        <v>202</v>
      </c>
      <c r="O40" s="21">
        <v>8.4906966719099994</v>
      </c>
      <c r="P40" s="21">
        <v>3.4360599999999999</v>
      </c>
      <c r="Q40" s="20" t="s">
        <v>84</v>
      </c>
      <c r="R40" s="20" t="s">
        <v>85</v>
      </c>
      <c r="S40" s="20">
        <v>12</v>
      </c>
      <c r="T40" s="20">
        <v>60</v>
      </c>
      <c r="U40" s="20" t="s">
        <v>73</v>
      </c>
      <c r="V40" s="20" t="s">
        <v>74</v>
      </c>
      <c r="W40" s="20" t="s">
        <v>75</v>
      </c>
      <c r="X40" s="22">
        <v>0.50061500000000003</v>
      </c>
      <c r="Y40" s="22">
        <v>5.1558710000000003</v>
      </c>
      <c r="Z40" s="22">
        <v>0.30199999999999999</v>
      </c>
      <c r="AA40" s="22">
        <v>0.30499999999999999</v>
      </c>
      <c r="AB40" s="22">
        <f t="shared" si="0"/>
        <v>1.2006599374761999</v>
      </c>
      <c r="AC40" s="22">
        <f t="shared" si="1"/>
        <v>12.312538065240702</v>
      </c>
    </row>
    <row r="41" spans="1:29" x14ac:dyDescent="0.25">
      <c r="A41" s="20">
        <v>5</v>
      </c>
      <c r="B41" s="20">
        <v>323</v>
      </c>
      <c r="C41" s="20" t="s">
        <v>199</v>
      </c>
      <c r="D41" s="20" t="s">
        <v>177</v>
      </c>
      <c r="E41" s="20" t="s">
        <v>200</v>
      </c>
      <c r="F41" s="20" t="s">
        <v>191</v>
      </c>
      <c r="G41" s="20" t="s">
        <v>192</v>
      </c>
      <c r="H41" s="20">
        <v>26557</v>
      </c>
      <c r="I41" s="20">
        <v>26558</v>
      </c>
      <c r="J41" s="20">
        <v>26538</v>
      </c>
      <c r="K41" s="20">
        <v>6172</v>
      </c>
      <c r="L41" s="20">
        <v>6172</v>
      </c>
      <c r="M41" s="20" t="s">
        <v>201</v>
      </c>
      <c r="N41" s="20" t="s">
        <v>202</v>
      </c>
      <c r="O41" s="21">
        <v>21.2842220719</v>
      </c>
      <c r="P41" s="21">
        <v>8.6134199999999996</v>
      </c>
      <c r="Q41" s="20" t="s">
        <v>84</v>
      </c>
      <c r="R41" s="20" t="s">
        <v>85</v>
      </c>
      <c r="S41" s="20">
        <v>12</v>
      </c>
      <c r="T41" s="20">
        <v>60</v>
      </c>
      <c r="U41" s="20" t="s">
        <v>73</v>
      </c>
      <c r="V41" s="20" t="s">
        <v>74</v>
      </c>
      <c r="W41" s="20" t="s">
        <v>75</v>
      </c>
      <c r="X41" s="22">
        <v>0.50061500000000003</v>
      </c>
      <c r="Y41" s="22">
        <v>5.1558710000000003</v>
      </c>
      <c r="Z41" s="22">
        <v>0.30199999999999999</v>
      </c>
      <c r="AA41" s="22">
        <v>0.30499999999999999</v>
      </c>
      <c r="AB41" s="22">
        <f t="shared" si="0"/>
        <v>3.0097810628033996</v>
      </c>
      <c r="AC41" s="22">
        <f t="shared" si="1"/>
        <v>30.864729260229904</v>
      </c>
    </row>
    <row r="42" spans="1:29" x14ac:dyDescent="0.25">
      <c r="A42" s="20">
        <v>5</v>
      </c>
      <c r="B42" s="20">
        <v>323</v>
      </c>
      <c r="C42" s="20" t="s">
        <v>199</v>
      </c>
      <c r="D42" s="20" t="s">
        <v>177</v>
      </c>
      <c r="E42" s="20" t="s">
        <v>200</v>
      </c>
      <c r="F42" s="20" t="s">
        <v>191</v>
      </c>
      <c r="G42" s="20" t="s">
        <v>192</v>
      </c>
      <c r="H42" s="20">
        <v>26558</v>
      </c>
      <c r="I42" s="20">
        <v>26559</v>
      </c>
      <c r="J42" s="20">
        <v>26539</v>
      </c>
      <c r="K42" s="20">
        <v>6172</v>
      </c>
      <c r="L42" s="20">
        <v>6172</v>
      </c>
      <c r="M42" s="20" t="s">
        <v>201</v>
      </c>
      <c r="N42" s="20" t="s">
        <v>202</v>
      </c>
      <c r="O42" s="21">
        <v>3.1131281140599998</v>
      </c>
      <c r="P42" s="21">
        <v>1.2598400000000001</v>
      </c>
      <c r="Q42" s="20" t="s">
        <v>84</v>
      </c>
      <c r="R42" s="20" t="s">
        <v>85</v>
      </c>
      <c r="S42" s="20">
        <v>12</v>
      </c>
      <c r="T42" s="20">
        <v>60</v>
      </c>
      <c r="U42" s="20" t="s">
        <v>73</v>
      </c>
      <c r="V42" s="20" t="s">
        <v>74</v>
      </c>
      <c r="W42" s="20" t="s">
        <v>75</v>
      </c>
      <c r="X42" s="22">
        <v>0.50061500000000003</v>
      </c>
      <c r="Y42" s="22">
        <v>5.1558710000000003</v>
      </c>
      <c r="Z42" s="22">
        <v>0.30199999999999999</v>
      </c>
      <c r="AA42" s="22">
        <v>0.30499999999999999</v>
      </c>
      <c r="AB42" s="22">
        <f t="shared" si="0"/>
        <v>0.44022497151680001</v>
      </c>
      <c r="AC42" s="22">
        <f t="shared" si="1"/>
        <v>4.5144229018448012</v>
      </c>
    </row>
    <row r="43" spans="1:29" x14ac:dyDescent="0.25">
      <c r="A43" s="20">
        <v>5</v>
      </c>
      <c r="B43" s="20">
        <v>323</v>
      </c>
      <c r="C43" s="20" t="s">
        <v>199</v>
      </c>
      <c r="D43" s="20" t="s">
        <v>177</v>
      </c>
      <c r="E43" s="20" t="s">
        <v>200</v>
      </c>
      <c r="F43" s="20" t="s">
        <v>191</v>
      </c>
      <c r="G43" s="20" t="s">
        <v>192</v>
      </c>
      <c r="H43" s="20">
        <v>26562</v>
      </c>
      <c r="I43" s="20">
        <v>26563</v>
      </c>
      <c r="J43" s="20">
        <v>26543</v>
      </c>
      <c r="K43" s="20">
        <v>6172</v>
      </c>
      <c r="L43" s="20">
        <v>6172</v>
      </c>
      <c r="M43" s="20" t="s">
        <v>201</v>
      </c>
      <c r="N43" s="20" t="s">
        <v>202</v>
      </c>
      <c r="O43" s="21">
        <v>5.4817428566200004</v>
      </c>
      <c r="P43" s="21">
        <v>2.2183799999999998</v>
      </c>
      <c r="Q43" s="20" t="s">
        <v>84</v>
      </c>
      <c r="R43" s="20" t="s">
        <v>85</v>
      </c>
      <c r="S43" s="20">
        <v>12</v>
      </c>
      <c r="T43" s="20">
        <v>60</v>
      </c>
      <c r="U43" s="20" t="s">
        <v>73</v>
      </c>
      <c r="V43" s="20" t="s">
        <v>74</v>
      </c>
      <c r="W43" s="20" t="s">
        <v>75</v>
      </c>
      <c r="X43" s="22">
        <v>0.50061500000000003</v>
      </c>
      <c r="Y43" s="22">
        <v>5.1558710000000003</v>
      </c>
      <c r="Z43" s="22">
        <v>0.30199999999999999</v>
      </c>
      <c r="AA43" s="22">
        <v>0.30499999999999999</v>
      </c>
      <c r="AB43" s="22">
        <f t="shared" si="0"/>
        <v>0.77516690398260002</v>
      </c>
      <c r="AC43" s="22">
        <f t="shared" si="1"/>
        <v>7.9491883707411004</v>
      </c>
    </row>
    <row r="44" spans="1:29" x14ac:dyDescent="0.25">
      <c r="A44" s="20">
        <v>5</v>
      </c>
      <c r="B44" s="20">
        <v>323</v>
      </c>
      <c r="C44" s="20" t="s">
        <v>199</v>
      </c>
      <c r="D44" s="20" t="s">
        <v>177</v>
      </c>
      <c r="E44" s="20" t="s">
        <v>200</v>
      </c>
      <c r="F44" s="20" t="s">
        <v>191</v>
      </c>
      <c r="G44" s="20" t="s">
        <v>192</v>
      </c>
      <c r="H44" s="20">
        <v>39461</v>
      </c>
      <c r="I44" s="20">
        <v>39462</v>
      </c>
      <c r="J44" s="20">
        <v>39432</v>
      </c>
      <c r="K44" s="20">
        <v>6410</v>
      </c>
      <c r="L44" s="20">
        <v>6410</v>
      </c>
      <c r="M44" s="20" t="s">
        <v>201</v>
      </c>
      <c r="N44" s="20" t="s">
        <v>202</v>
      </c>
      <c r="O44" s="21">
        <v>2.7804278817200001</v>
      </c>
      <c r="P44" s="21">
        <v>1.1252</v>
      </c>
      <c r="Q44" s="20" t="s">
        <v>84</v>
      </c>
      <c r="R44" s="20" t="s">
        <v>85</v>
      </c>
      <c r="S44" s="20">
        <v>16</v>
      </c>
      <c r="T44" s="20">
        <v>60</v>
      </c>
      <c r="U44" s="20" t="s">
        <v>73</v>
      </c>
      <c r="V44" s="20" t="s">
        <v>76</v>
      </c>
      <c r="W44" s="20" t="s">
        <v>77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0"/>
        <v>0.54988660149199997</v>
      </c>
      <c r="AC44" s="22">
        <f t="shared" si="1"/>
        <v>4.9265552576200005</v>
      </c>
    </row>
    <row r="45" spans="1:29" x14ac:dyDescent="0.25">
      <c r="A45" s="20">
        <v>5</v>
      </c>
      <c r="B45" s="20">
        <v>323</v>
      </c>
      <c r="C45" s="20" t="s">
        <v>199</v>
      </c>
      <c r="D45" s="20" t="s">
        <v>177</v>
      </c>
      <c r="E45" s="20" t="s">
        <v>200</v>
      </c>
      <c r="F45" s="20" t="s">
        <v>191</v>
      </c>
      <c r="G45" s="20" t="s">
        <v>192</v>
      </c>
      <c r="H45" s="20">
        <v>39468</v>
      </c>
      <c r="I45" s="20">
        <v>39469</v>
      </c>
      <c r="J45" s="20">
        <v>39439</v>
      </c>
      <c r="K45" s="20">
        <v>6410</v>
      </c>
      <c r="L45" s="20">
        <v>6410</v>
      </c>
      <c r="M45" s="20" t="s">
        <v>201</v>
      </c>
      <c r="N45" s="20" t="s">
        <v>202</v>
      </c>
      <c r="O45" s="21">
        <v>4.93732078697</v>
      </c>
      <c r="P45" s="21">
        <v>1.9980599999999999</v>
      </c>
      <c r="Q45" s="20" t="s">
        <v>84</v>
      </c>
      <c r="R45" s="20" t="s">
        <v>85</v>
      </c>
      <c r="S45" s="20">
        <v>16</v>
      </c>
      <c r="T45" s="20">
        <v>60</v>
      </c>
      <c r="U45" s="20" t="s">
        <v>73</v>
      </c>
      <c r="V45" s="20" t="s">
        <v>76</v>
      </c>
      <c r="W45" s="20" t="s">
        <v>77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0"/>
        <v>0.97645433965259998</v>
      </c>
      <c r="AC45" s="22">
        <f t="shared" si="1"/>
        <v>8.7482696392110011</v>
      </c>
    </row>
    <row r="46" spans="1:29" x14ac:dyDescent="0.25">
      <c r="A46" s="20">
        <v>5</v>
      </c>
      <c r="B46" s="20">
        <v>323</v>
      </c>
      <c r="C46" s="20" t="s">
        <v>199</v>
      </c>
      <c r="D46" s="20" t="s">
        <v>177</v>
      </c>
      <c r="E46" s="20" t="s">
        <v>200</v>
      </c>
      <c r="F46" s="20" t="s">
        <v>191</v>
      </c>
      <c r="G46" s="20" t="s">
        <v>192</v>
      </c>
      <c r="H46" s="20">
        <v>39470</v>
      </c>
      <c r="I46" s="20">
        <v>39471</v>
      </c>
      <c r="J46" s="20">
        <v>39441</v>
      </c>
      <c r="K46" s="20">
        <v>6410</v>
      </c>
      <c r="L46" s="20">
        <v>6410</v>
      </c>
      <c r="M46" s="20" t="s">
        <v>201</v>
      </c>
      <c r="N46" s="20" t="s">
        <v>202</v>
      </c>
      <c r="O46" s="21">
        <v>0.19175079661200001</v>
      </c>
      <c r="P46" s="21">
        <v>7.7598799999999996E-2</v>
      </c>
      <c r="Q46" s="20" t="s">
        <v>84</v>
      </c>
      <c r="R46" s="20" t="s">
        <v>85</v>
      </c>
      <c r="S46" s="20">
        <v>16</v>
      </c>
      <c r="T46" s="20">
        <v>60</v>
      </c>
      <c r="U46" s="20" t="s">
        <v>73</v>
      </c>
      <c r="V46" s="20" t="s">
        <v>76</v>
      </c>
      <c r="W46" s="20" t="s">
        <v>77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0"/>
        <v>3.7922627454547997E-2</v>
      </c>
      <c r="AC46" s="22">
        <f t="shared" si="1"/>
        <v>0.33975717750177997</v>
      </c>
    </row>
    <row r="47" spans="1:29" x14ac:dyDescent="0.25">
      <c r="A47" s="20">
        <v>5</v>
      </c>
      <c r="B47" s="20">
        <v>323</v>
      </c>
      <c r="C47" s="20" t="s">
        <v>199</v>
      </c>
      <c r="D47" s="20" t="s">
        <v>177</v>
      </c>
      <c r="E47" s="20" t="s">
        <v>200</v>
      </c>
      <c r="F47" s="20" t="s">
        <v>191</v>
      </c>
      <c r="G47" s="20" t="s">
        <v>192</v>
      </c>
      <c r="H47" s="20">
        <v>39472</v>
      </c>
      <c r="I47" s="20">
        <v>39473</v>
      </c>
      <c r="J47" s="20">
        <v>39443</v>
      </c>
      <c r="K47" s="20">
        <v>6410</v>
      </c>
      <c r="L47" s="20">
        <v>6410</v>
      </c>
      <c r="M47" s="20" t="s">
        <v>201</v>
      </c>
      <c r="N47" s="20" t="s">
        <v>202</v>
      </c>
      <c r="O47" s="21">
        <v>4.4208911522899998E-2</v>
      </c>
      <c r="P47" s="21">
        <v>1.7890699999999999E-2</v>
      </c>
      <c r="Q47" s="20" t="s">
        <v>84</v>
      </c>
      <c r="R47" s="20" t="s">
        <v>85</v>
      </c>
      <c r="S47" s="20">
        <v>16</v>
      </c>
      <c r="T47" s="20">
        <v>60</v>
      </c>
      <c r="U47" s="20" t="s">
        <v>73</v>
      </c>
      <c r="V47" s="20" t="s">
        <v>76</v>
      </c>
      <c r="W47" s="20" t="s">
        <v>77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0"/>
        <v>8.7432067377469988E-3</v>
      </c>
      <c r="AC47" s="22">
        <f t="shared" si="1"/>
        <v>7.8332316163795004E-2</v>
      </c>
    </row>
    <row r="48" spans="1:29" x14ac:dyDescent="0.25">
      <c r="A48" s="20">
        <v>5</v>
      </c>
      <c r="B48" s="20">
        <v>323</v>
      </c>
      <c r="C48" s="20" t="s">
        <v>199</v>
      </c>
      <c r="D48" s="20" t="s">
        <v>177</v>
      </c>
      <c r="E48" s="20" t="s">
        <v>200</v>
      </c>
      <c r="F48" s="20" t="s">
        <v>191</v>
      </c>
      <c r="G48" s="20" t="s">
        <v>192</v>
      </c>
      <c r="H48" s="20">
        <v>39474</v>
      </c>
      <c r="I48" s="20">
        <v>39475</v>
      </c>
      <c r="J48" s="20">
        <v>39445</v>
      </c>
      <c r="K48" s="20">
        <v>6410</v>
      </c>
      <c r="L48" s="20">
        <v>6410</v>
      </c>
      <c r="M48" s="20" t="s">
        <v>201</v>
      </c>
      <c r="N48" s="20" t="s">
        <v>202</v>
      </c>
      <c r="O48" s="21">
        <v>2.2611560164000002</v>
      </c>
      <c r="P48" s="21">
        <v>0.91505700000000001</v>
      </c>
      <c r="Q48" s="20" t="s">
        <v>84</v>
      </c>
      <c r="R48" s="20" t="s">
        <v>85</v>
      </c>
      <c r="S48" s="20">
        <v>16</v>
      </c>
      <c r="T48" s="20">
        <v>60</v>
      </c>
      <c r="U48" s="20" t="s">
        <v>73</v>
      </c>
      <c r="V48" s="20" t="s">
        <v>76</v>
      </c>
      <c r="W48" s="20" t="s">
        <v>77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0"/>
        <v>0.44718946311896995</v>
      </c>
      <c r="AC48" s="22">
        <f t="shared" si="1"/>
        <v>4.0064689605154502</v>
      </c>
    </row>
    <row r="49" spans="1:29" x14ac:dyDescent="0.25">
      <c r="A49" s="20">
        <v>5</v>
      </c>
      <c r="B49" s="20">
        <v>323</v>
      </c>
      <c r="C49" s="20" t="s">
        <v>199</v>
      </c>
      <c r="D49" s="20" t="s">
        <v>177</v>
      </c>
      <c r="E49" s="20" t="s">
        <v>200</v>
      </c>
      <c r="F49" s="20" t="s">
        <v>191</v>
      </c>
      <c r="G49" s="20" t="s">
        <v>192</v>
      </c>
      <c r="H49" s="20">
        <v>39475</v>
      </c>
      <c r="I49" s="20">
        <v>39476</v>
      </c>
      <c r="J49" s="20">
        <v>39446</v>
      </c>
      <c r="K49" s="20">
        <v>6410</v>
      </c>
      <c r="L49" s="20">
        <v>6410</v>
      </c>
      <c r="M49" s="20" t="s">
        <v>201</v>
      </c>
      <c r="N49" s="20" t="s">
        <v>202</v>
      </c>
      <c r="O49" s="21">
        <v>9.5816540838300004E-2</v>
      </c>
      <c r="P49" s="21">
        <v>3.87756E-2</v>
      </c>
      <c r="Q49" s="20" t="s">
        <v>84</v>
      </c>
      <c r="R49" s="20" t="s">
        <v>85</v>
      </c>
      <c r="S49" s="20">
        <v>16</v>
      </c>
      <c r="T49" s="20">
        <v>60</v>
      </c>
      <c r="U49" s="20" t="s">
        <v>73</v>
      </c>
      <c r="V49" s="20" t="s">
        <v>76</v>
      </c>
      <c r="W49" s="20" t="s">
        <v>77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0"/>
        <v>1.8949682638476E-2</v>
      </c>
      <c r="AC49" s="22">
        <f t="shared" si="1"/>
        <v>0.16977438326286001</v>
      </c>
    </row>
    <row r="50" spans="1:29" x14ac:dyDescent="0.25">
      <c r="A50" s="20">
        <v>5</v>
      </c>
      <c r="B50" s="20">
        <v>323</v>
      </c>
      <c r="C50" s="20" t="s">
        <v>199</v>
      </c>
      <c r="D50" s="20" t="s">
        <v>177</v>
      </c>
      <c r="E50" s="20" t="s">
        <v>200</v>
      </c>
      <c r="F50" s="20" t="s">
        <v>191</v>
      </c>
      <c r="G50" s="20" t="s">
        <v>192</v>
      </c>
      <c r="H50" s="20">
        <v>39481</v>
      </c>
      <c r="I50" s="20">
        <v>39482</v>
      </c>
      <c r="J50" s="20">
        <v>39452</v>
      </c>
      <c r="K50" s="20">
        <v>6410</v>
      </c>
      <c r="L50" s="20">
        <v>6410</v>
      </c>
      <c r="M50" s="20" t="s">
        <v>201</v>
      </c>
      <c r="N50" s="20" t="s">
        <v>202</v>
      </c>
      <c r="O50" s="21">
        <v>3.8994344796200002E-2</v>
      </c>
      <c r="P50" s="21">
        <v>1.5780499999999999E-2</v>
      </c>
      <c r="Q50" s="20" t="s">
        <v>84</v>
      </c>
      <c r="R50" s="20" t="s">
        <v>85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0"/>
        <v>7.7119494444049998E-3</v>
      </c>
      <c r="AC50" s="22">
        <f t="shared" si="1"/>
        <v>6.9093054783924995E-2</v>
      </c>
    </row>
    <row r="51" spans="1:29" x14ac:dyDescent="0.25">
      <c r="A51" s="20">
        <v>5</v>
      </c>
      <c r="B51" s="20">
        <v>323</v>
      </c>
      <c r="C51" s="20" t="s">
        <v>199</v>
      </c>
      <c r="D51" s="20" t="s">
        <v>177</v>
      </c>
      <c r="E51" s="20" t="s">
        <v>200</v>
      </c>
      <c r="F51" s="20" t="s">
        <v>191</v>
      </c>
      <c r="G51" s="20" t="s">
        <v>192</v>
      </c>
      <c r="H51" s="20">
        <v>39482</v>
      </c>
      <c r="I51" s="20">
        <v>39483</v>
      </c>
      <c r="J51" s="20">
        <v>39453</v>
      </c>
      <c r="K51" s="20">
        <v>6410</v>
      </c>
      <c r="L51" s="20">
        <v>6410</v>
      </c>
      <c r="M51" s="20" t="s">
        <v>201</v>
      </c>
      <c r="N51" s="20" t="s">
        <v>202</v>
      </c>
      <c r="O51" s="21">
        <v>9.6210241512900002E-3</v>
      </c>
      <c r="P51" s="21">
        <v>3.8934899999999999E-3</v>
      </c>
      <c r="Q51" s="20" t="s">
        <v>84</v>
      </c>
      <c r="R51" s="20" t="s">
        <v>85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0"/>
        <v>1.9027532741228998E-3</v>
      </c>
      <c r="AC51" s="22">
        <f t="shared" si="1"/>
        <v>1.7047185949156503E-2</v>
      </c>
    </row>
    <row r="52" spans="1:29" x14ac:dyDescent="0.25">
      <c r="A52" s="20">
        <v>5</v>
      </c>
      <c r="B52" s="20">
        <v>323</v>
      </c>
      <c r="C52" s="20" t="s">
        <v>199</v>
      </c>
      <c r="D52" s="20" t="s">
        <v>177</v>
      </c>
      <c r="E52" s="20" t="s">
        <v>200</v>
      </c>
      <c r="F52" s="20" t="s">
        <v>191</v>
      </c>
      <c r="G52" s="20" t="s">
        <v>192</v>
      </c>
      <c r="H52" s="20">
        <v>39483</v>
      </c>
      <c r="I52" s="20">
        <v>39484</v>
      </c>
      <c r="J52" s="20">
        <v>39454</v>
      </c>
      <c r="K52" s="20">
        <v>6410</v>
      </c>
      <c r="L52" s="20">
        <v>6410</v>
      </c>
      <c r="M52" s="20" t="s">
        <v>201</v>
      </c>
      <c r="N52" s="20" t="s">
        <v>202</v>
      </c>
      <c r="O52" s="21">
        <v>2.7291479026299998</v>
      </c>
      <c r="P52" s="21">
        <v>1.1044499999999999</v>
      </c>
      <c r="Q52" s="20" t="s">
        <v>84</v>
      </c>
      <c r="R52" s="20" t="s">
        <v>85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0"/>
        <v>0.53974605138449994</v>
      </c>
      <c r="AC52" s="22">
        <f t="shared" si="1"/>
        <v>4.8357038342325005</v>
      </c>
    </row>
    <row r="53" spans="1:29" x14ac:dyDescent="0.25">
      <c r="A53" s="20">
        <v>5</v>
      </c>
      <c r="B53" s="20">
        <v>323</v>
      </c>
      <c r="C53" s="20" t="s">
        <v>199</v>
      </c>
      <c r="D53" s="20" t="s">
        <v>177</v>
      </c>
      <c r="E53" s="20" t="s">
        <v>200</v>
      </c>
      <c r="F53" s="20" t="s">
        <v>191</v>
      </c>
      <c r="G53" s="20" t="s">
        <v>192</v>
      </c>
      <c r="H53" s="20">
        <v>39484</v>
      </c>
      <c r="I53" s="20">
        <v>39485</v>
      </c>
      <c r="J53" s="20">
        <v>39455</v>
      </c>
      <c r="K53" s="20">
        <v>6410</v>
      </c>
      <c r="L53" s="20">
        <v>6410</v>
      </c>
      <c r="M53" s="20" t="s">
        <v>201</v>
      </c>
      <c r="N53" s="20" t="s">
        <v>202</v>
      </c>
      <c r="O53" s="21">
        <v>1.74437317467</v>
      </c>
      <c r="P53" s="21">
        <v>0.70592299999999997</v>
      </c>
      <c r="Q53" s="20" t="s">
        <v>84</v>
      </c>
      <c r="R53" s="20" t="s">
        <v>85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0"/>
        <v>0.34498542426682999</v>
      </c>
      <c r="AC53" s="22">
        <f t="shared" si="1"/>
        <v>3.0908004506975502</v>
      </c>
    </row>
    <row r="54" spans="1:29" x14ac:dyDescent="0.25">
      <c r="A54" s="20">
        <v>5</v>
      </c>
      <c r="B54" s="20">
        <v>323</v>
      </c>
      <c r="C54" s="20" t="s">
        <v>199</v>
      </c>
      <c r="D54" s="20" t="s">
        <v>177</v>
      </c>
      <c r="E54" s="20" t="s">
        <v>200</v>
      </c>
      <c r="F54" s="20" t="s">
        <v>191</v>
      </c>
      <c r="G54" s="20" t="s">
        <v>192</v>
      </c>
      <c r="H54" s="20">
        <v>39485</v>
      </c>
      <c r="I54" s="20">
        <v>39486</v>
      </c>
      <c r="J54" s="20">
        <v>39456</v>
      </c>
      <c r="K54" s="20">
        <v>6410</v>
      </c>
      <c r="L54" s="20">
        <v>6410</v>
      </c>
      <c r="M54" s="20" t="s">
        <v>201</v>
      </c>
      <c r="N54" s="20" t="s">
        <v>202</v>
      </c>
      <c r="O54" s="21">
        <v>1.3796458360499999E-3</v>
      </c>
      <c r="P54" s="21">
        <v>5.58323E-4</v>
      </c>
      <c r="Q54" s="20" t="s">
        <v>84</v>
      </c>
      <c r="R54" s="20" t="s">
        <v>85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0"/>
        <v>2.7285312567082996E-4</v>
      </c>
      <c r="AC54" s="22">
        <f t="shared" si="1"/>
        <v>2.4445512896375502E-3</v>
      </c>
    </row>
    <row r="55" spans="1:29" x14ac:dyDescent="0.25">
      <c r="A55" s="20">
        <v>5</v>
      </c>
      <c r="B55" s="20">
        <v>323</v>
      </c>
      <c r="C55" s="20" t="s">
        <v>199</v>
      </c>
      <c r="D55" s="20" t="s">
        <v>177</v>
      </c>
      <c r="E55" s="20" t="s">
        <v>200</v>
      </c>
      <c r="F55" s="20" t="s">
        <v>191</v>
      </c>
      <c r="G55" s="20" t="s">
        <v>192</v>
      </c>
      <c r="H55" s="20">
        <v>39486</v>
      </c>
      <c r="I55" s="20">
        <v>39487</v>
      </c>
      <c r="J55" s="20">
        <v>39457</v>
      </c>
      <c r="K55" s="20">
        <v>6410</v>
      </c>
      <c r="L55" s="20">
        <v>6410</v>
      </c>
      <c r="M55" s="20" t="s">
        <v>201</v>
      </c>
      <c r="N55" s="20" t="s">
        <v>202</v>
      </c>
      <c r="O55" s="21">
        <v>2.0875305054300002</v>
      </c>
      <c r="P55" s="21">
        <v>0.84479400000000004</v>
      </c>
      <c r="Q55" s="20" t="s">
        <v>84</v>
      </c>
      <c r="R55" s="20" t="s">
        <v>85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0"/>
        <v>0.41285185000073998</v>
      </c>
      <c r="AC55" s="22">
        <f t="shared" si="1"/>
        <v>3.6988307165889007</v>
      </c>
    </row>
    <row r="56" spans="1:29" x14ac:dyDescent="0.25">
      <c r="A56" s="20">
        <v>5</v>
      </c>
      <c r="B56" s="20">
        <v>323</v>
      </c>
      <c r="C56" s="20" t="s">
        <v>199</v>
      </c>
      <c r="D56" s="20" t="s">
        <v>177</v>
      </c>
      <c r="E56" s="20" t="s">
        <v>200</v>
      </c>
      <c r="F56" s="20" t="s">
        <v>191</v>
      </c>
      <c r="G56" s="20" t="s">
        <v>192</v>
      </c>
      <c r="H56" s="20">
        <v>39490</v>
      </c>
      <c r="I56" s="20">
        <v>39491</v>
      </c>
      <c r="J56" s="20">
        <v>39461</v>
      </c>
      <c r="K56" s="20">
        <v>6410</v>
      </c>
      <c r="L56" s="20">
        <v>6410</v>
      </c>
      <c r="M56" s="20" t="s">
        <v>201</v>
      </c>
      <c r="N56" s="20" t="s">
        <v>202</v>
      </c>
      <c r="O56" s="21">
        <v>1.5715849282300001</v>
      </c>
      <c r="P56" s="21">
        <v>0.63599799999999995</v>
      </c>
      <c r="Q56" s="20" t="s">
        <v>84</v>
      </c>
      <c r="R56" s="20" t="s">
        <v>85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0"/>
        <v>0.31081299215757996</v>
      </c>
      <c r="AC56" s="22">
        <f t="shared" si="1"/>
        <v>2.7846420998363</v>
      </c>
    </row>
    <row r="57" spans="1:29" x14ac:dyDescent="0.25">
      <c r="A57" s="20">
        <v>5</v>
      </c>
      <c r="B57" s="20">
        <v>323</v>
      </c>
      <c r="C57" s="20" t="s">
        <v>199</v>
      </c>
      <c r="D57" s="20" t="s">
        <v>177</v>
      </c>
      <c r="E57" s="20" t="s">
        <v>200</v>
      </c>
      <c r="F57" s="20" t="s">
        <v>191</v>
      </c>
      <c r="G57" s="20" t="s">
        <v>192</v>
      </c>
      <c r="H57" s="20">
        <v>39491</v>
      </c>
      <c r="I57" s="20">
        <v>39492</v>
      </c>
      <c r="J57" s="20">
        <v>39462</v>
      </c>
      <c r="K57" s="20">
        <v>6410</v>
      </c>
      <c r="L57" s="20">
        <v>6410</v>
      </c>
      <c r="M57" s="20" t="s">
        <v>201</v>
      </c>
      <c r="N57" s="20" t="s">
        <v>202</v>
      </c>
      <c r="O57" s="21">
        <v>6.9663526338999997</v>
      </c>
      <c r="P57" s="21">
        <v>2.8191799999999998</v>
      </c>
      <c r="Q57" s="20" t="s">
        <v>84</v>
      </c>
      <c r="R57" s="20" t="s">
        <v>85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0"/>
        <v>1.3777366772077999</v>
      </c>
      <c r="AC57" s="22">
        <f t="shared" si="1"/>
        <v>12.343446543883001</v>
      </c>
    </row>
    <row r="58" spans="1:29" x14ac:dyDescent="0.25">
      <c r="A58" s="20">
        <v>5</v>
      </c>
      <c r="B58" s="20">
        <v>323</v>
      </c>
      <c r="C58" s="20" t="s">
        <v>199</v>
      </c>
      <c r="D58" s="20" t="s">
        <v>177</v>
      </c>
      <c r="E58" s="20" t="s">
        <v>200</v>
      </c>
      <c r="F58" s="20" t="s">
        <v>191</v>
      </c>
      <c r="G58" s="20" t="s">
        <v>192</v>
      </c>
      <c r="H58" s="20">
        <v>39494</v>
      </c>
      <c r="I58" s="20">
        <v>39495</v>
      </c>
      <c r="J58" s="20">
        <v>39465</v>
      </c>
      <c r="K58" s="20">
        <v>6410</v>
      </c>
      <c r="L58" s="20">
        <v>6410</v>
      </c>
      <c r="M58" s="20" t="s">
        <v>201</v>
      </c>
      <c r="N58" s="20" t="s">
        <v>202</v>
      </c>
      <c r="O58" s="21">
        <v>7.70401677044</v>
      </c>
      <c r="P58" s="21">
        <v>3.1177000000000001</v>
      </c>
      <c r="Q58" s="20" t="s">
        <v>84</v>
      </c>
      <c r="R58" s="20" t="s">
        <v>85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0"/>
        <v>1.5236237624169999</v>
      </c>
      <c r="AC58" s="22">
        <f t="shared" si="1"/>
        <v>13.650481093745002</v>
      </c>
    </row>
    <row r="59" spans="1:29" x14ac:dyDescent="0.25">
      <c r="A59" s="20">
        <v>5</v>
      </c>
      <c r="B59" s="20">
        <v>323</v>
      </c>
      <c r="C59" s="20" t="s">
        <v>199</v>
      </c>
      <c r="D59" s="20" t="s">
        <v>177</v>
      </c>
      <c r="E59" s="20" t="s">
        <v>200</v>
      </c>
      <c r="F59" s="20" t="s">
        <v>191</v>
      </c>
      <c r="G59" s="20" t="s">
        <v>192</v>
      </c>
      <c r="H59" s="20">
        <v>39497</v>
      </c>
      <c r="I59" s="20">
        <v>39498</v>
      </c>
      <c r="J59" s="20">
        <v>39468</v>
      </c>
      <c r="K59" s="20">
        <v>6410</v>
      </c>
      <c r="L59" s="20">
        <v>6410</v>
      </c>
      <c r="M59" s="20" t="s">
        <v>201</v>
      </c>
      <c r="N59" s="20" t="s">
        <v>202</v>
      </c>
      <c r="O59" s="21">
        <v>5.0783344806099997</v>
      </c>
      <c r="P59" s="21">
        <v>2.0551300000000001</v>
      </c>
      <c r="Q59" s="20" t="s">
        <v>84</v>
      </c>
      <c r="R59" s="20" t="s">
        <v>85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0"/>
        <v>1.0043445177073</v>
      </c>
      <c r="AC59" s="22">
        <f t="shared" si="1"/>
        <v>8.9981438913905016</v>
      </c>
    </row>
    <row r="60" spans="1:29" x14ac:dyDescent="0.25">
      <c r="A60" s="20">
        <v>5</v>
      </c>
      <c r="B60" s="20">
        <v>323</v>
      </c>
      <c r="C60" s="20" t="s">
        <v>199</v>
      </c>
      <c r="D60" s="20" t="s">
        <v>177</v>
      </c>
      <c r="E60" s="20" t="s">
        <v>200</v>
      </c>
      <c r="F60" s="20" t="s">
        <v>191</v>
      </c>
      <c r="G60" s="20" t="s">
        <v>192</v>
      </c>
      <c r="H60" s="20">
        <v>39500</v>
      </c>
      <c r="I60" s="20">
        <v>39501</v>
      </c>
      <c r="J60" s="20">
        <v>39471</v>
      </c>
      <c r="K60" s="20">
        <v>6410</v>
      </c>
      <c r="L60" s="20">
        <v>6410</v>
      </c>
      <c r="M60" s="20" t="s">
        <v>201</v>
      </c>
      <c r="N60" s="20" t="s">
        <v>202</v>
      </c>
      <c r="O60" s="21">
        <v>3.9597644990199998</v>
      </c>
      <c r="P60" s="21">
        <v>1.60246</v>
      </c>
      <c r="Q60" s="20" t="s">
        <v>84</v>
      </c>
      <c r="R60" s="20" t="s">
        <v>85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0"/>
        <v>0.78312414097659999</v>
      </c>
      <c r="AC60" s="22">
        <f t="shared" si="1"/>
        <v>7.0161817793510002</v>
      </c>
    </row>
    <row r="61" spans="1:29" x14ac:dyDescent="0.25">
      <c r="A61" s="20">
        <v>5</v>
      </c>
      <c r="B61" s="20">
        <v>323</v>
      </c>
      <c r="C61" s="20" t="s">
        <v>199</v>
      </c>
      <c r="D61" s="20" t="s">
        <v>177</v>
      </c>
      <c r="E61" s="20" t="s">
        <v>200</v>
      </c>
      <c r="F61" s="20" t="s">
        <v>191</v>
      </c>
      <c r="G61" s="20" t="s">
        <v>192</v>
      </c>
      <c r="H61" s="20">
        <v>39501</v>
      </c>
      <c r="I61" s="20">
        <v>39502</v>
      </c>
      <c r="J61" s="20">
        <v>39472</v>
      </c>
      <c r="K61" s="20">
        <v>6410</v>
      </c>
      <c r="L61" s="20">
        <v>6410</v>
      </c>
      <c r="M61" s="20" t="s">
        <v>201</v>
      </c>
      <c r="N61" s="20" t="s">
        <v>202</v>
      </c>
      <c r="O61" s="21">
        <v>5.1142395122800002</v>
      </c>
      <c r="P61" s="21">
        <v>2.0696599999999998</v>
      </c>
      <c r="Q61" s="20" t="s">
        <v>84</v>
      </c>
      <c r="R61" s="20" t="s">
        <v>85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0"/>
        <v>1.0114453462885999</v>
      </c>
      <c r="AC61" s="22">
        <f t="shared" si="1"/>
        <v>9.0617617796710004</v>
      </c>
    </row>
    <row r="62" spans="1:29" x14ac:dyDescent="0.25">
      <c r="A62" s="20">
        <v>5</v>
      </c>
      <c r="B62" s="20">
        <v>323</v>
      </c>
      <c r="C62" s="20" t="s">
        <v>199</v>
      </c>
      <c r="D62" s="20" t="s">
        <v>177</v>
      </c>
      <c r="E62" s="20" t="s">
        <v>200</v>
      </c>
      <c r="F62" s="20" t="s">
        <v>191</v>
      </c>
      <c r="G62" s="20" t="s">
        <v>192</v>
      </c>
      <c r="H62" s="20">
        <v>39502</v>
      </c>
      <c r="I62" s="20">
        <v>39503</v>
      </c>
      <c r="J62" s="20">
        <v>39473</v>
      </c>
      <c r="K62" s="20">
        <v>6410</v>
      </c>
      <c r="L62" s="20">
        <v>6410</v>
      </c>
      <c r="M62" s="20" t="s">
        <v>201</v>
      </c>
      <c r="N62" s="20" t="s">
        <v>202</v>
      </c>
      <c r="O62" s="21">
        <v>8.1166236903400009</v>
      </c>
      <c r="P62" s="21">
        <v>3.2846799999999998</v>
      </c>
      <c r="Q62" s="20" t="s">
        <v>84</v>
      </c>
      <c r="R62" s="20" t="s">
        <v>85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0"/>
        <v>1.6052270904627997</v>
      </c>
      <c r="AC62" s="22">
        <f t="shared" si="1"/>
        <v>14.381583295058</v>
      </c>
    </row>
    <row r="63" spans="1:29" x14ac:dyDescent="0.25">
      <c r="A63" s="20">
        <v>5</v>
      </c>
      <c r="B63" s="20">
        <v>323</v>
      </c>
      <c r="C63" s="20" t="s">
        <v>199</v>
      </c>
      <c r="D63" s="20" t="s">
        <v>177</v>
      </c>
      <c r="E63" s="20" t="s">
        <v>200</v>
      </c>
      <c r="F63" s="20" t="s">
        <v>191</v>
      </c>
      <c r="G63" s="20" t="s">
        <v>192</v>
      </c>
      <c r="H63" s="20">
        <v>39504</v>
      </c>
      <c r="I63" s="20">
        <v>39505</v>
      </c>
      <c r="J63" s="20">
        <v>39475</v>
      </c>
      <c r="K63" s="20">
        <v>6410</v>
      </c>
      <c r="L63" s="20">
        <v>6410</v>
      </c>
      <c r="M63" s="20" t="s">
        <v>201</v>
      </c>
      <c r="N63" s="20" t="s">
        <v>202</v>
      </c>
      <c r="O63" s="21">
        <v>2.6486312876799998</v>
      </c>
      <c r="P63" s="21">
        <v>1.07186</v>
      </c>
      <c r="Q63" s="20" t="s">
        <v>84</v>
      </c>
      <c r="R63" s="20" t="s">
        <v>85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0"/>
        <v>0.52381927895059999</v>
      </c>
      <c r="AC63" s="22">
        <f t="shared" si="1"/>
        <v>4.693012369741</v>
      </c>
    </row>
    <row r="64" spans="1:29" x14ac:dyDescent="0.25">
      <c r="A64" s="20">
        <v>5</v>
      </c>
      <c r="B64" s="20">
        <v>323</v>
      </c>
      <c r="C64" s="20" t="s">
        <v>199</v>
      </c>
      <c r="D64" s="20" t="s">
        <v>177</v>
      </c>
      <c r="E64" s="20" t="s">
        <v>200</v>
      </c>
      <c r="F64" s="20" t="s">
        <v>191</v>
      </c>
      <c r="G64" s="20" t="s">
        <v>192</v>
      </c>
      <c r="H64" s="20">
        <v>39505</v>
      </c>
      <c r="I64" s="20">
        <v>39506</v>
      </c>
      <c r="J64" s="20">
        <v>39476</v>
      </c>
      <c r="K64" s="20">
        <v>6410</v>
      </c>
      <c r="L64" s="20">
        <v>6410</v>
      </c>
      <c r="M64" s="20" t="s">
        <v>201</v>
      </c>
      <c r="N64" s="20" t="s">
        <v>202</v>
      </c>
      <c r="O64" s="21">
        <v>1.7981343888600001</v>
      </c>
      <c r="P64" s="21">
        <v>0.72767899999999996</v>
      </c>
      <c r="Q64" s="20" t="s">
        <v>84</v>
      </c>
      <c r="R64" s="20" t="s">
        <v>85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0"/>
        <v>0.35561760779158996</v>
      </c>
      <c r="AC64" s="22">
        <f t="shared" si="1"/>
        <v>3.1860565262261504</v>
      </c>
    </row>
    <row r="65" spans="1:29" x14ac:dyDescent="0.25">
      <c r="A65" s="20">
        <v>5</v>
      </c>
      <c r="B65" s="20">
        <v>323</v>
      </c>
      <c r="C65" s="20" t="s">
        <v>199</v>
      </c>
      <c r="D65" s="20" t="s">
        <v>177</v>
      </c>
      <c r="E65" s="20" t="s">
        <v>200</v>
      </c>
      <c r="F65" s="20" t="s">
        <v>191</v>
      </c>
      <c r="G65" s="20" t="s">
        <v>192</v>
      </c>
      <c r="H65" s="20">
        <v>39506</v>
      </c>
      <c r="I65" s="20">
        <v>39507</v>
      </c>
      <c r="J65" s="20">
        <v>39477</v>
      </c>
      <c r="K65" s="20">
        <v>6410</v>
      </c>
      <c r="L65" s="20">
        <v>6410</v>
      </c>
      <c r="M65" s="20" t="s">
        <v>201</v>
      </c>
      <c r="N65" s="20" t="s">
        <v>202</v>
      </c>
      <c r="O65" s="21">
        <v>2.8565517397</v>
      </c>
      <c r="P65" s="21">
        <v>1.15601</v>
      </c>
      <c r="Q65" s="20" t="s">
        <v>84</v>
      </c>
      <c r="R65" s="20" t="s">
        <v>85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0"/>
        <v>0.56494348577209996</v>
      </c>
      <c r="AC65" s="22">
        <f t="shared" si="1"/>
        <v>5.0614532024185008</v>
      </c>
    </row>
    <row r="66" spans="1:29" x14ac:dyDescent="0.25">
      <c r="A66" s="20">
        <v>5</v>
      </c>
      <c r="B66" s="20">
        <v>323</v>
      </c>
      <c r="C66" s="20" t="s">
        <v>199</v>
      </c>
      <c r="D66" s="20" t="s">
        <v>177</v>
      </c>
      <c r="E66" s="20" t="s">
        <v>200</v>
      </c>
      <c r="F66" s="20" t="s">
        <v>191</v>
      </c>
      <c r="G66" s="20" t="s">
        <v>192</v>
      </c>
      <c r="H66" s="20">
        <v>39507</v>
      </c>
      <c r="I66" s="20">
        <v>39508</v>
      </c>
      <c r="J66" s="20">
        <v>39478</v>
      </c>
      <c r="K66" s="20">
        <v>6410</v>
      </c>
      <c r="L66" s="20">
        <v>6410</v>
      </c>
      <c r="M66" s="20" t="s">
        <v>201</v>
      </c>
      <c r="N66" s="20" t="s">
        <v>202</v>
      </c>
      <c r="O66" s="21">
        <v>9.3584563400099992</v>
      </c>
      <c r="P66" s="21">
        <v>3.7872300000000001</v>
      </c>
      <c r="Q66" s="20" t="s">
        <v>84</v>
      </c>
      <c r="R66" s="20" t="s">
        <v>85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ref="AB66:AB129" si="2">P66*X66*(1-Z66)</f>
        <v>1.8508238835483</v>
      </c>
      <c r="AC66" s="22">
        <f t="shared" ref="AC66:AC129" si="3">P66*Y66*(1-AA66)</f>
        <v>16.581939093775503</v>
      </c>
    </row>
    <row r="67" spans="1:29" x14ac:dyDescent="0.25">
      <c r="A67" s="20">
        <v>5</v>
      </c>
      <c r="B67" s="20">
        <v>323</v>
      </c>
      <c r="C67" s="20" t="s">
        <v>199</v>
      </c>
      <c r="D67" s="20" t="s">
        <v>177</v>
      </c>
      <c r="E67" s="20" t="s">
        <v>200</v>
      </c>
      <c r="F67" s="20" t="s">
        <v>191</v>
      </c>
      <c r="G67" s="20" t="s">
        <v>192</v>
      </c>
      <c r="H67" s="20">
        <v>39508</v>
      </c>
      <c r="I67" s="20">
        <v>39509</v>
      </c>
      <c r="J67" s="20">
        <v>39479</v>
      </c>
      <c r="K67" s="20">
        <v>6410</v>
      </c>
      <c r="L67" s="20">
        <v>6410</v>
      </c>
      <c r="M67" s="20" t="s">
        <v>201</v>
      </c>
      <c r="N67" s="20" t="s">
        <v>202</v>
      </c>
      <c r="O67" s="21">
        <v>2.4112552447</v>
      </c>
      <c r="P67" s="21">
        <v>0.9758</v>
      </c>
      <c r="Q67" s="20" t="s">
        <v>84</v>
      </c>
      <c r="R67" s="20" t="s">
        <v>85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2"/>
        <v>0.47687464071800001</v>
      </c>
      <c r="AC67" s="22">
        <f t="shared" si="3"/>
        <v>4.27242500923</v>
      </c>
    </row>
    <row r="68" spans="1:29" x14ac:dyDescent="0.25">
      <c r="A68" s="20">
        <v>5</v>
      </c>
      <c r="B68" s="20">
        <v>323</v>
      </c>
      <c r="C68" s="20" t="s">
        <v>199</v>
      </c>
      <c r="D68" s="20" t="s">
        <v>177</v>
      </c>
      <c r="E68" s="20" t="s">
        <v>200</v>
      </c>
      <c r="F68" s="20" t="s">
        <v>191</v>
      </c>
      <c r="G68" s="20" t="s">
        <v>192</v>
      </c>
      <c r="H68" s="20">
        <v>39509</v>
      </c>
      <c r="I68" s="20">
        <v>39510</v>
      </c>
      <c r="J68" s="20">
        <v>39480</v>
      </c>
      <c r="K68" s="20">
        <v>6410</v>
      </c>
      <c r="L68" s="20">
        <v>6410</v>
      </c>
      <c r="M68" s="20" t="s">
        <v>201</v>
      </c>
      <c r="N68" s="20" t="s">
        <v>202</v>
      </c>
      <c r="O68" s="21">
        <v>4.78208881688</v>
      </c>
      <c r="P68" s="21">
        <v>1.9352400000000001</v>
      </c>
      <c r="Q68" s="20" t="s">
        <v>84</v>
      </c>
      <c r="R68" s="20" t="s">
        <v>85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2"/>
        <v>0.94575412964039995</v>
      </c>
      <c r="AC68" s="22">
        <f t="shared" si="3"/>
        <v>8.4732196913940001</v>
      </c>
    </row>
    <row r="69" spans="1:29" x14ac:dyDescent="0.25">
      <c r="A69" s="20">
        <v>5</v>
      </c>
      <c r="B69" s="20">
        <v>323</v>
      </c>
      <c r="C69" s="20" t="s">
        <v>199</v>
      </c>
      <c r="D69" s="20" t="s">
        <v>177</v>
      </c>
      <c r="E69" s="20" t="s">
        <v>200</v>
      </c>
      <c r="F69" s="20" t="s">
        <v>191</v>
      </c>
      <c r="G69" s="20" t="s">
        <v>192</v>
      </c>
      <c r="H69" s="20">
        <v>39511</v>
      </c>
      <c r="I69" s="20">
        <v>39512</v>
      </c>
      <c r="J69" s="20">
        <v>39482</v>
      </c>
      <c r="K69" s="20">
        <v>6410</v>
      </c>
      <c r="L69" s="20">
        <v>6410</v>
      </c>
      <c r="M69" s="20" t="s">
        <v>201</v>
      </c>
      <c r="N69" s="20" t="s">
        <v>202</v>
      </c>
      <c r="O69" s="21">
        <v>3.3323634666799999</v>
      </c>
      <c r="P69" s="21">
        <v>1.34856</v>
      </c>
      <c r="Q69" s="20" t="s">
        <v>84</v>
      </c>
      <c r="R69" s="20" t="s">
        <v>85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2"/>
        <v>0.6590429037576</v>
      </c>
      <c r="AC69" s="22">
        <f t="shared" si="3"/>
        <v>5.9045106276360011</v>
      </c>
    </row>
    <row r="70" spans="1:29" x14ac:dyDescent="0.25">
      <c r="A70" s="20">
        <v>5</v>
      </c>
      <c r="B70" s="20">
        <v>323</v>
      </c>
      <c r="C70" s="20" t="s">
        <v>199</v>
      </c>
      <c r="D70" s="20" t="s">
        <v>177</v>
      </c>
      <c r="E70" s="20" t="s">
        <v>200</v>
      </c>
      <c r="F70" s="20" t="s">
        <v>191</v>
      </c>
      <c r="G70" s="20" t="s">
        <v>192</v>
      </c>
      <c r="H70" s="20">
        <v>39512</v>
      </c>
      <c r="I70" s="20">
        <v>39513</v>
      </c>
      <c r="J70" s="20">
        <v>39483</v>
      </c>
      <c r="K70" s="20">
        <v>6410</v>
      </c>
      <c r="L70" s="20">
        <v>6410</v>
      </c>
      <c r="M70" s="20" t="s">
        <v>201</v>
      </c>
      <c r="N70" s="20" t="s">
        <v>202</v>
      </c>
      <c r="O70" s="21">
        <v>3.1705626534800002</v>
      </c>
      <c r="P70" s="21">
        <v>1.28308</v>
      </c>
      <c r="Q70" s="20" t="s">
        <v>84</v>
      </c>
      <c r="R70" s="20" t="s">
        <v>85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2"/>
        <v>0.62704274852679998</v>
      </c>
      <c r="AC70" s="22">
        <f t="shared" si="3"/>
        <v>5.617814184098</v>
      </c>
    </row>
    <row r="71" spans="1:29" x14ac:dyDescent="0.25">
      <c r="A71" s="20">
        <v>5</v>
      </c>
      <c r="B71" s="20">
        <v>323</v>
      </c>
      <c r="C71" s="20" t="s">
        <v>199</v>
      </c>
      <c r="D71" s="20" t="s">
        <v>177</v>
      </c>
      <c r="E71" s="20" t="s">
        <v>200</v>
      </c>
      <c r="F71" s="20" t="s">
        <v>191</v>
      </c>
      <c r="G71" s="20" t="s">
        <v>192</v>
      </c>
      <c r="H71" s="20">
        <v>39513</v>
      </c>
      <c r="I71" s="20">
        <v>39514</v>
      </c>
      <c r="J71" s="20">
        <v>39484</v>
      </c>
      <c r="K71" s="20">
        <v>6410</v>
      </c>
      <c r="L71" s="20">
        <v>6410</v>
      </c>
      <c r="M71" s="20" t="s">
        <v>201</v>
      </c>
      <c r="N71" s="20" t="s">
        <v>202</v>
      </c>
      <c r="O71" s="21">
        <v>3.7021540121499998</v>
      </c>
      <c r="P71" s="21">
        <v>1.49821</v>
      </c>
      <c r="Q71" s="20" t="s">
        <v>84</v>
      </c>
      <c r="R71" s="20" t="s">
        <v>85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2"/>
        <v>0.7321770398341001</v>
      </c>
      <c r="AC71" s="22">
        <f t="shared" si="3"/>
        <v>6.5597354714885014</v>
      </c>
    </row>
    <row r="72" spans="1:29" x14ac:dyDescent="0.25">
      <c r="A72" s="20">
        <v>5</v>
      </c>
      <c r="B72" s="20">
        <v>323</v>
      </c>
      <c r="C72" s="20" t="s">
        <v>199</v>
      </c>
      <c r="D72" s="20" t="s">
        <v>177</v>
      </c>
      <c r="E72" s="20" t="s">
        <v>200</v>
      </c>
      <c r="F72" s="20" t="s">
        <v>191</v>
      </c>
      <c r="G72" s="20" t="s">
        <v>192</v>
      </c>
      <c r="H72" s="20">
        <v>39514</v>
      </c>
      <c r="I72" s="20">
        <v>39515</v>
      </c>
      <c r="J72" s="20">
        <v>39485</v>
      </c>
      <c r="K72" s="20">
        <v>6410</v>
      </c>
      <c r="L72" s="20">
        <v>6410</v>
      </c>
      <c r="M72" s="20" t="s">
        <v>201</v>
      </c>
      <c r="N72" s="20" t="s">
        <v>202</v>
      </c>
      <c r="O72" s="21">
        <v>15.266427568899999</v>
      </c>
      <c r="P72" s="21">
        <v>6.1780999999999997</v>
      </c>
      <c r="Q72" s="20" t="s">
        <v>84</v>
      </c>
      <c r="R72" s="20" t="s">
        <v>85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2"/>
        <v>3.0192449455009998</v>
      </c>
      <c r="AC72" s="22">
        <f t="shared" si="3"/>
        <v>27.050080907485</v>
      </c>
    </row>
    <row r="73" spans="1:29" x14ac:dyDescent="0.25">
      <c r="A73" s="20">
        <v>5</v>
      </c>
      <c r="B73" s="20">
        <v>323</v>
      </c>
      <c r="C73" s="20" t="s">
        <v>199</v>
      </c>
      <c r="D73" s="20" t="s">
        <v>177</v>
      </c>
      <c r="E73" s="20" t="s">
        <v>200</v>
      </c>
      <c r="F73" s="20" t="s">
        <v>191</v>
      </c>
      <c r="G73" s="20" t="s">
        <v>192</v>
      </c>
      <c r="H73" s="20">
        <v>39515</v>
      </c>
      <c r="I73" s="20">
        <v>39516</v>
      </c>
      <c r="J73" s="20">
        <v>39486</v>
      </c>
      <c r="K73" s="20">
        <v>6410</v>
      </c>
      <c r="L73" s="20">
        <v>6410</v>
      </c>
      <c r="M73" s="20" t="s">
        <v>201</v>
      </c>
      <c r="N73" s="20" t="s">
        <v>202</v>
      </c>
      <c r="O73" s="21">
        <v>2.2559046710800001</v>
      </c>
      <c r="P73" s="21">
        <v>0.91293199999999997</v>
      </c>
      <c r="Q73" s="20" t="s">
        <v>84</v>
      </c>
      <c r="R73" s="20" t="s">
        <v>85</v>
      </c>
      <c r="S73" s="20">
        <v>16</v>
      </c>
      <c r="T73" s="20">
        <v>60</v>
      </c>
      <c r="U73" s="20" t="s">
        <v>73</v>
      </c>
      <c r="V73" s="20" t="s">
        <v>76</v>
      </c>
      <c r="W73" s="20" t="s">
        <v>77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2"/>
        <v>0.44615097304771995</v>
      </c>
      <c r="AC73" s="22">
        <f t="shared" si="3"/>
        <v>3.9971648990842001</v>
      </c>
    </row>
    <row r="74" spans="1:29" x14ac:dyDescent="0.25">
      <c r="A74" s="20">
        <v>5</v>
      </c>
      <c r="B74" s="20">
        <v>323</v>
      </c>
      <c r="C74" s="20" t="s">
        <v>199</v>
      </c>
      <c r="D74" s="20" t="s">
        <v>177</v>
      </c>
      <c r="E74" s="20" t="s">
        <v>200</v>
      </c>
      <c r="F74" s="20" t="s">
        <v>191</v>
      </c>
      <c r="G74" s="20" t="s">
        <v>192</v>
      </c>
      <c r="H74" s="20">
        <v>39516</v>
      </c>
      <c r="I74" s="20">
        <v>39517</v>
      </c>
      <c r="J74" s="20">
        <v>39487</v>
      </c>
      <c r="K74" s="20">
        <v>6410</v>
      </c>
      <c r="L74" s="20">
        <v>6410</v>
      </c>
      <c r="M74" s="20" t="s">
        <v>201</v>
      </c>
      <c r="N74" s="20" t="s">
        <v>202</v>
      </c>
      <c r="O74" s="21">
        <v>4.0603904776300004</v>
      </c>
      <c r="P74" s="21">
        <v>1.6431800000000001</v>
      </c>
      <c r="Q74" s="20" t="s">
        <v>84</v>
      </c>
      <c r="R74" s="20" t="s">
        <v>85</v>
      </c>
      <c r="S74" s="20">
        <v>16</v>
      </c>
      <c r="T74" s="20">
        <v>60</v>
      </c>
      <c r="U74" s="20" t="s">
        <v>73</v>
      </c>
      <c r="V74" s="20" t="s">
        <v>76</v>
      </c>
      <c r="W74" s="20" t="s">
        <v>77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2"/>
        <v>0.80302405424779999</v>
      </c>
      <c r="AC74" s="22">
        <f t="shared" si="3"/>
        <v>7.1944694882830014</v>
      </c>
    </row>
    <row r="75" spans="1:29" x14ac:dyDescent="0.25">
      <c r="A75" s="20">
        <v>5</v>
      </c>
      <c r="B75" s="20">
        <v>323</v>
      </c>
      <c r="C75" s="20" t="s">
        <v>199</v>
      </c>
      <c r="D75" s="20" t="s">
        <v>177</v>
      </c>
      <c r="E75" s="20" t="s">
        <v>200</v>
      </c>
      <c r="F75" s="20" t="s">
        <v>191</v>
      </c>
      <c r="G75" s="20" t="s">
        <v>192</v>
      </c>
      <c r="H75" s="20">
        <v>39517</v>
      </c>
      <c r="I75" s="20">
        <v>39518</v>
      </c>
      <c r="J75" s="20">
        <v>39488</v>
      </c>
      <c r="K75" s="20">
        <v>6410</v>
      </c>
      <c r="L75" s="20">
        <v>6410</v>
      </c>
      <c r="M75" s="20" t="s">
        <v>201</v>
      </c>
      <c r="N75" s="20" t="s">
        <v>202</v>
      </c>
      <c r="O75" s="21">
        <v>10.514858205099999</v>
      </c>
      <c r="P75" s="21">
        <v>4.2552099999999999</v>
      </c>
      <c r="Q75" s="20" t="s">
        <v>84</v>
      </c>
      <c r="R75" s="20" t="s">
        <v>85</v>
      </c>
      <c r="S75" s="20">
        <v>16</v>
      </c>
      <c r="T75" s="20">
        <v>60</v>
      </c>
      <c r="U75" s="20" t="s">
        <v>73</v>
      </c>
      <c r="V75" s="20" t="s">
        <v>76</v>
      </c>
      <c r="W75" s="20" t="s">
        <v>77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2"/>
        <v>2.0795262758041</v>
      </c>
      <c r="AC75" s="22">
        <f t="shared" si="3"/>
        <v>18.6309342319385</v>
      </c>
    </row>
    <row r="76" spans="1:29" x14ac:dyDescent="0.25">
      <c r="A76" s="20">
        <v>5</v>
      </c>
      <c r="B76" s="20">
        <v>323</v>
      </c>
      <c r="C76" s="20" t="s">
        <v>199</v>
      </c>
      <c r="D76" s="20" t="s">
        <v>177</v>
      </c>
      <c r="E76" s="20" t="s">
        <v>200</v>
      </c>
      <c r="F76" s="20" t="s">
        <v>191</v>
      </c>
      <c r="G76" s="20" t="s">
        <v>192</v>
      </c>
      <c r="H76" s="20">
        <v>39518</v>
      </c>
      <c r="I76" s="20">
        <v>39519</v>
      </c>
      <c r="J76" s="20">
        <v>39489</v>
      </c>
      <c r="K76" s="20">
        <v>6410</v>
      </c>
      <c r="L76" s="20">
        <v>6410</v>
      </c>
      <c r="M76" s="20" t="s">
        <v>201</v>
      </c>
      <c r="N76" s="20" t="s">
        <v>202</v>
      </c>
      <c r="O76" s="21">
        <v>5.5768869850699998</v>
      </c>
      <c r="P76" s="21">
        <v>2.2568899999999998</v>
      </c>
      <c r="Q76" s="20" t="s">
        <v>84</v>
      </c>
      <c r="R76" s="20" t="s">
        <v>85</v>
      </c>
      <c r="S76" s="20">
        <v>16</v>
      </c>
      <c r="T76" s="20">
        <v>60</v>
      </c>
      <c r="U76" s="20" t="s">
        <v>73</v>
      </c>
      <c r="V76" s="20" t="s">
        <v>76</v>
      </c>
      <c r="W76" s="20" t="s">
        <v>77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2"/>
        <v>1.1029448738368999</v>
      </c>
      <c r="AC76" s="22">
        <f t="shared" si="3"/>
        <v>9.8815262134465005</v>
      </c>
    </row>
    <row r="77" spans="1:29" x14ac:dyDescent="0.25">
      <c r="A77" s="20">
        <v>5</v>
      </c>
      <c r="B77" s="20">
        <v>323</v>
      </c>
      <c r="C77" s="20" t="s">
        <v>199</v>
      </c>
      <c r="D77" s="20" t="s">
        <v>177</v>
      </c>
      <c r="E77" s="20" t="s">
        <v>200</v>
      </c>
      <c r="F77" s="20" t="s">
        <v>191</v>
      </c>
      <c r="G77" s="20" t="s">
        <v>192</v>
      </c>
      <c r="H77" s="20">
        <v>39519</v>
      </c>
      <c r="I77" s="20">
        <v>39520</v>
      </c>
      <c r="J77" s="20">
        <v>39490</v>
      </c>
      <c r="K77" s="20">
        <v>6410</v>
      </c>
      <c r="L77" s="20">
        <v>6410</v>
      </c>
      <c r="M77" s="20" t="s">
        <v>201</v>
      </c>
      <c r="N77" s="20" t="s">
        <v>202</v>
      </c>
      <c r="O77" s="21">
        <v>37.8802406633</v>
      </c>
      <c r="P77" s="21">
        <v>15.329599999999999</v>
      </c>
      <c r="Q77" s="20" t="s">
        <v>84</v>
      </c>
      <c r="R77" s="20" t="s">
        <v>85</v>
      </c>
      <c r="S77" s="20">
        <v>16</v>
      </c>
      <c r="T77" s="20">
        <v>60</v>
      </c>
      <c r="U77" s="20" t="s">
        <v>73</v>
      </c>
      <c r="V77" s="20" t="s">
        <v>76</v>
      </c>
      <c r="W77" s="20" t="s">
        <v>77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2"/>
        <v>7.4915940688159992</v>
      </c>
      <c r="AC77" s="22">
        <f t="shared" si="3"/>
        <v>67.118842407760013</v>
      </c>
    </row>
    <row r="78" spans="1:29" x14ac:dyDescent="0.25">
      <c r="A78" s="20">
        <v>5</v>
      </c>
      <c r="B78" s="20">
        <v>323</v>
      </c>
      <c r="C78" s="20" t="s">
        <v>199</v>
      </c>
      <c r="D78" s="20" t="s">
        <v>177</v>
      </c>
      <c r="E78" s="20" t="s">
        <v>200</v>
      </c>
      <c r="F78" s="20" t="s">
        <v>191</v>
      </c>
      <c r="G78" s="20" t="s">
        <v>192</v>
      </c>
      <c r="H78" s="20">
        <v>39521</v>
      </c>
      <c r="I78" s="20">
        <v>39522</v>
      </c>
      <c r="J78" s="20">
        <v>39492</v>
      </c>
      <c r="K78" s="20">
        <v>6410</v>
      </c>
      <c r="L78" s="20">
        <v>6410</v>
      </c>
      <c r="M78" s="20" t="s">
        <v>201</v>
      </c>
      <c r="N78" s="20" t="s">
        <v>202</v>
      </c>
      <c r="O78" s="21">
        <v>5.7554629836300002</v>
      </c>
      <c r="P78" s="21">
        <v>2.3291499999999998</v>
      </c>
      <c r="Q78" s="20" t="s">
        <v>84</v>
      </c>
      <c r="R78" s="20" t="s">
        <v>85</v>
      </c>
      <c r="S78" s="20">
        <v>16</v>
      </c>
      <c r="T78" s="20">
        <v>60</v>
      </c>
      <c r="U78" s="20" t="s">
        <v>73</v>
      </c>
      <c r="V78" s="20" t="s">
        <v>76</v>
      </c>
      <c r="W78" s="20" t="s">
        <v>77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2"/>
        <v>1.1382584232714998</v>
      </c>
      <c r="AC78" s="22">
        <f t="shared" si="3"/>
        <v>10.1979080859275</v>
      </c>
    </row>
    <row r="79" spans="1:29" x14ac:dyDescent="0.25">
      <c r="A79" s="20">
        <v>5</v>
      </c>
      <c r="B79" s="20">
        <v>323</v>
      </c>
      <c r="C79" s="20" t="s">
        <v>199</v>
      </c>
      <c r="D79" s="20" t="s">
        <v>177</v>
      </c>
      <c r="E79" s="20" t="s">
        <v>200</v>
      </c>
      <c r="F79" s="20" t="s">
        <v>191</v>
      </c>
      <c r="G79" s="20" t="s">
        <v>192</v>
      </c>
      <c r="H79" s="20">
        <v>39522</v>
      </c>
      <c r="I79" s="20">
        <v>39523</v>
      </c>
      <c r="J79" s="20">
        <v>39493</v>
      </c>
      <c r="K79" s="20">
        <v>6410</v>
      </c>
      <c r="L79" s="20">
        <v>6410</v>
      </c>
      <c r="M79" s="20" t="s">
        <v>201</v>
      </c>
      <c r="N79" s="20" t="s">
        <v>202</v>
      </c>
      <c r="O79" s="21">
        <v>7.85972711369</v>
      </c>
      <c r="P79" s="21">
        <v>3.18072</v>
      </c>
      <c r="Q79" s="20" t="s">
        <v>84</v>
      </c>
      <c r="R79" s="20" t="s">
        <v>85</v>
      </c>
      <c r="S79" s="20">
        <v>16</v>
      </c>
      <c r="T79" s="20">
        <v>60</v>
      </c>
      <c r="U79" s="20" t="s">
        <v>73</v>
      </c>
      <c r="V79" s="20" t="s">
        <v>76</v>
      </c>
      <c r="W79" s="20" t="s">
        <v>77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2"/>
        <v>1.5544217126711999</v>
      </c>
      <c r="AC79" s="22">
        <f t="shared" si="3"/>
        <v>13.926406717932002</v>
      </c>
    </row>
    <row r="80" spans="1:29" x14ac:dyDescent="0.25">
      <c r="A80" s="20">
        <v>5</v>
      </c>
      <c r="B80" s="20">
        <v>323</v>
      </c>
      <c r="C80" s="20" t="s">
        <v>199</v>
      </c>
      <c r="D80" s="20" t="s">
        <v>177</v>
      </c>
      <c r="E80" s="20" t="s">
        <v>200</v>
      </c>
      <c r="F80" s="20" t="s">
        <v>191</v>
      </c>
      <c r="G80" s="20" t="s">
        <v>192</v>
      </c>
      <c r="H80" s="20">
        <v>39523</v>
      </c>
      <c r="I80" s="20">
        <v>39524</v>
      </c>
      <c r="J80" s="20">
        <v>39494</v>
      </c>
      <c r="K80" s="20">
        <v>6410</v>
      </c>
      <c r="L80" s="20">
        <v>6410</v>
      </c>
      <c r="M80" s="20" t="s">
        <v>201</v>
      </c>
      <c r="N80" s="20" t="s">
        <v>202</v>
      </c>
      <c r="O80" s="21">
        <v>4.2631913688200003</v>
      </c>
      <c r="P80" s="21">
        <v>1.72525</v>
      </c>
      <c r="Q80" s="20" t="s">
        <v>84</v>
      </c>
      <c r="R80" s="20" t="s">
        <v>85</v>
      </c>
      <c r="S80" s="20">
        <v>16</v>
      </c>
      <c r="T80" s="20">
        <v>60</v>
      </c>
      <c r="U80" s="20" t="s">
        <v>73</v>
      </c>
      <c r="V80" s="20" t="s">
        <v>76</v>
      </c>
      <c r="W80" s="20" t="s">
        <v>77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2"/>
        <v>0.84313176255249989</v>
      </c>
      <c r="AC80" s="22">
        <f t="shared" si="3"/>
        <v>7.5538032867125011</v>
      </c>
    </row>
    <row r="81" spans="1:29" x14ac:dyDescent="0.25">
      <c r="A81" s="20">
        <v>5</v>
      </c>
      <c r="B81" s="20">
        <v>323</v>
      </c>
      <c r="C81" s="20" t="s">
        <v>199</v>
      </c>
      <c r="D81" s="20" t="s">
        <v>177</v>
      </c>
      <c r="E81" s="20" t="s">
        <v>200</v>
      </c>
      <c r="F81" s="20" t="s">
        <v>191</v>
      </c>
      <c r="G81" s="20" t="s">
        <v>192</v>
      </c>
      <c r="H81" s="20">
        <v>39524</v>
      </c>
      <c r="I81" s="20">
        <v>39525</v>
      </c>
      <c r="J81" s="20">
        <v>39495</v>
      </c>
      <c r="K81" s="20">
        <v>6410</v>
      </c>
      <c r="L81" s="20">
        <v>6410</v>
      </c>
      <c r="M81" s="20" t="s">
        <v>201</v>
      </c>
      <c r="N81" s="20" t="s">
        <v>202</v>
      </c>
      <c r="O81" s="21">
        <v>11.3458499254</v>
      </c>
      <c r="P81" s="21">
        <v>4.5914999999999999</v>
      </c>
      <c r="Q81" s="20" t="s">
        <v>84</v>
      </c>
      <c r="R81" s="20" t="s">
        <v>85</v>
      </c>
      <c r="S81" s="20">
        <v>16</v>
      </c>
      <c r="T81" s="20">
        <v>60</v>
      </c>
      <c r="U81" s="20" t="s">
        <v>73</v>
      </c>
      <c r="V81" s="20" t="s">
        <v>76</v>
      </c>
      <c r="W81" s="20" t="s">
        <v>77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2"/>
        <v>2.2438716057149999</v>
      </c>
      <c r="AC81" s="22">
        <f t="shared" si="3"/>
        <v>20.103340264275001</v>
      </c>
    </row>
    <row r="82" spans="1:29" x14ac:dyDescent="0.25">
      <c r="A82" s="20">
        <v>5</v>
      </c>
      <c r="B82" s="20">
        <v>323</v>
      </c>
      <c r="C82" s="20" t="s">
        <v>199</v>
      </c>
      <c r="D82" s="20" t="s">
        <v>177</v>
      </c>
      <c r="E82" s="20" t="s">
        <v>200</v>
      </c>
      <c r="F82" s="20" t="s">
        <v>191</v>
      </c>
      <c r="G82" s="20" t="s">
        <v>192</v>
      </c>
      <c r="H82" s="20">
        <v>39527</v>
      </c>
      <c r="I82" s="20">
        <v>39528</v>
      </c>
      <c r="J82" s="20">
        <v>39498</v>
      </c>
      <c r="K82" s="20">
        <v>6410</v>
      </c>
      <c r="L82" s="20">
        <v>6410</v>
      </c>
      <c r="M82" s="20" t="s">
        <v>201</v>
      </c>
      <c r="N82" s="20" t="s">
        <v>202</v>
      </c>
      <c r="O82" s="21">
        <v>2.4447191477599999</v>
      </c>
      <c r="P82" s="21">
        <v>0.98934299999999997</v>
      </c>
      <c r="Q82" s="20" t="s">
        <v>84</v>
      </c>
      <c r="R82" s="20" t="s">
        <v>85</v>
      </c>
      <c r="S82" s="20">
        <v>16</v>
      </c>
      <c r="T82" s="20">
        <v>60</v>
      </c>
      <c r="U82" s="20" t="s">
        <v>73</v>
      </c>
      <c r="V82" s="20" t="s">
        <v>76</v>
      </c>
      <c r="W82" s="20" t="s">
        <v>77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2"/>
        <v>0.48349312120502996</v>
      </c>
      <c r="AC82" s="22">
        <f t="shared" si="3"/>
        <v>4.3317214346245496</v>
      </c>
    </row>
    <row r="83" spans="1:29" x14ac:dyDescent="0.25">
      <c r="A83" s="20">
        <v>5</v>
      </c>
      <c r="B83" s="20">
        <v>323</v>
      </c>
      <c r="C83" s="20" t="s">
        <v>199</v>
      </c>
      <c r="D83" s="20" t="s">
        <v>177</v>
      </c>
      <c r="E83" s="20" t="s">
        <v>200</v>
      </c>
      <c r="F83" s="20" t="s">
        <v>191</v>
      </c>
      <c r="G83" s="20" t="s">
        <v>192</v>
      </c>
      <c r="H83" s="20">
        <v>39528</v>
      </c>
      <c r="I83" s="20">
        <v>39529</v>
      </c>
      <c r="J83" s="20">
        <v>39499</v>
      </c>
      <c r="K83" s="20">
        <v>6410</v>
      </c>
      <c r="L83" s="20">
        <v>6410</v>
      </c>
      <c r="M83" s="20" t="s">
        <v>201</v>
      </c>
      <c r="N83" s="20" t="s">
        <v>202</v>
      </c>
      <c r="O83" s="21">
        <v>13.5170590694</v>
      </c>
      <c r="P83" s="21">
        <v>5.4701599999999999</v>
      </c>
      <c r="Q83" s="20" t="s">
        <v>84</v>
      </c>
      <c r="R83" s="20" t="s">
        <v>85</v>
      </c>
      <c r="S83" s="20">
        <v>16</v>
      </c>
      <c r="T83" s="20">
        <v>60</v>
      </c>
      <c r="U83" s="20" t="s">
        <v>73</v>
      </c>
      <c r="V83" s="20" t="s">
        <v>76</v>
      </c>
      <c r="W83" s="20" t="s">
        <v>77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2"/>
        <v>2.6732738108935998</v>
      </c>
      <c r="AC83" s="22">
        <f t="shared" si="3"/>
        <v>23.950449260596002</v>
      </c>
    </row>
    <row r="84" spans="1:29" x14ac:dyDescent="0.25">
      <c r="A84" s="20">
        <v>5</v>
      </c>
      <c r="B84" s="20">
        <v>323</v>
      </c>
      <c r="C84" s="20" t="s">
        <v>199</v>
      </c>
      <c r="D84" s="20" t="s">
        <v>177</v>
      </c>
      <c r="E84" s="20" t="s">
        <v>200</v>
      </c>
      <c r="F84" s="20" t="s">
        <v>191</v>
      </c>
      <c r="G84" s="20" t="s">
        <v>192</v>
      </c>
      <c r="H84" s="20">
        <v>39529</v>
      </c>
      <c r="I84" s="20">
        <v>39530</v>
      </c>
      <c r="J84" s="20">
        <v>39500</v>
      </c>
      <c r="K84" s="20">
        <v>6410</v>
      </c>
      <c r="L84" s="20">
        <v>6410</v>
      </c>
      <c r="M84" s="20" t="s">
        <v>201</v>
      </c>
      <c r="N84" s="20" t="s">
        <v>202</v>
      </c>
      <c r="O84" s="21">
        <v>14.5115989507</v>
      </c>
      <c r="P84" s="21">
        <v>5.8726399999999996</v>
      </c>
      <c r="Q84" s="20" t="s">
        <v>84</v>
      </c>
      <c r="R84" s="20" t="s">
        <v>85</v>
      </c>
      <c r="S84" s="20">
        <v>16</v>
      </c>
      <c r="T84" s="20">
        <v>60</v>
      </c>
      <c r="U84" s="20" t="s">
        <v>73</v>
      </c>
      <c r="V84" s="20" t="s">
        <v>76</v>
      </c>
      <c r="W84" s="20" t="s">
        <v>77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2"/>
        <v>2.8699662738943994</v>
      </c>
      <c r="AC84" s="22">
        <f t="shared" si="3"/>
        <v>25.712660387584002</v>
      </c>
    </row>
    <row r="85" spans="1:29" x14ac:dyDescent="0.25">
      <c r="A85" s="20">
        <v>5</v>
      </c>
      <c r="B85" s="20">
        <v>323</v>
      </c>
      <c r="C85" s="20" t="s">
        <v>199</v>
      </c>
      <c r="D85" s="20" t="s">
        <v>177</v>
      </c>
      <c r="E85" s="20" t="s">
        <v>200</v>
      </c>
      <c r="F85" s="20" t="s">
        <v>191</v>
      </c>
      <c r="G85" s="20" t="s">
        <v>192</v>
      </c>
      <c r="H85" s="20">
        <v>39530</v>
      </c>
      <c r="I85" s="20">
        <v>39531</v>
      </c>
      <c r="J85" s="20">
        <v>39501</v>
      </c>
      <c r="K85" s="20">
        <v>6410</v>
      </c>
      <c r="L85" s="20">
        <v>6410</v>
      </c>
      <c r="M85" s="20" t="s">
        <v>201</v>
      </c>
      <c r="N85" s="20" t="s">
        <v>202</v>
      </c>
      <c r="O85" s="21">
        <v>1.7983712973199999</v>
      </c>
      <c r="P85" s="21">
        <v>0.72777499999999995</v>
      </c>
      <c r="Q85" s="20" t="s">
        <v>84</v>
      </c>
      <c r="R85" s="20" t="s">
        <v>85</v>
      </c>
      <c r="S85" s="20">
        <v>16</v>
      </c>
      <c r="T85" s="20">
        <v>60</v>
      </c>
      <c r="U85" s="20" t="s">
        <v>73</v>
      </c>
      <c r="V85" s="20" t="s">
        <v>76</v>
      </c>
      <c r="W85" s="20" t="s">
        <v>77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2"/>
        <v>0.35566452310774993</v>
      </c>
      <c r="AC85" s="22">
        <f t="shared" si="3"/>
        <v>3.1864768508837504</v>
      </c>
    </row>
    <row r="86" spans="1:29" x14ac:dyDescent="0.25">
      <c r="A86" s="20">
        <v>5</v>
      </c>
      <c r="B86" s="20">
        <v>323</v>
      </c>
      <c r="C86" s="20" t="s">
        <v>199</v>
      </c>
      <c r="D86" s="20" t="s">
        <v>177</v>
      </c>
      <c r="E86" s="20" t="s">
        <v>200</v>
      </c>
      <c r="F86" s="20" t="s">
        <v>191</v>
      </c>
      <c r="G86" s="20" t="s">
        <v>192</v>
      </c>
      <c r="H86" s="20">
        <v>39531</v>
      </c>
      <c r="I86" s="20">
        <v>39532</v>
      </c>
      <c r="J86" s="20">
        <v>39502</v>
      </c>
      <c r="K86" s="20">
        <v>6410</v>
      </c>
      <c r="L86" s="20">
        <v>6410</v>
      </c>
      <c r="M86" s="20" t="s">
        <v>201</v>
      </c>
      <c r="N86" s="20" t="s">
        <v>202</v>
      </c>
      <c r="O86" s="21">
        <v>11.5537989817</v>
      </c>
      <c r="P86" s="21">
        <v>4.6756599999999997</v>
      </c>
      <c r="Q86" s="20" t="s">
        <v>84</v>
      </c>
      <c r="R86" s="20" t="s">
        <v>85</v>
      </c>
      <c r="S86" s="20">
        <v>16</v>
      </c>
      <c r="T86" s="20">
        <v>60</v>
      </c>
      <c r="U86" s="20" t="s">
        <v>73</v>
      </c>
      <c r="V86" s="20" t="s">
        <v>76</v>
      </c>
      <c r="W86" s="20" t="s">
        <v>77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2"/>
        <v>2.2850006995485996</v>
      </c>
      <c r="AC86" s="22">
        <f t="shared" si="3"/>
        <v>20.471824880770999</v>
      </c>
    </row>
    <row r="87" spans="1:29" x14ac:dyDescent="0.25">
      <c r="A87" s="20">
        <v>5</v>
      </c>
      <c r="B87" s="20">
        <v>323</v>
      </c>
      <c r="C87" s="20" t="s">
        <v>199</v>
      </c>
      <c r="D87" s="20" t="s">
        <v>177</v>
      </c>
      <c r="E87" s="20" t="s">
        <v>200</v>
      </c>
      <c r="F87" s="20" t="s">
        <v>191</v>
      </c>
      <c r="G87" s="20" t="s">
        <v>192</v>
      </c>
      <c r="H87" s="20">
        <v>39532</v>
      </c>
      <c r="I87" s="20">
        <v>39533</v>
      </c>
      <c r="J87" s="20">
        <v>39503</v>
      </c>
      <c r="K87" s="20">
        <v>6410</v>
      </c>
      <c r="L87" s="20">
        <v>6410</v>
      </c>
      <c r="M87" s="20" t="s">
        <v>201</v>
      </c>
      <c r="N87" s="20" t="s">
        <v>202</v>
      </c>
      <c r="O87" s="21">
        <v>3.16508144743</v>
      </c>
      <c r="P87" s="21">
        <v>1.2808600000000001</v>
      </c>
      <c r="Q87" s="20" t="s">
        <v>84</v>
      </c>
      <c r="R87" s="20" t="s">
        <v>85</v>
      </c>
      <c r="S87" s="20">
        <v>16</v>
      </c>
      <c r="T87" s="20">
        <v>60</v>
      </c>
      <c r="U87" s="20" t="s">
        <v>73</v>
      </c>
      <c r="V87" s="20" t="s">
        <v>76</v>
      </c>
      <c r="W87" s="20" t="s">
        <v>77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2"/>
        <v>0.62595783184060005</v>
      </c>
      <c r="AC87" s="22">
        <f t="shared" si="3"/>
        <v>5.6080941763910008</v>
      </c>
    </row>
    <row r="88" spans="1:29" x14ac:dyDescent="0.25">
      <c r="A88" s="20">
        <v>5</v>
      </c>
      <c r="B88" s="20">
        <v>323</v>
      </c>
      <c r="C88" s="20" t="s">
        <v>199</v>
      </c>
      <c r="D88" s="20" t="s">
        <v>177</v>
      </c>
      <c r="E88" s="20" t="s">
        <v>200</v>
      </c>
      <c r="F88" s="20" t="s">
        <v>191</v>
      </c>
      <c r="G88" s="20" t="s">
        <v>192</v>
      </c>
      <c r="H88" s="20">
        <v>39533</v>
      </c>
      <c r="I88" s="20">
        <v>39534</v>
      </c>
      <c r="J88" s="20">
        <v>39504</v>
      </c>
      <c r="K88" s="20">
        <v>6410</v>
      </c>
      <c r="L88" s="20">
        <v>6410</v>
      </c>
      <c r="M88" s="20" t="s">
        <v>201</v>
      </c>
      <c r="N88" s="20" t="s">
        <v>202</v>
      </c>
      <c r="O88" s="21">
        <v>3.1868255916799999</v>
      </c>
      <c r="P88" s="21">
        <v>1.28966</v>
      </c>
      <c r="Q88" s="20" t="s">
        <v>84</v>
      </c>
      <c r="R88" s="20" t="s">
        <v>85</v>
      </c>
      <c r="S88" s="20">
        <v>16</v>
      </c>
      <c r="T88" s="20">
        <v>60</v>
      </c>
      <c r="U88" s="20" t="s">
        <v>73</v>
      </c>
      <c r="V88" s="20" t="s">
        <v>76</v>
      </c>
      <c r="W88" s="20" t="s">
        <v>77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2"/>
        <v>0.63025840248859999</v>
      </c>
      <c r="AC88" s="22">
        <f t="shared" si="3"/>
        <v>5.6466239366710003</v>
      </c>
    </row>
    <row r="89" spans="1:29" x14ac:dyDescent="0.25">
      <c r="A89" s="20">
        <v>5</v>
      </c>
      <c r="B89" s="20">
        <v>323</v>
      </c>
      <c r="C89" s="20" t="s">
        <v>199</v>
      </c>
      <c r="D89" s="20" t="s">
        <v>177</v>
      </c>
      <c r="E89" s="20" t="s">
        <v>200</v>
      </c>
      <c r="F89" s="20" t="s">
        <v>191</v>
      </c>
      <c r="G89" s="20" t="s">
        <v>192</v>
      </c>
      <c r="H89" s="20">
        <v>39534</v>
      </c>
      <c r="I89" s="20">
        <v>39535</v>
      </c>
      <c r="J89" s="20">
        <v>39505</v>
      </c>
      <c r="K89" s="20">
        <v>6410</v>
      </c>
      <c r="L89" s="20">
        <v>6410</v>
      </c>
      <c r="M89" s="20" t="s">
        <v>201</v>
      </c>
      <c r="N89" s="20" t="s">
        <v>202</v>
      </c>
      <c r="O89" s="21">
        <v>2.5264514290300002</v>
      </c>
      <c r="P89" s="21">
        <v>1.0224200000000001</v>
      </c>
      <c r="Q89" s="20" t="s">
        <v>84</v>
      </c>
      <c r="R89" s="20" t="s">
        <v>85</v>
      </c>
      <c r="S89" s="20">
        <v>16</v>
      </c>
      <c r="T89" s="20">
        <v>60</v>
      </c>
      <c r="U89" s="20" t="s">
        <v>73</v>
      </c>
      <c r="V89" s="20" t="s">
        <v>76</v>
      </c>
      <c r="W89" s="20" t="s">
        <v>77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 t="shared" si="2"/>
        <v>0.49965789112820003</v>
      </c>
      <c r="AC89" s="22">
        <f t="shared" si="3"/>
        <v>4.4765451710770012</v>
      </c>
    </row>
    <row r="90" spans="1:29" x14ac:dyDescent="0.25">
      <c r="A90" s="20">
        <v>5</v>
      </c>
      <c r="B90" s="20">
        <v>323</v>
      </c>
      <c r="C90" s="20" t="s">
        <v>199</v>
      </c>
      <c r="D90" s="20" t="s">
        <v>177</v>
      </c>
      <c r="E90" s="20" t="s">
        <v>200</v>
      </c>
      <c r="F90" s="20" t="s">
        <v>191</v>
      </c>
      <c r="G90" s="20" t="s">
        <v>192</v>
      </c>
      <c r="H90" s="20">
        <v>39535</v>
      </c>
      <c r="I90" s="20">
        <v>39536</v>
      </c>
      <c r="J90" s="20">
        <v>39506</v>
      </c>
      <c r="K90" s="20">
        <v>6410</v>
      </c>
      <c r="L90" s="20">
        <v>6410</v>
      </c>
      <c r="M90" s="20" t="s">
        <v>201</v>
      </c>
      <c r="N90" s="20" t="s">
        <v>202</v>
      </c>
      <c r="O90" s="21">
        <v>4.8052639318499999</v>
      </c>
      <c r="P90" s="21">
        <v>1.94462</v>
      </c>
      <c r="Q90" s="20" t="s">
        <v>84</v>
      </c>
      <c r="R90" s="20" t="s">
        <v>85</v>
      </c>
      <c r="S90" s="20">
        <v>16</v>
      </c>
      <c r="T90" s="20">
        <v>60</v>
      </c>
      <c r="U90" s="20" t="s">
        <v>73</v>
      </c>
      <c r="V90" s="20" t="s">
        <v>76</v>
      </c>
      <c r="W90" s="20" t="s">
        <v>77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 t="shared" si="2"/>
        <v>0.95033814699020003</v>
      </c>
      <c r="AC90" s="22">
        <f t="shared" si="3"/>
        <v>8.5142889131470003</v>
      </c>
    </row>
    <row r="91" spans="1:29" x14ac:dyDescent="0.25">
      <c r="A91" s="20">
        <v>5</v>
      </c>
      <c r="B91" s="20">
        <v>323</v>
      </c>
      <c r="C91" s="20" t="s">
        <v>199</v>
      </c>
      <c r="D91" s="20" t="s">
        <v>177</v>
      </c>
      <c r="E91" s="20" t="s">
        <v>200</v>
      </c>
      <c r="F91" s="20" t="s">
        <v>191</v>
      </c>
      <c r="G91" s="20" t="s">
        <v>192</v>
      </c>
      <c r="H91" s="20">
        <v>39536</v>
      </c>
      <c r="I91" s="20">
        <v>39537</v>
      </c>
      <c r="J91" s="20">
        <v>39507</v>
      </c>
      <c r="K91" s="20">
        <v>6410</v>
      </c>
      <c r="L91" s="20">
        <v>6410</v>
      </c>
      <c r="M91" s="20" t="s">
        <v>201</v>
      </c>
      <c r="N91" s="20" t="s">
        <v>202</v>
      </c>
      <c r="O91" s="21">
        <v>3.6189140000400002</v>
      </c>
      <c r="P91" s="21">
        <v>1.46452</v>
      </c>
      <c r="Q91" s="20" t="s">
        <v>84</v>
      </c>
      <c r="R91" s="20" t="s">
        <v>85</v>
      </c>
      <c r="S91" s="20">
        <v>16</v>
      </c>
      <c r="T91" s="20">
        <v>60</v>
      </c>
      <c r="U91" s="20" t="s">
        <v>73</v>
      </c>
      <c r="V91" s="20" t="s">
        <v>76</v>
      </c>
      <c r="W91" s="20" t="s">
        <v>77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 t="shared" si="2"/>
        <v>0.71571269606920007</v>
      </c>
      <c r="AC91" s="22">
        <f t="shared" si="3"/>
        <v>6.412227786962001</v>
      </c>
    </row>
    <row r="92" spans="1:29" x14ac:dyDescent="0.25">
      <c r="A92" s="20">
        <v>5</v>
      </c>
      <c r="B92" s="20">
        <v>323</v>
      </c>
      <c r="C92" s="20" t="s">
        <v>199</v>
      </c>
      <c r="D92" s="20" t="s">
        <v>177</v>
      </c>
      <c r="E92" s="20" t="s">
        <v>200</v>
      </c>
      <c r="F92" s="20" t="s">
        <v>191</v>
      </c>
      <c r="G92" s="20" t="s">
        <v>192</v>
      </c>
      <c r="H92" s="20">
        <v>39537</v>
      </c>
      <c r="I92" s="20">
        <v>39538</v>
      </c>
      <c r="J92" s="20">
        <v>39508</v>
      </c>
      <c r="K92" s="20">
        <v>6410</v>
      </c>
      <c r="L92" s="20">
        <v>6410</v>
      </c>
      <c r="M92" s="20" t="s">
        <v>201</v>
      </c>
      <c r="N92" s="20" t="s">
        <v>202</v>
      </c>
      <c r="O92" s="21">
        <v>2.6207475501099999</v>
      </c>
      <c r="P92" s="21">
        <v>1.0605800000000001</v>
      </c>
      <c r="Q92" s="20" t="s">
        <v>84</v>
      </c>
      <c r="R92" s="20" t="s">
        <v>85</v>
      </c>
      <c r="S92" s="20">
        <v>16</v>
      </c>
      <c r="T92" s="20">
        <v>60</v>
      </c>
      <c r="U92" s="20" t="s">
        <v>73</v>
      </c>
      <c r="V92" s="20" t="s">
        <v>76</v>
      </c>
      <c r="W92" s="20" t="s">
        <v>77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 t="shared" si="2"/>
        <v>0.5183067293018</v>
      </c>
      <c r="AC92" s="22">
        <f t="shared" si="3"/>
        <v>4.6436242224730009</v>
      </c>
    </row>
    <row r="93" spans="1:29" x14ac:dyDescent="0.25">
      <c r="A93" s="20">
        <v>5</v>
      </c>
      <c r="B93" s="20">
        <v>323</v>
      </c>
      <c r="C93" s="20" t="s">
        <v>199</v>
      </c>
      <c r="D93" s="20" t="s">
        <v>177</v>
      </c>
      <c r="E93" s="20" t="s">
        <v>200</v>
      </c>
      <c r="F93" s="20" t="s">
        <v>191</v>
      </c>
      <c r="G93" s="20" t="s">
        <v>192</v>
      </c>
      <c r="H93" s="20">
        <v>39538</v>
      </c>
      <c r="I93" s="20">
        <v>39539</v>
      </c>
      <c r="J93" s="20">
        <v>39509</v>
      </c>
      <c r="K93" s="20">
        <v>6410</v>
      </c>
      <c r="L93" s="20">
        <v>6410</v>
      </c>
      <c r="M93" s="20" t="s">
        <v>201</v>
      </c>
      <c r="N93" s="20" t="s">
        <v>202</v>
      </c>
      <c r="O93" s="21">
        <v>3.7234959822399998</v>
      </c>
      <c r="P93" s="21">
        <v>1.50685</v>
      </c>
      <c r="Q93" s="20" t="s">
        <v>84</v>
      </c>
      <c r="R93" s="20" t="s">
        <v>85</v>
      </c>
      <c r="S93" s="20">
        <v>16</v>
      </c>
      <c r="T93" s="20">
        <v>60</v>
      </c>
      <c r="U93" s="20" t="s">
        <v>73</v>
      </c>
      <c r="V93" s="20" t="s">
        <v>76</v>
      </c>
      <c r="W93" s="20" t="s">
        <v>77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 t="shared" si="2"/>
        <v>0.73639941828849986</v>
      </c>
      <c r="AC93" s="22">
        <f t="shared" si="3"/>
        <v>6.5975646906725007</v>
      </c>
    </row>
    <row r="94" spans="1:29" x14ac:dyDescent="0.25">
      <c r="A94" s="20">
        <v>5</v>
      </c>
      <c r="B94" s="20">
        <v>323</v>
      </c>
      <c r="C94" s="20" t="s">
        <v>199</v>
      </c>
      <c r="D94" s="20" t="s">
        <v>177</v>
      </c>
      <c r="E94" s="20" t="s">
        <v>200</v>
      </c>
      <c r="F94" s="20" t="s">
        <v>191</v>
      </c>
      <c r="G94" s="20" t="s">
        <v>192</v>
      </c>
      <c r="H94" s="20">
        <v>39539</v>
      </c>
      <c r="I94" s="20">
        <v>39540</v>
      </c>
      <c r="J94" s="20">
        <v>39510</v>
      </c>
      <c r="K94" s="20">
        <v>6410</v>
      </c>
      <c r="L94" s="20">
        <v>6410</v>
      </c>
      <c r="M94" s="20" t="s">
        <v>201</v>
      </c>
      <c r="N94" s="20" t="s">
        <v>202</v>
      </c>
      <c r="O94" s="21">
        <v>11.8619383401</v>
      </c>
      <c r="P94" s="21">
        <v>4.8003600000000004</v>
      </c>
      <c r="Q94" s="20" t="s">
        <v>84</v>
      </c>
      <c r="R94" s="20" t="s">
        <v>85</v>
      </c>
      <c r="S94" s="20">
        <v>16</v>
      </c>
      <c r="T94" s="20">
        <v>60</v>
      </c>
      <c r="U94" s="20" t="s">
        <v>73</v>
      </c>
      <c r="V94" s="20" t="s">
        <v>76</v>
      </c>
      <c r="W94" s="20" t="s">
        <v>77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 t="shared" si="2"/>
        <v>2.3459417404356002</v>
      </c>
      <c r="AC94" s="22">
        <f t="shared" si="3"/>
        <v>21.017809097466007</v>
      </c>
    </row>
    <row r="95" spans="1:29" x14ac:dyDescent="0.25">
      <c r="A95" s="20">
        <v>5</v>
      </c>
      <c r="B95" s="20">
        <v>323</v>
      </c>
      <c r="C95" s="20" t="s">
        <v>199</v>
      </c>
      <c r="D95" s="20" t="s">
        <v>177</v>
      </c>
      <c r="E95" s="20" t="s">
        <v>200</v>
      </c>
      <c r="F95" s="20" t="s">
        <v>191</v>
      </c>
      <c r="G95" s="20" t="s">
        <v>192</v>
      </c>
      <c r="H95" s="20">
        <v>39540</v>
      </c>
      <c r="I95" s="20">
        <v>39541</v>
      </c>
      <c r="J95" s="20">
        <v>39511</v>
      </c>
      <c r="K95" s="20">
        <v>6410</v>
      </c>
      <c r="L95" s="20">
        <v>6410</v>
      </c>
      <c r="M95" s="20" t="s">
        <v>201</v>
      </c>
      <c r="N95" s="20" t="s">
        <v>202</v>
      </c>
      <c r="O95" s="21">
        <v>1.1476360322700001</v>
      </c>
      <c r="P95" s="21">
        <v>0.46443200000000001</v>
      </c>
      <c r="Q95" s="20" t="s">
        <v>84</v>
      </c>
      <c r="R95" s="20" t="s">
        <v>85</v>
      </c>
      <c r="S95" s="20">
        <v>16</v>
      </c>
      <c r="T95" s="20">
        <v>60</v>
      </c>
      <c r="U95" s="20" t="s">
        <v>73</v>
      </c>
      <c r="V95" s="20" t="s">
        <v>76</v>
      </c>
      <c r="W95" s="20" t="s">
        <v>77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 t="shared" si="2"/>
        <v>0.22696848036272002</v>
      </c>
      <c r="AC95" s="22">
        <f t="shared" si="3"/>
        <v>2.0334606393592001</v>
      </c>
    </row>
    <row r="96" spans="1:29" x14ac:dyDescent="0.25">
      <c r="A96" s="20">
        <v>5</v>
      </c>
      <c r="B96" s="20">
        <v>323</v>
      </c>
      <c r="C96" s="20" t="s">
        <v>199</v>
      </c>
      <c r="D96" s="20" t="s">
        <v>177</v>
      </c>
      <c r="E96" s="20" t="s">
        <v>200</v>
      </c>
      <c r="F96" s="20" t="s">
        <v>191</v>
      </c>
      <c r="G96" s="20" t="s">
        <v>192</v>
      </c>
      <c r="H96" s="20">
        <v>39542</v>
      </c>
      <c r="I96" s="20">
        <v>39543</v>
      </c>
      <c r="J96" s="20">
        <v>39513</v>
      </c>
      <c r="K96" s="20">
        <v>6410</v>
      </c>
      <c r="L96" s="20">
        <v>6410</v>
      </c>
      <c r="M96" s="20" t="s">
        <v>201</v>
      </c>
      <c r="N96" s="20" t="s">
        <v>202</v>
      </c>
      <c r="O96" s="21">
        <v>1.4339576623900001</v>
      </c>
      <c r="P96" s="21">
        <v>0.58030199999999998</v>
      </c>
      <c r="Q96" s="20" t="s">
        <v>84</v>
      </c>
      <c r="R96" s="20" t="s">
        <v>85</v>
      </c>
      <c r="S96" s="20">
        <v>16</v>
      </c>
      <c r="T96" s="20">
        <v>60</v>
      </c>
      <c r="U96" s="20" t="s">
        <v>73</v>
      </c>
      <c r="V96" s="20" t="s">
        <v>76</v>
      </c>
      <c r="W96" s="20" t="s">
        <v>77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 t="shared" si="2"/>
        <v>0.28359428956541999</v>
      </c>
      <c r="AC96" s="22">
        <f t="shared" si="3"/>
        <v>2.5407837443187002</v>
      </c>
    </row>
    <row r="97" spans="1:29" x14ac:dyDescent="0.25">
      <c r="A97" s="20">
        <v>5</v>
      </c>
      <c r="B97" s="20">
        <v>323</v>
      </c>
      <c r="C97" s="20" t="s">
        <v>199</v>
      </c>
      <c r="D97" s="20" t="s">
        <v>177</v>
      </c>
      <c r="E97" s="20" t="s">
        <v>200</v>
      </c>
      <c r="F97" s="20" t="s">
        <v>191</v>
      </c>
      <c r="G97" s="20" t="s">
        <v>192</v>
      </c>
      <c r="H97" s="20">
        <v>39543</v>
      </c>
      <c r="I97" s="20">
        <v>39544</v>
      </c>
      <c r="J97" s="20">
        <v>39514</v>
      </c>
      <c r="K97" s="20">
        <v>6410</v>
      </c>
      <c r="L97" s="20">
        <v>6410</v>
      </c>
      <c r="M97" s="20" t="s">
        <v>201</v>
      </c>
      <c r="N97" s="20" t="s">
        <v>202</v>
      </c>
      <c r="O97" s="21">
        <v>7.30571467522</v>
      </c>
      <c r="P97" s="21">
        <v>2.9565199999999998</v>
      </c>
      <c r="Q97" s="20" t="s">
        <v>84</v>
      </c>
      <c r="R97" s="20" t="s">
        <v>85</v>
      </c>
      <c r="S97" s="20">
        <v>16</v>
      </c>
      <c r="T97" s="20">
        <v>60</v>
      </c>
      <c r="U97" s="20" t="s">
        <v>73</v>
      </c>
      <c r="V97" s="20" t="s">
        <v>76</v>
      </c>
      <c r="W97" s="20" t="s">
        <v>77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 t="shared" si="2"/>
        <v>1.4448549013891998</v>
      </c>
      <c r="AC97" s="22">
        <f t="shared" si="3"/>
        <v>12.944773507162001</v>
      </c>
    </row>
    <row r="98" spans="1:29" x14ac:dyDescent="0.25">
      <c r="A98" s="20">
        <v>5</v>
      </c>
      <c r="B98" s="20">
        <v>323</v>
      </c>
      <c r="C98" s="20" t="s">
        <v>199</v>
      </c>
      <c r="D98" s="20" t="s">
        <v>177</v>
      </c>
      <c r="E98" s="20" t="s">
        <v>200</v>
      </c>
      <c r="F98" s="20" t="s">
        <v>191</v>
      </c>
      <c r="G98" s="20" t="s">
        <v>192</v>
      </c>
      <c r="H98" s="20">
        <v>39544</v>
      </c>
      <c r="I98" s="20">
        <v>39545</v>
      </c>
      <c r="J98" s="20">
        <v>39515</v>
      </c>
      <c r="K98" s="20">
        <v>6410</v>
      </c>
      <c r="L98" s="20">
        <v>6410</v>
      </c>
      <c r="M98" s="20" t="s">
        <v>201</v>
      </c>
      <c r="N98" s="20" t="s">
        <v>202</v>
      </c>
      <c r="O98" s="21">
        <v>4.5504680130099997</v>
      </c>
      <c r="P98" s="21">
        <v>1.84151</v>
      </c>
      <c r="Q98" s="20" t="s">
        <v>84</v>
      </c>
      <c r="R98" s="20" t="s">
        <v>85</v>
      </c>
      <c r="S98" s="20">
        <v>16</v>
      </c>
      <c r="T98" s="20">
        <v>60</v>
      </c>
      <c r="U98" s="20" t="s">
        <v>73</v>
      </c>
      <c r="V98" s="20" t="s">
        <v>76</v>
      </c>
      <c r="W98" s="20" t="s">
        <v>77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 t="shared" si="2"/>
        <v>0.89994816522709986</v>
      </c>
      <c r="AC98" s="22">
        <f t="shared" si="3"/>
        <v>8.0628339605934993</v>
      </c>
    </row>
    <row r="99" spans="1:29" x14ac:dyDescent="0.25">
      <c r="A99" s="20">
        <v>5</v>
      </c>
      <c r="B99" s="20">
        <v>323</v>
      </c>
      <c r="C99" s="20" t="s">
        <v>199</v>
      </c>
      <c r="D99" s="20" t="s">
        <v>177</v>
      </c>
      <c r="E99" s="20" t="s">
        <v>200</v>
      </c>
      <c r="F99" s="20" t="s">
        <v>191</v>
      </c>
      <c r="G99" s="20" t="s">
        <v>192</v>
      </c>
      <c r="H99" s="20">
        <v>39545</v>
      </c>
      <c r="I99" s="20">
        <v>39546</v>
      </c>
      <c r="J99" s="20">
        <v>39516</v>
      </c>
      <c r="K99" s="20">
        <v>6410</v>
      </c>
      <c r="L99" s="20">
        <v>6410</v>
      </c>
      <c r="M99" s="20" t="s">
        <v>201</v>
      </c>
      <c r="N99" s="20" t="s">
        <v>202</v>
      </c>
      <c r="O99" s="21">
        <v>3.65683722136</v>
      </c>
      <c r="P99" s="21">
        <v>1.47987</v>
      </c>
      <c r="Q99" s="20" t="s">
        <v>84</v>
      </c>
      <c r="R99" s="20" t="s">
        <v>85</v>
      </c>
      <c r="S99" s="20">
        <v>16</v>
      </c>
      <c r="T99" s="20">
        <v>60</v>
      </c>
      <c r="U99" s="20" t="s">
        <v>73</v>
      </c>
      <c r="V99" s="20" t="s">
        <v>76</v>
      </c>
      <c r="W99" s="20" t="s">
        <v>77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 t="shared" si="2"/>
        <v>0.72321425964269992</v>
      </c>
      <c r="AC99" s="22">
        <f t="shared" si="3"/>
        <v>6.4794359483595008</v>
      </c>
    </row>
    <row r="100" spans="1:29" x14ac:dyDescent="0.25">
      <c r="A100" s="20">
        <v>5</v>
      </c>
      <c r="B100" s="20">
        <v>323</v>
      </c>
      <c r="C100" s="20" t="s">
        <v>199</v>
      </c>
      <c r="D100" s="20" t="s">
        <v>177</v>
      </c>
      <c r="E100" s="20" t="s">
        <v>200</v>
      </c>
      <c r="F100" s="20" t="s">
        <v>191</v>
      </c>
      <c r="G100" s="20" t="s">
        <v>192</v>
      </c>
      <c r="H100" s="20">
        <v>39547</v>
      </c>
      <c r="I100" s="20">
        <v>39548</v>
      </c>
      <c r="J100" s="20">
        <v>39518</v>
      </c>
      <c r="K100" s="20">
        <v>6410</v>
      </c>
      <c r="L100" s="20">
        <v>6410</v>
      </c>
      <c r="M100" s="20" t="s">
        <v>201</v>
      </c>
      <c r="N100" s="20" t="s">
        <v>202</v>
      </c>
      <c r="O100" s="21">
        <v>2.1754126769700002</v>
      </c>
      <c r="P100" s="21">
        <v>0.88035799999999997</v>
      </c>
      <c r="Q100" s="20" t="s">
        <v>84</v>
      </c>
      <c r="R100" s="20" t="s">
        <v>85</v>
      </c>
      <c r="S100" s="20">
        <v>16</v>
      </c>
      <c r="T100" s="20">
        <v>60</v>
      </c>
      <c r="U100" s="20" t="s">
        <v>73</v>
      </c>
      <c r="V100" s="20" t="s">
        <v>76</v>
      </c>
      <c r="W100" s="20" t="s">
        <v>77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 t="shared" si="2"/>
        <v>0.43023201983317994</v>
      </c>
      <c r="AC100" s="22">
        <f t="shared" si="3"/>
        <v>3.8545434887023</v>
      </c>
    </row>
    <row r="101" spans="1:29" x14ac:dyDescent="0.25">
      <c r="A101" s="20">
        <v>5</v>
      </c>
      <c r="B101" s="20">
        <v>323</v>
      </c>
      <c r="C101" s="20" t="s">
        <v>199</v>
      </c>
      <c r="D101" s="20" t="s">
        <v>177</v>
      </c>
      <c r="E101" s="20" t="s">
        <v>200</v>
      </c>
      <c r="F101" s="20" t="s">
        <v>191</v>
      </c>
      <c r="G101" s="20" t="s">
        <v>192</v>
      </c>
      <c r="H101" s="20">
        <v>39548</v>
      </c>
      <c r="I101" s="20">
        <v>39549</v>
      </c>
      <c r="J101" s="20">
        <v>39519</v>
      </c>
      <c r="K101" s="20">
        <v>6410</v>
      </c>
      <c r="L101" s="20">
        <v>6410</v>
      </c>
      <c r="M101" s="20" t="s">
        <v>201</v>
      </c>
      <c r="N101" s="20" t="s">
        <v>202</v>
      </c>
      <c r="O101" s="21">
        <v>3.7135386861200002</v>
      </c>
      <c r="P101" s="21">
        <v>1.50282</v>
      </c>
      <c r="Q101" s="20" t="s">
        <v>84</v>
      </c>
      <c r="R101" s="20" t="s">
        <v>85</v>
      </c>
      <c r="S101" s="20">
        <v>16</v>
      </c>
      <c r="T101" s="20">
        <v>60</v>
      </c>
      <c r="U101" s="20" t="s">
        <v>73</v>
      </c>
      <c r="V101" s="20" t="s">
        <v>76</v>
      </c>
      <c r="W101" s="20" t="s">
        <v>77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 t="shared" si="2"/>
        <v>0.73442995241219999</v>
      </c>
      <c r="AC101" s="22">
        <f t="shared" si="3"/>
        <v>6.5799198118170015</v>
      </c>
    </row>
    <row r="102" spans="1:29" x14ac:dyDescent="0.25">
      <c r="A102" s="20">
        <v>5</v>
      </c>
      <c r="B102" s="20">
        <v>323</v>
      </c>
      <c r="C102" s="20" t="s">
        <v>199</v>
      </c>
      <c r="D102" s="20" t="s">
        <v>177</v>
      </c>
      <c r="E102" s="20" t="s">
        <v>200</v>
      </c>
      <c r="F102" s="20" t="s">
        <v>191</v>
      </c>
      <c r="G102" s="20" t="s">
        <v>192</v>
      </c>
      <c r="H102" s="20">
        <v>39549</v>
      </c>
      <c r="I102" s="20">
        <v>39550</v>
      </c>
      <c r="J102" s="20">
        <v>39520</v>
      </c>
      <c r="K102" s="20">
        <v>6410</v>
      </c>
      <c r="L102" s="20">
        <v>6410</v>
      </c>
      <c r="M102" s="20" t="s">
        <v>201</v>
      </c>
      <c r="N102" s="20" t="s">
        <v>202</v>
      </c>
      <c r="O102" s="21">
        <v>4.3840328617699997</v>
      </c>
      <c r="P102" s="21">
        <v>1.77416</v>
      </c>
      <c r="Q102" s="20" t="s">
        <v>84</v>
      </c>
      <c r="R102" s="20" t="s">
        <v>85</v>
      </c>
      <c r="S102" s="20">
        <v>16</v>
      </c>
      <c r="T102" s="20">
        <v>60</v>
      </c>
      <c r="U102" s="20" t="s">
        <v>73</v>
      </c>
      <c r="V102" s="20" t="s">
        <v>76</v>
      </c>
      <c r="W102" s="20" t="s">
        <v>77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 t="shared" si="2"/>
        <v>0.86703413873359991</v>
      </c>
      <c r="AC102" s="22">
        <f t="shared" si="3"/>
        <v>7.7679499429960002</v>
      </c>
    </row>
    <row r="103" spans="1:29" x14ac:dyDescent="0.25">
      <c r="A103" s="20">
        <v>5</v>
      </c>
      <c r="B103" s="20">
        <v>323</v>
      </c>
      <c r="C103" s="20" t="s">
        <v>199</v>
      </c>
      <c r="D103" s="20" t="s">
        <v>177</v>
      </c>
      <c r="E103" s="20" t="s">
        <v>200</v>
      </c>
      <c r="F103" s="20" t="s">
        <v>191</v>
      </c>
      <c r="G103" s="20" t="s">
        <v>192</v>
      </c>
      <c r="H103" s="20">
        <v>39550</v>
      </c>
      <c r="I103" s="20">
        <v>39551</v>
      </c>
      <c r="J103" s="20">
        <v>39521</v>
      </c>
      <c r="K103" s="20">
        <v>6410</v>
      </c>
      <c r="L103" s="20">
        <v>6410</v>
      </c>
      <c r="M103" s="20" t="s">
        <v>201</v>
      </c>
      <c r="N103" s="20" t="s">
        <v>202</v>
      </c>
      <c r="O103" s="21">
        <v>5.63240648797</v>
      </c>
      <c r="P103" s="21">
        <v>2.27935</v>
      </c>
      <c r="Q103" s="20" t="s">
        <v>84</v>
      </c>
      <c r="R103" s="20" t="s">
        <v>85</v>
      </c>
      <c r="S103" s="20">
        <v>16</v>
      </c>
      <c r="T103" s="20">
        <v>60</v>
      </c>
      <c r="U103" s="20" t="s">
        <v>73</v>
      </c>
      <c r="V103" s="20" t="s">
        <v>76</v>
      </c>
      <c r="W103" s="20" t="s">
        <v>77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 t="shared" si="2"/>
        <v>1.1139211030134999</v>
      </c>
      <c r="AC103" s="22">
        <f t="shared" si="3"/>
        <v>9.9798646697975002</v>
      </c>
    </row>
    <row r="104" spans="1:29" x14ac:dyDescent="0.25">
      <c r="A104" s="20">
        <v>5</v>
      </c>
      <c r="B104" s="20">
        <v>323</v>
      </c>
      <c r="C104" s="20" t="s">
        <v>199</v>
      </c>
      <c r="D104" s="20" t="s">
        <v>177</v>
      </c>
      <c r="E104" s="20" t="s">
        <v>200</v>
      </c>
      <c r="F104" s="20" t="s">
        <v>191</v>
      </c>
      <c r="G104" s="20" t="s">
        <v>192</v>
      </c>
      <c r="H104" s="20">
        <v>39552</v>
      </c>
      <c r="I104" s="20">
        <v>39553</v>
      </c>
      <c r="J104" s="20">
        <v>39523</v>
      </c>
      <c r="K104" s="20">
        <v>6410</v>
      </c>
      <c r="L104" s="20">
        <v>6410</v>
      </c>
      <c r="M104" s="20" t="s">
        <v>201</v>
      </c>
      <c r="N104" s="20" t="s">
        <v>202</v>
      </c>
      <c r="O104" s="21">
        <v>5.8336886460699997</v>
      </c>
      <c r="P104" s="21">
        <v>2.3608099999999999</v>
      </c>
      <c r="Q104" s="20" t="s">
        <v>84</v>
      </c>
      <c r="R104" s="20" t="s">
        <v>85</v>
      </c>
      <c r="S104" s="20">
        <v>16</v>
      </c>
      <c r="T104" s="20">
        <v>60</v>
      </c>
      <c r="U104" s="20" t="s">
        <v>73</v>
      </c>
      <c r="V104" s="20" t="s">
        <v>76</v>
      </c>
      <c r="W104" s="20" t="s">
        <v>77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 t="shared" si="2"/>
        <v>1.1537307035800999</v>
      </c>
      <c r="AC104" s="22">
        <f t="shared" si="3"/>
        <v>10.3365276552985</v>
      </c>
    </row>
    <row r="105" spans="1:29" x14ac:dyDescent="0.25">
      <c r="A105" s="20">
        <v>5</v>
      </c>
      <c r="B105" s="20">
        <v>323</v>
      </c>
      <c r="C105" s="20" t="s">
        <v>199</v>
      </c>
      <c r="D105" s="20" t="s">
        <v>177</v>
      </c>
      <c r="E105" s="20" t="s">
        <v>200</v>
      </c>
      <c r="F105" s="20" t="s">
        <v>191</v>
      </c>
      <c r="G105" s="20" t="s">
        <v>192</v>
      </c>
      <c r="H105" s="20">
        <v>39553</v>
      </c>
      <c r="I105" s="20">
        <v>39554</v>
      </c>
      <c r="J105" s="20">
        <v>39524</v>
      </c>
      <c r="K105" s="20">
        <v>6410</v>
      </c>
      <c r="L105" s="20">
        <v>6410</v>
      </c>
      <c r="M105" s="20" t="s">
        <v>201</v>
      </c>
      <c r="N105" s="20" t="s">
        <v>202</v>
      </c>
      <c r="O105" s="21">
        <v>2.5073673808199999</v>
      </c>
      <c r="P105" s="21">
        <v>1.0146999999999999</v>
      </c>
      <c r="Q105" s="20" t="s">
        <v>84</v>
      </c>
      <c r="R105" s="20" t="s">
        <v>85</v>
      </c>
      <c r="S105" s="20">
        <v>16</v>
      </c>
      <c r="T105" s="20">
        <v>60</v>
      </c>
      <c r="U105" s="20" t="s">
        <v>73</v>
      </c>
      <c r="V105" s="20" t="s">
        <v>76</v>
      </c>
      <c r="W105" s="20" t="s">
        <v>77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 t="shared" si="2"/>
        <v>0.49588511778699995</v>
      </c>
      <c r="AC105" s="22">
        <f t="shared" si="3"/>
        <v>4.4427440631950006</v>
      </c>
    </row>
    <row r="106" spans="1:29" x14ac:dyDescent="0.25">
      <c r="A106" s="20">
        <v>5</v>
      </c>
      <c r="B106" s="20">
        <v>323</v>
      </c>
      <c r="C106" s="20" t="s">
        <v>199</v>
      </c>
      <c r="D106" s="20" t="s">
        <v>177</v>
      </c>
      <c r="E106" s="20" t="s">
        <v>200</v>
      </c>
      <c r="F106" s="20" t="s">
        <v>191</v>
      </c>
      <c r="G106" s="20" t="s">
        <v>192</v>
      </c>
      <c r="H106" s="20">
        <v>39555</v>
      </c>
      <c r="I106" s="20">
        <v>39556</v>
      </c>
      <c r="J106" s="20">
        <v>39526</v>
      </c>
      <c r="K106" s="20">
        <v>6410</v>
      </c>
      <c r="L106" s="20">
        <v>6410</v>
      </c>
      <c r="M106" s="20" t="s">
        <v>201</v>
      </c>
      <c r="N106" s="20" t="s">
        <v>202</v>
      </c>
      <c r="O106" s="21">
        <v>3.4009654399699998</v>
      </c>
      <c r="P106" s="21">
        <v>1.37632</v>
      </c>
      <c r="Q106" s="20" t="s">
        <v>84</v>
      </c>
      <c r="R106" s="20" t="s">
        <v>85</v>
      </c>
      <c r="S106" s="20">
        <v>16</v>
      </c>
      <c r="T106" s="20">
        <v>60</v>
      </c>
      <c r="U106" s="20" t="s">
        <v>73</v>
      </c>
      <c r="V106" s="20" t="s">
        <v>76</v>
      </c>
      <c r="W106" s="20" t="s">
        <v>77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 t="shared" si="2"/>
        <v>0.67260924934720001</v>
      </c>
      <c r="AC106" s="22">
        <f t="shared" si="3"/>
        <v>6.0260545077920007</v>
      </c>
    </row>
    <row r="107" spans="1:29" x14ac:dyDescent="0.25">
      <c r="A107" s="20">
        <v>5</v>
      </c>
      <c r="B107" s="20">
        <v>323</v>
      </c>
      <c r="C107" s="20" t="s">
        <v>199</v>
      </c>
      <c r="D107" s="20" t="s">
        <v>177</v>
      </c>
      <c r="E107" s="20" t="s">
        <v>200</v>
      </c>
      <c r="F107" s="20" t="s">
        <v>191</v>
      </c>
      <c r="G107" s="20" t="s">
        <v>192</v>
      </c>
      <c r="H107" s="20">
        <v>39556</v>
      </c>
      <c r="I107" s="20">
        <v>39557</v>
      </c>
      <c r="J107" s="20">
        <v>39527</v>
      </c>
      <c r="K107" s="20">
        <v>6410</v>
      </c>
      <c r="L107" s="20">
        <v>6410</v>
      </c>
      <c r="M107" s="20" t="s">
        <v>201</v>
      </c>
      <c r="N107" s="20" t="s">
        <v>202</v>
      </c>
      <c r="O107" s="21">
        <v>2.9898544831699998</v>
      </c>
      <c r="P107" s="21">
        <v>1.2099500000000001</v>
      </c>
      <c r="Q107" s="20" t="s">
        <v>84</v>
      </c>
      <c r="R107" s="20" t="s">
        <v>85</v>
      </c>
      <c r="S107" s="20">
        <v>16</v>
      </c>
      <c r="T107" s="20">
        <v>60</v>
      </c>
      <c r="U107" s="20" t="s">
        <v>73</v>
      </c>
      <c r="V107" s="20" t="s">
        <v>76</v>
      </c>
      <c r="W107" s="20" t="s">
        <v>77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 t="shared" si="2"/>
        <v>0.59130402903950008</v>
      </c>
      <c r="AC107" s="22">
        <f t="shared" si="3"/>
        <v>5.2976231194075014</v>
      </c>
    </row>
    <row r="108" spans="1:29" x14ac:dyDescent="0.25">
      <c r="A108" s="20">
        <v>5</v>
      </c>
      <c r="B108" s="20">
        <v>323</v>
      </c>
      <c r="C108" s="20" t="s">
        <v>199</v>
      </c>
      <c r="D108" s="20" t="s">
        <v>177</v>
      </c>
      <c r="E108" s="20" t="s">
        <v>200</v>
      </c>
      <c r="F108" s="20" t="s">
        <v>191</v>
      </c>
      <c r="G108" s="20" t="s">
        <v>192</v>
      </c>
      <c r="H108" s="20">
        <v>39557</v>
      </c>
      <c r="I108" s="20">
        <v>39558</v>
      </c>
      <c r="J108" s="20">
        <v>39528</v>
      </c>
      <c r="K108" s="20">
        <v>6410</v>
      </c>
      <c r="L108" s="20">
        <v>6410</v>
      </c>
      <c r="M108" s="20" t="s">
        <v>201</v>
      </c>
      <c r="N108" s="20" t="s">
        <v>202</v>
      </c>
      <c r="O108" s="21">
        <v>11.8704963723</v>
      </c>
      <c r="P108" s="21">
        <v>4.80382</v>
      </c>
      <c r="Q108" s="20" t="s">
        <v>84</v>
      </c>
      <c r="R108" s="20" t="s">
        <v>85</v>
      </c>
      <c r="S108" s="20">
        <v>16</v>
      </c>
      <c r="T108" s="20">
        <v>60</v>
      </c>
      <c r="U108" s="20" t="s">
        <v>73</v>
      </c>
      <c r="V108" s="20" t="s">
        <v>76</v>
      </c>
      <c r="W108" s="20" t="s">
        <v>77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 t="shared" si="2"/>
        <v>2.3476326466222002</v>
      </c>
      <c r="AC108" s="22">
        <f t="shared" si="3"/>
        <v>21.032958298667001</v>
      </c>
    </row>
    <row r="109" spans="1:29" x14ac:dyDescent="0.25">
      <c r="A109" s="20">
        <v>5</v>
      </c>
      <c r="B109" s="20">
        <v>323</v>
      </c>
      <c r="C109" s="20" t="s">
        <v>199</v>
      </c>
      <c r="D109" s="20" t="s">
        <v>177</v>
      </c>
      <c r="E109" s="20" t="s">
        <v>200</v>
      </c>
      <c r="F109" s="20" t="s">
        <v>191</v>
      </c>
      <c r="G109" s="20" t="s">
        <v>192</v>
      </c>
      <c r="H109" s="20">
        <v>39558</v>
      </c>
      <c r="I109" s="20">
        <v>39559</v>
      </c>
      <c r="J109" s="20">
        <v>39529</v>
      </c>
      <c r="K109" s="20">
        <v>6410</v>
      </c>
      <c r="L109" s="20">
        <v>6410</v>
      </c>
      <c r="M109" s="20" t="s">
        <v>201</v>
      </c>
      <c r="N109" s="20" t="s">
        <v>202</v>
      </c>
      <c r="O109" s="21">
        <v>3.53164719364</v>
      </c>
      <c r="P109" s="21">
        <v>1.4292100000000001</v>
      </c>
      <c r="Q109" s="20" t="s">
        <v>84</v>
      </c>
      <c r="R109" s="20" t="s">
        <v>85</v>
      </c>
      <c r="S109" s="20">
        <v>16</v>
      </c>
      <c r="T109" s="20">
        <v>60</v>
      </c>
      <c r="U109" s="20" t="s">
        <v>73</v>
      </c>
      <c r="V109" s="20" t="s">
        <v>76</v>
      </c>
      <c r="W109" s="20" t="s">
        <v>77</v>
      </c>
      <c r="X109" s="22">
        <v>0.70014500000000002</v>
      </c>
      <c r="Y109" s="22">
        <v>6.29983</v>
      </c>
      <c r="Z109" s="22">
        <v>0.30199999999999999</v>
      </c>
      <c r="AA109" s="22">
        <v>0.30499999999999999</v>
      </c>
      <c r="AB109" s="22">
        <f t="shared" si="2"/>
        <v>0.69845665634410004</v>
      </c>
      <c r="AC109" s="22">
        <f t="shared" si="3"/>
        <v>6.2576271238385006</v>
      </c>
    </row>
    <row r="110" spans="1:29" x14ac:dyDescent="0.25">
      <c r="A110" s="20">
        <v>5</v>
      </c>
      <c r="B110" s="20">
        <v>323</v>
      </c>
      <c r="C110" s="20" t="s">
        <v>199</v>
      </c>
      <c r="D110" s="20" t="s">
        <v>177</v>
      </c>
      <c r="E110" s="20" t="s">
        <v>200</v>
      </c>
      <c r="F110" s="20" t="s">
        <v>191</v>
      </c>
      <c r="G110" s="20" t="s">
        <v>192</v>
      </c>
      <c r="H110" s="20">
        <v>39560</v>
      </c>
      <c r="I110" s="20">
        <v>39561</v>
      </c>
      <c r="J110" s="20">
        <v>39531</v>
      </c>
      <c r="K110" s="20">
        <v>6410</v>
      </c>
      <c r="L110" s="20">
        <v>6410</v>
      </c>
      <c r="M110" s="20" t="s">
        <v>201</v>
      </c>
      <c r="N110" s="20" t="s">
        <v>202</v>
      </c>
      <c r="O110" s="21">
        <v>1.98804094395</v>
      </c>
      <c r="P110" s="21">
        <v>0.80453200000000002</v>
      </c>
      <c r="Q110" s="20" t="s">
        <v>84</v>
      </c>
      <c r="R110" s="20" t="s">
        <v>85</v>
      </c>
      <c r="S110" s="20">
        <v>16</v>
      </c>
      <c r="T110" s="20">
        <v>60</v>
      </c>
      <c r="U110" s="20" t="s">
        <v>73</v>
      </c>
      <c r="V110" s="20" t="s">
        <v>76</v>
      </c>
      <c r="W110" s="20" t="s">
        <v>77</v>
      </c>
      <c r="X110" s="22">
        <v>0.70014500000000002</v>
      </c>
      <c r="Y110" s="22">
        <v>6.29983</v>
      </c>
      <c r="Z110" s="22">
        <v>0.30199999999999999</v>
      </c>
      <c r="AA110" s="22">
        <v>0.30499999999999999</v>
      </c>
      <c r="AB110" s="22">
        <f t="shared" si="2"/>
        <v>0.39317576188371994</v>
      </c>
      <c r="AC110" s="22">
        <f t="shared" si="3"/>
        <v>3.5225483065442003</v>
      </c>
    </row>
    <row r="111" spans="1:29" x14ac:dyDescent="0.25">
      <c r="A111" s="20">
        <v>5</v>
      </c>
      <c r="B111" s="20">
        <v>323</v>
      </c>
      <c r="C111" s="20" t="s">
        <v>199</v>
      </c>
      <c r="D111" s="20" t="s">
        <v>177</v>
      </c>
      <c r="E111" s="20" t="s">
        <v>200</v>
      </c>
      <c r="F111" s="20" t="s">
        <v>191</v>
      </c>
      <c r="G111" s="20" t="s">
        <v>192</v>
      </c>
      <c r="H111" s="20">
        <v>39561</v>
      </c>
      <c r="I111" s="20">
        <v>39562</v>
      </c>
      <c r="J111" s="20">
        <v>39532</v>
      </c>
      <c r="K111" s="20">
        <v>6410</v>
      </c>
      <c r="L111" s="20">
        <v>6410</v>
      </c>
      <c r="M111" s="20" t="s">
        <v>201</v>
      </c>
      <c r="N111" s="20" t="s">
        <v>202</v>
      </c>
      <c r="O111" s="21">
        <v>3.5772135679299999</v>
      </c>
      <c r="P111" s="21">
        <v>1.4476500000000001</v>
      </c>
      <c r="Q111" s="20" t="s">
        <v>84</v>
      </c>
      <c r="R111" s="20" t="s">
        <v>85</v>
      </c>
      <c r="S111" s="20">
        <v>16</v>
      </c>
      <c r="T111" s="20">
        <v>60</v>
      </c>
      <c r="U111" s="20" t="s">
        <v>73</v>
      </c>
      <c r="V111" s="20" t="s">
        <v>76</v>
      </c>
      <c r="W111" s="20" t="s">
        <v>77</v>
      </c>
      <c r="X111" s="22">
        <v>0.70014500000000002</v>
      </c>
      <c r="Y111" s="22">
        <v>6.29983</v>
      </c>
      <c r="Z111" s="22">
        <v>0.30199999999999999</v>
      </c>
      <c r="AA111" s="22">
        <v>0.30499999999999999</v>
      </c>
      <c r="AB111" s="22">
        <f t="shared" si="2"/>
        <v>0.70746830665650007</v>
      </c>
      <c r="AC111" s="22">
        <f t="shared" si="3"/>
        <v>6.3383644851525007</v>
      </c>
    </row>
    <row r="112" spans="1:29" x14ac:dyDescent="0.25">
      <c r="A112" s="20">
        <v>5</v>
      </c>
      <c r="B112" s="20">
        <v>323</v>
      </c>
      <c r="C112" s="20" t="s">
        <v>199</v>
      </c>
      <c r="D112" s="20" t="s">
        <v>177</v>
      </c>
      <c r="E112" s="20" t="s">
        <v>200</v>
      </c>
      <c r="F112" s="20" t="s">
        <v>191</v>
      </c>
      <c r="G112" s="20" t="s">
        <v>192</v>
      </c>
      <c r="H112" s="20">
        <v>39562</v>
      </c>
      <c r="I112" s="20">
        <v>39563</v>
      </c>
      <c r="J112" s="20">
        <v>39533</v>
      </c>
      <c r="K112" s="20">
        <v>6410</v>
      </c>
      <c r="L112" s="20">
        <v>6410</v>
      </c>
      <c r="M112" s="20" t="s">
        <v>201</v>
      </c>
      <c r="N112" s="20" t="s">
        <v>202</v>
      </c>
      <c r="O112" s="21">
        <v>2.20228199701</v>
      </c>
      <c r="P112" s="21">
        <v>0.89123200000000002</v>
      </c>
      <c r="Q112" s="20" t="s">
        <v>84</v>
      </c>
      <c r="R112" s="20" t="s">
        <v>85</v>
      </c>
      <c r="S112" s="20">
        <v>16</v>
      </c>
      <c r="T112" s="20">
        <v>60</v>
      </c>
      <c r="U112" s="20" t="s">
        <v>73</v>
      </c>
      <c r="V112" s="20" t="s">
        <v>76</v>
      </c>
      <c r="W112" s="20" t="s">
        <v>77</v>
      </c>
      <c r="X112" s="22">
        <v>0.70014500000000002</v>
      </c>
      <c r="Y112" s="22">
        <v>6.29983</v>
      </c>
      <c r="Z112" s="22">
        <v>0.30199999999999999</v>
      </c>
      <c r="AA112" s="22">
        <v>0.30499999999999999</v>
      </c>
      <c r="AB112" s="22">
        <f t="shared" si="2"/>
        <v>0.43554615679072001</v>
      </c>
      <c r="AC112" s="22">
        <f t="shared" si="3"/>
        <v>3.9021540129392007</v>
      </c>
    </row>
    <row r="113" spans="1:29" x14ac:dyDescent="0.25">
      <c r="A113" s="20">
        <v>5</v>
      </c>
      <c r="B113" s="20">
        <v>323</v>
      </c>
      <c r="C113" s="20" t="s">
        <v>199</v>
      </c>
      <c r="D113" s="20" t="s">
        <v>177</v>
      </c>
      <c r="E113" s="20" t="s">
        <v>200</v>
      </c>
      <c r="F113" s="20" t="s">
        <v>191</v>
      </c>
      <c r="G113" s="20" t="s">
        <v>192</v>
      </c>
      <c r="H113" s="20">
        <v>39563</v>
      </c>
      <c r="I113" s="20">
        <v>39564</v>
      </c>
      <c r="J113" s="20">
        <v>39534</v>
      </c>
      <c r="K113" s="20">
        <v>6410</v>
      </c>
      <c r="L113" s="20">
        <v>6410</v>
      </c>
      <c r="M113" s="20" t="s">
        <v>201</v>
      </c>
      <c r="N113" s="20" t="s">
        <v>202</v>
      </c>
      <c r="O113" s="21">
        <v>14.0108863349</v>
      </c>
      <c r="P113" s="21">
        <v>5.67</v>
      </c>
      <c r="Q113" s="20" t="s">
        <v>84</v>
      </c>
      <c r="R113" s="20" t="s">
        <v>85</v>
      </c>
      <c r="S113" s="20">
        <v>16</v>
      </c>
      <c r="T113" s="20">
        <v>60</v>
      </c>
      <c r="U113" s="20" t="s">
        <v>73</v>
      </c>
      <c r="V113" s="20" t="s">
        <v>76</v>
      </c>
      <c r="W113" s="20" t="s">
        <v>77</v>
      </c>
      <c r="X113" s="22">
        <v>0.70014500000000002</v>
      </c>
      <c r="Y113" s="22">
        <v>6.29983</v>
      </c>
      <c r="Z113" s="22">
        <v>0.30199999999999999</v>
      </c>
      <c r="AA113" s="22">
        <v>0.30499999999999999</v>
      </c>
      <c r="AB113" s="22">
        <f t="shared" si="2"/>
        <v>2.7709358606999999</v>
      </c>
      <c r="AC113" s="22">
        <f t="shared" si="3"/>
        <v>24.825425089500005</v>
      </c>
    </row>
    <row r="114" spans="1:29" x14ac:dyDescent="0.25">
      <c r="A114" s="20">
        <v>5</v>
      </c>
      <c r="B114" s="20">
        <v>323</v>
      </c>
      <c r="C114" s="20" t="s">
        <v>199</v>
      </c>
      <c r="D114" s="20" t="s">
        <v>177</v>
      </c>
      <c r="E114" s="20" t="s">
        <v>200</v>
      </c>
      <c r="F114" s="20" t="s">
        <v>191</v>
      </c>
      <c r="G114" s="20" t="s">
        <v>192</v>
      </c>
      <c r="H114" s="20">
        <v>39564</v>
      </c>
      <c r="I114" s="20">
        <v>39565</v>
      </c>
      <c r="J114" s="20">
        <v>39535</v>
      </c>
      <c r="K114" s="20">
        <v>6410</v>
      </c>
      <c r="L114" s="20">
        <v>6410</v>
      </c>
      <c r="M114" s="20" t="s">
        <v>201</v>
      </c>
      <c r="N114" s="20" t="s">
        <v>202</v>
      </c>
      <c r="O114" s="21">
        <v>3.4527321147899999</v>
      </c>
      <c r="P114" s="21">
        <v>1.39727</v>
      </c>
      <c r="Q114" s="20" t="s">
        <v>84</v>
      </c>
      <c r="R114" s="20" t="s">
        <v>85</v>
      </c>
      <c r="S114" s="20">
        <v>16</v>
      </c>
      <c r="T114" s="20">
        <v>60</v>
      </c>
      <c r="U114" s="20" t="s">
        <v>73</v>
      </c>
      <c r="V114" s="20" t="s">
        <v>76</v>
      </c>
      <c r="W114" s="20" t="s">
        <v>77</v>
      </c>
      <c r="X114" s="22">
        <v>0.70014500000000002</v>
      </c>
      <c r="Y114" s="22">
        <v>6.29983</v>
      </c>
      <c r="Z114" s="22">
        <v>0.30199999999999999</v>
      </c>
      <c r="AA114" s="22">
        <v>0.30499999999999999</v>
      </c>
      <c r="AB114" s="22">
        <f t="shared" si="2"/>
        <v>0.68284753969669998</v>
      </c>
      <c r="AC114" s="22">
        <f t="shared" si="3"/>
        <v>6.1177816075495004</v>
      </c>
    </row>
    <row r="115" spans="1:29" x14ac:dyDescent="0.25">
      <c r="A115" s="20">
        <v>5</v>
      </c>
      <c r="B115" s="20">
        <v>323</v>
      </c>
      <c r="C115" s="20" t="s">
        <v>199</v>
      </c>
      <c r="D115" s="20" t="s">
        <v>177</v>
      </c>
      <c r="E115" s="20" t="s">
        <v>200</v>
      </c>
      <c r="F115" s="20" t="s">
        <v>191</v>
      </c>
      <c r="G115" s="20" t="s">
        <v>192</v>
      </c>
      <c r="H115" s="20">
        <v>39566</v>
      </c>
      <c r="I115" s="20">
        <v>39567</v>
      </c>
      <c r="J115" s="20">
        <v>39537</v>
      </c>
      <c r="K115" s="20">
        <v>6410</v>
      </c>
      <c r="L115" s="20">
        <v>6410</v>
      </c>
      <c r="M115" s="20" t="s">
        <v>201</v>
      </c>
      <c r="N115" s="20" t="s">
        <v>202</v>
      </c>
      <c r="O115" s="21">
        <v>2.3107691823300001</v>
      </c>
      <c r="P115" s="21">
        <v>0.93513500000000005</v>
      </c>
      <c r="Q115" s="20" t="s">
        <v>84</v>
      </c>
      <c r="R115" s="20" t="s">
        <v>85</v>
      </c>
      <c r="S115" s="20">
        <v>16</v>
      </c>
      <c r="T115" s="20">
        <v>60</v>
      </c>
      <c r="U115" s="20" t="s">
        <v>73</v>
      </c>
      <c r="V115" s="20" t="s">
        <v>76</v>
      </c>
      <c r="W115" s="20" t="s">
        <v>77</v>
      </c>
      <c r="X115" s="22">
        <v>0.70014500000000002</v>
      </c>
      <c r="Y115" s="22">
        <v>6.29983</v>
      </c>
      <c r="Z115" s="22">
        <v>0.30199999999999999</v>
      </c>
      <c r="AA115" s="22">
        <v>0.30499999999999999</v>
      </c>
      <c r="AB115" s="22">
        <f t="shared" si="2"/>
        <v>0.45700160601335005</v>
      </c>
      <c r="AC115" s="22">
        <f t="shared" si="3"/>
        <v>4.0943781112997506</v>
      </c>
    </row>
    <row r="116" spans="1:29" x14ac:dyDescent="0.25">
      <c r="A116" s="20">
        <v>5</v>
      </c>
      <c r="B116" s="20">
        <v>323</v>
      </c>
      <c r="C116" s="20" t="s">
        <v>199</v>
      </c>
      <c r="D116" s="20" t="s">
        <v>177</v>
      </c>
      <c r="E116" s="20" t="s">
        <v>200</v>
      </c>
      <c r="F116" s="20" t="s">
        <v>191</v>
      </c>
      <c r="G116" s="20" t="s">
        <v>192</v>
      </c>
      <c r="H116" s="20">
        <v>39568</v>
      </c>
      <c r="I116" s="20">
        <v>39569</v>
      </c>
      <c r="J116" s="20">
        <v>39539</v>
      </c>
      <c r="K116" s="20">
        <v>6410</v>
      </c>
      <c r="L116" s="20">
        <v>6410</v>
      </c>
      <c r="M116" s="20" t="s">
        <v>201</v>
      </c>
      <c r="N116" s="20" t="s">
        <v>202</v>
      </c>
      <c r="O116" s="21">
        <v>3.0265075507799999</v>
      </c>
      <c r="P116" s="21">
        <v>1.22478</v>
      </c>
      <c r="Q116" s="20" t="s">
        <v>84</v>
      </c>
      <c r="R116" s="20" t="s">
        <v>85</v>
      </c>
      <c r="S116" s="20">
        <v>16</v>
      </c>
      <c r="T116" s="20">
        <v>60</v>
      </c>
      <c r="U116" s="20" t="s">
        <v>73</v>
      </c>
      <c r="V116" s="20" t="s">
        <v>76</v>
      </c>
      <c r="W116" s="20" t="s">
        <v>77</v>
      </c>
      <c r="X116" s="22">
        <v>0.70014500000000002</v>
      </c>
      <c r="Y116" s="22">
        <v>6.29983</v>
      </c>
      <c r="Z116" s="22">
        <v>0.30199999999999999</v>
      </c>
      <c r="AA116" s="22">
        <v>0.30499999999999999</v>
      </c>
      <c r="AB116" s="22">
        <f t="shared" si="2"/>
        <v>0.59855146798379999</v>
      </c>
      <c r="AC116" s="22">
        <f t="shared" si="3"/>
        <v>5.3625545222430002</v>
      </c>
    </row>
    <row r="117" spans="1:29" x14ac:dyDescent="0.25">
      <c r="A117" s="20">
        <v>5</v>
      </c>
      <c r="B117" s="20">
        <v>323</v>
      </c>
      <c r="C117" s="20" t="s">
        <v>199</v>
      </c>
      <c r="D117" s="20" t="s">
        <v>177</v>
      </c>
      <c r="E117" s="20" t="s">
        <v>200</v>
      </c>
      <c r="F117" s="20" t="s">
        <v>191</v>
      </c>
      <c r="G117" s="20" t="s">
        <v>192</v>
      </c>
      <c r="H117" s="20">
        <v>39569</v>
      </c>
      <c r="I117" s="20">
        <v>39570</v>
      </c>
      <c r="J117" s="20">
        <v>39540</v>
      </c>
      <c r="K117" s="20">
        <v>6410</v>
      </c>
      <c r="L117" s="20">
        <v>6410</v>
      </c>
      <c r="M117" s="20" t="s">
        <v>201</v>
      </c>
      <c r="N117" s="20" t="s">
        <v>202</v>
      </c>
      <c r="O117" s="21">
        <v>2.6646345864200001</v>
      </c>
      <c r="P117" s="21">
        <v>1.0783400000000001</v>
      </c>
      <c r="Q117" s="20" t="s">
        <v>84</v>
      </c>
      <c r="R117" s="20" t="s">
        <v>85</v>
      </c>
      <c r="S117" s="20">
        <v>16</v>
      </c>
      <c r="T117" s="20">
        <v>60</v>
      </c>
      <c r="U117" s="20" t="s">
        <v>73</v>
      </c>
      <c r="V117" s="20" t="s">
        <v>76</v>
      </c>
      <c r="W117" s="20" t="s">
        <v>77</v>
      </c>
      <c r="X117" s="22">
        <v>0.70014500000000002</v>
      </c>
      <c r="Y117" s="22">
        <v>6.29983</v>
      </c>
      <c r="Z117" s="22">
        <v>0.30199999999999999</v>
      </c>
      <c r="AA117" s="22">
        <v>0.30499999999999999</v>
      </c>
      <c r="AB117" s="22">
        <f t="shared" si="2"/>
        <v>0.52698606279140003</v>
      </c>
      <c r="AC117" s="22">
        <f t="shared" si="3"/>
        <v>4.7213842841290008</v>
      </c>
    </row>
    <row r="118" spans="1:29" x14ac:dyDescent="0.25">
      <c r="A118" s="20">
        <v>5</v>
      </c>
      <c r="B118" s="20">
        <v>323</v>
      </c>
      <c r="C118" s="20" t="s">
        <v>199</v>
      </c>
      <c r="D118" s="20" t="s">
        <v>177</v>
      </c>
      <c r="E118" s="20" t="s">
        <v>200</v>
      </c>
      <c r="F118" s="20" t="s">
        <v>191</v>
      </c>
      <c r="G118" s="20" t="s">
        <v>192</v>
      </c>
      <c r="H118" s="20">
        <v>39570</v>
      </c>
      <c r="I118" s="20">
        <v>39571</v>
      </c>
      <c r="J118" s="20">
        <v>39541</v>
      </c>
      <c r="K118" s="20">
        <v>6410</v>
      </c>
      <c r="L118" s="20">
        <v>6410</v>
      </c>
      <c r="M118" s="20" t="s">
        <v>201</v>
      </c>
      <c r="N118" s="20" t="s">
        <v>202</v>
      </c>
      <c r="O118" s="21">
        <v>3.7727873932699998</v>
      </c>
      <c r="P118" s="21">
        <v>1.5267900000000001</v>
      </c>
      <c r="Q118" s="20" t="s">
        <v>84</v>
      </c>
      <c r="R118" s="20" t="s">
        <v>85</v>
      </c>
      <c r="S118" s="20">
        <v>16</v>
      </c>
      <c r="T118" s="20">
        <v>60</v>
      </c>
      <c r="U118" s="20" t="s">
        <v>73</v>
      </c>
      <c r="V118" s="20" t="s">
        <v>76</v>
      </c>
      <c r="W118" s="20" t="s">
        <v>77</v>
      </c>
      <c r="X118" s="22">
        <v>0.70014500000000002</v>
      </c>
      <c r="Y118" s="22">
        <v>6.29983</v>
      </c>
      <c r="Z118" s="22">
        <v>0.30199999999999999</v>
      </c>
      <c r="AA118" s="22">
        <v>0.30499999999999999</v>
      </c>
      <c r="AB118" s="22">
        <f t="shared" si="2"/>
        <v>0.74614412041590006</v>
      </c>
      <c r="AC118" s="22">
        <f t="shared" si="3"/>
        <v>6.6848696247615012</v>
      </c>
    </row>
    <row r="119" spans="1:29" x14ac:dyDescent="0.25">
      <c r="A119" s="20">
        <v>5</v>
      </c>
      <c r="B119" s="20">
        <v>323</v>
      </c>
      <c r="C119" s="20" t="s">
        <v>199</v>
      </c>
      <c r="D119" s="20" t="s">
        <v>177</v>
      </c>
      <c r="E119" s="20" t="s">
        <v>200</v>
      </c>
      <c r="F119" s="20" t="s">
        <v>191</v>
      </c>
      <c r="G119" s="20" t="s">
        <v>192</v>
      </c>
      <c r="H119" s="20">
        <v>39571</v>
      </c>
      <c r="I119" s="20">
        <v>39572</v>
      </c>
      <c r="J119" s="20">
        <v>39542</v>
      </c>
      <c r="K119" s="20">
        <v>6410</v>
      </c>
      <c r="L119" s="20">
        <v>6410</v>
      </c>
      <c r="M119" s="20" t="s">
        <v>201</v>
      </c>
      <c r="N119" s="20" t="s">
        <v>202</v>
      </c>
      <c r="O119" s="21">
        <v>1.7286267119600001</v>
      </c>
      <c r="P119" s="21">
        <v>0.69955000000000001</v>
      </c>
      <c r="Q119" s="20" t="s">
        <v>84</v>
      </c>
      <c r="R119" s="20" t="s">
        <v>85</v>
      </c>
      <c r="S119" s="20">
        <v>16</v>
      </c>
      <c r="T119" s="20">
        <v>60</v>
      </c>
      <c r="U119" s="20" t="s">
        <v>73</v>
      </c>
      <c r="V119" s="20" t="s">
        <v>76</v>
      </c>
      <c r="W119" s="20" t="s">
        <v>77</v>
      </c>
      <c r="X119" s="22">
        <v>0.70014500000000002</v>
      </c>
      <c r="Y119" s="22">
        <v>6.29983</v>
      </c>
      <c r="Z119" s="22">
        <v>0.30199999999999999</v>
      </c>
      <c r="AA119" s="22">
        <v>0.30499999999999999</v>
      </c>
      <c r="AB119" s="22">
        <f t="shared" si="2"/>
        <v>0.34187093145549996</v>
      </c>
      <c r="AC119" s="22">
        <f t="shared" si="3"/>
        <v>3.0628970231675003</v>
      </c>
    </row>
    <row r="120" spans="1:29" x14ac:dyDescent="0.25">
      <c r="A120" s="20">
        <v>5</v>
      </c>
      <c r="B120" s="20">
        <v>323</v>
      </c>
      <c r="C120" s="20" t="s">
        <v>199</v>
      </c>
      <c r="D120" s="20" t="s">
        <v>177</v>
      </c>
      <c r="E120" s="20" t="s">
        <v>200</v>
      </c>
      <c r="F120" s="20" t="s">
        <v>191</v>
      </c>
      <c r="G120" s="20" t="s">
        <v>192</v>
      </c>
      <c r="H120" s="20">
        <v>39572</v>
      </c>
      <c r="I120" s="20">
        <v>39573</v>
      </c>
      <c r="J120" s="20">
        <v>39543</v>
      </c>
      <c r="K120" s="20">
        <v>6410</v>
      </c>
      <c r="L120" s="20">
        <v>6410</v>
      </c>
      <c r="M120" s="20" t="s">
        <v>201</v>
      </c>
      <c r="N120" s="20" t="s">
        <v>202</v>
      </c>
      <c r="O120" s="21">
        <v>3.6608253023700001</v>
      </c>
      <c r="P120" s="21">
        <v>1.4814799999999999</v>
      </c>
      <c r="Q120" s="20" t="s">
        <v>84</v>
      </c>
      <c r="R120" s="20" t="s">
        <v>85</v>
      </c>
      <c r="S120" s="20">
        <v>16</v>
      </c>
      <c r="T120" s="20">
        <v>60</v>
      </c>
      <c r="U120" s="20" t="s">
        <v>73</v>
      </c>
      <c r="V120" s="20" t="s">
        <v>76</v>
      </c>
      <c r="W120" s="20" t="s">
        <v>77</v>
      </c>
      <c r="X120" s="22">
        <v>0.70014500000000002</v>
      </c>
      <c r="Y120" s="22">
        <v>6.29983</v>
      </c>
      <c r="Z120" s="22">
        <v>0.30199999999999999</v>
      </c>
      <c r="AA120" s="22">
        <v>0.30499999999999999</v>
      </c>
      <c r="AB120" s="22">
        <f t="shared" si="2"/>
        <v>0.72400106859079993</v>
      </c>
      <c r="AC120" s="22">
        <f t="shared" si="3"/>
        <v>6.4864851431380002</v>
      </c>
    </row>
    <row r="121" spans="1:29" x14ac:dyDescent="0.25">
      <c r="A121" s="20">
        <v>5</v>
      </c>
      <c r="B121" s="20">
        <v>323</v>
      </c>
      <c r="C121" s="20" t="s">
        <v>199</v>
      </c>
      <c r="D121" s="20" t="s">
        <v>177</v>
      </c>
      <c r="E121" s="20" t="s">
        <v>200</v>
      </c>
      <c r="F121" s="20" t="s">
        <v>191</v>
      </c>
      <c r="G121" s="20" t="s">
        <v>192</v>
      </c>
      <c r="H121" s="20">
        <v>39573</v>
      </c>
      <c r="I121" s="20">
        <v>39574</v>
      </c>
      <c r="J121" s="20">
        <v>39544</v>
      </c>
      <c r="K121" s="20">
        <v>6410</v>
      </c>
      <c r="L121" s="20">
        <v>6410</v>
      </c>
      <c r="M121" s="20" t="s">
        <v>201</v>
      </c>
      <c r="N121" s="20" t="s">
        <v>202</v>
      </c>
      <c r="O121" s="21">
        <v>4.6553122814099996</v>
      </c>
      <c r="P121" s="21">
        <v>1.8839399999999999</v>
      </c>
      <c r="Q121" s="20" t="s">
        <v>84</v>
      </c>
      <c r="R121" s="20" t="s">
        <v>85</v>
      </c>
      <c r="S121" s="20">
        <v>16</v>
      </c>
      <c r="T121" s="20">
        <v>60</v>
      </c>
      <c r="U121" s="20" t="s">
        <v>73</v>
      </c>
      <c r="V121" s="20" t="s">
        <v>76</v>
      </c>
      <c r="W121" s="20" t="s">
        <v>77</v>
      </c>
      <c r="X121" s="22">
        <v>0.70014500000000002</v>
      </c>
      <c r="Y121" s="22">
        <v>6.29983</v>
      </c>
      <c r="Z121" s="22">
        <v>0.30199999999999999</v>
      </c>
      <c r="AA121" s="22">
        <v>0.30499999999999999</v>
      </c>
      <c r="AB121" s="22">
        <f t="shared" si="2"/>
        <v>0.92068375756739995</v>
      </c>
      <c r="AC121" s="22">
        <f t="shared" si="3"/>
        <v>8.2486087024890011</v>
      </c>
    </row>
    <row r="122" spans="1:29" x14ac:dyDescent="0.25">
      <c r="A122" s="20">
        <v>5</v>
      </c>
      <c r="B122" s="20">
        <v>323</v>
      </c>
      <c r="C122" s="20" t="s">
        <v>199</v>
      </c>
      <c r="D122" s="20" t="s">
        <v>177</v>
      </c>
      <c r="E122" s="20" t="s">
        <v>200</v>
      </c>
      <c r="F122" s="20" t="s">
        <v>191</v>
      </c>
      <c r="G122" s="20" t="s">
        <v>192</v>
      </c>
      <c r="H122" s="20">
        <v>39574</v>
      </c>
      <c r="I122" s="20">
        <v>39575</v>
      </c>
      <c r="J122" s="20">
        <v>39545</v>
      </c>
      <c r="K122" s="20">
        <v>6410</v>
      </c>
      <c r="L122" s="20">
        <v>6410</v>
      </c>
      <c r="M122" s="20" t="s">
        <v>201</v>
      </c>
      <c r="N122" s="20" t="s">
        <v>202</v>
      </c>
      <c r="O122" s="21">
        <v>4.0283246979599996</v>
      </c>
      <c r="P122" s="21">
        <v>1.6302099999999999</v>
      </c>
      <c r="Q122" s="20" t="s">
        <v>84</v>
      </c>
      <c r="R122" s="20" t="s">
        <v>85</v>
      </c>
      <c r="S122" s="20">
        <v>16</v>
      </c>
      <c r="T122" s="20">
        <v>60</v>
      </c>
      <c r="U122" s="20" t="s">
        <v>73</v>
      </c>
      <c r="V122" s="20" t="s">
        <v>76</v>
      </c>
      <c r="W122" s="20" t="s">
        <v>77</v>
      </c>
      <c r="X122" s="22">
        <v>0.70014500000000002</v>
      </c>
      <c r="Y122" s="22">
        <v>6.29983</v>
      </c>
      <c r="Z122" s="22">
        <v>0.30199999999999999</v>
      </c>
      <c r="AA122" s="22">
        <v>0.30499999999999999</v>
      </c>
      <c r="AB122" s="22">
        <f t="shared" si="2"/>
        <v>0.7966855995540999</v>
      </c>
      <c r="AC122" s="22">
        <f t="shared" si="3"/>
        <v>7.137681875688501</v>
      </c>
    </row>
    <row r="123" spans="1:29" x14ac:dyDescent="0.25">
      <c r="A123" s="20">
        <v>5</v>
      </c>
      <c r="B123" s="20">
        <v>323</v>
      </c>
      <c r="C123" s="20" t="s">
        <v>199</v>
      </c>
      <c r="D123" s="20" t="s">
        <v>177</v>
      </c>
      <c r="E123" s="20" t="s">
        <v>200</v>
      </c>
      <c r="F123" s="20" t="s">
        <v>191</v>
      </c>
      <c r="G123" s="20" t="s">
        <v>192</v>
      </c>
      <c r="H123" s="20">
        <v>39576</v>
      </c>
      <c r="I123" s="20">
        <v>39577</v>
      </c>
      <c r="J123" s="20">
        <v>39547</v>
      </c>
      <c r="K123" s="20">
        <v>6410</v>
      </c>
      <c r="L123" s="20">
        <v>6410</v>
      </c>
      <c r="M123" s="20" t="s">
        <v>201</v>
      </c>
      <c r="N123" s="20" t="s">
        <v>202</v>
      </c>
      <c r="O123" s="21">
        <v>2.2847635560800001</v>
      </c>
      <c r="P123" s="21">
        <v>0.92461099999999996</v>
      </c>
      <c r="Q123" s="20" t="s">
        <v>84</v>
      </c>
      <c r="R123" s="20" t="s">
        <v>85</v>
      </c>
      <c r="S123" s="20">
        <v>16</v>
      </c>
      <c r="T123" s="20">
        <v>60</v>
      </c>
      <c r="U123" s="20" t="s">
        <v>73</v>
      </c>
      <c r="V123" s="20" t="s">
        <v>76</v>
      </c>
      <c r="W123" s="20" t="s">
        <v>77</v>
      </c>
      <c r="X123" s="22">
        <v>0.70014500000000002</v>
      </c>
      <c r="Y123" s="22">
        <v>6.29983</v>
      </c>
      <c r="Z123" s="22">
        <v>0.30199999999999999</v>
      </c>
      <c r="AA123" s="22">
        <v>0.30499999999999999</v>
      </c>
      <c r="AB123" s="22">
        <f t="shared" si="2"/>
        <v>0.45185851447930991</v>
      </c>
      <c r="AC123" s="22">
        <f t="shared" si="3"/>
        <v>4.0483000207103501</v>
      </c>
    </row>
    <row r="124" spans="1:29" x14ac:dyDescent="0.25">
      <c r="A124" s="20">
        <v>5</v>
      </c>
      <c r="B124" s="20">
        <v>323</v>
      </c>
      <c r="C124" s="20" t="s">
        <v>199</v>
      </c>
      <c r="D124" s="20" t="s">
        <v>177</v>
      </c>
      <c r="E124" s="20" t="s">
        <v>200</v>
      </c>
      <c r="F124" s="20" t="s">
        <v>191</v>
      </c>
      <c r="G124" s="20" t="s">
        <v>192</v>
      </c>
      <c r="H124" s="20">
        <v>39577</v>
      </c>
      <c r="I124" s="20">
        <v>39578</v>
      </c>
      <c r="J124" s="20">
        <v>39548</v>
      </c>
      <c r="K124" s="20">
        <v>6410</v>
      </c>
      <c r="L124" s="20">
        <v>6410</v>
      </c>
      <c r="M124" s="20" t="s">
        <v>201</v>
      </c>
      <c r="N124" s="20" t="s">
        <v>202</v>
      </c>
      <c r="O124" s="21">
        <v>2.5979965798800002</v>
      </c>
      <c r="P124" s="21">
        <v>1.0513699999999999</v>
      </c>
      <c r="Q124" s="20" t="s">
        <v>84</v>
      </c>
      <c r="R124" s="20" t="s">
        <v>85</v>
      </c>
      <c r="S124" s="20">
        <v>16</v>
      </c>
      <c r="T124" s="20">
        <v>60</v>
      </c>
      <c r="U124" s="20" t="s">
        <v>73</v>
      </c>
      <c r="V124" s="20" t="s">
        <v>76</v>
      </c>
      <c r="W124" s="20" t="s">
        <v>77</v>
      </c>
      <c r="X124" s="22">
        <v>0.70014500000000002</v>
      </c>
      <c r="Y124" s="22">
        <v>6.29983</v>
      </c>
      <c r="Z124" s="22">
        <v>0.30199999999999999</v>
      </c>
      <c r="AA124" s="22">
        <v>0.30499999999999999</v>
      </c>
      <c r="AB124" s="22">
        <f t="shared" si="2"/>
        <v>0.51380579115769998</v>
      </c>
      <c r="AC124" s="22">
        <f t="shared" si="3"/>
        <v>4.6032993256344996</v>
      </c>
    </row>
    <row r="125" spans="1:29" x14ac:dyDescent="0.25">
      <c r="A125" s="20">
        <v>5</v>
      </c>
      <c r="B125" s="20">
        <v>323</v>
      </c>
      <c r="C125" s="20" t="s">
        <v>199</v>
      </c>
      <c r="D125" s="20" t="s">
        <v>177</v>
      </c>
      <c r="E125" s="20" t="s">
        <v>200</v>
      </c>
      <c r="F125" s="20" t="s">
        <v>191</v>
      </c>
      <c r="G125" s="20" t="s">
        <v>192</v>
      </c>
      <c r="H125" s="20">
        <v>39578</v>
      </c>
      <c r="I125" s="20">
        <v>39579</v>
      </c>
      <c r="J125" s="20">
        <v>39549</v>
      </c>
      <c r="K125" s="20">
        <v>6410</v>
      </c>
      <c r="L125" s="20">
        <v>6410</v>
      </c>
      <c r="M125" s="20" t="s">
        <v>201</v>
      </c>
      <c r="N125" s="20" t="s">
        <v>202</v>
      </c>
      <c r="O125" s="21">
        <v>3.6338876061800001</v>
      </c>
      <c r="P125" s="21">
        <v>1.47058</v>
      </c>
      <c r="Q125" s="20" t="s">
        <v>84</v>
      </c>
      <c r="R125" s="20" t="s">
        <v>85</v>
      </c>
      <c r="S125" s="20">
        <v>16</v>
      </c>
      <c r="T125" s="20">
        <v>60</v>
      </c>
      <c r="U125" s="20" t="s">
        <v>73</v>
      </c>
      <c r="V125" s="20" t="s">
        <v>76</v>
      </c>
      <c r="W125" s="20" t="s">
        <v>77</v>
      </c>
      <c r="X125" s="22">
        <v>0.70014500000000002</v>
      </c>
      <c r="Y125" s="22">
        <v>6.29983</v>
      </c>
      <c r="Z125" s="22">
        <v>0.30199999999999999</v>
      </c>
      <c r="AA125" s="22">
        <v>0.30499999999999999</v>
      </c>
      <c r="AB125" s="22">
        <f t="shared" si="2"/>
        <v>0.71867422540180004</v>
      </c>
      <c r="AC125" s="22">
        <f t="shared" si="3"/>
        <v>6.4387607809730012</v>
      </c>
    </row>
    <row r="126" spans="1:29" x14ac:dyDescent="0.25">
      <c r="A126" s="20">
        <v>5</v>
      </c>
      <c r="B126" s="20">
        <v>323</v>
      </c>
      <c r="C126" s="20" t="s">
        <v>199</v>
      </c>
      <c r="D126" s="20" t="s">
        <v>177</v>
      </c>
      <c r="E126" s="20" t="s">
        <v>200</v>
      </c>
      <c r="F126" s="20" t="s">
        <v>191</v>
      </c>
      <c r="G126" s="20" t="s">
        <v>192</v>
      </c>
      <c r="H126" s="20">
        <v>39579</v>
      </c>
      <c r="I126" s="20">
        <v>39580</v>
      </c>
      <c r="J126" s="20">
        <v>39550</v>
      </c>
      <c r="K126" s="20">
        <v>6410</v>
      </c>
      <c r="L126" s="20">
        <v>6410</v>
      </c>
      <c r="M126" s="20" t="s">
        <v>201</v>
      </c>
      <c r="N126" s="20" t="s">
        <v>202</v>
      </c>
      <c r="O126" s="21">
        <v>2.0540747266600001</v>
      </c>
      <c r="P126" s="21">
        <v>0.83125499999999997</v>
      </c>
      <c r="Q126" s="20" t="s">
        <v>84</v>
      </c>
      <c r="R126" s="20" t="s">
        <v>85</v>
      </c>
      <c r="S126" s="20">
        <v>16</v>
      </c>
      <c r="T126" s="20">
        <v>60</v>
      </c>
      <c r="U126" s="20" t="s">
        <v>73</v>
      </c>
      <c r="V126" s="20" t="s">
        <v>76</v>
      </c>
      <c r="W126" s="20" t="s">
        <v>77</v>
      </c>
      <c r="X126" s="22">
        <v>0.70014500000000002</v>
      </c>
      <c r="Y126" s="22">
        <v>6.29983</v>
      </c>
      <c r="Z126" s="22">
        <v>0.30199999999999999</v>
      </c>
      <c r="AA126" s="22">
        <v>0.30499999999999999</v>
      </c>
      <c r="AB126" s="22">
        <f t="shared" si="2"/>
        <v>0.40623532431854997</v>
      </c>
      <c r="AC126" s="22">
        <f t="shared" si="3"/>
        <v>3.6395518047217501</v>
      </c>
    </row>
    <row r="127" spans="1:29" x14ac:dyDescent="0.25">
      <c r="A127" s="20">
        <v>5</v>
      </c>
      <c r="B127" s="20">
        <v>323</v>
      </c>
      <c r="C127" s="20" t="s">
        <v>199</v>
      </c>
      <c r="D127" s="20" t="s">
        <v>177</v>
      </c>
      <c r="E127" s="20" t="s">
        <v>200</v>
      </c>
      <c r="F127" s="20" t="s">
        <v>191</v>
      </c>
      <c r="G127" s="20" t="s">
        <v>192</v>
      </c>
      <c r="H127" s="20">
        <v>39580</v>
      </c>
      <c r="I127" s="20">
        <v>39581</v>
      </c>
      <c r="J127" s="20">
        <v>39551</v>
      </c>
      <c r="K127" s="20">
        <v>6410</v>
      </c>
      <c r="L127" s="20">
        <v>6410</v>
      </c>
      <c r="M127" s="20" t="s">
        <v>201</v>
      </c>
      <c r="N127" s="20" t="s">
        <v>202</v>
      </c>
      <c r="O127" s="21">
        <v>1.1841500969600001</v>
      </c>
      <c r="P127" s="21">
        <v>0.479209</v>
      </c>
      <c r="Q127" s="20" t="s">
        <v>84</v>
      </c>
      <c r="R127" s="20" t="s">
        <v>85</v>
      </c>
      <c r="S127" s="20">
        <v>16</v>
      </c>
      <c r="T127" s="20">
        <v>60</v>
      </c>
      <c r="U127" s="20" t="s">
        <v>73</v>
      </c>
      <c r="V127" s="20" t="s">
        <v>76</v>
      </c>
      <c r="W127" s="20" t="s">
        <v>77</v>
      </c>
      <c r="X127" s="22">
        <v>0.70014500000000002</v>
      </c>
      <c r="Y127" s="22">
        <v>6.29983</v>
      </c>
      <c r="Z127" s="22">
        <v>0.30199999999999999</v>
      </c>
      <c r="AA127" s="22">
        <v>0.30499999999999999</v>
      </c>
      <c r="AB127" s="22">
        <f t="shared" si="2"/>
        <v>0.23419001814288998</v>
      </c>
      <c r="AC127" s="22">
        <f t="shared" si="3"/>
        <v>2.0981599879566502</v>
      </c>
    </row>
    <row r="128" spans="1:29" x14ac:dyDescent="0.25">
      <c r="A128" s="20">
        <v>5</v>
      </c>
      <c r="B128" s="20">
        <v>323</v>
      </c>
      <c r="C128" s="20" t="s">
        <v>199</v>
      </c>
      <c r="D128" s="20" t="s">
        <v>177</v>
      </c>
      <c r="E128" s="20" t="s">
        <v>200</v>
      </c>
      <c r="F128" s="20" t="s">
        <v>191</v>
      </c>
      <c r="G128" s="20" t="s">
        <v>192</v>
      </c>
      <c r="H128" s="20">
        <v>39581</v>
      </c>
      <c r="I128" s="20">
        <v>39582</v>
      </c>
      <c r="J128" s="20">
        <v>39552</v>
      </c>
      <c r="K128" s="20">
        <v>6410</v>
      </c>
      <c r="L128" s="20">
        <v>6410</v>
      </c>
      <c r="M128" s="20" t="s">
        <v>201</v>
      </c>
      <c r="N128" s="20" t="s">
        <v>202</v>
      </c>
      <c r="O128" s="21">
        <v>1.4952359981100001</v>
      </c>
      <c r="P128" s="21">
        <v>0.605101</v>
      </c>
      <c r="Q128" s="20" t="s">
        <v>84</v>
      </c>
      <c r="R128" s="20" t="s">
        <v>85</v>
      </c>
      <c r="S128" s="20">
        <v>16</v>
      </c>
      <c r="T128" s="20">
        <v>60</v>
      </c>
      <c r="U128" s="20" t="s">
        <v>73</v>
      </c>
      <c r="V128" s="20" t="s">
        <v>76</v>
      </c>
      <c r="W128" s="20" t="s">
        <v>77</v>
      </c>
      <c r="X128" s="22">
        <v>0.70014500000000002</v>
      </c>
      <c r="Y128" s="22">
        <v>6.29983</v>
      </c>
      <c r="Z128" s="22">
        <v>0.30199999999999999</v>
      </c>
      <c r="AA128" s="22">
        <v>0.30499999999999999</v>
      </c>
      <c r="AB128" s="22">
        <f t="shared" si="2"/>
        <v>0.29571359087221</v>
      </c>
      <c r="AC128" s="22">
        <f t="shared" si="3"/>
        <v>2.6493632358168502</v>
      </c>
    </row>
    <row r="129" spans="1:29" x14ac:dyDescent="0.25">
      <c r="A129" s="20">
        <v>5</v>
      </c>
      <c r="B129" s="20">
        <v>323</v>
      </c>
      <c r="C129" s="20" t="s">
        <v>199</v>
      </c>
      <c r="D129" s="20" t="s">
        <v>177</v>
      </c>
      <c r="E129" s="20" t="s">
        <v>200</v>
      </c>
      <c r="F129" s="20" t="s">
        <v>191</v>
      </c>
      <c r="G129" s="20" t="s">
        <v>192</v>
      </c>
      <c r="H129" s="20">
        <v>39582</v>
      </c>
      <c r="I129" s="20">
        <v>39583</v>
      </c>
      <c r="J129" s="20">
        <v>39553</v>
      </c>
      <c r="K129" s="20">
        <v>6410</v>
      </c>
      <c r="L129" s="20">
        <v>6410</v>
      </c>
      <c r="M129" s="20" t="s">
        <v>201</v>
      </c>
      <c r="N129" s="20" t="s">
        <v>202</v>
      </c>
      <c r="O129" s="21">
        <v>2.66078680155</v>
      </c>
      <c r="P129" s="21">
        <v>1.0767800000000001</v>
      </c>
      <c r="Q129" s="20" t="s">
        <v>84</v>
      </c>
      <c r="R129" s="20" t="s">
        <v>85</v>
      </c>
      <c r="S129" s="20">
        <v>16</v>
      </c>
      <c r="T129" s="20">
        <v>60</v>
      </c>
      <c r="U129" s="20" t="s">
        <v>73</v>
      </c>
      <c r="V129" s="20" t="s">
        <v>76</v>
      </c>
      <c r="W129" s="20" t="s">
        <v>77</v>
      </c>
      <c r="X129" s="22">
        <v>0.70014500000000002</v>
      </c>
      <c r="Y129" s="22">
        <v>6.29983</v>
      </c>
      <c r="Z129" s="22">
        <v>0.30199999999999999</v>
      </c>
      <c r="AA129" s="22">
        <v>0.30499999999999999</v>
      </c>
      <c r="AB129" s="22">
        <f t="shared" si="2"/>
        <v>0.5262236889038</v>
      </c>
      <c r="AC129" s="22">
        <f t="shared" si="3"/>
        <v>4.7145540084430007</v>
      </c>
    </row>
    <row r="130" spans="1:29" x14ac:dyDescent="0.25">
      <c r="A130" s="20">
        <v>5</v>
      </c>
      <c r="B130" s="20">
        <v>323</v>
      </c>
      <c r="C130" s="20" t="s">
        <v>199</v>
      </c>
      <c r="D130" s="20" t="s">
        <v>177</v>
      </c>
      <c r="E130" s="20" t="s">
        <v>200</v>
      </c>
      <c r="F130" s="20" t="s">
        <v>191</v>
      </c>
      <c r="G130" s="20" t="s">
        <v>192</v>
      </c>
      <c r="H130" s="20">
        <v>39583</v>
      </c>
      <c r="I130" s="20">
        <v>39584</v>
      </c>
      <c r="J130" s="20">
        <v>39554</v>
      </c>
      <c r="K130" s="20">
        <v>6410</v>
      </c>
      <c r="L130" s="20">
        <v>6410</v>
      </c>
      <c r="M130" s="20" t="s">
        <v>201</v>
      </c>
      <c r="N130" s="20" t="s">
        <v>202</v>
      </c>
      <c r="O130" s="21">
        <v>1.9594296825099999</v>
      </c>
      <c r="P130" s="21">
        <v>0.79295300000000002</v>
      </c>
      <c r="Q130" s="20" t="s">
        <v>84</v>
      </c>
      <c r="R130" s="20" t="s">
        <v>85</v>
      </c>
      <c r="S130" s="20">
        <v>16</v>
      </c>
      <c r="T130" s="20">
        <v>60</v>
      </c>
      <c r="U130" s="20" t="s">
        <v>73</v>
      </c>
      <c r="V130" s="20" t="s">
        <v>76</v>
      </c>
      <c r="W130" s="20" t="s">
        <v>77</v>
      </c>
      <c r="X130" s="22">
        <v>0.70014500000000002</v>
      </c>
      <c r="Y130" s="22">
        <v>6.29983</v>
      </c>
      <c r="Z130" s="22">
        <v>0.30199999999999999</v>
      </c>
      <c r="AA130" s="22">
        <v>0.30499999999999999</v>
      </c>
      <c r="AB130" s="22">
        <f t="shared" ref="AB130:AB193" si="4">P130*X130*(1-Z130)</f>
        <v>0.38751709057312994</v>
      </c>
      <c r="AC130" s="22">
        <f t="shared" ref="AC130:AC193" si="5">P130*Y130*(1-AA130)</f>
        <v>3.4718510231030502</v>
      </c>
    </row>
    <row r="131" spans="1:29" x14ac:dyDescent="0.25">
      <c r="A131" s="20">
        <v>5</v>
      </c>
      <c r="B131" s="20">
        <v>323</v>
      </c>
      <c r="C131" s="20" t="s">
        <v>199</v>
      </c>
      <c r="D131" s="20" t="s">
        <v>177</v>
      </c>
      <c r="E131" s="20" t="s">
        <v>200</v>
      </c>
      <c r="F131" s="20" t="s">
        <v>191</v>
      </c>
      <c r="G131" s="20" t="s">
        <v>192</v>
      </c>
      <c r="H131" s="20">
        <v>39584</v>
      </c>
      <c r="I131" s="20">
        <v>39585</v>
      </c>
      <c r="J131" s="20">
        <v>39555</v>
      </c>
      <c r="K131" s="20">
        <v>6410</v>
      </c>
      <c r="L131" s="20">
        <v>6410</v>
      </c>
      <c r="M131" s="20" t="s">
        <v>201</v>
      </c>
      <c r="N131" s="20" t="s">
        <v>202</v>
      </c>
      <c r="O131" s="21">
        <v>12.8664714869</v>
      </c>
      <c r="P131" s="21">
        <v>5.20688</v>
      </c>
      <c r="Q131" s="20" t="s">
        <v>84</v>
      </c>
      <c r="R131" s="20" t="s">
        <v>85</v>
      </c>
      <c r="S131" s="20">
        <v>16</v>
      </c>
      <c r="T131" s="20">
        <v>60</v>
      </c>
      <c r="U131" s="20" t="s">
        <v>73</v>
      </c>
      <c r="V131" s="20" t="s">
        <v>76</v>
      </c>
      <c r="W131" s="20" t="s">
        <v>77</v>
      </c>
      <c r="X131" s="22">
        <v>0.70014500000000002</v>
      </c>
      <c r="Y131" s="22">
        <v>6.29983</v>
      </c>
      <c r="Z131" s="22">
        <v>0.30199999999999999</v>
      </c>
      <c r="AA131" s="22">
        <v>0.30499999999999999</v>
      </c>
      <c r="AB131" s="22">
        <f t="shared" si="4"/>
        <v>2.5446085563247998</v>
      </c>
      <c r="AC131" s="22">
        <f t="shared" si="5"/>
        <v>22.797708887128003</v>
      </c>
    </row>
    <row r="132" spans="1:29" x14ac:dyDescent="0.25">
      <c r="A132" s="20">
        <v>5</v>
      </c>
      <c r="B132" s="20">
        <v>323</v>
      </c>
      <c r="C132" s="20" t="s">
        <v>199</v>
      </c>
      <c r="D132" s="20" t="s">
        <v>177</v>
      </c>
      <c r="E132" s="20" t="s">
        <v>200</v>
      </c>
      <c r="F132" s="20" t="s">
        <v>191</v>
      </c>
      <c r="G132" s="20" t="s">
        <v>192</v>
      </c>
      <c r="H132" s="20">
        <v>39585</v>
      </c>
      <c r="I132" s="20">
        <v>39586</v>
      </c>
      <c r="J132" s="20">
        <v>39556</v>
      </c>
      <c r="K132" s="20">
        <v>6410</v>
      </c>
      <c r="L132" s="20">
        <v>6410</v>
      </c>
      <c r="M132" s="20" t="s">
        <v>201</v>
      </c>
      <c r="N132" s="20" t="s">
        <v>202</v>
      </c>
      <c r="O132" s="21">
        <v>1.47393043548</v>
      </c>
      <c r="P132" s="21">
        <v>0.59647799999999995</v>
      </c>
      <c r="Q132" s="20" t="s">
        <v>84</v>
      </c>
      <c r="R132" s="20" t="s">
        <v>85</v>
      </c>
      <c r="S132" s="20">
        <v>16</v>
      </c>
      <c r="T132" s="20">
        <v>60</v>
      </c>
      <c r="U132" s="20" t="s">
        <v>73</v>
      </c>
      <c r="V132" s="20" t="s">
        <v>76</v>
      </c>
      <c r="W132" s="20" t="s">
        <v>77</v>
      </c>
      <c r="X132" s="22">
        <v>0.70014500000000002</v>
      </c>
      <c r="Y132" s="22">
        <v>6.29983</v>
      </c>
      <c r="Z132" s="22">
        <v>0.30199999999999999</v>
      </c>
      <c r="AA132" s="22">
        <v>0.30499999999999999</v>
      </c>
      <c r="AB132" s="22">
        <f t="shared" si="4"/>
        <v>0.29149952033837995</v>
      </c>
      <c r="AC132" s="22">
        <f t="shared" si="5"/>
        <v>2.6116084491242999</v>
      </c>
    </row>
    <row r="133" spans="1:29" x14ac:dyDescent="0.25">
      <c r="A133" s="20">
        <v>5</v>
      </c>
      <c r="B133" s="20">
        <v>323</v>
      </c>
      <c r="C133" s="20" t="s">
        <v>199</v>
      </c>
      <c r="D133" s="20" t="s">
        <v>177</v>
      </c>
      <c r="E133" s="20" t="s">
        <v>200</v>
      </c>
      <c r="F133" s="20" t="s">
        <v>191</v>
      </c>
      <c r="G133" s="20" t="s">
        <v>192</v>
      </c>
      <c r="H133" s="20">
        <v>39586</v>
      </c>
      <c r="I133" s="20">
        <v>39587</v>
      </c>
      <c r="J133" s="20">
        <v>39557</v>
      </c>
      <c r="K133" s="20">
        <v>6410</v>
      </c>
      <c r="L133" s="20">
        <v>6410</v>
      </c>
      <c r="M133" s="20" t="s">
        <v>201</v>
      </c>
      <c r="N133" s="20" t="s">
        <v>202</v>
      </c>
      <c r="O133" s="21">
        <v>5.3207148487999998</v>
      </c>
      <c r="P133" s="21">
        <v>2.1532200000000001</v>
      </c>
      <c r="Q133" s="20" t="s">
        <v>84</v>
      </c>
      <c r="R133" s="20" t="s">
        <v>85</v>
      </c>
      <c r="S133" s="20">
        <v>16</v>
      </c>
      <c r="T133" s="20">
        <v>60</v>
      </c>
      <c r="U133" s="20" t="s">
        <v>73</v>
      </c>
      <c r="V133" s="20" t="s">
        <v>76</v>
      </c>
      <c r="W133" s="20" t="s">
        <v>77</v>
      </c>
      <c r="X133" s="22">
        <v>0.70014500000000002</v>
      </c>
      <c r="Y133" s="22">
        <v>6.29983</v>
      </c>
      <c r="Z133" s="22">
        <v>0.30199999999999999</v>
      </c>
      <c r="AA133" s="22">
        <v>0.30499999999999999</v>
      </c>
      <c r="AB133" s="22">
        <f t="shared" si="4"/>
        <v>1.0522812193962001</v>
      </c>
      <c r="AC133" s="22">
        <f t="shared" si="5"/>
        <v>9.4276193670570017</v>
      </c>
    </row>
    <row r="134" spans="1:29" x14ac:dyDescent="0.25">
      <c r="A134" s="20">
        <v>5</v>
      </c>
      <c r="B134" s="20">
        <v>323</v>
      </c>
      <c r="C134" s="20" t="s">
        <v>199</v>
      </c>
      <c r="D134" s="20" t="s">
        <v>177</v>
      </c>
      <c r="E134" s="20" t="s">
        <v>200</v>
      </c>
      <c r="F134" s="20" t="s">
        <v>191</v>
      </c>
      <c r="G134" s="20" t="s">
        <v>192</v>
      </c>
      <c r="H134" s="20">
        <v>39587</v>
      </c>
      <c r="I134" s="20">
        <v>39588</v>
      </c>
      <c r="J134" s="20">
        <v>39558</v>
      </c>
      <c r="K134" s="20">
        <v>6410</v>
      </c>
      <c r="L134" s="20">
        <v>6410</v>
      </c>
      <c r="M134" s="20" t="s">
        <v>201</v>
      </c>
      <c r="N134" s="20" t="s">
        <v>202</v>
      </c>
      <c r="O134" s="21">
        <v>4.4491815514799997</v>
      </c>
      <c r="P134" s="21">
        <v>1.8005199999999999</v>
      </c>
      <c r="Q134" s="20" t="s">
        <v>84</v>
      </c>
      <c r="R134" s="20" t="s">
        <v>85</v>
      </c>
      <c r="S134" s="20">
        <v>16</v>
      </c>
      <c r="T134" s="20">
        <v>60</v>
      </c>
      <c r="U134" s="20" t="s">
        <v>73</v>
      </c>
      <c r="V134" s="20" t="s">
        <v>76</v>
      </c>
      <c r="W134" s="20" t="s">
        <v>77</v>
      </c>
      <c r="X134" s="22">
        <v>0.70014500000000002</v>
      </c>
      <c r="Y134" s="22">
        <v>6.29983</v>
      </c>
      <c r="Z134" s="22">
        <v>0.30199999999999999</v>
      </c>
      <c r="AA134" s="22">
        <v>0.30499999999999999</v>
      </c>
      <c r="AB134" s="22">
        <f t="shared" si="4"/>
        <v>0.87991630262919984</v>
      </c>
      <c r="AC134" s="22">
        <f t="shared" si="5"/>
        <v>7.8833640885619998</v>
      </c>
    </row>
    <row r="135" spans="1:29" x14ac:dyDescent="0.25">
      <c r="A135" s="20">
        <v>5</v>
      </c>
      <c r="B135" s="20">
        <v>323</v>
      </c>
      <c r="C135" s="20" t="s">
        <v>199</v>
      </c>
      <c r="D135" s="20" t="s">
        <v>177</v>
      </c>
      <c r="E135" s="20" t="s">
        <v>200</v>
      </c>
      <c r="F135" s="20" t="s">
        <v>191</v>
      </c>
      <c r="G135" s="20" t="s">
        <v>192</v>
      </c>
      <c r="H135" s="20">
        <v>39588</v>
      </c>
      <c r="I135" s="20">
        <v>39589</v>
      </c>
      <c r="J135" s="20">
        <v>39559</v>
      </c>
      <c r="K135" s="20">
        <v>6410</v>
      </c>
      <c r="L135" s="20">
        <v>6410</v>
      </c>
      <c r="M135" s="20" t="s">
        <v>201</v>
      </c>
      <c r="N135" s="20" t="s">
        <v>202</v>
      </c>
      <c r="O135" s="21">
        <v>2.8562661405599998</v>
      </c>
      <c r="P135" s="21">
        <v>1.1558900000000001</v>
      </c>
      <c r="Q135" s="20" t="s">
        <v>84</v>
      </c>
      <c r="R135" s="20" t="s">
        <v>85</v>
      </c>
      <c r="S135" s="20">
        <v>16</v>
      </c>
      <c r="T135" s="20">
        <v>60</v>
      </c>
      <c r="U135" s="20" t="s">
        <v>73</v>
      </c>
      <c r="V135" s="20" t="s">
        <v>76</v>
      </c>
      <c r="W135" s="20" t="s">
        <v>77</v>
      </c>
      <c r="X135" s="22">
        <v>0.70014500000000002</v>
      </c>
      <c r="Y135" s="22">
        <v>6.29983</v>
      </c>
      <c r="Z135" s="22">
        <v>0.30199999999999999</v>
      </c>
      <c r="AA135" s="22">
        <v>0.30499999999999999</v>
      </c>
      <c r="AB135" s="22">
        <f t="shared" si="4"/>
        <v>0.5648848416269</v>
      </c>
      <c r="AC135" s="22">
        <f t="shared" si="5"/>
        <v>5.0609277965965003</v>
      </c>
    </row>
    <row r="136" spans="1:29" x14ac:dyDescent="0.25">
      <c r="A136" s="20">
        <v>5</v>
      </c>
      <c r="B136" s="20">
        <v>323</v>
      </c>
      <c r="C136" s="20" t="s">
        <v>199</v>
      </c>
      <c r="D136" s="20" t="s">
        <v>177</v>
      </c>
      <c r="E136" s="20" t="s">
        <v>200</v>
      </c>
      <c r="F136" s="20" t="s">
        <v>191</v>
      </c>
      <c r="G136" s="20" t="s">
        <v>192</v>
      </c>
      <c r="H136" s="20">
        <v>39589</v>
      </c>
      <c r="I136" s="20">
        <v>39590</v>
      </c>
      <c r="J136" s="20">
        <v>39560</v>
      </c>
      <c r="K136" s="20">
        <v>6410</v>
      </c>
      <c r="L136" s="20">
        <v>6410</v>
      </c>
      <c r="M136" s="20" t="s">
        <v>201</v>
      </c>
      <c r="N136" s="20" t="s">
        <v>202</v>
      </c>
      <c r="O136" s="21">
        <v>3.6132767227999998</v>
      </c>
      <c r="P136" s="21">
        <v>1.46224</v>
      </c>
      <c r="Q136" s="20" t="s">
        <v>84</v>
      </c>
      <c r="R136" s="20" t="s">
        <v>85</v>
      </c>
      <c r="S136" s="20">
        <v>16</v>
      </c>
      <c r="T136" s="20">
        <v>60</v>
      </c>
      <c r="U136" s="20" t="s">
        <v>73</v>
      </c>
      <c r="V136" s="20" t="s">
        <v>76</v>
      </c>
      <c r="W136" s="20" t="s">
        <v>77</v>
      </c>
      <c r="X136" s="22">
        <v>0.70014500000000002</v>
      </c>
      <c r="Y136" s="22">
        <v>6.29983</v>
      </c>
      <c r="Z136" s="22">
        <v>0.30199999999999999</v>
      </c>
      <c r="AA136" s="22">
        <v>0.30499999999999999</v>
      </c>
      <c r="AB136" s="22">
        <f t="shared" si="4"/>
        <v>0.71459845731039995</v>
      </c>
      <c r="AC136" s="22">
        <f t="shared" si="5"/>
        <v>6.4022450763440011</v>
      </c>
    </row>
    <row r="137" spans="1:29" x14ac:dyDescent="0.25">
      <c r="A137" s="20">
        <v>5</v>
      </c>
      <c r="B137" s="20">
        <v>323</v>
      </c>
      <c r="C137" s="20" t="s">
        <v>199</v>
      </c>
      <c r="D137" s="20" t="s">
        <v>177</v>
      </c>
      <c r="E137" s="20" t="s">
        <v>200</v>
      </c>
      <c r="F137" s="20" t="s">
        <v>191</v>
      </c>
      <c r="G137" s="20" t="s">
        <v>192</v>
      </c>
      <c r="H137" s="20">
        <v>39590</v>
      </c>
      <c r="I137" s="20">
        <v>39591</v>
      </c>
      <c r="J137" s="20">
        <v>39561</v>
      </c>
      <c r="K137" s="20">
        <v>6410</v>
      </c>
      <c r="L137" s="20">
        <v>6410</v>
      </c>
      <c r="M137" s="20" t="s">
        <v>201</v>
      </c>
      <c r="N137" s="20" t="s">
        <v>202</v>
      </c>
      <c r="O137" s="21">
        <v>2.4278867737600001</v>
      </c>
      <c r="P137" s="21">
        <v>0.98253100000000004</v>
      </c>
      <c r="Q137" s="20" t="s">
        <v>84</v>
      </c>
      <c r="R137" s="20" t="s">
        <v>85</v>
      </c>
      <c r="S137" s="20">
        <v>16</v>
      </c>
      <c r="T137" s="20">
        <v>60</v>
      </c>
      <c r="U137" s="20" t="s">
        <v>73</v>
      </c>
      <c r="V137" s="20" t="s">
        <v>76</v>
      </c>
      <c r="W137" s="20" t="s">
        <v>77</v>
      </c>
      <c r="X137" s="22">
        <v>0.70014500000000002</v>
      </c>
      <c r="Y137" s="22">
        <v>6.29983</v>
      </c>
      <c r="Z137" s="22">
        <v>0.30199999999999999</v>
      </c>
      <c r="AA137" s="22">
        <v>0.30499999999999999</v>
      </c>
      <c r="AB137" s="22">
        <f t="shared" si="4"/>
        <v>0.48016408856251003</v>
      </c>
      <c r="AC137" s="22">
        <f t="shared" si="5"/>
        <v>4.3018958974623507</v>
      </c>
    </row>
    <row r="138" spans="1:29" x14ac:dyDescent="0.25">
      <c r="A138" s="20">
        <v>5</v>
      </c>
      <c r="B138" s="20">
        <v>323</v>
      </c>
      <c r="C138" s="20" t="s">
        <v>199</v>
      </c>
      <c r="D138" s="20" t="s">
        <v>177</v>
      </c>
      <c r="E138" s="20" t="s">
        <v>200</v>
      </c>
      <c r="F138" s="20" t="s">
        <v>191</v>
      </c>
      <c r="G138" s="20" t="s">
        <v>192</v>
      </c>
      <c r="H138" s="20">
        <v>39591</v>
      </c>
      <c r="I138" s="20">
        <v>39592</v>
      </c>
      <c r="J138" s="20">
        <v>39562</v>
      </c>
      <c r="K138" s="20">
        <v>6410</v>
      </c>
      <c r="L138" s="20">
        <v>6410</v>
      </c>
      <c r="M138" s="20" t="s">
        <v>201</v>
      </c>
      <c r="N138" s="20" t="s">
        <v>202</v>
      </c>
      <c r="O138" s="21">
        <v>1.36053837307</v>
      </c>
      <c r="P138" s="21">
        <v>0.55059000000000002</v>
      </c>
      <c r="Q138" s="20" t="s">
        <v>84</v>
      </c>
      <c r="R138" s="20" t="s">
        <v>85</v>
      </c>
      <c r="S138" s="20">
        <v>16</v>
      </c>
      <c r="T138" s="20">
        <v>60</v>
      </c>
      <c r="U138" s="20" t="s">
        <v>73</v>
      </c>
      <c r="V138" s="20" t="s">
        <v>76</v>
      </c>
      <c r="W138" s="20" t="s">
        <v>77</v>
      </c>
      <c r="X138" s="22">
        <v>0.70014500000000002</v>
      </c>
      <c r="Y138" s="22">
        <v>6.29983</v>
      </c>
      <c r="Z138" s="22">
        <v>0.30199999999999999</v>
      </c>
      <c r="AA138" s="22">
        <v>0.30499999999999999</v>
      </c>
      <c r="AB138" s="22">
        <f t="shared" si="4"/>
        <v>0.26907399921390002</v>
      </c>
      <c r="AC138" s="22">
        <f t="shared" si="5"/>
        <v>2.4106932627915003</v>
      </c>
    </row>
    <row r="139" spans="1:29" x14ac:dyDescent="0.25">
      <c r="A139" s="20">
        <v>5</v>
      </c>
      <c r="B139" s="20">
        <v>323</v>
      </c>
      <c r="C139" s="20" t="s">
        <v>199</v>
      </c>
      <c r="D139" s="20" t="s">
        <v>177</v>
      </c>
      <c r="E139" s="20" t="s">
        <v>200</v>
      </c>
      <c r="F139" s="20" t="s">
        <v>191</v>
      </c>
      <c r="G139" s="20" t="s">
        <v>192</v>
      </c>
      <c r="H139" s="20">
        <v>39594</v>
      </c>
      <c r="I139" s="20">
        <v>39595</v>
      </c>
      <c r="J139" s="20">
        <v>39565</v>
      </c>
      <c r="K139" s="20">
        <v>6410</v>
      </c>
      <c r="L139" s="20">
        <v>6410</v>
      </c>
      <c r="M139" s="20" t="s">
        <v>201</v>
      </c>
      <c r="N139" s="20" t="s">
        <v>202</v>
      </c>
      <c r="O139" s="21">
        <v>3.27440752509</v>
      </c>
      <c r="P139" s="21">
        <v>1.32511</v>
      </c>
      <c r="Q139" s="20" t="s">
        <v>84</v>
      </c>
      <c r="R139" s="20" t="s">
        <v>85</v>
      </c>
      <c r="S139" s="20">
        <v>16</v>
      </c>
      <c r="T139" s="20">
        <v>60</v>
      </c>
      <c r="U139" s="20" t="s">
        <v>73</v>
      </c>
      <c r="V139" s="20" t="s">
        <v>76</v>
      </c>
      <c r="W139" s="20" t="s">
        <v>77</v>
      </c>
      <c r="X139" s="22">
        <v>0.70014500000000002</v>
      </c>
      <c r="Y139" s="22">
        <v>6.29983</v>
      </c>
      <c r="Z139" s="22">
        <v>0.30199999999999999</v>
      </c>
      <c r="AA139" s="22">
        <v>0.30499999999999999</v>
      </c>
      <c r="AB139" s="22">
        <f t="shared" si="4"/>
        <v>0.64758286038309998</v>
      </c>
      <c r="AC139" s="22">
        <f t="shared" si="5"/>
        <v>5.8018375732535006</v>
      </c>
    </row>
    <row r="140" spans="1:29" x14ac:dyDescent="0.25">
      <c r="A140" s="20">
        <v>5</v>
      </c>
      <c r="B140" s="20">
        <v>323</v>
      </c>
      <c r="C140" s="20" t="s">
        <v>199</v>
      </c>
      <c r="D140" s="20" t="s">
        <v>177</v>
      </c>
      <c r="E140" s="20" t="s">
        <v>200</v>
      </c>
      <c r="F140" s="20" t="s">
        <v>191</v>
      </c>
      <c r="G140" s="20" t="s">
        <v>192</v>
      </c>
      <c r="H140" s="20">
        <v>39595</v>
      </c>
      <c r="I140" s="20">
        <v>39596</v>
      </c>
      <c r="J140" s="20">
        <v>39566</v>
      </c>
      <c r="K140" s="20">
        <v>6410</v>
      </c>
      <c r="L140" s="20">
        <v>6410</v>
      </c>
      <c r="M140" s="20" t="s">
        <v>201</v>
      </c>
      <c r="N140" s="20" t="s">
        <v>202</v>
      </c>
      <c r="O140" s="21">
        <v>2.6598941605499999</v>
      </c>
      <c r="P140" s="21">
        <v>1.0764199999999999</v>
      </c>
      <c r="Q140" s="20" t="s">
        <v>84</v>
      </c>
      <c r="R140" s="20" t="s">
        <v>85</v>
      </c>
      <c r="S140" s="20">
        <v>16</v>
      </c>
      <c r="T140" s="20">
        <v>60</v>
      </c>
      <c r="U140" s="20" t="s">
        <v>73</v>
      </c>
      <c r="V140" s="20" t="s">
        <v>76</v>
      </c>
      <c r="W140" s="20" t="s">
        <v>77</v>
      </c>
      <c r="X140" s="22">
        <v>0.70014500000000002</v>
      </c>
      <c r="Y140" s="22">
        <v>6.29983</v>
      </c>
      <c r="Z140" s="22">
        <v>0.30199999999999999</v>
      </c>
      <c r="AA140" s="22">
        <v>0.30499999999999999</v>
      </c>
      <c r="AB140" s="22">
        <f t="shared" si="4"/>
        <v>0.5260477564681999</v>
      </c>
      <c r="AC140" s="22">
        <f t="shared" si="5"/>
        <v>4.7129777909770008</v>
      </c>
    </row>
    <row r="141" spans="1:29" x14ac:dyDescent="0.25">
      <c r="A141" s="20">
        <v>5</v>
      </c>
      <c r="B141" s="20">
        <v>323</v>
      </c>
      <c r="C141" s="20" t="s">
        <v>199</v>
      </c>
      <c r="D141" s="20" t="s">
        <v>177</v>
      </c>
      <c r="E141" s="20" t="s">
        <v>200</v>
      </c>
      <c r="F141" s="20" t="s">
        <v>191</v>
      </c>
      <c r="G141" s="20" t="s">
        <v>192</v>
      </c>
      <c r="H141" s="20">
        <v>39596</v>
      </c>
      <c r="I141" s="20">
        <v>39597</v>
      </c>
      <c r="J141" s="20">
        <v>39567</v>
      </c>
      <c r="K141" s="20">
        <v>6410</v>
      </c>
      <c r="L141" s="20">
        <v>6410</v>
      </c>
      <c r="M141" s="20" t="s">
        <v>201</v>
      </c>
      <c r="N141" s="20" t="s">
        <v>202</v>
      </c>
      <c r="O141" s="21">
        <v>3.2323769586100002</v>
      </c>
      <c r="P141" s="21">
        <v>1.3081</v>
      </c>
      <c r="Q141" s="20" t="s">
        <v>84</v>
      </c>
      <c r="R141" s="20" t="s">
        <v>85</v>
      </c>
      <c r="S141" s="20">
        <v>16</v>
      </c>
      <c r="T141" s="20">
        <v>60</v>
      </c>
      <c r="U141" s="20" t="s">
        <v>73</v>
      </c>
      <c r="V141" s="20" t="s">
        <v>76</v>
      </c>
      <c r="W141" s="20" t="s">
        <v>77</v>
      </c>
      <c r="X141" s="22">
        <v>0.70014500000000002</v>
      </c>
      <c r="Y141" s="22">
        <v>6.29983</v>
      </c>
      <c r="Z141" s="22">
        <v>0.30199999999999999</v>
      </c>
      <c r="AA141" s="22">
        <v>0.30499999999999999</v>
      </c>
      <c r="AB141" s="22">
        <f t="shared" si="4"/>
        <v>0.63927005280100002</v>
      </c>
      <c r="AC141" s="22">
        <f t="shared" si="5"/>
        <v>5.7273612979850004</v>
      </c>
    </row>
    <row r="142" spans="1:29" x14ac:dyDescent="0.25">
      <c r="A142" s="20">
        <v>5</v>
      </c>
      <c r="B142" s="20">
        <v>323</v>
      </c>
      <c r="C142" s="20" t="s">
        <v>199</v>
      </c>
      <c r="D142" s="20" t="s">
        <v>177</v>
      </c>
      <c r="E142" s="20" t="s">
        <v>200</v>
      </c>
      <c r="F142" s="20" t="s">
        <v>191</v>
      </c>
      <c r="G142" s="20" t="s">
        <v>192</v>
      </c>
      <c r="H142" s="20">
        <v>39598</v>
      </c>
      <c r="I142" s="20">
        <v>39599</v>
      </c>
      <c r="J142" s="20">
        <v>39569</v>
      </c>
      <c r="K142" s="20">
        <v>6410</v>
      </c>
      <c r="L142" s="20">
        <v>6410</v>
      </c>
      <c r="M142" s="20" t="s">
        <v>201</v>
      </c>
      <c r="N142" s="20" t="s">
        <v>202</v>
      </c>
      <c r="O142" s="21">
        <v>2.01719709786</v>
      </c>
      <c r="P142" s="21">
        <v>0.81633100000000003</v>
      </c>
      <c r="Q142" s="20" t="s">
        <v>84</v>
      </c>
      <c r="R142" s="20" t="s">
        <v>85</v>
      </c>
      <c r="S142" s="20">
        <v>16</v>
      </c>
      <c r="T142" s="20">
        <v>60</v>
      </c>
      <c r="U142" s="20" t="s">
        <v>73</v>
      </c>
      <c r="V142" s="20" t="s">
        <v>76</v>
      </c>
      <c r="W142" s="20" t="s">
        <v>77</v>
      </c>
      <c r="X142" s="22">
        <v>0.70014500000000002</v>
      </c>
      <c r="Y142" s="22">
        <v>6.29983</v>
      </c>
      <c r="Z142" s="22">
        <v>0.30199999999999999</v>
      </c>
      <c r="AA142" s="22">
        <v>0.30499999999999999</v>
      </c>
      <c r="AB142" s="22">
        <f t="shared" si="4"/>
        <v>0.39894194746051004</v>
      </c>
      <c r="AC142" s="22">
        <f t="shared" si="5"/>
        <v>3.5742088339923508</v>
      </c>
    </row>
    <row r="143" spans="1:29" x14ac:dyDescent="0.25">
      <c r="A143" s="20">
        <v>5</v>
      </c>
      <c r="B143" s="20">
        <v>323</v>
      </c>
      <c r="C143" s="20" t="s">
        <v>199</v>
      </c>
      <c r="D143" s="20" t="s">
        <v>177</v>
      </c>
      <c r="E143" s="20" t="s">
        <v>200</v>
      </c>
      <c r="F143" s="20" t="s">
        <v>191</v>
      </c>
      <c r="G143" s="20" t="s">
        <v>192</v>
      </c>
      <c r="H143" s="20">
        <v>39599</v>
      </c>
      <c r="I143" s="20">
        <v>39600</v>
      </c>
      <c r="J143" s="20">
        <v>39570</v>
      </c>
      <c r="K143" s="20">
        <v>6410</v>
      </c>
      <c r="L143" s="20">
        <v>6410</v>
      </c>
      <c r="M143" s="20" t="s">
        <v>201</v>
      </c>
      <c r="N143" s="20" t="s">
        <v>202</v>
      </c>
      <c r="O143" s="21">
        <v>11.243459955500001</v>
      </c>
      <c r="P143" s="21">
        <v>4.5500699999999998</v>
      </c>
      <c r="Q143" s="20" t="s">
        <v>84</v>
      </c>
      <c r="R143" s="20" t="s">
        <v>85</v>
      </c>
      <c r="S143" s="20">
        <v>16</v>
      </c>
      <c r="T143" s="20">
        <v>60</v>
      </c>
      <c r="U143" s="20" t="s">
        <v>73</v>
      </c>
      <c r="V143" s="20" t="s">
        <v>76</v>
      </c>
      <c r="W143" s="20" t="s">
        <v>77</v>
      </c>
      <c r="X143" s="22">
        <v>0.70014500000000002</v>
      </c>
      <c r="Y143" s="22">
        <v>6.29983</v>
      </c>
      <c r="Z143" s="22">
        <v>0.30199999999999999</v>
      </c>
      <c r="AA143" s="22">
        <v>0.30499999999999999</v>
      </c>
      <c r="AB143" s="22">
        <f t="shared" si="4"/>
        <v>2.2236247145846999</v>
      </c>
      <c r="AC143" s="22">
        <f t="shared" si="5"/>
        <v>19.921943904229501</v>
      </c>
    </row>
    <row r="144" spans="1:29" x14ac:dyDescent="0.25">
      <c r="A144" s="20">
        <v>5</v>
      </c>
      <c r="B144" s="20">
        <v>323</v>
      </c>
      <c r="C144" s="20" t="s">
        <v>199</v>
      </c>
      <c r="D144" s="20" t="s">
        <v>177</v>
      </c>
      <c r="E144" s="20" t="s">
        <v>200</v>
      </c>
      <c r="F144" s="20" t="s">
        <v>191</v>
      </c>
      <c r="G144" s="20" t="s">
        <v>192</v>
      </c>
      <c r="H144" s="20">
        <v>39600</v>
      </c>
      <c r="I144" s="20">
        <v>39601</v>
      </c>
      <c r="J144" s="20">
        <v>39571</v>
      </c>
      <c r="K144" s="20">
        <v>6410</v>
      </c>
      <c r="L144" s="20">
        <v>6410</v>
      </c>
      <c r="M144" s="20" t="s">
        <v>201</v>
      </c>
      <c r="N144" s="20" t="s">
        <v>202</v>
      </c>
      <c r="O144" s="21">
        <v>1.98155060513</v>
      </c>
      <c r="P144" s="21">
        <v>0.80190499999999998</v>
      </c>
      <c r="Q144" s="20" t="s">
        <v>84</v>
      </c>
      <c r="R144" s="20" t="s">
        <v>85</v>
      </c>
      <c r="S144" s="20">
        <v>16</v>
      </c>
      <c r="T144" s="20">
        <v>60</v>
      </c>
      <c r="U144" s="20" t="s">
        <v>73</v>
      </c>
      <c r="V144" s="20" t="s">
        <v>76</v>
      </c>
      <c r="W144" s="20" t="s">
        <v>77</v>
      </c>
      <c r="X144" s="22">
        <v>0.70014500000000002</v>
      </c>
      <c r="Y144" s="22">
        <v>6.29983</v>
      </c>
      <c r="Z144" s="22">
        <v>0.30199999999999999</v>
      </c>
      <c r="AA144" s="22">
        <v>0.30499999999999999</v>
      </c>
      <c r="AB144" s="22">
        <f t="shared" si="4"/>
        <v>0.39189194380504999</v>
      </c>
      <c r="AC144" s="22">
        <f t="shared" si="5"/>
        <v>3.51104629742425</v>
      </c>
    </row>
    <row r="145" spans="1:29" x14ac:dyDescent="0.25">
      <c r="A145" s="20">
        <v>5</v>
      </c>
      <c r="B145" s="20">
        <v>323</v>
      </c>
      <c r="C145" s="20" t="s">
        <v>199</v>
      </c>
      <c r="D145" s="20" t="s">
        <v>177</v>
      </c>
      <c r="E145" s="20" t="s">
        <v>200</v>
      </c>
      <c r="F145" s="20" t="s">
        <v>191</v>
      </c>
      <c r="G145" s="20" t="s">
        <v>192</v>
      </c>
      <c r="H145" s="20">
        <v>39601</v>
      </c>
      <c r="I145" s="20">
        <v>39602</v>
      </c>
      <c r="J145" s="20">
        <v>39572</v>
      </c>
      <c r="K145" s="20">
        <v>6410</v>
      </c>
      <c r="L145" s="20">
        <v>6410</v>
      </c>
      <c r="M145" s="20" t="s">
        <v>201</v>
      </c>
      <c r="N145" s="20" t="s">
        <v>202</v>
      </c>
      <c r="O145" s="21">
        <v>1.1056856716800001</v>
      </c>
      <c r="P145" s="21">
        <v>0.44745499999999999</v>
      </c>
      <c r="Q145" s="20" t="s">
        <v>84</v>
      </c>
      <c r="R145" s="20" t="s">
        <v>85</v>
      </c>
      <c r="S145" s="20">
        <v>16</v>
      </c>
      <c r="T145" s="20">
        <v>60</v>
      </c>
      <c r="U145" s="20" t="s">
        <v>73</v>
      </c>
      <c r="V145" s="20" t="s">
        <v>76</v>
      </c>
      <c r="W145" s="20" t="s">
        <v>77</v>
      </c>
      <c r="X145" s="22">
        <v>0.70014500000000002</v>
      </c>
      <c r="Y145" s="22">
        <v>6.29983</v>
      </c>
      <c r="Z145" s="22">
        <v>0.30199999999999999</v>
      </c>
      <c r="AA145" s="22">
        <v>0.30499999999999999</v>
      </c>
      <c r="AB145" s="22">
        <f t="shared" si="4"/>
        <v>0.21867179992055</v>
      </c>
      <c r="AC145" s="22">
        <f t="shared" si="5"/>
        <v>1.9591288506917501</v>
      </c>
    </row>
    <row r="146" spans="1:29" x14ac:dyDescent="0.25">
      <c r="A146" s="20">
        <v>5</v>
      </c>
      <c r="B146" s="20">
        <v>323</v>
      </c>
      <c r="C146" s="20" t="s">
        <v>199</v>
      </c>
      <c r="D146" s="20" t="s">
        <v>177</v>
      </c>
      <c r="E146" s="20" t="s">
        <v>200</v>
      </c>
      <c r="F146" s="20" t="s">
        <v>191</v>
      </c>
      <c r="G146" s="20" t="s">
        <v>192</v>
      </c>
      <c r="H146" s="20">
        <v>39602</v>
      </c>
      <c r="I146" s="20">
        <v>39603</v>
      </c>
      <c r="J146" s="20">
        <v>39573</v>
      </c>
      <c r="K146" s="20">
        <v>6410</v>
      </c>
      <c r="L146" s="20">
        <v>6410</v>
      </c>
      <c r="M146" s="20" t="s">
        <v>201</v>
      </c>
      <c r="N146" s="20" t="s">
        <v>202</v>
      </c>
      <c r="O146" s="21">
        <v>1.3757308639600001</v>
      </c>
      <c r="P146" s="21">
        <v>0.55673899999999998</v>
      </c>
      <c r="Q146" s="20" t="s">
        <v>84</v>
      </c>
      <c r="R146" s="20" t="s">
        <v>85</v>
      </c>
      <c r="S146" s="20">
        <v>16</v>
      </c>
      <c r="T146" s="20">
        <v>60</v>
      </c>
      <c r="U146" s="20" t="s">
        <v>73</v>
      </c>
      <c r="V146" s="20" t="s">
        <v>76</v>
      </c>
      <c r="W146" s="20" t="s">
        <v>77</v>
      </c>
      <c r="X146" s="22">
        <v>0.70014500000000002</v>
      </c>
      <c r="Y146" s="22">
        <v>6.29983</v>
      </c>
      <c r="Z146" s="22">
        <v>0.30199999999999999</v>
      </c>
      <c r="AA146" s="22">
        <v>0.30499999999999999</v>
      </c>
      <c r="AB146" s="22">
        <f t="shared" si="4"/>
        <v>0.27207902295419001</v>
      </c>
      <c r="AC146" s="22">
        <f t="shared" si="5"/>
        <v>2.4376159327871503</v>
      </c>
    </row>
    <row r="147" spans="1:29" x14ac:dyDescent="0.25">
      <c r="A147" s="20">
        <v>5</v>
      </c>
      <c r="B147" s="20">
        <v>323</v>
      </c>
      <c r="C147" s="20" t="s">
        <v>199</v>
      </c>
      <c r="D147" s="20" t="s">
        <v>177</v>
      </c>
      <c r="E147" s="20" t="s">
        <v>200</v>
      </c>
      <c r="F147" s="20" t="s">
        <v>191</v>
      </c>
      <c r="G147" s="20" t="s">
        <v>192</v>
      </c>
      <c r="H147" s="20">
        <v>39603</v>
      </c>
      <c r="I147" s="20">
        <v>39604</v>
      </c>
      <c r="J147" s="20">
        <v>39574</v>
      </c>
      <c r="K147" s="20">
        <v>6410</v>
      </c>
      <c r="L147" s="20">
        <v>6410</v>
      </c>
      <c r="M147" s="20" t="s">
        <v>201</v>
      </c>
      <c r="N147" s="20" t="s">
        <v>202</v>
      </c>
      <c r="O147" s="21">
        <v>7.3327999768399996</v>
      </c>
      <c r="P147" s="21">
        <v>2.9674800000000001</v>
      </c>
      <c r="Q147" s="20" t="s">
        <v>84</v>
      </c>
      <c r="R147" s="20" t="s">
        <v>85</v>
      </c>
      <c r="S147" s="20">
        <v>16</v>
      </c>
      <c r="T147" s="20">
        <v>60</v>
      </c>
      <c r="U147" s="20" t="s">
        <v>73</v>
      </c>
      <c r="V147" s="20" t="s">
        <v>76</v>
      </c>
      <c r="W147" s="20" t="s">
        <v>77</v>
      </c>
      <c r="X147" s="22">
        <v>0.70014500000000002</v>
      </c>
      <c r="Y147" s="22">
        <v>6.29983</v>
      </c>
      <c r="Z147" s="22">
        <v>0.30199999999999999</v>
      </c>
      <c r="AA147" s="22">
        <v>0.30499999999999999</v>
      </c>
      <c r="AB147" s="22">
        <f t="shared" si="4"/>
        <v>1.4502110666508001</v>
      </c>
      <c r="AC147" s="22">
        <f t="shared" si="5"/>
        <v>12.992760572238002</v>
      </c>
    </row>
    <row r="148" spans="1:29" x14ac:dyDescent="0.25">
      <c r="A148" s="20">
        <v>5</v>
      </c>
      <c r="B148" s="20">
        <v>323</v>
      </c>
      <c r="C148" s="20" t="s">
        <v>199</v>
      </c>
      <c r="D148" s="20" t="s">
        <v>177</v>
      </c>
      <c r="E148" s="20" t="s">
        <v>200</v>
      </c>
      <c r="F148" s="20" t="s">
        <v>191</v>
      </c>
      <c r="G148" s="20" t="s">
        <v>192</v>
      </c>
      <c r="H148" s="20">
        <v>39604</v>
      </c>
      <c r="I148" s="20">
        <v>39605</v>
      </c>
      <c r="J148" s="20">
        <v>39575</v>
      </c>
      <c r="K148" s="20">
        <v>6410</v>
      </c>
      <c r="L148" s="20">
        <v>6410</v>
      </c>
      <c r="M148" s="20" t="s">
        <v>201</v>
      </c>
      <c r="N148" s="20" t="s">
        <v>202</v>
      </c>
      <c r="O148" s="21">
        <v>1.69225219486</v>
      </c>
      <c r="P148" s="21">
        <v>0.68483000000000005</v>
      </c>
      <c r="Q148" s="20" t="s">
        <v>84</v>
      </c>
      <c r="R148" s="20" t="s">
        <v>85</v>
      </c>
      <c r="S148" s="20">
        <v>16</v>
      </c>
      <c r="T148" s="20">
        <v>60</v>
      </c>
      <c r="U148" s="20" t="s">
        <v>73</v>
      </c>
      <c r="V148" s="20" t="s">
        <v>76</v>
      </c>
      <c r="W148" s="20" t="s">
        <v>77</v>
      </c>
      <c r="X148" s="22">
        <v>0.70014500000000002</v>
      </c>
      <c r="Y148" s="22">
        <v>6.29983</v>
      </c>
      <c r="Z148" s="22">
        <v>0.30199999999999999</v>
      </c>
      <c r="AA148" s="22">
        <v>0.30499999999999999</v>
      </c>
      <c r="AB148" s="22">
        <f t="shared" si="4"/>
        <v>0.33467724964430001</v>
      </c>
      <c r="AC148" s="22">
        <f t="shared" si="5"/>
        <v>2.9984472423355002</v>
      </c>
    </row>
    <row r="149" spans="1:29" x14ac:dyDescent="0.25">
      <c r="A149" s="20">
        <v>5</v>
      </c>
      <c r="B149" s="20">
        <v>323</v>
      </c>
      <c r="C149" s="20" t="s">
        <v>199</v>
      </c>
      <c r="D149" s="20" t="s">
        <v>177</v>
      </c>
      <c r="E149" s="20" t="s">
        <v>200</v>
      </c>
      <c r="F149" s="20" t="s">
        <v>191</v>
      </c>
      <c r="G149" s="20" t="s">
        <v>192</v>
      </c>
      <c r="H149" s="20">
        <v>39605</v>
      </c>
      <c r="I149" s="20">
        <v>39606</v>
      </c>
      <c r="J149" s="20">
        <v>39576</v>
      </c>
      <c r="K149" s="20">
        <v>6410</v>
      </c>
      <c r="L149" s="20">
        <v>6410</v>
      </c>
      <c r="M149" s="20" t="s">
        <v>201</v>
      </c>
      <c r="N149" s="20" t="s">
        <v>202</v>
      </c>
      <c r="O149" s="21">
        <v>2.40665353214</v>
      </c>
      <c r="P149" s="21">
        <v>0.97393799999999997</v>
      </c>
      <c r="Q149" s="20" t="s">
        <v>84</v>
      </c>
      <c r="R149" s="20" t="s">
        <v>85</v>
      </c>
      <c r="S149" s="20">
        <v>16</v>
      </c>
      <c r="T149" s="20">
        <v>60</v>
      </c>
      <c r="U149" s="20" t="s">
        <v>73</v>
      </c>
      <c r="V149" s="20" t="s">
        <v>76</v>
      </c>
      <c r="W149" s="20" t="s">
        <v>77</v>
      </c>
      <c r="X149" s="22">
        <v>0.70014500000000002</v>
      </c>
      <c r="Y149" s="22">
        <v>6.29983</v>
      </c>
      <c r="Z149" s="22">
        <v>0.30199999999999999</v>
      </c>
      <c r="AA149" s="22">
        <v>0.30499999999999999</v>
      </c>
      <c r="AB149" s="22">
        <f t="shared" si="4"/>
        <v>0.47596467906497997</v>
      </c>
      <c r="AC149" s="22">
        <f t="shared" si="5"/>
        <v>4.2642724622253008</v>
      </c>
    </row>
    <row r="150" spans="1:29" x14ac:dyDescent="0.25">
      <c r="A150" s="20">
        <v>5</v>
      </c>
      <c r="B150" s="20">
        <v>323</v>
      </c>
      <c r="C150" s="20" t="s">
        <v>199</v>
      </c>
      <c r="D150" s="20" t="s">
        <v>177</v>
      </c>
      <c r="E150" s="20" t="s">
        <v>200</v>
      </c>
      <c r="F150" s="20" t="s">
        <v>191</v>
      </c>
      <c r="G150" s="20" t="s">
        <v>192</v>
      </c>
      <c r="H150" s="20">
        <v>39606</v>
      </c>
      <c r="I150" s="20">
        <v>39607</v>
      </c>
      <c r="J150" s="20">
        <v>39577</v>
      </c>
      <c r="K150" s="20">
        <v>6410</v>
      </c>
      <c r="L150" s="20">
        <v>6410</v>
      </c>
      <c r="M150" s="20" t="s">
        <v>201</v>
      </c>
      <c r="N150" s="20" t="s">
        <v>202</v>
      </c>
      <c r="O150" s="21">
        <v>5.8188066939400001</v>
      </c>
      <c r="P150" s="21">
        <v>2.3547899999999999</v>
      </c>
      <c r="Q150" s="20" t="s">
        <v>84</v>
      </c>
      <c r="R150" s="20" t="s">
        <v>85</v>
      </c>
      <c r="S150" s="20">
        <v>16</v>
      </c>
      <c r="T150" s="20">
        <v>60</v>
      </c>
      <c r="U150" s="20" t="s">
        <v>73</v>
      </c>
      <c r="V150" s="20" t="s">
        <v>76</v>
      </c>
      <c r="W150" s="20" t="s">
        <v>77</v>
      </c>
      <c r="X150" s="22">
        <v>0.70014500000000002</v>
      </c>
      <c r="Y150" s="22">
        <v>6.29983</v>
      </c>
      <c r="Z150" s="22">
        <v>0.30199999999999999</v>
      </c>
      <c r="AA150" s="22">
        <v>0.30499999999999999</v>
      </c>
      <c r="AB150" s="22">
        <f t="shared" si="4"/>
        <v>1.1507887222958999</v>
      </c>
      <c r="AC150" s="22">
        <f t="shared" si="5"/>
        <v>10.310169796561501</v>
      </c>
    </row>
    <row r="151" spans="1:29" x14ac:dyDescent="0.25">
      <c r="A151" s="20">
        <v>5</v>
      </c>
      <c r="B151" s="20">
        <v>323</v>
      </c>
      <c r="C151" s="20" t="s">
        <v>199</v>
      </c>
      <c r="D151" s="20" t="s">
        <v>177</v>
      </c>
      <c r="E151" s="20" t="s">
        <v>200</v>
      </c>
      <c r="F151" s="20" t="s">
        <v>191</v>
      </c>
      <c r="G151" s="20" t="s">
        <v>192</v>
      </c>
      <c r="H151" s="20">
        <v>39607</v>
      </c>
      <c r="I151" s="20">
        <v>39608</v>
      </c>
      <c r="J151" s="20">
        <v>39578</v>
      </c>
      <c r="K151" s="20">
        <v>6410</v>
      </c>
      <c r="L151" s="20">
        <v>6410</v>
      </c>
      <c r="M151" s="20" t="s">
        <v>201</v>
      </c>
      <c r="N151" s="20" t="s">
        <v>202</v>
      </c>
      <c r="O151" s="21">
        <v>1.1007242578100001</v>
      </c>
      <c r="P151" s="21">
        <v>0.44544699999999998</v>
      </c>
      <c r="Q151" s="20" t="s">
        <v>84</v>
      </c>
      <c r="R151" s="20" t="s">
        <v>85</v>
      </c>
      <c r="S151" s="20">
        <v>16</v>
      </c>
      <c r="T151" s="20">
        <v>60</v>
      </c>
      <c r="U151" s="20" t="s">
        <v>73</v>
      </c>
      <c r="V151" s="20" t="s">
        <v>76</v>
      </c>
      <c r="W151" s="20" t="s">
        <v>77</v>
      </c>
      <c r="X151" s="22">
        <v>0.70014500000000002</v>
      </c>
      <c r="Y151" s="22">
        <v>6.29983</v>
      </c>
      <c r="Z151" s="22">
        <v>0.30199999999999999</v>
      </c>
      <c r="AA151" s="22">
        <v>0.30499999999999999</v>
      </c>
      <c r="AB151" s="22">
        <f t="shared" si="4"/>
        <v>0.21769048789087</v>
      </c>
      <c r="AC151" s="22">
        <f t="shared" si="5"/>
        <v>1.9503370599369501</v>
      </c>
    </row>
    <row r="152" spans="1:29" x14ac:dyDescent="0.25">
      <c r="A152" s="20">
        <v>5</v>
      </c>
      <c r="B152" s="20">
        <v>323</v>
      </c>
      <c r="C152" s="20" t="s">
        <v>199</v>
      </c>
      <c r="D152" s="20" t="s">
        <v>177</v>
      </c>
      <c r="E152" s="20" t="s">
        <v>200</v>
      </c>
      <c r="F152" s="20" t="s">
        <v>191</v>
      </c>
      <c r="G152" s="20" t="s">
        <v>192</v>
      </c>
      <c r="H152" s="20">
        <v>39608</v>
      </c>
      <c r="I152" s="20">
        <v>39609</v>
      </c>
      <c r="J152" s="20">
        <v>39579</v>
      </c>
      <c r="K152" s="20">
        <v>6410</v>
      </c>
      <c r="L152" s="20">
        <v>6410</v>
      </c>
      <c r="M152" s="20" t="s">
        <v>201</v>
      </c>
      <c r="N152" s="20" t="s">
        <v>202</v>
      </c>
      <c r="O152" s="21">
        <v>3.2954948901900001</v>
      </c>
      <c r="P152" s="21">
        <v>1.3336399999999999</v>
      </c>
      <c r="Q152" s="20" t="s">
        <v>84</v>
      </c>
      <c r="R152" s="20" t="s">
        <v>85</v>
      </c>
      <c r="S152" s="20">
        <v>16</v>
      </c>
      <c r="T152" s="20">
        <v>60</v>
      </c>
      <c r="U152" s="20" t="s">
        <v>73</v>
      </c>
      <c r="V152" s="20" t="s">
        <v>76</v>
      </c>
      <c r="W152" s="20" t="s">
        <v>77</v>
      </c>
      <c r="X152" s="22">
        <v>0.70014500000000002</v>
      </c>
      <c r="Y152" s="22">
        <v>6.29983</v>
      </c>
      <c r="Z152" s="22">
        <v>0.30199999999999999</v>
      </c>
      <c r="AA152" s="22">
        <v>0.30499999999999999</v>
      </c>
      <c r="AB152" s="22">
        <f t="shared" si="4"/>
        <v>0.6517514817044</v>
      </c>
      <c r="AC152" s="22">
        <f t="shared" si="5"/>
        <v>5.8391851704340008</v>
      </c>
    </row>
    <row r="153" spans="1:29" x14ac:dyDescent="0.25">
      <c r="A153" s="20">
        <v>5</v>
      </c>
      <c r="B153" s="20">
        <v>323</v>
      </c>
      <c r="C153" s="20" t="s">
        <v>199</v>
      </c>
      <c r="D153" s="20" t="s">
        <v>177</v>
      </c>
      <c r="E153" s="20" t="s">
        <v>200</v>
      </c>
      <c r="F153" s="20" t="s">
        <v>191</v>
      </c>
      <c r="G153" s="20" t="s">
        <v>192</v>
      </c>
      <c r="H153" s="20">
        <v>39610</v>
      </c>
      <c r="I153" s="20">
        <v>39611</v>
      </c>
      <c r="J153" s="20">
        <v>39581</v>
      </c>
      <c r="K153" s="20">
        <v>6410</v>
      </c>
      <c r="L153" s="20">
        <v>6410</v>
      </c>
      <c r="M153" s="20" t="s">
        <v>201</v>
      </c>
      <c r="N153" s="20" t="s">
        <v>202</v>
      </c>
      <c r="O153" s="21">
        <v>1.94607541891</v>
      </c>
      <c r="P153" s="21">
        <v>0.78754900000000005</v>
      </c>
      <c r="Q153" s="20" t="s">
        <v>84</v>
      </c>
      <c r="R153" s="20" t="s">
        <v>85</v>
      </c>
      <c r="S153" s="20">
        <v>16</v>
      </c>
      <c r="T153" s="20">
        <v>60</v>
      </c>
      <c r="U153" s="20" t="s">
        <v>73</v>
      </c>
      <c r="V153" s="20" t="s">
        <v>76</v>
      </c>
      <c r="W153" s="20" t="s">
        <v>77</v>
      </c>
      <c r="X153" s="22">
        <v>0.70014500000000002</v>
      </c>
      <c r="Y153" s="22">
        <v>6.29983</v>
      </c>
      <c r="Z153" s="22">
        <v>0.30199999999999999</v>
      </c>
      <c r="AA153" s="22">
        <v>0.30499999999999999</v>
      </c>
      <c r="AB153" s="22">
        <f t="shared" si="4"/>
        <v>0.38487614923428998</v>
      </c>
      <c r="AC153" s="22">
        <f t="shared" si="5"/>
        <v>3.4481902475856505</v>
      </c>
    </row>
    <row r="154" spans="1:29" x14ac:dyDescent="0.25">
      <c r="A154" s="20">
        <v>5</v>
      </c>
      <c r="B154" s="20">
        <v>323</v>
      </c>
      <c r="C154" s="20" t="s">
        <v>199</v>
      </c>
      <c r="D154" s="20" t="s">
        <v>177</v>
      </c>
      <c r="E154" s="20" t="s">
        <v>200</v>
      </c>
      <c r="F154" s="20" t="s">
        <v>191</v>
      </c>
      <c r="G154" s="20" t="s">
        <v>192</v>
      </c>
      <c r="H154" s="20">
        <v>39611</v>
      </c>
      <c r="I154" s="20">
        <v>39612</v>
      </c>
      <c r="J154" s="20">
        <v>39582</v>
      </c>
      <c r="K154" s="20">
        <v>6410</v>
      </c>
      <c r="L154" s="20">
        <v>6410</v>
      </c>
      <c r="M154" s="20" t="s">
        <v>201</v>
      </c>
      <c r="N154" s="20" t="s">
        <v>202</v>
      </c>
      <c r="O154" s="21">
        <v>2.8921528997000001</v>
      </c>
      <c r="P154" s="21">
        <v>1.17041</v>
      </c>
      <c r="Q154" s="20" t="s">
        <v>84</v>
      </c>
      <c r="R154" s="20" t="s">
        <v>85</v>
      </c>
      <c r="S154" s="20">
        <v>16</v>
      </c>
      <c r="T154" s="20">
        <v>60</v>
      </c>
      <c r="U154" s="20" t="s">
        <v>73</v>
      </c>
      <c r="V154" s="20" t="s">
        <v>76</v>
      </c>
      <c r="W154" s="20" t="s">
        <v>77</v>
      </c>
      <c r="X154" s="22">
        <v>0.70014500000000002</v>
      </c>
      <c r="Y154" s="22">
        <v>6.29983</v>
      </c>
      <c r="Z154" s="22">
        <v>0.30199999999999999</v>
      </c>
      <c r="AA154" s="22">
        <v>0.30499999999999999</v>
      </c>
      <c r="AB154" s="22">
        <f t="shared" si="4"/>
        <v>0.57198078319609991</v>
      </c>
      <c r="AC154" s="22">
        <f t="shared" si="5"/>
        <v>5.1245019010585002</v>
      </c>
    </row>
    <row r="155" spans="1:29" x14ac:dyDescent="0.25">
      <c r="A155" s="20">
        <v>5</v>
      </c>
      <c r="B155" s="20">
        <v>323</v>
      </c>
      <c r="C155" s="20" t="s">
        <v>199</v>
      </c>
      <c r="D155" s="20" t="s">
        <v>177</v>
      </c>
      <c r="E155" s="20" t="s">
        <v>200</v>
      </c>
      <c r="F155" s="20" t="s">
        <v>191</v>
      </c>
      <c r="G155" s="20" t="s">
        <v>192</v>
      </c>
      <c r="H155" s="20">
        <v>39612</v>
      </c>
      <c r="I155" s="20">
        <v>39613</v>
      </c>
      <c r="J155" s="20">
        <v>39583</v>
      </c>
      <c r="K155" s="20">
        <v>6410</v>
      </c>
      <c r="L155" s="20">
        <v>6410</v>
      </c>
      <c r="M155" s="20" t="s">
        <v>201</v>
      </c>
      <c r="N155" s="20" t="s">
        <v>202</v>
      </c>
      <c r="O155" s="21">
        <v>2.7596983541500002</v>
      </c>
      <c r="P155" s="21">
        <v>1.1168100000000001</v>
      </c>
      <c r="Q155" s="20" t="s">
        <v>84</v>
      </c>
      <c r="R155" s="20" t="s">
        <v>85</v>
      </c>
      <c r="S155" s="20">
        <v>16</v>
      </c>
      <c r="T155" s="20">
        <v>60</v>
      </c>
      <c r="U155" s="20" t="s">
        <v>73</v>
      </c>
      <c r="V155" s="20" t="s">
        <v>76</v>
      </c>
      <c r="W155" s="20" t="s">
        <v>77</v>
      </c>
      <c r="X155" s="22">
        <v>0.70014500000000002</v>
      </c>
      <c r="Y155" s="22">
        <v>6.29983</v>
      </c>
      <c r="Z155" s="22">
        <v>0.30199999999999999</v>
      </c>
      <c r="AA155" s="22">
        <v>0.30499999999999999</v>
      </c>
      <c r="AB155" s="22">
        <f t="shared" si="4"/>
        <v>0.54578639834010001</v>
      </c>
      <c r="AC155" s="22">
        <f t="shared" si="5"/>
        <v>4.8898206338985011</v>
      </c>
    </row>
    <row r="156" spans="1:29" x14ac:dyDescent="0.25">
      <c r="A156" s="20">
        <v>5</v>
      </c>
      <c r="B156" s="20">
        <v>323</v>
      </c>
      <c r="C156" s="20" t="s">
        <v>199</v>
      </c>
      <c r="D156" s="20" t="s">
        <v>177</v>
      </c>
      <c r="E156" s="20" t="s">
        <v>200</v>
      </c>
      <c r="F156" s="20" t="s">
        <v>191</v>
      </c>
      <c r="G156" s="20" t="s">
        <v>192</v>
      </c>
      <c r="H156" s="20">
        <v>39613</v>
      </c>
      <c r="I156" s="20">
        <v>39614</v>
      </c>
      <c r="J156" s="20">
        <v>39584</v>
      </c>
      <c r="K156" s="20">
        <v>6410</v>
      </c>
      <c r="L156" s="20">
        <v>6410</v>
      </c>
      <c r="M156" s="20" t="s">
        <v>201</v>
      </c>
      <c r="N156" s="20" t="s">
        <v>202</v>
      </c>
      <c r="O156" s="21">
        <v>3.4623464021600001</v>
      </c>
      <c r="P156" s="21">
        <v>1.40116</v>
      </c>
      <c r="Q156" s="20" t="s">
        <v>84</v>
      </c>
      <c r="R156" s="20" t="s">
        <v>85</v>
      </c>
      <c r="S156" s="20">
        <v>16</v>
      </c>
      <c r="T156" s="20">
        <v>60</v>
      </c>
      <c r="U156" s="20" t="s">
        <v>73</v>
      </c>
      <c r="V156" s="20" t="s">
        <v>76</v>
      </c>
      <c r="W156" s="20" t="s">
        <v>77</v>
      </c>
      <c r="X156" s="22">
        <v>0.70014500000000002</v>
      </c>
      <c r="Y156" s="22">
        <v>6.29983</v>
      </c>
      <c r="Z156" s="22">
        <v>0.30199999999999999</v>
      </c>
      <c r="AA156" s="22">
        <v>0.30499999999999999</v>
      </c>
      <c r="AB156" s="22">
        <f t="shared" si="4"/>
        <v>0.68474858740360001</v>
      </c>
      <c r="AC156" s="22">
        <f t="shared" si="5"/>
        <v>6.1348135129460006</v>
      </c>
    </row>
    <row r="157" spans="1:29" x14ac:dyDescent="0.25">
      <c r="A157" s="20">
        <v>5</v>
      </c>
      <c r="B157" s="20">
        <v>323</v>
      </c>
      <c r="C157" s="20" t="s">
        <v>199</v>
      </c>
      <c r="D157" s="20" t="s">
        <v>177</v>
      </c>
      <c r="E157" s="20" t="s">
        <v>200</v>
      </c>
      <c r="F157" s="20" t="s">
        <v>191</v>
      </c>
      <c r="G157" s="20" t="s">
        <v>192</v>
      </c>
      <c r="H157" s="20">
        <v>39614</v>
      </c>
      <c r="I157" s="20">
        <v>39615</v>
      </c>
      <c r="J157" s="20">
        <v>39585</v>
      </c>
      <c r="K157" s="20">
        <v>6410</v>
      </c>
      <c r="L157" s="20">
        <v>6410</v>
      </c>
      <c r="M157" s="20" t="s">
        <v>201</v>
      </c>
      <c r="N157" s="20" t="s">
        <v>202</v>
      </c>
      <c r="O157" s="21">
        <v>1.99650043305</v>
      </c>
      <c r="P157" s="21">
        <v>0.80795499999999998</v>
      </c>
      <c r="Q157" s="20" t="s">
        <v>84</v>
      </c>
      <c r="R157" s="20" t="s">
        <v>85</v>
      </c>
      <c r="S157" s="20">
        <v>16</v>
      </c>
      <c r="T157" s="20">
        <v>60</v>
      </c>
      <c r="U157" s="20" t="s">
        <v>73</v>
      </c>
      <c r="V157" s="20" t="s">
        <v>76</v>
      </c>
      <c r="W157" s="20" t="s">
        <v>77</v>
      </c>
      <c r="X157" s="22">
        <v>0.70014500000000002</v>
      </c>
      <c r="Y157" s="22">
        <v>6.29983</v>
      </c>
      <c r="Z157" s="22">
        <v>0.30199999999999999</v>
      </c>
      <c r="AA157" s="22">
        <v>0.30499999999999999</v>
      </c>
      <c r="AB157" s="22">
        <f t="shared" si="4"/>
        <v>0.39484858612554996</v>
      </c>
      <c r="AC157" s="22">
        <f t="shared" si="5"/>
        <v>3.5375355076167505</v>
      </c>
    </row>
    <row r="158" spans="1:29" x14ac:dyDescent="0.25">
      <c r="A158" s="20">
        <v>5</v>
      </c>
      <c r="B158" s="20">
        <v>323</v>
      </c>
      <c r="C158" s="20" t="s">
        <v>199</v>
      </c>
      <c r="D158" s="20" t="s">
        <v>177</v>
      </c>
      <c r="E158" s="20" t="s">
        <v>200</v>
      </c>
      <c r="F158" s="20" t="s">
        <v>191</v>
      </c>
      <c r="G158" s="20" t="s">
        <v>192</v>
      </c>
      <c r="H158" s="20">
        <v>39615</v>
      </c>
      <c r="I158" s="20">
        <v>39616</v>
      </c>
      <c r="J158" s="20">
        <v>39586</v>
      </c>
      <c r="K158" s="20">
        <v>6410</v>
      </c>
      <c r="L158" s="20">
        <v>6410</v>
      </c>
      <c r="M158" s="20" t="s">
        <v>201</v>
      </c>
      <c r="N158" s="20" t="s">
        <v>202</v>
      </c>
      <c r="O158" s="21">
        <v>2.4242776940000001</v>
      </c>
      <c r="P158" s="21">
        <v>0.98107</v>
      </c>
      <c r="Q158" s="20" t="s">
        <v>84</v>
      </c>
      <c r="R158" s="20" t="s">
        <v>85</v>
      </c>
      <c r="S158" s="20">
        <v>16</v>
      </c>
      <c r="T158" s="20">
        <v>60</v>
      </c>
      <c r="U158" s="20" t="s">
        <v>73</v>
      </c>
      <c r="V158" s="20" t="s">
        <v>76</v>
      </c>
      <c r="W158" s="20" t="s">
        <v>77</v>
      </c>
      <c r="X158" s="22">
        <v>0.70014500000000002</v>
      </c>
      <c r="Y158" s="22">
        <v>6.29983</v>
      </c>
      <c r="Z158" s="22">
        <v>0.30199999999999999</v>
      </c>
      <c r="AA158" s="22">
        <v>0.30499999999999999</v>
      </c>
      <c r="AB158" s="22">
        <f t="shared" si="4"/>
        <v>0.47945009609470002</v>
      </c>
      <c r="AC158" s="22">
        <f t="shared" si="5"/>
        <v>4.2954990815795009</v>
      </c>
    </row>
    <row r="159" spans="1:29" x14ac:dyDescent="0.25">
      <c r="A159" s="20">
        <v>5</v>
      </c>
      <c r="B159" s="20">
        <v>323</v>
      </c>
      <c r="C159" s="20" t="s">
        <v>199</v>
      </c>
      <c r="D159" s="20" t="s">
        <v>177</v>
      </c>
      <c r="E159" s="20" t="s">
        <v>200</v>
      </c>
      <c r="F159" s="20" t="s">
        <v>191</v>
      </c>
      <c r="G159" s="20" t="s">
        <v>192</v>
      </c>
      <c r="H159" s="20">
        <v>39617</v>
      </c>
      <c r="I159" s="20">
        <v>39618</v>
      </c>
      <c r="J159" s="20">
        <v>39588</v>
      </c>
      <c r="K159" s="20">
        <v>6410</v>
      </c>
      <c r="L159" s="20">
        <v>6410</v>
      </c>
      <c r="M159" s="20" t="s">
        <v>201</v>
      </c>
      <c r="N159" s="20" t="s">
        <v>202</v>
      </c>
      <c r="O159" s="21">
        <v>6.2879954581100002</v>
      </c>
      <c r="P159" s="21">
        <v>2.5446599999999999</v>
      </c>
      <c r="Q159" s="20" t="s">
        <v>84</v>
      </c>
      <c r="R159" s="20" t="s">
        <v>85</v>
      </c>
      <c r="S159" s="20">
        <v>16</v>
      </c>
      <c r="T159" s="20">
        <v>60</v>
      </c>
      <c r="U159" s="20" t="s">
        <v>73</v>
      </c>
      <c r="V159" s="20" t="s">
        <v>76</v>
      </c>
      <c r="W159" s="20" t="s">
        <v>77</v>
      </c>
      <c r="X159" s="22">
        <v>0.70014500000000002</v>
      </c>
      <c r="Y159" s="22">
        <v>6.29983</v>
      </c>
      <c r="Z159" s="22">
        <v>0.30199999999999999</v>
      </c>
      <c r="AA159" s="22">
        <v>0.30499999999999999</v>
      </c>
      <c r="AB159" s="22">
        <f t="shared" si="4"/>
        <v>1.2435784210385998</v>
      </c>
      <c r="AC159" s="22">
        <f t="shared" si="5"/>
        <v>11.141493158421</v>
      </c>
    </row>
    <row r="160" spans="1:29" x14ac:dyDescent="0.25">
      <c r="A160" s="20">
        <v>5</v>
      </c>
      <c r="B160" s="20">
        <v>323</v>
      </c>
      <c r="C160" s="20" t="s">
        <v>199</v>
      </c>
      <c r="D160" s="20" t="s">
        <v>177</v>
      </c>
      <c r="E160" s="20" t="s">
        <v>200</v>
      </c>
      <c r="F160" s="20" t="s">
        <v>191</v>
      </c>
      <c r="G160" s="20" t="s">
        <v>192</v>
      </c>
      <c r="H160" s="20">
        <v>39619</v>
      </c>
      <c r="I160" s="20">
        <v>39620</v>
      </c>
      <c r="J160" s="20">
        <v>39590</v>
      </c>
      <c r="K160" s="20">
        <v>6410</v>
      </c>
      <c r="L160" s="20">
        <v>6410</v>
      </c>
      <c r="M160" s="20" t="s">
        <v>201</v>
      </c>
      <c r="N160" s="20" t="s">
        <v>202</v>
      </c>
      <c r="O160" s="21">
        <v>13.1459293605</v>
      </c>
      <c r="P160" s="21">
        <v>5.3199699999999996</v>
      </c>
      <c r="Q160" s="20" t="s">
        <v>84</v>
      </c>
      <c r="R160" s="20" t="s">
        <v>85</v>
      </c>
      <c r="S160" s="20">
        <v>16</v>
      </c>
      <c r="T160" s="20">
        <v>60</v>
      </c>
      <c r="U160" s="20" t="s">
        <v>73</v>
      </c>
      <c r="V160" s="20" t="s">
        <v>76</v>
      </c>
      <c r="W160" s="20" t="s">
        <v>77</v>
      </c>
      <c r="X160" s="22">
        <v>0.70014500000000002</v>
      </c>
      <c r="Y160" s="22">
        <v>6.29983</v>
      </c>
      <c r="Z160" s="22">
        <v>0.30199999999999999</v>
      </c>
      <c r="AA160" s="22">
        <v>0.30499999999999999</v>
      </c>
      <c r="AB160" s="22">
        <f t="shared" si="4"/>
        <v>2.5998757761636995</v>
      </c>
      <c r="AC160" s="22">
        <f t="shared" si="5"/>
        <v>23.292860090544497</v>
      </c>
    </row>
    <row r="161" spans="1:29" x14ac:dyDescent="0.25">
      <c r="A161" s="20">
        <v>5</v>
      </c>
      <c r="B161" s="20">
        <v>323</v>
      </c>
      <c r="C161" s="20" t="s">
        <v>199</v>
      </c>
      <c r="D161" s="20" t="s">
        <v>177</v>
      </c>
      <c r="E161" s="20" t="s">
        <v>200</v>
      </c>
      <c r="F161" s="20" t="s">
        <v>191</v>
      </c>
      <c r="G161" s="20" t="s">
        <v>192</v>
      </c>
      <c r="H161" s="20">
        <v>39620</v>
      </c>
      <c r="I161" s="20">
        <v>39621</v>
      </c>
      <c r="J161" s="20">
        <v>39591</v>
      </c>
      <c r="K161" s="20">
        <v>6410</v>
      </c>
      <c r="L161" s="20">
        <v>6410</v>
      </c>
      <c r="M161" s="20" t="s">
        <v>201</v>
      </c>
      <c r="N161" s="20" t="s">
        <v>202</v>
      </c>
      <c r="O161" s="21">
        <v>5.4823535866300004</v>
      </c>
      <c r="P161" s="21">
        <v>2.2186300000000001</v>
      </c>
      <c r="Q161" s="20" t="s">
        <v>84</v>
      </c>
      <c r="R161" s="20" t="s">
        <v>85</v>
      </c>
      <c r="S161" s="20">
        <v>16</v>
      </c>
      <c r="T161" s="20">
        <v>60</v>
      </c>
      <c r="U161" s="20" t="s">
        <v>73</v>
      </c>
      <c r="V161" s="20" t="s">
        <v>76</v>
      </c>
      <c r="W161" s="20" t="s">
        <v>77</v>
      </c>
      <c r="X161" s="22">
        <v>0.70014500000000002</v>
      </c>
      <c r="Y161" s="22">
        <v>6.29983</v>
      </c>
      <c r="Z161" s="22">
        <v>0.30199999999999999</v>
      </c>
      <c r="AA161" s="22">
        <v>0.30499999999999999</v>
      </c>
      <c r="AB161" s="22">
        <f t="shared" si="4"/>
        <v>1.0842471655423001</v>
      </c>
      <c r="AC161" s="22">
        <f t="shared" si="5"/>
        <v>9.7140093238655023</v>
      </c>
    </row>
    <row r="162" spans="1:29" x14ac:dyDescent="0.25">
      <c r="A162" s="20">
        <v>5</v>
      </c>
      <c r="B162" s="20">
        <v>323</v>
      </c>
      <c r="C162" s="20" t="s">
        <v>199</v>
      </c>
      <c r="D162" s="20" t="s">
        <v>177</v>
      </c>
      <c r="E162" s="20" t="s">
        <v>200</v>
      </c>
      <c r="F162" s="20" t="s">
        <v>191</v>
      </c>
      <c r="G162" s="20" t="s">
        <v>192</v>
      </c>
      <c r="H162" s="20">
        <v>39621</v>
      </c>
      <c r="I162" s="20">
        <v>39622</v>
      </c>
      <c r="J162" s="20">
        <v>39592</v>
      </c>
      <c r="K162" s="20">
        <v>6410</v>
      </c>
      <c r="L162" s="20">
        <v>6410</v>
      </c>
      <c r="M162" s="20" t="s">
        <v>201</v>
      </c>
      <c r="N162" s="20" t="s">
        <v>202</v>
      </c>
      <c r="O162" s="21">
        <v>5.36477034332</v>
      </c>
      <c r="P162" s="21">
        <v>2.1710500000000001</v>
      </c>
      <c r="Q162" s="20" t="s">
        <v>84</v>
      </c>
      <c r="R162" s="20" t="s">
        <v>85</v>
      </c>
      <c r="S162" s="20">
        <v>16</v>
      </c>
      <c r="T162" s="20">
        <v>60</v>
      </c>
      <c r="U162" s="20" t="s">
        <v>73</v>
      </c>
      <c r="V162" s="20" t="s">
        <v>76</v>
      </c>
      <c r="W162" s="20" t="s">
        <v>77</v>
      </c>
      <c r="X162" s="22">
        <v>0.70014500000000002</v>
      </c>
      <c r="Y162" s="22">
        <v>6.29983</v>
      </c>
      <c r="Z162" s="22">
        <v>0.30199999999999999</v>
      </c>
      <c r="AA162" s="22">
        <v>0.30499999999999999</v>
      </c>
      <c r="AB162" s="22">
        <f t="shared" si="4"/>
        <v>1.0609947619705</v>
      </c>
      <c r="AC162" s="22">
        <f t="shared" si="5"/>
        <v>9.505685915442502</v>
      </c>
    </row>
    <row r="163" spans="1:29" x14ac:dyDescent="0.25">
      <c r="A163" s="20">
        <v>5</v>
      </c>
      <c r="B163" s="20">
        <v>323</v>
      </c>
      <c r="C163" s="20" t="s">
        <v>199</v>
      </c>
      <c r="D163" s="20" t="s">
        <v>177</v>
      </c>
      <c r="E163" s="20" t="s">
        <v>200</v>
      </c>
      <c r="F163" s="20" t="s">
        <v>191</v>
      </c>
      <c r="G163" s="20" t="s">
        <v>192</v>
      </c>
      <c r="H163" s="20">
        <v>39622</v>
      </c>
      <c r="I163" s="20">
        <v>39623</v>
      </c>
      <c r="J163" s="20">
        <v>39593</v>
      </c>
      <c r="K163" s="20">
        <v>6410</v>
      </c>
      <c r="L163" s="20">
        <v>6410</v>
      </c>
      <c r="M163" s="20" t="s">
        <v>201</v>
      </c>
      <c r="N163" s="20" t="s">
        <v>202</v>
      </c>
      <c r="O163" s="21">
        <v>2.07912790499</v>
      </c>
      <c r="P163" s="21">
        <v>0.84139299999999995</v>
      </c>
      <c r="Q163" s="20" t="s">
        <v>84</v>
      </c>
      <c r="R163" s="20" t="s">
        <v>85</v>
      </c>
      <c r="S163" s="20">
        <v>16</v>
      </c>
      <c r="T163" s="20">
        <v>60</v>
      </c>
      <c r="U163" s="20" t="s">
        <v>73</v>
      </c>
      <c r="V163" s="20" t="s">
        <v>76</v>
      </c>
      <c r="W163" s="20" t="s">
        <v>77</v>
      </c>
      <c r="X163" s="22">
        <v>0.70014500000000002</v>
      </c>
      <c r="Y163" s="22">
        <v>6.29983</v>
      </c>
      <c r="Z163" s="22">
        <v>0.30199999999999999</v>
      </c>
      <c r="AA163" s="22">
        <v>0.30499999999999999</v>
      </c>
      <c r="AB163" s="22">
        <f t="shared" si="4"/>
        <v>0.41118977718552996</v>
      </c>
      <c r="AC163" s="22">
        <f t="shared" si="5"/>
        <v>3.6839398399170502</v>
      </c>
    </row>
    <row r="164" spans="1:29" x14ac:dyDescent="0.25">
      <c r="A164" s="20">
        <v>5</v>
      </c>
      <c r="B164" s="20">
        <v>323</v>
      </c>
      <c r="C164" s="20" t="s">
        <v>199</v>
      </c>
      <c r="D164" s="20" t="s">
        <v>177</v>
      </c>
      <c r="E164" s="20" t="s">
        <v>200</v>
      </c>
      <c r="F164" s="20" t="s">
        <v>191</v>
      </c>
      <c r="G164" s="20" t="s">
        <v>192</v>
      </c>
      <c r="H164" s="20">
        <v>39623</v>
      </c>
      <c r="I164" s="20">
        <v>39624</v>
      </c>
      <c r="J164" s="20">
        <v>39594</v>
      </c>
      <c r="K164" s="20">
        <v>6410</v>
      </c>
      <c r="L164" s="20">
        <v>6410</v>
      </c>
      <c r="M164" s="20" t="s">
        <v>201</v>
      </c>
      <c r="N164" s="20" t="s">
        <v>202</v>
      </c>
      <c r="O164" s="21">
        <v>1.8259254576399999</v>
      </c>
      <c r="P164" s="21">
        <v>0.73892599999999997</v>
      </c>
      <c r="Q164" s="20" t="s">
        <v>84</v>
      </c>
      <c r="R164" s="20" t="s">
        <v>85</v>
      </c>
      <c r="S164" s="20">
        <v>16</v>
      </c>
      <c r="T164" s="20">
        <v>60</v>
      </c>
      <c r="U164" s="20" t="s">
        <v>73</v>
      </c>
      <c r="V164" s="20" t="s">
        <v>76</v>
      </c>
      <c r="W164" s="20" t="s">
        <v>77</v>
      </c>
      <c r="X164" s="22">
        <v>0.70014500000000002</v>
      </c>
      <c r="Y164" s="22">
        <v>6.29983</v>
      </c>
      <c r="Z164" s="22">
        <v>0.30199999999999999</v>
      </c>
      <c r="AA164" s="22">
        <v>0.30499999999999999</v>
      </c>
      <c r="AB164" s="22">
        <f t="shared" si="4"/>
        <v>0.36111403030045996</v>
      </c>
      <c r="AC164" s="22">
        <f t="shared" si="5"/>
        <v>3.2353001868931006</v>
      </c>
    </row>
    <row r="165" spans="1:29" x14ac:dyDescent="0.25">
      <c r="A165" s="20">
        <v>5</v>
      </c>
      <c r="B165" s="20">
        <v>323</v>
      </c>
      <c r="C165" s="20" t="s">
        <v>199</v>
      </c>
      <c r="D165" s="20" t="s">
        <v>177</v>
      </c>
      <c r="E165" s="20" t="s">
        <v>200</v>
      </c>
      <c r="F165" s="20" t="s">
        <v>191</v>
      </c>
      <c r="G165" s="20" t="s">
        <v>192</v>
      </c>
      <c r="H165" s="20">
        <v>39625</v>
      </c>
      <c r="I165" s="20">
        <v>39626</v>
      </c>
      <c r="J165" s="20">
        <v>39596</v>
      </c>
      <c r="K165" s="20">
        <v>6410</v>
      </c>
      <c r="L165" s="20">
        <v>6410</v>
      </c>
      <c r="M165" s="20" t="s">
        <v>201</v>
      </c>
      <c r="N165" s="20" t="s">
        <v>202</v>
      </c>
      <c r="O165" s="21">
        <v>5.0306032102599998</v>
      </c>
      <c r="P165" s="21">
        <v>2.0358100000000001</v>
      </c>
      <c r="Q165" s="20" t="s">
        <v>84</v>
      </c>
      <c r="R165" s="20" t="s">
        <v>85</v>
      </c>
      <c r="S165" s="20">
        <v>16</v>
      </c>
      <c r="T165" s="20">
        <v>60</v>
      </c>
      <c r="U165" s="20" t="s">
        <v>73</v>
      </c>
      <c r="V165" s="20" t="s">
        <v>76</v>
      </c>
      <c r="W165" s="20" t="s">
        <v>77</v>
      </c>
      <c r="X165" s="22">
        <v>0.70014500000000002</v>
      </c>
      <c r="Y165" s="22">
        <v>6.29983</v>
      </c>
      <c r="Z165" s="22">
        <v>0.30199999999999999</v>
      </c>
      <c r="AA165" s="22">
        <v>0.30499999999999999</v>
      </c>
      <c r="AB165" s="22">
        <f t="shared" si="4"/>
        <v>0.99490281033010008</v>
      </c>
      <c r="AC165" s="22">
        <f t="shared" si="5"/>
        <v>8.9135535540485016</v>
      </c>
    </row>
    <row r="166" spans="1:29" x14ac:dyDescent="0.25">
      <c r="A166" s="20">
        <v>5</v>
      </c>
      <c r="B166" s="20">
        <v>323</v>
      </c>
      <c r="C166" s="20" t="s">
        <v>199</v>
      </c>
      <c r="D166" s="20" t="s">
        <v>177</v>
      </c>
      <c r="E166" s="20" t="s">
        <v>200</v>
      </c>
      <c r="F166" s="20" t="s">
        <v>191</v>
      </c>
      <c r="G166" s="20" t="s">
        <v>192</v>
      </c>
      <c r="H166" s="20">
        <v>39627</v>
      </c>
      <c r="I166" s="20">
        <v>39628</v>
      </c>
      <c r="J166" s="20">
        <v>39598</v>
      </c>
      <c r="K166" s="20">
        <v>6410</v>
      </c>
      <c r="L166" s="20">
        <v>6410</v>
      </c>
      <c r="M166" s="20" t="s">
        <v>201</v>
      </c>
      <c r="N166" s="20" t="s">
        <v>202</v>
      </c>
      <c r="O166" s="21">
        <v>4.5951234807599999</v>
      </c>
      <c r="P166" s="21">
        <v>1.85958</v>
      </c>
      <c r="Q166" s="20" t="s">
        <v>84</v>
      </c>
      <c r="R166" s="20" t="s">
        <v>85</v>
      </c>
      <c r="S166" s="20">
        <v>16</v>
      </c>
      <c r="T166" s="20">
        <v>60</v>
      </c>
      <c r="U166" s="20" t="s">
        <v>73</v>
      </c>
      <c r="V166" s="20" t="s">
        <v>76</v>
      </c>
      <c r="W166" s="20" t="s">
        <v>77</v>
      </c>
      <c r="X166" s="22">
        <v>0.70014500000000002</v>
      </c>
      <c r="Y166" s="22">
        <v>6.29983</v>
      </c>
      <c r="Z166" s="22">
        <v>0.30199999999999999</v>
      </c>
      <c r="AA166" s="22">
        <v>0.30499999999999999</v>
      </c>
      <c r="AB166" s="22">
        <f t="shared" si="4"/>
        <v>0.90877899609180002</v>
      </c>
      <c r="AC166" s="22">
        <f t="shared" si="5"/>
        <v>8.1419513206230008</v>
      </c>
    </row>
    <row r="167" spans="1:29" x14ac:dyDescent="0.25">
      <c r="A167" s="20">
        <v>5</v>
      </c>
      <c r="B167" s="20">
        <v>323</v>
      </c>
      <c r="C167" s="20" t="s">
        <v>199</v>
      </c>
      <c r="D167" s="20" t="s">
        <v>177</v>
      </c>
      <c r="E167" s="20" t="s">
        <v>200</v>
      </c>
      <c r="F167" s="20" t="s">
        <v>191</v>
      </c>
      <c r="G167" s="20" t="s">
        <v>192</v>
      </c>
      <c r="H167" s="20">
        <v>39629</v>
      </c>
      <c r="I167" s="20">
        <v>39630</v>
      </c>
      <c r="J167" s="20">
        <v>39600</v>
      </c>
      <c r="K167" s="20">
        <v>6410</v>
      </c>
      <c r="L167" s="20">
        <v>6410</v>
      </c>
      <c r="M167" s="20" t="s">
        <v>201</v>
      </c>
      <c r="N167" s="20" t="s">
        <v>202</v>
      </c>
      <c r="O167" s="21">
        <v>4.4568490971700001</v>
      </c>
      <c r="P167" s="21">
        <v>1.80362</v>
      </c>
      <c r="Q167" s="20" t="s">
        <v>84</v>
      </c>
      <c r="R167" s="20" t="s">
        <v>85</v>
      </c>
      <c r="S167" s="20">
        <v>16</v>
      </c>
      <c r="T167" s="20">
        <v>60</v>
      </c>
      <c r="U167" s="20" t="s">
        <v>73</v>
      </c>
      <c r="V167" s="20" t="s">
        <v>76</v>
      </c>
      <c r="W167" s="20" t="s">
        <v>77</v>
      </c>
      <c r="X167" s="22">
        <v>0.70014500000000002</v>
      </c>
      <c r="Y167" s="22">
        <v>6.29983</v>
      </c>
      <c r="Z167" s="22">
        <v>0.30199999999999999</v>
      </c>
      <c r="AA167" s="22">
        <v>0.30499999999999999</v>
      </c>
      <c r="AB167" s="22">
        <f t="shared" si="4"/>
        <v>0.88143127638019991</v>
      </c>
      <c r="AC167" s="22">
        <f t="shared" si="5"/>
        <v>7.8969370722970007</v>
      </c>
    </row>
    <row r="168" spans="1:29" x14ac:dyDescent="0.25">
      <c r="A168" s="20">
        <v>5</v>
      </c>
      <c r="B168" s="20">
        <v>323</v>
      </c>
      <c r="C168" s="20" t="s">
        <v>199</v>
      </c>
      <c r="D168" s="20" t="s">
        <v>177</v>
      </c>
      <c r="E168" s="20" t="s">
        <v>200</v>
      </c>
      <c r="F168" s="20" t="s">
        <v>191</v>
      </c>
      <c r="G168" s="20" t="s">
        <v>192</v>
      </c>
      <c r="H168" s="20">
        <v>39630</v>
      </c>
      <c r="I168" s="20">
        <v>39631</v>
      </c>
      <c r="J168" s="20">
        <v>39601</v>
      </c>
      <c r="K168" s="20">
        <v>6410</v>
      </c>
      <c r="L168" s="20">
        <v>6410</v>
      </c>
      <c r="M168" s="20" t="s">
        <v>201</v>
      </c>
      <c r="N168" s="20" t="s">
        <v>202</v>
      </c>
      <c r="O168" s="21">
        <v>3.5432709023300002</v>
      </c>
      <c r="P168" s="21">
        <v>1.43391</v>
      </c>
      <c r="Q168" s="20" t="s">
        <v>84</v>
      </c>
      <c r="R168" s="20" t="s">
        <v>85</v>
      </c>
      <c r="S168" s="20">
        <v>16</v>
      </c>
      <c r="T168" s="20">
        <v>60</v>
      </c>
      <c r="U168" s="20" t="s">
        <v>73</v>
      </c>
      <c r="V168" s="20" t="s">
        <v>76</v>
      </c>
      <c r="W168" s="20" t="s">
        <v>77</v>
      </c>
      <c r="X168" s="22">
        <v>0.70014500000000002</v>
      </c>
      <c r="Y168" s="22">
        <v>6.29983</v>
      </c>
      <c r="Z168" s="22">
        <v>0.30199999999999999</v>
      </c>
      <c r="AA168" s="22">
        <v>0.30499999999999999</v>
      </c>
      <c r="AB168" s="22">
        <f t="shared" si="4"/>
        <v>0.70075355203110001</v>
      </c>
      <c r="AC168" s="22">
        <f t="shared" si="5"/>
        <v>6.2782055185335004</v>
      </c>
    </row>
    <row r="169" spans="1:29" x14ac:dyDescent="0.25">
      <c r="A169" s="20">
        <v>5</v>
      </c>
      <c r="B169" s="20">
        <v>323</v>
      </c>
      <c r="C169" s="20" t="s">
        <v>199</v>
      </c>
      <c r="D169" s="20" t="s">
        <v>177</v>
      </c>
      <c r="E169" s="20" t="s">
        <v>200</v>
      </c>
      <c r="F169" s="20" t="s">
        <v>191</v>
      </c>
      <c r="G169" s="20" t="s">
        <v>192</v>
      </c>
      <c r="H169" s="20">
        <v>39662</v>
      </c>
      <c r="I169" s="20">
        <v>39663</v>
      </c>
      <c r="J169" s="20">
        <v>39643</v>
      </c>
      <c r="K169" s="20">
        <v>6410</v>
      </c>
      <c r="L169" s="20">
        <v>6410</v>
      </c>
      <c r="M169" s="20" t="s">
        <v>201</v>
      </c>
      <c r="N169" s="20" t="s">
        <v>202</v>
      </c>
      <c r="O169" s="21">
        <v>3.7111103010600002</v>
      </c>
      <c r="P169" s="21">
        <v>1.50183</v>
      </c>
      <c r="Q169" s="20" t="s">
        <v>84</v>
      </c>
      <c r="R169" s="20" t="s">
        <v>85</v>
      </c>
      <c r="S169" s="20">
        <v>16</v>
      </c>
      <c r="T169" s="20">
        <v>60</v>
      </c>
      <c r="U169" s="20" t="s">
        <v>73</v>
      </c>
      <c r="V169" s="20" t="s">
        <v>76</v>
      </c>
      <c r="W169" s="20" t="s">
        <v>77</v>
      </c>
      <c r="X169" s="22">
        <v>0.70014500000000002</v>
      </c>
      <c r="Y169" s="22">
        <v>6.29983</v>
      </c>
      <c r="Z169" s="22">
        <v>0.30199999999999999</v>
      </c>
      <c r="AA169" s="22">
        <v>0.30499999999999999</v>
      </c>
      <c r="AB169" s="22">
        <f t="shared" si="4"/>
        <v>0.73394613821429999</v>
      </c>
      <c r="AC169" s="22">
        <f t="shared" si="5"/>
        <v>6.5755852137855006</v>
      </c>
    </row>
    <row r="170" spans="1:29" x14ac:dyDescent="0.25">
      <c r="A170" s="20">
        <v>5</v>
      </c>
      <c r="B170" s="20">
        <v>323</v>
      </c>
      <c r="C170" s="20" t="s">
        <v>199</v>
      </c>
      <c r="D170" s="20" t="s">
        <v>177</v>
      </c>
      <c r="E170" s="20" t="s">
        <v>200</v>
      </c>
      <c r="F170" s="20" t="s">
        <v>191</v>
      </c>
      <c r="G170" s="20" t="s">
        <v>192</v>
      </c>
      <c r="H170" s="20">
        <v>39665</v>
      </c>
      <c r="I170" s="20">
        <v>39666</v>
      </c>
      <c r="J170" s="20">
        <v>39646</v>
      </c>
      <c r="K170" s="20">
        <v>6410</v>
      </c>
      <c r="L170" s="20">
        <v>6410</v>
      </c>
      <c r="M170" s="20" t="s">
        <v>201</v>
      </c>
      <c r="N170" s="20" t="s">
        <v>202</v>
      </c>
      <c r="O170" s="21">
        <v>3.3037715007799999</v>
      </c>
      <c r="P170" s="21">
        <v>1.3369899999999999</v>
      </c>
      <c r="Q170" s="20" t="s">
        <v>84</v>
      </c>
      <c r="R170" s="20" t="s">
        <v>85</v>
      </c>
      <c r="S170" s="20">
        <v>16</v>
      </c>
      <c r="T170" s="20">
        <v>60</v>
      </c>
      <c r="U170" s="20" t="s">
        <v>73</v>
      </c>
      <c r="V170" s="20" t="s">
        <v>76</v>
      </c>
      <c r="W170" s="20" t="s">
        <v>77</v>
      </c>
      <c r="X170" s="22">
        <v>0.70014500000000002</v>
      </c>
      <c r="Y170" s="22">
        <v>6.29983</v>
      </c>
      <c r="Z170" s="22">
        <v>0.30199999999999999</v>
      </c>
      <c r="AA170" s="22">
        <v>0.30499999999999999</v>
      </c>
      <c r="AB170" s="22">
        <f t="shared" si="4"/>
        <v>0.65338863075789988</v>
      </c>
      <c r="AC170" s="22">
        <f t="shared" si="5"/>
        <v>5.8538527496314998</v>
      </c>
    </row>
    <row r="171" spans="1:29" x14ac:dyDescent="0.25">
      <c r="A171" s="20">
        <v>5</v>
      </c>
      <c r="B171" s="20">
        <v>323</v>
      </c>
      <c r="C171" s="20" t="s">
        <v>199</v>
      </c>
      <c r="D171" s="20" t="s">
        <v>177</v>
      </c>
      <c r="E171" s="20" t="s">
        <v>200</v>
      </c>
      <c r="F171" s="20" t="s">
        <v>191</v>
      </c>
      <c r="G171" s="20" t="s">
        <v>192</v>
      </c>
      <c r="H171" s="20">
        <v>39670</v>
      </c>
      <c r="I171" s="20">
        <v>39671</v>
      </c>
      <c r="J171" s="20">
        <v>39651</v>
      </c>
      <c r="K171" s="20">
        <v>6410</v>
      </c>
      <c r="L171" s="20">
        <v>6410</v>
      </c>
      <c r="M171" s="20" t="s">
        <v>201</v>
      </c>
      <c r="N171" s="20" t="s">
        <v>202</v>
      </c>
      <c r="O171" s="21">
        <v>0.28735702231100002</v>
      </c>
      <c r="P171" s="21">
        <v>0.116289</v>
      </c>
      <c r="Q171" s="20" t="s">
        <v>84</v>
      </c>
      <c r="R171" s="20" t="s">
        <v>85</v>
      </c>
      <c r="S171" s="20">
        <v>16</v>
      </c>
      <c r="T171" s="20">
        <v>60</v>
      </c>
      <c r="U171" s="20" t="s">
        <v>73</v>
      </c>
      <c r="V171" s="20" t="s">
        <v>76</v>
      </c>
      <c r="W171" s="20" t="s">
        <v>77</v>
      </c>
      <c r="X171" s="22">
        <v>0.70014500000000002</v>
      </c>
      <c r="Y171" s="22">
        <v>6.29983</v>
      </c>
      <c r="Z171" s="22">
        <v>0.30199999999999999</v>
      </c>
      <c r="AA171" s="22">
        <v>0.30499999999999999</v>
      </c>
      <c r="AB171" s="22">
        <f t="shared" si="4"/>
        <v>5.683057500969E-2</v>
      </c>
      <c r="AC171" s="22">
        <f t="shared" si="5"/>
        <v>0.50915764695465004</v>
      </c>
    </row>
    <row r="172" spans="1:29" x14ac:dyDescent="0.25">
      <c r="A172" s="20">
        <v>5</v>
      </c>
      <c r="B172" s="20">
        <v>323</v>
      </c>
      <c r="C172" s="20" t="s">
        <v>199</v>
      </c>
      <c r="D172" s="20" t="s">
        <v>177</v>
      </c>
      <c r="E172" s="20" t="s">
        <v>200</v>
      </c>
      <c r="F172" s="20" t="s">
        <v>191</v>
      </c>
      <c r="G172" s="20" t="s">
        <v>192</v>
      </c>
      <c r="H172" s="20">
        <v>48147</v>
      </c>
      <c r="I172" s="20">
        <v>48148</v>
      </c>
      <c r="J172" s="20">
        <v>48064</v>
      </c>
      <c r="K172" s="20">
        <v>6411</v>
      </c>
      <c r="L172" s="20">
        <v>6411</v>
      </c>
      <c r="M172" s="20" t="s">
        <v>201</v>
      </c>
      <c r="N172" s="20" t="s">
        <v>202</v>
      </c>
      <c r="O172" s="21">
        <v>6.4100196660900002</v>
      </c>
      <c r="P172" s="21">
        <v>2.5940400000000001</v>
      </c>
      <c r="Q172" s="20" t="s">
        <v>84</v>
      </c>
      <c r="R172" s="20" t="s">
        <v>85</v>
      </c>
      <c r="S172" s="20">
        <v>16</v>
      </c>
      <c r="T172" s="20">
        <v>60</v>
      </c>
      <c r="U172" s="20" t="s">
        <v>73</v>
      </c>
      <c r="V172" s="20" t="s">
        <v>197</v>
      </c>
      <c r="W172" s="20" t="s">
        <v>77</v>
      </c>
      <c r="X172" s="22">
        <v>0.70014500000000002</v>
      </c>
      <c r="Y172" s="22">
        <v>6.29983</v>
      </c>
      <c r="Z172" s="22">
        <v>0.30199999999999999</v>
      </c>
      <c r="AA172" s="22">
        <v>0.30499999999999999</v>
      </c>
      <c r="AB172" s="22">
        <f t="shared" si="4"/>
        <v>1.2677104867883999</v>
      </c>
      <c r="AC172" s="22">
        <f t="shared" si="5"/>
        <v>11.357697654174002</v>
      </c>
    </row>
    <row r="173" spans="1:29" x14ac:dyDescent="0.25">
      <c r="A173" s="20">
        <v>5</v>
      </c>
      <c r="B173" s="20">
        <v>323</v>
      </c>
      <c r="C173" s="20" t="s">
        <v>199</v>
      </c>
      <c r="D173" s="20" t="s">
        <v>177</v>
      </c>
      <c r="E173" s="20" t="s">
        <v>200</v>
      </c>
      <c r="F173" s="20" t="s">
        <v>191</v>
      </c>
      <c r="G173" s="20" t="s">
        <v>192</v>
      </c>
      <c r="H173" s="20">
        <v>48148</v>
      </c>
      <c r="I173" s="20">
        <v>48149</v>
      </c>
      <c r="J173" s="20">
        <v>48065</v>
      </c>
      <c r="K173" s="20">
        <v>6411</v>
      </c>
      <c r="L173" s="20">
        <v>6411</v>
      </c>
      <c r="M173" s="20" t="s">
        <v>201</v>
      </c>
      <c r="N173" s="20" t="s">
        <v>202</v>
      </c>
      <c r="O173" s="21">
        <v>13.1419166257</v>
      </c>
      <c r="P173" s="21">
        <v>5.3183499999999997</v>
      </c>
      <c r="Q173" s="20" t="s">
        <v>84</v>
      </c>
      <c r="R173" s="20" t="s">
        <v>85</v>
      </c>
      <c r="S173" s="20">
        <v>16</v>
      </c>
      <c r="T173" s="20">
        <v>60</v>
      </c>
      <c r="U173" s="20" t="s">
        <v>73</v>
      </c>
      <c r="V173" s="20" t="s">
        <v>197</v>
      </c>
      <c r="W173" s="20" t="s">
        <v>77</v>
      </c>
      <c r="X173" s="22">
        <v>0.70014500000000002</v>
      </c>
      <c r="Y173" s="22">
        <v>6.29983</v>
      </c>
      <c r="Z173" s="22">
        <v>0.30199999999999999</v>
      </c>
      <c r="AA173" s="22">
        <v>0.30499999999999999</v>
      </c>
      <c r="AB173" s="22">
        <f t="shared" si="4"/>
        <v>2.5990840802034998</v>
      </c>
      <c r="AC173" s="22">
        <f t="shared" si="5"/>
        <v>23.2857671119475</v>
      </c>
    </row>
    <row r="174" spans="1:29" x14ac:dyDescent="0.25">
      <c r="A174" s="20">
        <v>5</v>
      </c>
      <c r="B174" s="20">
        <v>323</v>
      </c>
      <c r="C174" s="20" t="s">
        <v>199</v>
      </c>
      <c r="D174" s="20" t="s">
        <v>177</v>
      </c>
      <c r="E174" s="20" t="s">
        <v>200</v>
      </c>
      <c r="F174" s="20" t="s">
        <v>191</v>
      </c>
      <c r="G174" s="20" t="s">
        <v>192</v>
      </c>
      <c r="H174" s="20">
        <v>48149</v>
      </c>
      <c r="I174" s="20">
        <v>48150</v>
      </c>
      <c r="J174" s="20">
        <v>48066</v>
      </c>
      <c r="K174" s="20">
        <v>6411</v>
      </c>
      <c r="L174" s="20">
        <v>6411</v>
      </c>
      <c r="M174" s="20" t="s">
        <v>201</v>
      </c>
      <c r="N174" s="20" t="s">
        <v>202</v>
      </c>
      <c r="O174" s="21">
        <v>2.8110108775999998</v>
      </c>
      <c r="P174" s="21">
        <v>1.13758</v>
      </c>
      <c r="Q174" s="20" t="s">
        <v>84</v>
      </c>
      <c r="R174" s="20" t="s">
        <v>85</v>
      </c>
      <c r="S174" s="20">
        <v>16</v>
      </c>
      <c r="T174" s="20">
        <v>60</v>
      </c>
      <c r="U174" s="20" t="s">
        <v>73</v>
      </c>
      <c r="V174" s="20" t="s">
        <v>197</v>
      </c>
      <c r="W174" s="20" t="s">
        <v>77</v>
      </c>
      <c r="X174" s="22">
        <v>0.70014500000000002</v>
      </c>
      <c r="Y174" s="22">
        <v>6.29983</v>
      </c>
      <c r="Z174" s="22">
        <v>0.30199999999999999</v>
      </c>
      <c r="AA174" s="22">
        <v>0.30499999999999999</v>
      </c>
      <c r="AB174" s="22">
        <f t="shared" si="4"/>
        <v>0.55593672247180004</v>
      </c>
      <c r="AC174" s="22">
        <f t="shared" si="5"/>
        <v>4.9807596249230004</v>
      </c>
    </row>
    <row r="175" spans="1:29" x14ac:dyDescent="0.25">
      <c r="A175" s="20">
        <v>5</v>
      </c>
      <c r="B175" s="20">
        <v>323</v>
      </c>
      <c r="C175" s="20" t="s">
        <v>199</v>
      </c>
      <c r="D175" s="20" t="s">
        <v>177</v>
      </c>
      <c r="E175" s="20" t="s">
        <v>200</v>
      </c>
      <c r="F175" s="20" t="s">
        <v>191</v>
      </c>
      <c r="G175" s="20" t="s">
        <v>192</v>
      </c>
      <c r="H175" s="20">
        <v>49639</v>
      </c>
      <c r="I175" s="20">
        <v>49640</v>
      </c>
      <c r="J175" s="20">
        <v>49580</v>
      </c>
      <c r="K175" s="20">
        <v>6430</v>
      </c>
      <c r="L175" s="20">
        <v>6430</v>
      </c>
      <c r="M175" s="20" t="s">
        <v>201</v>
      </c>
      <c r="N175" s="20" t="s">
        <v>202</v>
      </c>
      <c r="O175" s="21">
        <v>2.9884233610000002</v>
      </c>
      <c r="P175" s="21">
        <v>1.2093700000000001</v>
      </c>
      <c r="Q175" s="20" t="s">
        <v>84</v>
      </c>
      <c r="R175" s="20" t="s">
        <v>85</v>
      </c>
      <c r="S175" s="20">
        <v>16</v>
      </c>
      <c r="T175" s="20">
        <v>60</v>
      </c>
      <c r="U175" s="20" t="s">
        <v>73</v>
      </c>
      <c r="V175" s="20" t="s">
        <v>78</v>
      </c>
      <c r="W175" s="20" t="s">
        <v>77</v>
      </c>
      <c r="X175" s="22">
        <v>0.70014500000000002</v>
      </c>
      <c r="Y175" s="22">
        <v>6.29983</v>
      </c>
      <c r="Z175" s="22">
        <v>0.30199999999999999</v>
      </c>
      <c r="AA175" s="22">
        <v>0.30499999999999999</v>
      </c>
      <c r="AB175" s="22">
        <f t="shared" si="4"/>
        <v>0.59102058233769994</v>
      </c>
      <c r="AC175" s="22">
        <f t="shared" si="5"/>
        <v>5.2950836579345006</v>
      </c>
    </row>
    <row r="176" spans="1:29" x14ac:dyDescent="0.25">
      <c r="A176" s="20">
        <v>5</v>
      </c>
      <c r="B176" s="20">
        <v>323</v>
      </c>
      <c r="C176" s="20" t="s">
        <v>199</v>
      </c>
      <c r="D176" s="20" t="s">
        <v>177</v>
      </c>
      <c r="E176" s="20" t="s">
        <v>200</v>
      </c>
      <c r="F176" s="20" t="s">
        <v>191</v>
      </c>
      <c r="G176" s="20" t="s">
        <v>192</v>
      </c>
      <c r="H176" s="20">
        <v>49653</v>
      </c>
      <c r="I176" s="20">
        <v>49654</v>
      </c>
      <c r="J176" s="20">
        <v>49594</v>
      </c>
      <c r="K176" s="20">
        <v>6430</v>
      </c>
      <c r="L176" s="20">
        <v>6430</v>
      </c>
      <c r="M176" s="20" t="s">
        <v>201</v>
      </c>
      <c r="N176" s="20" t="s">
        <v>202</v>
      </c>
      <c r="O176" s="21">
        <v>55.216534073299997</v>
      </c>
      <c r="P176" s="21">
        <v>22.345300000000002</v>
      </c>
      <c r="Q176" s="20" t="s">
        <v>84</v>
      </c>
      <c r="R176" s="20" t="s">
        <v>85</v>
      </c>
      <c r="S176" s="20">
        <v>16</v>
      </c>
      <c r="T176" s="20">
        <v>60</v>
      </c>
      <c r="U176" s="20" t="s">
        <v>73</v>
      </c>
      <c r="V176" s="20" t="s">
        <v>78</v>
      </c>
      <c r="W176" s="20" t="s">
        <v>77</v>
      </c>
      <c r="X176" s="22">
        <v>0.70014500000000002</v>
      </c>
      <c r="Y176" s="22">
        <v>6.29983</v>
      </c>
      <c r="Z176" s="22">
        <v>0.30199999999999999</v>
      </c>
      <c r="AA176" s="22">
        <v>0.30499999999999999</v>
      </c>
      <c r="AB176" s="22">
        <f t="shared" si="4"/>
        <v>10.920175147813001</v>
      </c>
      <c r="AC176" s="22">
        <f t="shared" si="5"/>
        <v>97.836255952805018</v>
      </c>
    </row>
    <row r="177" spans="1:29" x14ac:dyDescent="0.25">
      <c r="A177" s="20">
        <v>5</v>
      </c>
      <c r="B177" s="20">
        <v>323</v>
      </c>
      <c r="C177" s="20" t="s">
        <v>199</v>
      </c>
      <c r="D177" s="20" t="s">
        <v>177</v>
      </c>
      <c r="E177" s="20" t="s">
        <v>200</v>
      </c>
      <c r="F177" s="20" t="s">
        <v>191</v>
      </c>
      <c r="G177" s="20" t="s">
        <v>192</v>
      </c>
      <c r="H177" s="20">
        <v>49655</v>
      </c>
      <c r="I177" s="20">
        <v>49656</v>
      </c>
      <c r="J177" s="20">
        <v>49596</v>
      </c>
      <c r="K177" s="20">
        <v>6430</v>
      </c>
      <c r="L177" s="20">
        <v>6430</v>
      </c>
      <c r="M177" s="20" t="s">
        <v>201</v>
      </c>
      <c r="N177" s="20" t="s">
        <v>202</v>
      </c>
      <c r="O177" s="21">
        <v>31.9671117806</v>
      </c>
      <c r="P177" s="21">
        <v>12.9366</v>
      </c>
      <c r="Q177" s="20" t="s">
        <v>84</v>
      </c>
      <c r="R177" s="20" t="s">
        <v>85</v>
      </c>
      <c r="S177" s="20">
        <v>16</v>
      </c>
      <c r="T177" s="20">
        <v>60</v>
      </c>
      <c r="U177" s="20" t="s">
        <v>73</v>
      </c>
      <c r="V177" s="20" t="s">
        <v>78</v>
      </c>
      <c r="W177" s="20" t="s">
        <v>77</v>
      </c>
      <c r="X177" s="22">
        <v>0.70014500000000002</v>
      </c>
      <c r="Y177" s="22">
        <v>6.29983</v>
      </c>
      <c r="Z177" s="22">
        <v>0.30199999999999999</v>
      </c>
      <c r="AA177" s="22">
        <v>0.30499999999999999</v>
      </c>
      <c r="AB177" s="22">
        <f t="shared" si="4"/>
        <v>6.3221320732860002</v>
      </c>
      <c r="AC177" s="22">
        <f t="shared" si="5"/>
        <v>56.641374640710005</v>
      </c>
    </row>
    <row r="178" spans="1:29" x14ac:dyDescent="0.25">
      <c r="A178" s="20">
        <v>5</v>
      </c>
      <c r="B178" s="20">
        <v>323</v>
      </c>
      <c r="C178" s="20" t="s">
        <v>199</v>
      </c>
      <c r="D178" s="20" t="s">
        <v>177</v>
      </c>
      <c r="E178" s="20" t="s">
        <v>200</v>
      </c>
      <c r="F178" s="20" t="s">
        <v>191</v>
      </c>
      <c r="G178" s="20" t="s">
        <v>192</v>
      </c>
      <c r="H178" s="20">
        <v>49657</v>
      </c>
      <c r="I178" s="20">
        <v>49658</v>
      </c>
      <c r="J178" s="20">
        <v>49598</v>
      </c>
      <c r="K178" s="20">
        <v>6430</v>
      </c>
      <c r="L178" s="20">
        <v>6430</v>
      </c>
      <c r="M178" s="20" t="s">
        <v>201</v>
      </c>
      <c r="N178" s="20" t="s">
        <v>202</v>
      </c>
      <c r="O178" s="21">
        <v>7.7363306131099998</v>
      </c>
      <c r="P178" s="21">
        <v>3.1307800000000001</v>
      </c>
      <c r="Q178" s="20" t="s">
        <v>84</v>
      </c>
      <c r="R178" s="20" t="s">
        <v>85</v>
      </c>
      <c r="S178" s="20">
        <v>16</v>
      </c>
      <c r="T178" s="20">
        <v>60</v>
      </c>
      <c r="U178" s="20" t="s">
        <v>73</v>
      </c>
      <c r="V178" s="20" t="s">
        <v>78</v>
      </c>
      <c r="W178" s="20" t="s">
        <v>77</v>
      </c>
      <c r="X178" s="22">
        <v>0.70014500000000002</v>
      </c>
      <c r="Y178" s="22">
        <v>6.29983</v>
      </c>
      <c r="Z178" s="22">
        <v>0.30199999999999999</v>
      </c>
      <c r="AA178" s="22">
        <v>0.30499999999999999</v>
      </c>
      <c r="AB178" s="22">
        <f t="shared" si="4"/>
        <v>1.5300159742438</v>
      </c>
      <c r="AC178" s="22">
        <f t="shared" si="5"/>
        <v>13.707750328343002</v>
      </c>
    </row>
    <row r="179" spans="1:29" x14ac:dyDescent="0.25">
      <c r="A179" s="20">
        <v>5</v>
      </c>
      <c r="B179" s="20">
        <v>323</v>
      </c>
      <c r="C179" s="20" t="s">
        <v>199</v>
      </c>
      <c r="D179" s="20" t="s">
        <v>177</v>
      </c>
      <c r="E179" s="20" t="s">
        <v>200</v>
      </c>
      <c r="F179" s="20" t="s">
        <v>191</v>
      </c>
      <c r="G179" s="20" t="s">
        <v>192</v>
      </c>
      <c r="H179" s="20">
        <v>49659</v>
      </c>
      <c r="I179" s="20">
        <v>49660</v>
      </c>
      <c r="J179" s="20">
        <v>49600</v>
      </c>
      <c r="K179" s="20">
        <v>6430</v>
      </c>
      <c r="L179" s="20">
        <v>6430</v>
      </c>
      <c r="M179" s="20" t="s">
        <v>201</v>
      </c>
      <c r="N179" s="20" t="s">
        <v>202</v>
      </c>
      <c r="O179" s="21">
        <v>2.7422802818299998</v>
      </c>
      <c r="P179" s="21">
        <v>1.1097600000000001</v>
      </c>
      <c r="Q179" s="20" t="s">
        <v>84</v>
      </c>
      <c r="R179" s="20" t="s">
        <v>85</v>
      </c>
      <c r="S179" s="20">
        <v>16</v>
      </c>
      <c r="T179" s="20">
        <v>60</v>
      </c>
      <c r="U179" s="20" t="s">
        <v>73</v>
      </c>
      <c r="V179" s="20" t="s">
        <v>78</v>
      </c>
      <c r="W179" s="20" t="s">
        <v>77</v>
      </c>
      <c r="X179" s="22">
        <v>0.70014500000000002</v>
      </c>
      <c r="Y179" s="22">
        <v>6.29983</v>
      </c>
      <c r="Z179" s="22">
        <v>0.30199999999999999</v>
      </c>
      <c r="AA179" s="22">
        <v>0.30499999999999999</v>
      </c>
      <c r="AB179" s="22">
        <f t="shared" si="4"/>
        <v>0.54234105480959993</v>
      </c>
      <c r="AC179" s="22">
        <f t="shared" si="5"/>
        <v>4.858953041856001</v>
      </c>
    </row>
    <row r="180" spans="1:29" x14ac:dyDescent="0.25">
      <c r="A180" s="20">
        <v>5</v>
      </c>
      <c r="B180" s="20">
        <v>323</v>
      </c>
      <c r="C180" s="20" t="s">
        <v>199</v>
      </c>
      <c r="D180" s="20" t="s">
        <v>177</v>
      </c>
      <c r="E180" s="20" t="s">
        <v>200</v>
      </c>
      <c r="F180" s="20" t="s">
        <v>191</v>
      </c>
      <c r="G180" s="20" t="s">
        <v>192</v>
      </c>
      <c r="H180" s="20">
        <v>49662</v>
      </c>
      <c r="I180" s="20">
        <v>49663</v>
      </c>
      <c r="J180" s="20">
        <v>49603</v>
      </c>
      <c r="K180" s="20">
        <v>6430</v>
      </c>
      <c r="L180" s="20">
        <v>6430</v>
      </c>
      <c r="M180" s="20" t="s">
        <v>201</v>
      </c>
      <c r="N180" s="20" t="s">
        <v>202</v>
      </c>
      <c r="O180" s="21">
        <v>3.7264068567100002</v>
      </c>
      <c r="P180" s="21">
        <v>1.5080199999999999</v>
      </c>
      <c r="Q180" s="20" t="s">
        <v>84</v>
      </c>
      <c r="R180" s="20" t="s">
        <v>85</v>
      </c>
      <c r="S180" s="20">
        <v>16</v>
      </c>
      <c r="T180" s="20">
        <v>60</v>
      </c>
      <c r="U180" s="20" t="s">
        <v>73</v>
      </c>
      <c r="V180" s="20" t="s">
        <v>78</v>
      </c>
      <c r="W180" s="20" t="s">
        <v>77</v>
      </c>
      <c r="X180" s="22">
        <v>0.70014500000000002</v>
      </c>
      <c r="Y180" s="22">
        <v>6.29983</v>
      </c>
      <c r="Z180" s="22">
        <v>0.30199999999999999</v>
      </c>
      <c r="AA180" s="22">
        <v>0.30499999999999999</v>
      </c>
      <c r="AB180" s="22">
        <f t="shared" si="4"/>
        <v>0.73697119870419991</v>
      </c>
      <c r="AC180" s="22">
        <f t="shared" si="5"/>
        <v>6.6026873974370002</v>
      </c>
    </row>
    <row r="181" spans="1:29" x14ac:dyDescent="0.25">
      <c r="A181" s="20">
        <v>5</v>
      </c>
      <c r="B181" s="20">
        <v>323</v>
      </c>
      <c r="C181" s="20" t="s">
        <v>199</v>
      </c>
      <c r="D181" s="20" t="s">
        <v>177</v>
      </c>
      <c r="E181" s="20" t="s">
        <v>200</v>
      </c>
      <c r="F181" s="20" t="s">
        <v>191</v>
      </c>
      <c r="G181" s="20" t="s">
        <v>192</v>
      </c>
      <c r="H181" s="20">
        <v>49665</v>
      </c>
      <c r="I181" s="20">
        <v>49666</v>
      </c>
      <c r="J181" s="20">
        <v>49606</v>
      </c>
      <c r="K181" s="20">
        <v>6430</v>
      </c>
      <c r="L181" s="20">
        <v>6430</v>
      </c>
      <c r="M181" s="20" t="s">
        <v>201</v>
      </c>
      <c r="N181" s="20" t="s">
        <v>202</v>
      </c>
      <c r="O181" s="21">
        <v>1.69549538937</v>
      </c>
      <c r="P181" s="21">
        <v>0.68614299999999995</v>
      </c>
      <c r="Q181" s="20" t="s">
        <v>84</v>
      </c>
      <c r="R181" s="20" t="s">
        <v>85</v>
      </c>
      <c r="S181" s="20">
        <v>16</v>
      </c>
      <c r="T181" s="20">
        <v>60</v>
      </c>
      <c r="U181" s="20" t="s">
        <v>73</v>
      </c>
      <c r="V181" s="20" t="s">
        <v>78</v>
      </c>
      <c r="W181" s="20" t="s">
        <v>77</v>
      </c>
      <c r="X181" s="22">
        <v>0.70014500000000002</v>
      </c>
      <c r="Y181" s="22">
        <v>6.29983</v>
      </c>
      <c r="Z181" s="22">
        <v>0.30199999999999999</v>
      </c>
      <c r="AA181" s="22">
        <v>0.30499999999999999</v>
      </c>
      <c r="AB181" s="22">
        <f t="shared" si="4"/>
        <v>0.33531891433302996</v>
      </c>
      <c r="AC181" s="22">
        <f t="shared" si="5"/>
        <v>3.0041960577045503</v>
      </c>
    </row>
    <row r="182" spans="1:29" x14ac:dyDescent="0.25">
      <c r="A182" s="20">
        <v>5</v>
      </c>
      <c r="B182" s="20">
        <v>323</v>
      </c>
      <c r="C182" s="20" t="s">
        <v>199</v>
      </c>
      <c r="D182" s="20" t="s">
        <v>177</v>
      </c>
      <c r="E182" s="20" t="s">
        <v>200</v>
      </c>
      <c r="F182" s="20" t="s">
        <v>191</v>
      </c>
      <c r="G182" s="20" t="s">
        <v>192</v>
      </c>
      <c r="H182" s="20">
        <v>49666</v>
      </c>
      <c r="I182" s="20">
        <v>49667</v>
      </c>
      <c r="J182" s="20">
        <v>49607</v>
      </c>
      <c r="K182" s="20">
        <v>6430</v>
      </c>
      <c r="L182" s="20">
        <v>6430</v>
      </c>
      <c r="M182" s="20" t="s">
        <v>201</v>
      </c>
      <c r="N182" s="20" t="s">
        <v>202</v>
      </c>
      <c r="O182" s="21">
        <v>3.90793835237</v>
      </c>
      <c r="P182" s="21">
        <v>1.5814900000000001</v>
      </c>
      <c r="Q182" s="20" t="s">
        <v>84</v>
      </c>
      <c r="R182" s="20" t="s">
        <v>85</v>
      </c>
      <c r="S182" s="20">
        <v>16</v>
      </c>
      <c r="T182" s="20">
        <v>60</v>
      </c>
      <c r="U182" s="20" t="s">
        <v>73</v>
      </c>
      <c r="V182" s="20" t="s">
        <v>78</v>
      </c>
      <c r="W182" s="20" t="s">
        <v>77</v>
      </c>
      <c r="X182" s="22">
        <v>0.70014500000000002</v>
      </c>
      <c r="Y182" s="22">
        <v>6.29983</v>
      </c>
      <c r="Z182" s="22">
        <v>0.30199999999999999</v>
      </c>
      <c r="AA182" s="22">
        <v>0.30499999999999999</v>
      </c>
      <c r="AB182" s="22">
        <f t="shared" si="4"/>
        <v>0.77287607660289992</v>
      </c>
      <c r="AC182" s="22">
        <f t="shared" si="5"/>
        <v>6.9243671119565011</v>
      </c>
    </row>
    <row r="183" spans="1:29" x14ac:dyDescent="0.25">
      <c r="A183" s="20">
        <v>5</v>
      </c>
      <c r="B183" s="20">
        <v>323</v>
      </c>
      <c r="C183" s="20" t="s">
        <v>199</v>
      </c>
      <c r="D183" s="20" t="s">
        <v>177</v>
      </c>
      <c r="E183" s="20" t="s">
        <v>200</v>
      </c>
      <c r="F183" s="20" t="s">
        <v>191</v>
      </c>
      <c r="G183" s="20" t="s">
        <v>192</v>
      </c>
      <c r="H183" s="20">
        <v>49667</v>
      </c>
      <c r="I183" s="20">
        <v>49668</v>
      </c>
      <c r="J183" s="20">
        <v>49608</v>
      </c>
      <c r="K183" s="20">
        <v>6430</v>
      </c>
      <c r="L183" s="20">
        <v>6430</v>
      </c>
      <c r="M183" s="20" t="s">
        <v>201</v>
      </c>
      <c r="N183" s="20" t="s">
        <v>202</v>
      </c>
      <c r="O183" s="21">
        <v>13.0736107632</v>
      </c>
      <c r="P183" s="21">
        <v>5.2907000000000002</v>
      </c>
      <c r="Q183" s="20" t="s">
        <v>84</v>
      </c>
      <c r="R183" s="20" t="s">
        <v>85</v>
      </c>
      <c r="S183" s="20">
        <v>16</v>
      </c>
      <c r="T183" s="20">
        <v>60</v>
      </c>
      <c r="U183" s="20" t="s">
        <v>73</v>
      </c>
      <c r="V183" s="20" t="s">
        <v>78</v>
      </c>
      <c r="W183" s="20" t="s">
        <v>77</v>
      </c>
      <c r="X183" s="22">
        <v>0.70014500000000002</v>
      </c>
      <c r="Y183" s="22">
        <v>6.29983</v>
      </c>
      <c r="Z183" s="22">
        <v>0.30199999999999999</v>
      </c>
      <c r="AA183" s="22">
        <v>0.30499999999999999</v>
      </c>
      <c r="AB183" s="22">
        <f t="shared" si="4"/>
        <v>2.5855714917469999</v>
      </c>
      <c r="AC183" s="22">
        <f t="shared" si="5"/>
        <v>23.164704853795001</v>
      </c>
    </row>
    <row r="184" spans="1:29" x14ac:dyDescent="0.25">
      <c r="A184" s="20">
        <v>5</v>
      </c>
      <c r="B184" s="20">
        <v>323</v>
      </c>
      <c r="C184" s="20" t="s">
        <v>199</v>
      </c>
      <c r="D184" s="20" t="s">
        <v>177</v>
      </c>
      <c r="E184" s="20" t="s">
        <v>200</v>
      </c>
      <c r="F184" s="20" t="s">
        <v>191</v>
      </c>
      <c r="G184" s="20" t="s">
        <v>192</v>
      </c>
      <c r="H184" s="20">
        <v>49670</v>
      </c>
      <c r="I184" s="20">
        <v>49671</v>
      </c>
      <c r="J184" s="20">
        <v>49611</v>
      </c>
      <c r="K184" s="20">
        <v>6430</v>
      </c>
      <c r="L184" s="20">
        <v>6430</v>
      </c>
      <c r="M184" s="20" t="s">
        <v>201</v>
      </c>
      <c r="N184" s="20" t="s">
        <v>202</v>
      </c>
      <c r="O184" s="21">
        <v>2.9161348136899998</v>
      </c>
      <c r="P184" s="21">
        <v>1.1801200000000001</v>
      </c>
      <c r="Q184" s="20" t="s">
        <v>84</v>
      </c>
      <c r="R184" s="20" t="s">
        <v>85</v>
      </c>
      <c r="S184" s="20">
        <v>16</v>
      </c>
      <c r="T184" s="20">
        <v>60</v>
      </c>
      <c r="U184" s="20" t="s">
        <v>73</v>
      </c>
      <c r="V184" s="20" t="s">
        <v>78</v>
      </c>
      <c r="W184" s="20" t="s">
        <v>77</v>
      </c>
      <c r="X184" s="22">
        <v>0.70014500000000002</v>
      </c>
      <c r="Y184" s="22">
        <v>6.29983</v>
      </c>
      <c r="Z184" s="22">
        <v>0.30199999999999999</v>
      </c>
      <c r="AA184" s="22">
        <v>0.30499999999999999</v>
      </c>
      <c r="AB184" s="22">
        <f t="shared" si="4"/>
        <v>0.57672607194519998</v>
      </c>
      <c r="AC184" s="22">
        <f t="shared" si="5"/>
        <v>5.1670159888220013</v>
      </c>
    </row>
    <row r="185" spans="1:29" x14ac:dyDescent="0.25">
      <c r="A185" s="20">
        <v>5</v>
      </c>
      <c r="B185" s="20">
        <v>323</v>
      </c>
      <c r="C185" s="20" t="s">
        <v>199</v>
      </c>
      <c r="D185" s="20" t="s">
        <v>177</v>
      </c>
      <c r="E185" s="20" t="s">
        <v>200</v>
      </c>
      <c r="F185" s="20" t="s">
        <v>191</v>
      </c>
      <c r="G185" s="20" t="s">
        <v>192</v>
      </c>
      <c r="H185" s="20">
        <v>49672</v>
      </c>
      <c r="I185" s="20">
        <v>49673</v>
      </c>
      <c r="J185" s="20">
        <v>49613</v>
      </c>
      <c r="K185" s="20">
        <v>6430</v>
      </c>
      <c r="L185" s="20">
        <v>6430</v>
      </c>
      <c r="M185" s="20" t="s">
        <v>201</v>
      </c>
      <c r="N185" s="20" t="s">
        <v>202</v>
      </c>
      <c r="O185" s="21">
        <v>2.9717250317900001</v>
      </c>
      <c r="P185" s="21">
        <v>1.20261</v>
      </c>
      <c r="Q185" s="20" t="s">
        <v>84</v>
      </c>
      <c r="R185" s="20" t="s">
        <v>85</v>
      </c>
      <c r="S185" s="20">
        <v>16</v>
      </c>
      <c r="T185" s="20">
        <v>60</v>
      </c>
      <c r="U185" s="20" t="s">
        <v>73</v>
      </c>
      <c r="V185" s="20" t="s">
        <v>78</v>
      </c>
      <c r="W185" s="20" t="s">
        <v>77</v>
      </c>
      <c r="X185" s="22">
        <v>0.70014500000000002</v>
      </c>
      <c r="Y185" s="22">
        <v>6.29983</v>
      </c>
      <c r="Z185" s="22">
        <v>0.30199999999999999</v>
      </c>
      <c r="AA185" s="22">
        <v>0.30499999999999999</v>
      </c>
      <c r="AB185" s="22">
        <f t="shared" si="4"/>
        <v>0.58771696215809999</v>
      </c>
      <c r="AC185" s="22">
        <f t="shared" si="5"/>
        <v>5.2654857966285</v>
      </c>
    </row>
    <row r="186" spans="1:29" x14ac:dyDescent="0.25">
      <c r="A186" s="20">
        <v>5</v>
      </c>
      <c r="B186" s="20">
        <v>323</v>
      </c>
      <c r="C186" s="20" t="s">
        <v>199</v>
      </c>
      <c r="D186" s="20" t="s">
        <v>177</v>
      </c>
      <c r="E186" s="20" t="s">
        <v>200</v>
      </c>
      <c r="F186" s="20" t="s">
        <v>191</v>
      </c>
      <c r="G186" s="20" t="s">
        <v>192</v>
      </c>
      <c r="H186" s="20">
        <v>49674</v>
      </c>
      <c r="I186" s="20">
        <v>49675</v>
      </c>
      <c r="J186" s="20">
        <v>49615</v>
      </c>
      <c r="K186" s="20">
        <v>6430</v>
      </c>
      <c r="L186" s="20">
        <v>6430</v>
      </c>
      <c r="M186" s="20" t="s">
        <v>201</v>
      </c>
      <c r="N186" s="20" t="s">
        <v>202</v>
      </c>
      <c r="O186" s="21">
        <v>2.4253081504599998</v>
      </c>
      <c r="P186" s="21">
        <v>0.981487</v>
      </c>
      <c r="Q186" s="20" t="s">
        <v>84</v>
      </c>
      <c r="R186" s="20" t="s">
        <v>85</v>
      </c>
      <c r="S186" s="20">
        <v>16</v>
      </c>
      <c r="T186" s="20">
        <v>60</v>
      </c>
      <c r="U186" s="20" t="s">
        <v>73</v>
      </c>
      <c r="V186" s="20" t="s">
        <v>78</v>
      </c>
      <c r="W186" s="20" t="s">
        <v>77</v>
      </c>
      <c r="X186" s="22">
        <v>0.70014500000000002</v>
      </c>
      <c r="Y186" s="22">
        <v>6.29983</v>
      </c>
      <c r="Z186" s="22">
        <v>0.30199999999999999</v>
      </c>
      <c r="AA186" s="22">
        <v>0.30499999999999999</v>
      </c>
      <c r="AB186" s="22">
        <f t="shared" si="4"/>
        <v>0.47965388449926999</v>
      </c>
      <c r="AC186" s="22">
        <f t="shared" si="5"/>
        <v>4.2973248668109507</v>
      </c>
    </row>
    <row r="187" spans="1:29" x14ac:dyDescent="0.25">
      <c r="A187" s="20">
        <v>5</v>
      </c>
      <c r="B187" s="20">
        <v>323</v>
      </c>
      <c r="C187" s="20" t="s">
        <v>199</v>
      </c>
      <c r="D187" s="20" t="s">
        <v>177</v>
      </c>
      <c r="E187" s="20" t="s">
        <v>200</v>
      </c>
      <c r="F187" s="20" t="s">
        <v>191</v>
      </c>
      <c r="G187" s="20" t="s">
        <v>192</v>
      </c>
      <c r="H187" s="20">
        <v>49676</v>
      </c>
      <c r="I187" s="20">
        <v>49677</v>
      </c>
      <c r="J187" s="20">
        <v>49617</v>
      </c>
      <c r="K187" s="20">
        <v>6430</v>
      </c>
      <c r="L187" s="20">
        <v>6430</v>
      </c>
      <c r="M187" s="20" t="s">
        <v>201</v>
      </c>
      <c r="N187" s="20" t="s">
        <v>202</v>
      </c>
      <c r="O187" s="21">
        <v>1.2195919821300001</v>
      </c>
      <c r="P187" s="21">
        <v>0.49355100000000002</v>
      </c>
      <c r="Q187" s="20" t="s">
        <v>84</v>
      </c>
      <c r="R187" s="20" t="s">
        <v>85</v>
      </c>
      <c r="S187" s="20">
        <v>16</v>
      </c>
      <c r="T187" s="20">
        <v>60</v>
      </c>
      <c r="U187" s="20" t="s">
        <v>73</v>
      </c>
      <c r="V187" s="20" t="s">
        <v>78</v>
      </c>
      <c r="W187" s="20" t="s">
        <v>77</v>
      </c>
      <c r="X187" s="22">
        <v>0.70014500000000002</v>
      </c>
      <c r="Y187" s="22">
        <v>6.29983</v>
      </c>
      <c r="Z187" s="22">
        <v>0.30199999999999999</v>
      </c>
      <c r="AA187" s="22">
        <v>0.30499999999999999</v>
      </c>
      <c r="AB187" s="22">
        <f t="shared" si="4"/>
        <v>0.24119897089670997</v>
      </c>
      <c r="AC187" s="22">
        <f t="shared" si="5"/>
        <v>2.1609547404493501</v>
      </c>
    </row>
    <row r="188" spans="1:29" x14ac:dyDescent="0.25">
      <c r="A188" s="20">
        <v>5</v>
      </c>
      <c r="B188" s="20">
        <v>323</v>
      </c>
      <c r="C188" s="20" t="s">
        <v>199</v>
      </c>
      <c r="D188" s="20" t="s">
        <v>177</v>
      </c>
      <c r="E188" s="20" t="s">
        <v>200</v>
      </c>
      <c r="F188" s="20" t="s">
        <v>191</v>
      </c>
      <c r="G188" s="20" t="s">
        <v>192</v>
      </c>
      <c r="H188" s="20">
        <v>49677</v>
      </c>
      <c r="I188" s="20">
        <v>49678</v>
      </c>
      <c r="J188" s="20">
        <v>49618</v>
      </c>
      <c r="K188" s="20">
        <v>6430</v>
      </c>
      <c r="L188" s="20">
        <v>6430</v>
      </c>
      <c r="M188" s="20" t="s">
        <v>201</v>
      </c>
      <c r="N188" s="20" t="s">
        <v>202</v>
      </c>
      <c r="O188" s="21">
        <v>3.8292589235699999</v>
      </c>
      <c r="P188" s="21">
        <v>1.54965</v>
      </c>
      <c r="Q188" s="20" t="s">
        <v>84</v>
      </c>
      <c r="R188" s="20" t="s">
        <v>85</v>
      </c>
      <c r="S188" s="20">
        <v>16</v>
      </c>
      <c r="T188" s="20">
        <v>60</v>
      </c>
      <c r="U188" s="20" t="s">
        <v>73</v>
      </c>
      <c r="V188" s="20" t="s">
        <v>78</v>
      </c>
      <c r="W188" s="20" t="s">
        <v>77</v>
      </c>
      <c r="X188" s="22">
        <v>0.70014500000000002</v>
      </c>
      <c r="Y188" s="22">
        <v>6.29983</v>
      </c>
      <c r="Z188" s="22">
        <v>0.30199999999999999</v>
      </c>
      <c r="AA188" s="22">
        <v>0.30499999999999999</v>
      </c>
      <c r="AB188" s="22">
        <f t="shared" si="4"/>
        <v>0.75731583007649994</v>
      </c>
      <c r="AC188" s="22">
        <f t="shared" si="5"/>
        <v>6.7849594338525003</v>
      </c>
    </row>
    <row r="189" spans="1:29" x14ac:dyDescent="0.25">
      <c r="A189" s="20">
        <v>5</v>
      </c>
      <c r="B189" s="20">
        <v>323</v>
      </c>
      <c r="C189" s="20" t="s">
        <v>199</v>
      </c>
      <c r="D189" s="20" t="s">
        <v>177</v>
      </c>
      <c r="E189" s="20" t="s">
        <v>200</v>
      </c>
      <c r="F189" s="20" t="s">
        <v>191</v>
      </c>
      <c r="G189" s="20" t="s">
        <v>192</v>
      </c>
      <c r="H189" s="20">
        <v>49679</v>
      </c>
      <c r="I189" s="20">
        <v>49680</v>
      </c>
      <c r="J189" s="20">
        <v>49620</v>
      </c>
      <c r="K189" s="20">
        <v>6430</v>
      </c>
      <c r="L189" s="20">
        <v>6430</v>
      </c>
      <c r="M189" s="20" t="s">
        <v>201</v>
      </c>
      <c r="N189" s="20" t="s">
        <v>202</v>
      </c>
      <c r="O189" s="21">
        <v>3.6203830458900002</v>
      </c>
      <c r="P189" s="21">
        <v>1.46512</v>
      </c>
      <c r="Q189" s="20" t="s">
        <v>84</v>
      </c>
      <c r="R189" s="20" t="s">
        <v>85</v>
      </c>
      <c r="S189" s="20">
        <v>16</v>
      </c>
      <c r="T189" s="20">
        <v>60</v>
      </c>
      <c r="U189" s="20" t="s">
        <v>73</v>
      </c>
      <c r="V189" s="20" t="s">
        <v>78</v>
      </c>
      <c r="W189" s="20" t="s">
        <v>77</v>
      </c>
      <c r="X189" s="22">
        <v>0.70014500000000002</v>
      </c>
      <c r="Y189" s="22">
        <v>6.29983</v>
      </c>
      <c r="Z189" s="22">
        <v>0.30199999999999999</v>
      </c>
      <c r="AA189" s="22">
        <v>0.30499999999999999</v>
      </c>
      <c r="AB189" s="22">
        <f t="shared" si="4"/>
        <v>0.71600591679519998</v>
      </c>
      <c r="AC189" s="22">
        <f t="shared" si="5"/>
        <v>6.4148548160720003</v>
      </c>
    </row>
    <row r="190" spans="1:29" x14ac:dyDescent="0.25">
      <c r="A190" s="20">
        <v>5</v>
      </c>
      <c r="B190" s="20">
        <v>323</v>
      </c>
      <c r="C190" s="20" t="s">
        <v>199</v>
      </c>
      <c r="D190" s="20" t="s">
        <v>177</v>
      </c>
      <c r="E190" s="20" t="s">
        <v>200</v>
      </c>
      <c r="F190" s="20" t="s">
        <v>191</v>
      </c>
      <c r="G190" s="20" t="s">
        <v>192</v>
      </c>
      <c r="H190" s="20">
        <v>49680</v>
      </c>
      <c r="I190" s="20">
        <v>49681</v>
      </c>
      <c r="J190" s="20">
        <v>49621</v>
      </c>
      <c r="K190" s="20">
        <v>6430</v>
      </c>
      <c r="L190" s="20">
        <v>6430</v>
      </c>
      <c r="M190" s="20" t="s">
        <v>201</v>
      </c>
      <c r="N190" s="20" t="s">
        <v>202</v>
      </c>
      <c r="O190" s="21">
        <v>2.1420482755000001</v>
      </c>
      <c r="P190" s="21">
        <v>0.86685599999999996</v>
      </c>
      <c r="Q190" s="20" t="s">
        <v>84</v>
      </c>
      <c r="R190" s="20" t="s">
        <v>85</v>
      </c>
      <c r="S190" s="20">
        <v>16</v>
      </c>
      <c r="T190" s="20">
        <v>60</v>
      </c>
      <c r="U190" s="20" t="s">
        <v>73</v>
      </c>
      <c r="V190" s="20" t="s">
        <v>78</v>
      </c>
      <c r="W190" s="20" t="s">
        <v>77</v>
      </c>
      <c r="X190" s="22">
        <v>0.70014500000000002</v>
      </c>
      <c r="Y190" s="22">
        <v>6.29983</v>
      </c>
      <c r="Z190" s="22">
        <v>0.30199999999999999</v>
      </c>
      <c r="AA190" s="22">
        <v>0.30499999999999999</v>
      </c>
      <c r="AB190" s="22">
        <f t="shared" si="4"/>
        <v>0.42363357609575991</v>
      </c>
      <c r="AC190" s="22">
        <f t="shared" si="5"/>
        <v>3.7954265769636004</v>
      </c>
    </row>
    <row r="191" spans="1:29" x14ac:dyDescent="0.25">
      <c r="A191" s="20">
        <v>5</v>
      </c>
      <c r="B191" s="20">
        <v>323</v>
      </c>
      <c r="C191" s="20" t="s">
        <v>199</v>
      </c>
      <c r="D191" s="20" t="s">
        <v>177</v>
      </c>
      <c r="E191" s="20" t="s">
        <v>200</v>
      </c>
      <c r="F191" s="20" t="s">
        <v>191</v>
      </c>
      <c r="G191" s="20" t="s">
        <v>192</v>
      </c>
      <c r="H191" s="20">
        <v>49681</v>
      </c>
      <c r="I191" s="20">
        <v>49682</v>
      </c>
      <c r="J191" s="20">
        <v>49622</v>
      </c>
      <c r="K191" s="20">
        <v>6430</v>
      </c>
      <c r="L191" s="20">
        <v>6430</v>
      </c>
      <c r="M191" s="20" t="s">
        <v>201</v>
      </c>
      <c r="N191" s="20" t="s">
        <v>202</v>
      </c>
      <c r="O191" s="21">
        <v>2.1567358000799999</v>
      </c>
      <c r="P191" s="21">
        <v>0.87280000000000002</v>
      </c>
      <c r="Q191" s="20" t="s">
        <v>84</v>
      </c>
      <c r="R191" s="20" t="s">
        <v>85</v>
      </c>
      <c r="S191" s="20">
        <v>16</v>
      </c>
      <c r="T191" s="20">
        <v>60</v>
      </c>
      <c r="U191" s="20" t="s">
        <v>73</v>
      </c>
      <c r="V191" s="20" t="s">
        <v>78</v>
      </c>
      <c r="W191" s="20" t="s">
        <v>77</v>
      </c>
      <c r="X191" s="22">
        <v>0.70014500000000002</v>
      </c>
      <c r="Y191" s="22">
        <v>6.29983</v>
      </c>
      <c r="Z191" s="22">
        <v>0.30199999999999999</v>
      </c>
      <c r="AA191" s="22">
        <v>0.30499999999999999</v>
      </c>
      <c r="AB191" s="22">
        <f t="shared" si="4"/>
        <v>0.42653841608800003</v>
      </c>
      <c r="AC191" s="22">
        <f t="shared" si="5"/>
        <v>3.8214516786800008</v>
      </c>
    </row>
    <row r="192" spans="1:29" x14ac:dyDescent="0.25">
      <c r="A192" s="20">
        <v>5</v>
      </c>
      <c r="B192" s="20">
        <v>323</v>
      </c>
      <c r="C192" s="20" t="s">
        <v>199</v>
      </c>
      <c r="D192" s="20" t="s">
        <v>177</v>
      </c>
      <c r="E192" s="20" t="s">
        <v>200</v>
      </c>
      <c r="F192" s="20" t="s">
        <v>191</v>
      </c>
      <c r="G192" s="20" t="s">
        <v>192</v>
      </c>
      <c r="H192" s="20">
        <v>49682</v>
      </c>
      <c r="I192" s="20">
        <v>49683</v>
      </c>
      <c r="J192" s="20">
        <v>49623</v>
      </c>
      <c r="K192" s="20">
        <v>6430</v>
      </c>
      <c r="L192" s="20">
        <v>6430</v>
      </c>
      <c r="M192" s="20" t="s">
        <v>201</v>
      </c>
      <c r="N192" s="20" t="s">
        <v>202</v>
      </c>
      <c r="O192" s="21">
        <v>15.1822570625</v>
      </c>
      <c r="P192" s="21">
        <v>6.1440400000000004</v>
      </c>
      <c r="Q192" s="20" t="s">
        <v>84</v>
      </c>
      <c r="R192" s="20" t="s">
        <v>85</v>
      </c>
      <c r="S192" s="20">
        <v>16</v>
      </c>
      <c r="T192" s="20">
        <v>60</v>
      </c>
      <c r="U192" s="20" t="s">
        <v>73</v>
      </c>
      <c r="V192" s="20" t="s">
        <v>78</v>
      </c>
      <c r="W192" s="20" t="s">
        <v>77</v>
      </c>
      <c r="X192" s="22">
        <v>0.70014500000000002</v>
      </c>
      <c r="Y192" s="22">
        <v>6.29983</v>
      </c>
      <c r="Z192" s="22">
        <v>0.30199999999999999</v>
      </c>
      <c r="AA192" s="22">
        <v>0.30499999999999999</v>
      </c>
      <c r="AB192" s="22">
        <f t="shared" si="4"/>
        <v>3.0025997822884003</v>
      </c>
      <c r="AC192" s="22">
        <f t="shared" si="5"/>
        <v>26.900953221674005</v>
      </c>
    </row>
    <row r="193" spans="1:29" x14ac:dyDescent="0.25">
      <c r="A193" s="20">
        <v>5</v>
      </c>
      <c r="B193" s="20">
        <v>323</v>
      </c>
      <c r="C193" s="20" t="s">
        <v>199</v>
      </c>
      <c r="D193" s="20" t="s">
        <v>177</v>
      </c>
      <c r="E193" s="20" t="s">
        <v>200</v>
      </c>
      <c r="F193" s="20" t="s">
        <v>191</v>
      </c>
      <c r="G193" s="20" t="s">
        <v>192</v>
      </c>
      <c r="H193" s="20">
        <v>49683</v>
      </c>
      <c r="I193" s="20">
        <v>49684</v>
      </c>
      <c r="J193" s="20">
        <v>49624</v>
      </c>
      <c r="K193" s="20">
        <v>6430</v>
      </c>
      <c r="L193" s="20">
        <v>6430</v>
      </c>
      <c r="M193" s="20" t="s">
        <v>201</v>
      </c>
      <c r="N193" s="20" t="s">
        <v>202</v>
      </c>
      <c r="O193" s="21">
        <v>13.1317991657</v>
      </c>
      <c r="P193" s="21">
        <v>5.3142500000000004</v>
      </c>
      <c r="Q193" s="20" t="s">
        <v>84</v>
      </c>
      <c r="R193" s="20" t="s">
        <v>85</v>
      </c>
      <c r="S193" s="20">
        <v>16</v>
      </c>
      <c r="T193" s="20">
        <v>60</v>
      </c>
      <c r="U193" s="20" t="s">
        <v>73</v>
      </c>
      <c r="V193" s="20" t="s">
        <v>78</v>
      </c>
      <c r="W193" s="20" t="s">
        <v>77</v>
      </c>
      <c r="X193" s="22">
        <v>0.70014500000000002</v>
      </c>
      <c r="Y193" s="22">
        <v>6.29983</v>
      </c>
      <c r="Z193" s="22">
        <v>0.30199999999999999</v>
      </c>
      <c r="AA193" s="22">
        <v>0.30499999999999999</v>
      </c>
      <c r="AB193" s="22">
        <f t="shared" si="4"/>
        <v>2.5970804052425001</v>
      </c>
      <c r="AC193" s="22">
        <f t="shared" si="5"/>
        <v>23.267815746362505</v>
      </c>
    </row>
    <row r="194" spans="1:29" x14ac:dyDescent="0.25">
      <c r="A194" s="20">
        <v>5</v>
      </c>
      <c r="B194" s="20">
        <v>323</v>
      </c>
      <c r="C194" s="20" t="s">
        <v>199</v>
      </c>
      <c r="D194" s="20" t="s">
        <v>177</v>
      </c>
      <c r="E194" s="20" t="s">
        <v>200</v>
      </c>
      <c r="F194" s="20" t="s">
        <v>191</v>
      </c>
      <c r="G194" s="20" t="s">
        <v>192</v>
      </c>
      <c r="H194" s="20">
        <v>49684</v>
      </c>
      <c r="I194" s="20">
        <v>49685</v>
      </c>
      <c r="J194" s="20">
        <v>49625</v>
      </c>
      <c r="K194" s="20">
        <v>6430</v>
      </c>
      <c r="L194" s="20">
        <v>6430</v>
      </c>
      <c r="M194" s="20" t="s">
        <v>201</v>
      </c>
      <c r="N194" s="20" t="s">
        <v>202</v>
      </c>
      <c r="O194" s="21">
        <v>5.7073813741899997</v>
      </c>
      <c r="P194" s="21">
        <v>2.3096999999999999</v>
      </c>
      <c r="Q194" s="20" t="s">
        <v>84</v>
      </c>
      <c r="R194" s="20" t="s">
        <v>85</v>
      </c>
      <c r="S194" s="20">
        <v>16</v>
      </c>
      <c r="T194" s="20">
        <v>60</v>
      </c>
      <c r="U194" s="20" t="s">
        <v>73</v>
      </c>
      <c r="V194" s="20" t="s">
        <v>78</v>
      </c>
      <c r="W194" s="20" t="s">
        <v>77</v>
      </c>
      <c r="X194" s="22">
        <v>0.70014500000000002</v>
      </c>
      <c r="Y194" s="22">
        <v>6.29983</v>
      </c>
      <c r="Z194" s="22">
        <v>0.30199999999999999</v>
      </c>
      <c r="AA194" s="22">
        <v>0.30499999999999999</v>
      </c>
      <c r="AB194" s="22">
        <f t="shared" ref="AB194:AB214" si="6">P194*X194*(1-Z194)</f>
        <v>1.1287531847369998</v>
      </c>
      <c r="AC194" s="22">
        <f t="shared" ref="AC194:AC214" si="7">P194*Y194*(1-AA194)</f>
        <v>10.112748558945</v>
      </c>
    </row>
    <row r="195" spans="1:29" x14ac:dyDescent="0.25">
      <c r="A195" s="20">
        <v>5</v>
      </c>
      <c r="B195" s="20">
        <v>323</v>
      </c>
      <c r="C195" s="20" t="s">
        <v>199</v>
      </c>
      <c r="D195" s="20" t="s">
        <v>177</v>
      </c>
      <c r="E195" s="20" t="s">
        <v>200</v>
      </c>
      <c r="F195" s="20" t="s">
        <v>191</v>
      </c>
      <c r="G195" s="20" t="s">
        <v>192</v>
      </c>
      <c r="H195" s="20">
        <v>49685</v>
      </c>
      <c r="I195" s="20">
        <v>49686</v>
      </c>
      <c r="J195" s="20">
        <v>49626</v>
      </c>
      <c r="K195" s="20">
        <v>6430</v>
      </c>
      <c r="L195" s="20">
        <v>6430</v>
      </c>
      <c r="M195" s="20" t="s">
        <v>201</v>
      </c>
      <c r="N195" s="20" t="s">
        <v>202</v>
      </c>
      <c r="O195" s="21">
        <v>32.407927469100002</v>
      </c>
      <c r="P195" s="21">
        <v>13.115</v>
      </c>
      <c r="Q195" s="20" t="s">
        <v>84</v>
      </c>
      <c r="R195" s="20" t="s">
        <v>85</v>
      </c>
      <c r="S195" s="20">
        <v>16</v>
      </c>
      <c r="T195" s="20">
        <v>60</v>
      </c>
      <c r="U195" s="20" t="s">
        <v>73</v>
      </c>
      <c r="V195" s="20" t="s">
        <v>78</v>
      </c>
      <c r="W195" s="20" t="s">
        <v>77</v>
      </c>
      <c r="X195" s="22">
        <v>0.70014500000000002</v>
      </c>
      <c r="Y195" s="22">
        <v>6.29983</v>
      </c>
      <c r="Z195" s="22">
        <v>0.30199999999999999</v>
      </c>
      <c r="AA195" s="22">
        <v>0.30499999999999999</v>
      </c>
      <c r="AB195" s="22">
        <f t="shared" si="6"/>
        <v>6.4093163691500008</v>
      </c>
      <c r="AC195" s="22">
        <f t="shared" si="7"/>
        <v>57.422477962750008</v>
      </c>
    </row>
    <row r="196" spans="1:29" x14ac:dyDescent="0.25">
      <c r="A196" s="20">
        <v>5</v>
      </c>
      <c r="B196" s="20">
        <v>323</v>
      </c>
      <c r="C196" s="20" t="s">
        <v>199</v>
      </c>
      <c r="D196" s="20" t="s">
        <v>177</v>
      </c>
      <c r="E196" s="20" t="s">
        <v>200</v>
      </c>
      <c r="F196" s="20" t="s">
        <v>191</v>
      </c>
      <c r="G196" s="20" t="s">
        <v>192</v>
      </c>
      <c r="H196" s="20">
        <v>49686</v>
      </c>
      <c r="I196" s="20">
        <v>49687</v>
      </c>
      <c r="J196" s="20">
        <v>49627</v>
      </c>
      <c r="K196" s="20">
        <v>6430</v>
      </c>
      <c r="L196" s="20">
        <v>6430</v>
      </c>
      <c r="M196" s="20" t="s">
        <v>201</v>
      </c>
      <c r="N196" s="20" t="s">
        <v>202</v>
      </c>
      <c r="O196" s="21">
        <v>0.22886544214599999</v>
      </c>
      <c r="P196" s="21">
        <v>9.2618599999999995E-2</v>
      </c>
      <c r="Q196" s="20" t="s">
        <v>84</v>
      </c>
      <c r="R196" s="20" t="s">
        <v>85</v>
      </c>
      <c r="S196" s="20">
        <v>16</v>
      </c>
      <c r="T196" s="20">
        <v>60</v>
      </c>
      <c r="U196" s="20" t="s">
        <v>73</v>
      </c>
      <c r="V196" s="20" t="s">
        <v>78</v>
      </c>
      <c r="W196" s="20" t="s">
        <v>77</v>
      </c>
      <c r="X196" s="22">
        <v>0.70014500000000002</v>
      </c>
      <c r="Y196" s="22">
        <v>6.29983</v>
      </c>
      <c r="Z196" s="22">
        <v>0.30199999999999999</v>
      </c>
      <c r="AA196" s="22">
        <v>0.30499999999999999</v>
      </c>
      <c r="AB196" s="22">
        <f t="shared" si="6"/>
        <v>4.5262821888506E-2</v>
      </c>
      <c r="AC196" s="22">
        <f t="shared" si="7"/>
        <v>0.40551959721240999</v>
      </c>
    </row>
    <row r="197" spans="1:29" x14ac:dyDescent="0.25">
      <c r="A197" s="20">
        <v>5</v>
      </c>
      <c r="B197" s="20">
        <v>323</v>
      </c>
      <c r="C197" s="20" t="s">
        <v>199</v>
      </c>
      <c r="D197" s="20" t="s">
        <v>177</v>
      </c>
      <c r="E197" s="20" t="s">
        <v>200</v>
      </c>
      <c r="F197" s="20" t="s">
        <v>191</v>
      </c>
      <c r="G197" s="20" t="s">
        <v>192</v>
      </c>
      <c r="H197" s="20">
        <v>49687</v>
      </c>
      <c r="I197" s="20">
        <v>49688</v>
      </c>
      <c r="J197" s="20">
        <v>49628</v>
      </c>
      <c r="K197" s="20">
        <v>6430</v>
      </c>
      <c r="L197" s="20">
        <v>6430</v>
      </c>
      <c r="M197" s="20" t="s">
        <v>201</v>
      </c>
      <c r="N197" s="20" t="s">
        <v>202</v>
      </c>
      <c r="O197" s="21">
        <v>0.38977343770900003</v>
      </c>
      <c r="P197" s="21">
        <v>0.15773599999999999</v>
      </c>
      <c r="Q197" s="20" t="s">
        <v>84</v>
      </c>
      <c r="R197" s="20" t="s">
        <v>85</v>
      </c>
      <c r="S197" s="20">
        <v>16</v>
      </c>
      <c r="T197" s="20">
        <v>60</v>
      </c>
      <c r="U197" s="20" t="s">
        <v>73</v>
      </c>
      <c r="V197" s="20" t="s">
        <v>78</v>
      </c>
      <c r="W197" s="20" t="s">
        <v>77</v>
      </c>
      <c r="X197" s="22">
        <v>0.70014500000000002</v>
      </c>
      <c r="Y197" s="22">
        <v>6.29983</v>
      </c>
      <c r="Z197" s="22">
        <v>0.30199999999999999</v>
      </c>
      <c r="AA197" s="22">
        <v>0.30499999999999999</v>
      </c>
      <c r="AB197" s="22">
        <f t="shared" si="6"/>
        <v>7.7085774060559983E-2</v>
      </c>
      <c r="AC197" s="22">
        <f t="shared" si="7"/>
        <v>0.69062843949160002</v>
      </c>
    </row>
    <row r="198" spans="1:29" x14ac:dyDescent="0.25">
      <c r="A198" s="20">
        <v>5</v>
      </c>
      <c r="B198" s="20">
        <v>323</v>
      </c>
      <c r="C198" s="20" t="s">
        <v>199</v>
      </c>
      <c r="D198" s="20" t="s">
        <v>177</v>
      </c>
      <c r="E198" s="20" t="s">
        <v>200</v>
      </c>
      <c r="F198" s="20" t="s">
        <v>191</v>
      </c>
      <c r="G198" s="20" t="s">
        <v>192</v>
      </c>
      <c r="H198" s="20">
        <v>49688</v>
      </c>
      <c r="I198" s="20">
        <v>49689</v>
      </c>
      <c r="J198" s="20">
        <v>49629</v>
      </c>
      <c r="K198" s="20">
        <v>6430</v>
      </c>
      <c r="L198" s="20">
        <v>6430</v>
      </c>
      <c r="M198" s="20" t="s">
        <v>201</v>
      </c>
      <c r="N198" s="20" t="s">
        <v>202</v>
      </c>
      <c r="O198" s="21">
        <v>3.7961486416599999</v>
      </c>
      <c r="P198" s="21">
        <v>1.5362499999999999</v>
      </c>
      <c r="Q198" s="20" t="s">
        <v>84</v>
      </c>
      <c r="R198" s="20" t="s">
        <v>85</v>
      </c>
      <c r="S198" s="20">
        <v>16</v>
      </c>
      <c r="T198" s="20">
        <v>60</v>
      </c>
      <c r="U198" s="20" t="s">
        <v>73</v>
      </c>
      <c r="V198" s="20" t="s">
        <v>78</v>
      </c>
      <c r="W198" s="20" t="s">
        <v>77</v>
      </c>
      <c r="X198" s="22">
        <v>0.70014500000000002</v>
      </c>
      <c r="Y198" s="22">
        <v>6.29983</v>
      </c>
      <c r="Z198" s="22">
        <v>0.30199999999999999</v>
      </c>
      <c r="AA198" s="22">
        <v>0.30499999999999999</v>
      </c>
      <c r="AB198" s="22">
        <f t="shared" si="6"/>
        <v>0.75076723386249988</v>
      </c>
      <c r="AC198" s="22">
        <f t="shared" si="7"/>
        <v>6.7262891170625005</v>
      </c>
    </row>
    <row r="199" spans="1:29" x14ac:dyDescent="0.25">
      <c r="A199" s="20">
        <v>5</v>
      </c>
      <c r="B199" s="20">
        <v>323</v>
      </c>
      <c r="C199" s="20" t="s">
        <v>199</v>
      </c>
      <c r="D199" s="20" t="s">
        <v>177</v>
      </c>
      <c r="E199" s="20" t="s">
        <v>200</v>
      </c>
      <c r="F199" s="20" t="s">
        <v>191</v>
      </c>
      <c r="G199" s="20" t="s">
        <v>192</v>
      </c>
      <c r="H199" s="20">
        <v>49689</v>
      </c>
      <c r="I199" s="20">
        <v>49690</v>
      </c>
      <c r="J199" s="20">
        <v>49630</v>
      </c>
      <c r="K199" s="20">
        <v>6430</v>
      </c>
      <c r="L199" s="20">
        <v>6430</v>
      </c>
      <c r="M199" s="20" t="s">
        <v>201</v>
      </c>
      <c r="N199" s="20" t="s">
        <v>202</v>
      </c>
      <c r="O199" s="21">
        <v>4.2690866821599997E-2</v>
      </c>
      <c r="P199" s="21">
        <v>1.7276400000000001E-2</v>
      </c>
      <c r="Q199" s="20" t="s">
        <v>84</v>
      </c>
      <c r="R199" s="20" t="s">
        <v>85</v>
      </c>
      <c r="S199" s="20">
        <v>16</v>
      </c>
      <c r="T199" s="20">
        <v>60</v>
      </c>
      <c r="U199" s="20" t="s">
        <v>73</v>
      </c>
      <c r="V199" s="20" t="s">
        <v>78</v>
      </c>
      <c r="W199" s="20" t="s">
        <v>77</v>
      </c>
      <c r="X199" s="22">
        <v>0.70014500000000002</v>
      </c>
      <c r="Y199" s="22">
        <v>6.29983</v>
      </c>
      <c r="Z199" s="22">
        <v>0.30199999999999999</v>
      </c>
      <c r="AA199" s="22">
        <v>0.30499999999999999</v>
      </c>
      <c r="AB199" s="22">
        <f t="shared" si="6"/>
        <v>8.4429975844439991E-3</v>
      </c>
      <c r="AC199" s="22">
        <f t="shared" si="7"/>
        <v>7.5642676193340017E-2</v>
      </c>
    </row>
    <row r="200" spans="1:29" x14ac:dyDescent="0.25">
      <c r="A200" s="20">
        <v>5</v>
      </c>
      <c r="B200" s="20">
        <v>323</v>
      </c>
      <c r="C200" s="20" t="s">
        <v>199</v>
      </c>
      <c r="D200" s="20" t="s">
        <v>177</v>
      </c>
      <c r="E200" s="20" t="s">
        <v>200</v>
      </c>
      <c r="F200" s="20" t="s">
        <v>191</v>
      </c>
      <c r="G200" s="20" t="s">
        <v>192</v>
      </c>
      <c r="H200" s="20">
        <v>49690</v>
      </c>
      <c r="I200" s="20">
        <v>49691</v>
      </c>
      <c r="J200" s="20">
        <v>49631</v>
      </c>
      <c r="K200" s="20">
        <v>6430</v>
      </c>
      <c r="L200" s="20">
        <v>6430</v>
      </c>
      <c r="M200" s="20" t="s">
        <v>201</v>
      </c>
      <c r="N200" s="20" t="s">
        <v>202</v>
      </c>
      <c r="O200" s="21">
        <v>4.1286512984500003</v>
      </c>
      <c r="P200" s="21">
        <v>1.6708099999999999</v>
      </c>
      <c r="Q200" s="20" t="s">
        <v>84</v>
      </c>
      <c r="R200" s="20" t="s">
        <v>85</v>
      </c>
      <c r="S200" s="20">
        <v>16</v>
      </c>
      <c r="T200" s="20">
        <v>60</v>
      </c>
      <c r="U200" s="20" t="s">
        <v>73</v>
      </c>
      <c r="V200" s="20" t="s">
        <v>78</v>
      </c>
      <c r="W200" s="20" t="s">
        <v>77</v>
      </c>
      <c r="X200" s="22">
        <v>0.70014500000000002</v>
      </c>
      <c r="Y200" s="22">
        <v>6.29983</v>
      </c>
      <c r="Z200" s="22">
        <v>0.30199999999999999</v>
      </c>
      <c r="AA200" s="22">
        <v>0.30499999999999999</v>
      </c>
      <c r="AB200" s="22">
        <f t="shared" si="6"/>
        <v>0.81652686868009994</v>
      </c>
      <c r="AC200" s="22">
        <f t="shared" si="7"/>
        <v>7.3154441787984998</v>
      </c>
    </row>
    <row r="201" spans="1:29" x14ac:dyDescent="0.25">
      <c r="A201" s="20">
        <v>5</v>
      </c>
      <c r="B201" s="20">
        <v>323</v>
      </c>
      <c r="C201" s="20" t="s">
        <v>199</v>
      </c>
      <c r="D201" s="20" t="s">
        <v>177</v>
      </c>
      <c r="E201" s="20" t="s">
        <v>200</v>
      </c>
      <c r="F201" s="20" t="s">
        <v>191</v>
      </c>
      <c r="G201" s="20" t="s">
        <v>192</v>
      </c>
      <c r="H201" s="20">
        <v>49691</v>
      </c>
      <c r="I201" s="20">
        <v>49692</v>
      </c>
      <c r="J201" s="20">
        <v>49632</v>
      </c>
      <c r="K201" s="20">
        <v>6430</v>
      </c>
      <c r="L201" s="20">
        <v>6430</v>
      </c>
      <c r="M201" s="20" t="s">
        <v>201</v>
      </c>
      <c r="N201" s="20" t="s">
        <v>202</v>
      </c>
      <c r="O201" s="21">
        <v>2.2964318211700001</v>
      </c>
      <c r="P201" s="21">
        <v>0.92933299999999996</v>
      </c>
      <c r="Q201" s="20" t="s">
        <v>84</v>
      </c>
      <c r="R201" s="20" t="s">
        <v>85</v>
      </c>
      <c r="S201" s="20">
        <v>16</v>
      </c>
      <c r="T201" s="20">
        <v>60</v>
      </c>
      <c r="U201" s="20" t="s">
        <v>73</v>
      </c>
      <c r="V201" s="20" t="s">
        <v>78</v>
      </c>
      <c r="W201" s="20" t="s">
        <v>77</v>
      </c>
      <c r="X201" s="22">
        <v>0.70014500000000002</v>
      </c>
      <c r="Y201" s="22">
        <v>6.29983</v>
      </c>
      <c r="Z201" s="22">
        <v>0.30199999999999999</v>
      </c>
      <c r="AA201" s="22">
        <v>0.30499999999999999</v>
      </c>
      <c r="AB201" s="22">
        <f t="shared" si="6"/>
        <v>0.45416616159292994</v>
      </c>
      <c r="AC201" s="22">
        <f t="shared" si="7"/>
        <v>4.0689747398060501</v>
      </c>
    </row>
    <row r="202" spans="1:29" x14ac:dyDescent="0.25">
      <c r="A202" s="20">
        <v>5</v>
      </c>
      <c r="B202" s="20">
        <v>323</v>
      </c>
      <c r="C202" s="20" t="s">
        <v>199</v>
      </c>
      <c r="D202" s="20" t="s">
        <v>177</v>
      </c>
      <c r="E202" s="20" t="s">
        <v>200</v>
      </c>
      <c r="F202" s="20" t="s">
        <v>191</v>
      </c>
      <c r="G202" s="20" t="s">
        <v>192</v>
      </c>
      <c r="H202" s="20">
        <v>49692</v>
      </c>
      <c r="I202" s="20">
        <v>49693</v>
      </c>
      <c r="J202" s="20">
        <v>49633</v>
      </c>
      <c r="K202" s="20">
        <v>6430</v>
      </c>
      <c r="L202" s="20">
        <v>6430</v>
      </c>
      <c r="M202" s="20" t="s">
        <v>201</v>
      </c>
      <c r="N202" s="20" t="s">
        <v>202</v>
      </c>
      <c r="O202" s="21">
        <v>8.8587688218</v>
      </c>
      <c r="P202" s="21">
        <v>3.5850200000000001</v>
      </c>
      <c r="Q202" s="20" t="s">
        <v>84</v>
      </c>
      <c r="R202" s="20" t="s">
        <v>85</v>
      </c>
      <c r="S202" s="20">
        <v>16</v>
      </c>
      <c r="T202" s="20">
        <v>60</v>
      </c>
      <c r="U202" s="20" t="s">
        <v>73</v>
      </c>
      <c r="V202" s="20" t="s">
        <v>78</v>
      </c>
      <c r="W202" s="20" t="s">
        <v>77</v>
      </c>
      <c r="X202" s="22">
        <v>0.70014500000000002</v>
      </c>
      <c r="Y202" s="22">
        <v>6.29983</v>
      </c>
      <c r="Z202" s="22">
        <v>0.30199999999999999</v>
      </c>
      <c r="AA202" s="22">
        <v>0.30499999999999999</v>
      </c>
      <c r="AB202" s="22">
        <f t="shared" si="6"/>
        <v>1.7520036118742</v>
      </c>
      <c r="AC202" s="22">
        <f t="shared" si="7"/>
        <v>15.696586499887003</v>
      </c>
    </row>
    <row r="203" spans="1:29" x14ac:dyDescent="0.25">
      <c r="A203" s="20">
        <v>5</v>
      </c>
      <c r="B203" s="20">
        <v>323</v>
      </c>
      <c r="C203" s="20" t="s">
        <v>199</v>
      </c>
      <c r="D203" s="20" t="s">
        <v>177</v>
      </c>
      <c r="E203" s="20" t="s">
        <v>200</v>
      </c>
      <c r="F203" s="20" t="s">
        <v>191</v>
      </c>
      <c r="G203" s="20" t="s">
        <v>192</v>
      </c>
      <c r="H203" s="20">
        <v>49693</v>
      </c>
      <c r="I203" s="20">
        <v>49694</v>
      </c>
      <c r="J203" s="20">
        <v>49634</v>
      </c>
      <c r="K203" s="20">
        <v>6430</v>
      </c>
      <c r="L203" s="20">
        <v>6430</v>
      </c>
      <c r="M203" s="20" t="s">
        <v>201</v>
      </c>
      <c r="N203" s="20" t="s">
        <v>202</v>
      </c>
      <c r="O203" s="21">
        <v>1.69990808866</v>
      </c>
      <c r="P203" s="21">
        <v>0.68792799999999998</v>
      </c>
      <c r="Q203" s="20" t="s">
        <v>84</v>
      </c>
      <c r="R203" s="20" t="s">
        <v>85</v>
      </c>
      <c r="S203" s="20">
        <v>16</v>
      </c>
      <c r="T203" s="20">
        <v>60</v>
      </c>
      <c r="U203" s="20" t="s">
        <v>73</v>
      </c>
      <c r="V203" s="20" t="s">
        <v>78</v>
      </c>
      <c r="W203" s="20" t="s">
        <v>77</v>
      </c>
      <c r="X203" s="22">
        <v>0.70014500000000002</v>
      </c>
      <c r="Y203" s="22">
        <v>6.29983</v>
      </c>
      <c r="Z203" s="22">
        <v>0.30199999999999999</v>
      </c>
      <c r="AA203" s="22">
        <v>0.30499999999999999</v>
      </c>
      <c r="AB203" s="22">
        <f t="shared" si="6"/>
        <v>0.33619124599287997</v>
      </c>
      <c r="AC203" s="22">
        <f t="shared" si="7"/>
        <v>3.0120114693068003</v>
      </c>
    </row>
    <row r="204" spans="1:29" x14ac:dyDescent="0.25">
      <c r="A204" s="20">
        <v>5</v>
      </c>
      <c r="B204" s="20">
        <v>323</v>
      </c>
      <c r="C204" s="20" t="s">
        <v>199</v>
      </c>
      <c r="D204" s="20" t="s">
        <v>177</v>
      </c>
      <c r="E204" s="20" t="s">
        <v>200</v>
      </c>
      <c r="F204" s="20" t="s">
        <v>191</v>
      </c>
      <c r="G204" s="20" t="s">
        <v>192</v>
      </c>
      <c r="H204" s="20">
        <v>49694</v>
      </c>
      <c r="I204" s="20">
        <v>49695</v>
      </c>
      <c r="J204" s="20">
        <v>49635</v>
      </c>
      <c r="K204" s="20">
        <v>6430</v>
      </c>
      <c r="L204" s="20">
        <v>6430</v>
      </c>
      <c r="M204" s="20" t="s">
        <v>201</v>
      </c>
      <c r="N204" s="20" t="s">
        <v>202</v>
      </c>
      <c r="O204" s="21">
        <v>1.28179422392</v>
      </c>
      <c r="P204" s="21">
        <v>0.51872399999999996</v>
      </c>
      <c r="Q204" s="20" t="s">
        <v>84</v>
      </c>
      <c r="R204" s="20" t="s">
        <v>85</v>
      </c>
      <c r="S204" s="20">
        <v>16</v>
      </c>
      <c r="T204" s="20">
        <v>60</v>
      </c>
      <c r="U204" s="20" t="s">
        <v>73</v>
      </c>
      <c r="V204" s="20" t="s">
        <v>78</v>
      </c>
      <c r="W204" s="20" t="s">
        <v>77</v>
      </c>
      <c r="X204" s="22">
        <v>0.70014500000000002</v>
      </c>
      <c r="Y204" s="22">
        <v>6.29983</v>
      </c>
      <c r="Z204" s="22">
        <v>0.30199999999999999</v>
      </c>
      <c r="AA204" s="22">
        <v>0.30499999999999999</v>
      </c>
      <c r="AB204" s="22">
        <f t="shared" si="6"/>
        <v>0.25350104645603994</v>
      </c>
      <c r="AC204" s="22">
        <f t="shared" si="7"/>
        <v>2.2711717467593999</v>
      </c>
    </row>
    <row r="205" spans="1:29" x14ac:dyDescent="0.25">
      <c r="A205" s="20">
        <v>5</v>
      </c>
      <c r="B205" s="20">
        <v>323</v>
      </c>
      <c r="C205" s="20" t="s">
        <v>199</v>
      </c>
      <c r="D205" s="20" t="s">
        <v>177</v>
      </c>
      <c r="E205" s="20" t="s">
        <v>200</v>
      </c>
      <c r="F205" s="20" t="s">
        <v>191</v>
      </c>
      <c r="G205" s="20" t="s">
        <v>192</v>
      </c>
      <c r="H205" s="20">
        <v>49697</v>
      </c>
      <c r="I205" s="20">
        <v>49698</v>
      </c>
      <c r="J205" s="20">
        <v>49638</v>
      </c>
      <c r="K205" s="20">
        <v>6430</v>
      </c>
      <c r="L205" s="20">
        <v>6430</v>
      </c>
      <c r="M205" s="20" t="s">
        <v>201</v>
      </c>
      <c r="N205" s="20" t="s">
        <v>202</v>
      </c>
      <c r="O205" s="21">
        <v>3.3202190495999999</v>
      </c>
      <c r="P205" s="21">
        <v>1.3436399999999999</v>
      </c>
      <c r="Q205" s="20" t="s">
        <v>84</v>
      </c>
      <c r="R205" s="20" t="s">
        <v>85</v>
      </c>
      <c r="S205" s="20">
        <v>16</v>
      </c>
      <c r="T205" s="20">
        <v>60</v>
      </c>
      <c r="U205" s="20" t="s">
        <v>73</v>
      </c>
      <c r="V205" s="20" t="s">
        <v>78</v>
      </c>
      <c r="W205" s="20" t="s">
        <v>77</v>
      </c>
      <c r="X205" s="22">
        <v>0.70014500000000002</v>
      </c>
      <c r="Y205" s="22">
        <v>6.29983</v>
      </c>
      <c r="Z205" s="22">
        <v>0.30199999999999999</v>
      </c>
      <c r="AA205" s="22">
        <v>0.30499999999999999</v>
      </c>
      <c r="AB205" s="22">
        <f t="shared" si="6"/>
        <v>0.65663849380439998</v>
      </c>
      <c r="AC205" s="22">
        <f t="shared" si="7"/>
        <v>5.8829689889340004</v>
      </c>
    </row>
    <row r="206" spans="1:29" x14ac:dyDescent="0.25">
      <c r="A206" s="20">
        <v>5</v>
      </c>
      <c r="B206" s="20">
        <v>323</v>
      </c>
      <c r="C206" s="20" t="s">
        <v>199</v>
      </c>
      <c r="D206" s="20" t="s">
        <v>177</v>
      </c>
      <c r="E206" s="20" t="s">
        <v>200</v>
      </c>
      <c r="F206" s="20" t="s">
        <v>191</v>
      </c>
      <c r="G206" s="20" t="s">
        <v>192</v>
      </c>
      <c r="H206" s="20">
        <v>49705</v>
      </c>
      <c r="I206" s="20">
        <v>49706</v>
      </c>
      <c r="J206" s="20">
        <v>49646</v>
      </c>
      <c r="K206" s="20">
        <v>6430</v>
      </c>
      <c r="L206" s="20">
        <v>6430</v>
      </c>
      <c r="M206" s="20" t="s">
        <v>201</v>
      </c>
      <c r="N206" s="20" t="s">
        <v>202</v>
      </c>
      <c r="O206" s="21">
        <v>1.9078721118599999</v>
      </c>
      <c r="P206" s="21">
        <v>0.772088</v>
      </c>
      <c r="Q206" s="20" t="s">
        <v>84</v>
      </c>
      <c r="R206" s="20" t="s">
        <v>85</v>
      </c>
      <c r="S206" s="20">
        <v>16</v>
      </c>
      <c r="T206" s="20">
        <v>60</v>
      </c>
      <c r="U206" s="20" t="s">
        <v>73</v>
      </c>
      <c r="V206" s="20" t="s">
        <v>78</v>
      </c>
      <c r="W206" s="20" t="s">
        <v>77</v>
      </c>
      <c r="X206" s="22">
        <v>0.70014500000000002</v>
      </c>
      <c r="Y206" s="22">
        <v>6.29983</v>
      </c>
      <c r="Z206" s="22">
        <v>0.30199999999999999</v>
      </c>
      <c r="AA206" s="22">
        <v>0.30499999999999999</v>
      </c>
      <c r="AB206" s="22">
        <f t="shared" si="6"/>
        <v>0.37732033982647994</v>
      </c>
      <c r="AC206" s="22">
        <f t="shared" si="7"/>
        <v>3.3804960858028004</v>
      </c>
    </row>
    <row r="207" spans="1:29" x14ac:dyDescent="0.25">
      <c r="A207" s="20">
        <v>5</v>
      </c>
      <c r="B207" s="20">
        <v>323</v>
      </c>
      <c r="C207" s="20" t="s">
        <v>199</v>
      </c>
      <c r="D207" s="20" t="s">
        <v>177</v>
      </c>
      <c r="E207" s="20" t="s">
        <v>200</v>
      </c>
      <c r="F207" s="20" t="s">
        <v>191</v>
      </c>
      <c r="G207" s="20" t="s">
        <v>192</v>
      </c>
      <c r="H207" s="20">
        <v>49708</v>
      </c>
      <c r="I207" s="20">
        <v>49709</v>
      </c>
      <c r="J207" s="20">
        <v>49649</v>
      </c>
      <c r="K207" s="20">
        <v>6430</v>
      </c>
      <c r="L207" s="20">
        <v>6430</v>
      </c>
      <c r="M207" s="20" t="s">
        <v>201</v>
      </c>
      <c r="N207" s="20" t="s">
        <v>202</v>
      </c>
      <c r="O207" s="21">
        <v>2.5668038573400001</v>
      </c>
      <c r="P207" s="21">
        <v>1.0387500000000001</v>
      </c>
      <c r="Q207" s="20" t="s">
        <v>84</v>
      </c>
      <c r="R207" s="20" t="s">
        <v>85</v>
      </c>
      <c r="S207" s="20">
        <v>16</v>
      </c>
      <c r="T207" s="20">
        <v>60</v>
      </c>
      <c r="U207" s="20" t="s">
        <v>73</v>
      </c>
      <c r="V207" s="20" t="s">
        <v>78</v>
      </c>
      <c r="W207" s="20" t="s">
        <v>77</v>
      </c>
      <c r="X207" s="22">
        <v>0.70014500000000002</v>
      </c>
      <c r="Y207" s="22">
        <v>6.29983</v>
      </c>
      <c r="Z207" s="22">
        <v>0.30199999999999999</v>
      </c>
      <c r="AA207" s="22">
        <v>0.30499999999999999</v>
      </c>
      <c r="AB207" s="22">
        <f t="shared" si="6"/>
        <v>0.50763838188749999</v>
      </c>
      <c r="AC207" s="22">
        <f t="shared" si="7"/>
        <v>4.5480441466875012</v>
      </c>
    </row>
    <row r="208" spans="1:29" x14ac:dyDescent="0.25">
      <c r="A208" s="20">
        <v>5</v>
      </c>
      <c r="B208" s="20">
        <v>323</v>
      </c>
      <c r="C208" s="20" t="s">
        <v>199</v>
      </c>
      <c r="D208" s="20" t="s">
        <v>177</v>
      </c>
      <c r="E208" s="20" t="s">
        <v>200</v>
      </c>
      <c r="F208" s="20" t="s">
        <v>191</v>
      </c>
      <c r="G208" s="20" t="s">
        <v>192</v>
      </c>
      <c r="H208" s="20">
        <v>49709</v>
      </c>
      <c r="I208" s="20">
        <v>49710</v>
      </c>
      <c r="J208" s="20">
        <v>49650</v>
      </c>
      <c r="K208" s="20">
        <v>6430</v>
      </c>
      <c r="L208" s="20">
        <v>6430</v>
      </c>
      <c r="M208" s="20" t="s">
        <v>201</v>
      </c>
      <c r="N208" s="20" t="s">
        <v>202</v>
      </c>
      <c r="O208" s="21">
        <v>10.4274042826</v>
      </c>
      <c r="P208" s="21">
        <v>4.2198200000000003</v>
      </c>
      <c r="Q208" s="20" t="s">
        <v>84</v>
      </c>
      <c r="R208" s="20" t="s">
        <v>85</v>
      </c>
      <c r="S208" s="20">
        <v>16</v>
      </c>
      <c r="T208" s="20">
        <v>60</v>
      </c>
      <c r="U208" s="20" t="s">
        <v>73</v>
      </c>
      <c r="V208" s="20" t="s">
        <v>78</v>
      </c>
      <c r="W208" s="20" t="s">
        <v>77</v>
      </c>
      <c r="X208" s="22">
        <v>0.70014500000000002</v>
      </c>
      <c r="Y208" s="22">
        <v>6.29983</v>
      </c>
      <c r="Z208" s="22">
        <v>0.30199999999999999</v>
      </c>
      <c r="AA208" s="22">
        <v>0.30499999999999999</v>
      </c>
      <c r="AB208" s="22">
        <f t="shared" si="6"/>
        <v>2.0622311399822002</v>
      </c>
      <c r="AC208" s="22">
        <f t="shared" si="7"/>
        <v>18.475983298267003</v>
      </c>
    </row>
    <row r="209" spans="1:29" x14ac:dyDescent="0.25">
      <c r="A209" s="20">
        <v>5</v>
      </c>
      <c r="B209" s="20">
        <v>323</v>
      </c>
      <c r="C209" s="20" t="s">
        <v>199</v>
      </c>
      <c r="D209" s="20" t="s">
        <v>177</v>
      </c>
      <c r="E209" s="20" t="s">
        <v>200</v>
      </c>
      <c r="F209" s="20" t="s">
        <v>191</v>
      </c>
      <c r="G209" s="20" t="s">
        <v>192</v>
      </c>
      <c r="H209" s="20">
        <v>49710</v>
      </c>
      <c r="I209" s="20">
        <v>49711</v>
      </c>
      <c r="J209" s="20">
        <v>49651</v>
      </c>
      <c r="K209" s="20">
        <v>6430</v>
      </c>
      <c r="L209" s="20">
        <v>6430</v>
      </c>
      <c r="M209" s="20" t="s">
        <v>201</v>
      </c>
      <c r="N209" s="20" t="s">
        <v>202</v>
      </c>
      <c r="O209" s="21">
        <v>5.7120994059400001</v>
      </c>
      <c r="P209" s="21">
        <v>2.3115999999999999</v>
      </c>
      <c r="Q209" s="20" t="s">
        <v>84</v>
      </c>
      <c r="R209" s="20" t="s">
        <v>85</v>
      </c>
      <c r="S209" s="20">
        <v>16</v>
      </c>
      <c r="T209" s="20">
        <v>60</v>
      </c>
      <c r="U209" s="20" t="s">
        <v>73</v>
      </c>
      <c r="V209" s="20" t="s">
        <v>78</v>
      </c>
      <c r="W209" s="20" t="s">
        <v>77</v>
      </c>
      <c r="X209" s="22">
        <v>0.70014500000000002</v>
      </c>
      <c r="Y209" s="22">
        <v>6.29983</v>
      </c>
      <c r="Z209" s="22">
        <v>0.30199999999999999</v>
      </c>
      <c r="AA209" s="22">
        <v>0.30499999999999999</v>
      </c>
      <c r="AB209" s="22">
        <f t="shared" si="6"/>
        <v>1.1296817170359998</v>
      </c>
      <c r="AC209" s="22">
        <f t="shared" si="7"/>
        <v>10.121067484460001</v>
      </c>
    </row>
    <row r="210" spans="1:29" x14ac:dyDescent="0.25">
      <c r="A210" s="20">
        <v>5</v>
      </c>
      <c r="B210" s="20">
        <v>323</v>
      </c>
      <c r="C210" s="20" t="s">
        <v>199</v>
      </c>
      <c r="D210" s="20" t="s">
        <v>177</v>
      </c>
      <c r="E210" s="20" t="s">
        <v>200</v>
      </c>
      <c r="F210" s="20" t="s">
        <v>191</v>
      </c>
      <c r="G210" s="20" t="s">
        <v>192</v>
      </c>
      <c r="H210" s="20">
        <v>49715</v>
      </c>
      <c r="I210" s="20">
        <v>49716</v>
      </c>
      <c r="J210" s="20">
        <v>49656</v>
      </c>
      <c r="K210" s="20">
        <v>6430</v>
      </c>
      <c r="L210" s="20">
        <v>6430</v>
      </c>
      <c r="M210" s="20" t="s">
        <v>201</v>
      </c>
      <c r="N210" s="20" t="s">
        <v>202</v>
      </c>
      <c r="O210" s="21">
        <v>2.7057216937000002</v>
      </c>
      <c r="P210" s="21">
        <v>1.09497</v>
      </c>
      <c r="Q210" s="20" t="s">
        <v>84</v>
      </c>
      <c r="R210" s="20" t="s">
        <v>85</v>
      </c>
      <c r="S210" s="20">
        <v>16</v>
      </c>
      <c r="T210" s="20">
        <v>60</v>
      </c>
      <c r="U210" s="20" t="s">
        <v>73</v>
      </c>
      <c r="V210" s="20" t="s">
        <v>78</v>
      </c>
      <c r="W210" s="20" t="s">
        <v>77</v>
      </c>
      <c r="X210" s="22">
        <v>0.70014500000000002</v>
      </c>
      <c r="Y210" s="22">
        <v>6.29983</v>
      </c>
      <c r="Z210" s="22">
        <v>0.30199999999999999</v>
      </c>
      <c r="AA210" s="22">
        <v>0.30499999999999999</v>
      </c>
      <c r="AB210" s="22">
        <f t="shared" si="6"/>
        <v>0.53511316391370001</v>
      </c>
      <c r="AC210" s="22">
        <f t="shared" si="7"/>
        <v>4.7941967742945</v>
      </c>
    </row>
    <row r="211" spans="1:29" x14ac:dyDescent="0.25">
      <c r="A211" s="20">
        <v>5</v>
      </c>
      <c r="B211" s="20">
        <v>323</v>
      </c>
      <c r="C211" s="20" t="s">
        <v>199</v>
      </c>
      <c r="D211" s="20" t="s">
        <v>177</v>
      </c>
      <c r="E211" s="20" t="s">
        <v>200</v>
      </c>
      <c r="F211" s="20" t="s">
        <v>191</v>
      </c>
      <c r="G211" s="20" t="s">
        <v>192</v>
      </c>
      <c r="H211" s="20">
        <v>49718</v>
      </c>
      <c r="I211" s="20">
        <v>49719</v>
      </c>
      <c r="J211" s="20">
        <v>49659</v>
      </c>
      <c r="K211" s="20">
        <v>6430</v>
      </c>
      <c r="L211" s="20">
        <v>6430</v>
      </c>
      <c r="M211" s="20" t="s">
        <v>201</v>
      </c>
      <c r="N211" s="20" t="s">
        <v>202</v>
      </c>
      <c r="O211" s="21">
        <v>2.46058503777</v>
      </c>
      <c r="P211" s="21">
        <v>0.99576299999999995</v>
      </c>
      <c r="Q211" s="20" t="s">
        <v>84</v>
      </c>
      <c r="R211" s="20" t="s">
        <v>85</v>
      </c>
      <c r="S211" s="20">
        <v>16</v>
      </c>
      <c r="T211" s="20">
        <v>60</v>
      </c>
      <c r="U211" s="20" t="s">
        <v>73</v>
      </c>
      <c r="V211" s="20" t="s">
        <v>78</v>
      </c>
      <c r="W211" s="20" t="s">
        <v>77</v>
      </c>
      <c r="X211" s="22">
        <v>0.70014500000000002</v>
      </c>
      <c r="Y211" s="22">
        <v>6.29983</v>
      </c>
      <c r="Z211" s="22">
        <v>0.30199999999999999</v>
      </c>
      <c r="AA211" s="22">
        <v>0.30499999999999999</v>
      </c>
      <c r="AB211" s="22">
        <f t="shared" si="6"/>
        <v>0.48663058297322992</v>
      </c>
      <c r="AC211" s="22">
        <f t="shared" si="7"/>
        <v>4.3598306461015506</v>
      </c>
    </row>
    <row r="212" spans="1:29" x14ac:dyDescent="0.25">
      <c r="A212" s="20">
        <v>5</v>
      </c>
      <c r="B212" s="20">
        <v>323</v>
      </c>
      <c r="C212" s="20" t="s">
        <v>199</v>
      </c>
      <c r="D212" s="20" t="s">
        <v>177</v>
      </c>
      <c r="E212" s="20" t="s">
        <v>200</v>
      </c>
      <c r="F212" s="20" t="s">
        <v>191</v>
      </c>
      <c r="G212" s="20" t="s">
        <v>192</v>
      </c>
      <c r="H212" s="20">
        <v>49720</v>
      </c>
      <c r="I212" s="20">
        <v>49721</v>
      </c>
      <c r="J212" s="20">
        <v>49661</v>
      </c>
      <c r="K212" s="20">
        <v>6430</v>
      </c>
      <c r="L212" s="20">
        <v>6430</v>
      </c>
      <c r="M212" s="20" t="s">
        <v>201</v>
      </c>
      <c r="N212" s="20" t="s">
        <v>202</v>
      </c>
      <c r="O212" s="21">
        <v>0.734241337173</v>
      </c>
      <c r="P212" s="21">
        <v>0.29713699999999998</v>
      </c>
      <c r="Q212" s="20" t="s">
        <v>84</v>
      </c>
      <c r="R212" s="20" t="s">
        <v>85</v>
      </c>
      <c r="S212" s="20">
        <v>16</v>
      </c>
      <c r="T212" s="20">
        <v>60</v>
      </c>
      <c r="U212" s="20" t="s">
        <v>73</v>
      </c>
      <c r="V212" s="20" t="s">
        <v>78</v>
      </c>
      <c r="W212" s="20" t="s">
        <v>77</v>
      </c>
      <c r="X212" s="22">
        <v>0.70014500000000002</v>
      </c>
      <c r="Y212" s="22">
        <v>6.29983</v>
      </c>
      <c r="Z212" s="22">
        <v>0.30199999999999999</v>
      </c>
      <c r="AA212" s="22">
        <v>0.30499999999999999</v>
      </c>
      <c r="AB212" s="22">
        <f t="shared" si="6"/>
        <v>0.14521121143576998</v>
      </c>
      <c r="AC212" s="22">
        <f t="shared" si="7"/>
        <v>1.3009792477634501</v>
      </c>
    </row>
    <row r="213" spans="1:29" x14ac:dyDescent="0.25">
      <c r="A213" s="20">
        <v>5</v>
      </c>
      <c r="B213" s="20">
        <v>323</v>
      </c>
      <c r="C213" s="20" t="s">
        <v>199</v>
      </c>
      <c r="D213" s="20" t="s">
        <v>177</v>
      </c>
      <c r="E213" s="20" t="s">
        <v>200</v>
      </c>
      <c r="F213" s="20" t="s">
        <v>191</v>
      </c>
      <c r="G213" s="20" t="s">
        <v>192</v>
      </c>
      <c r="H213" s="20">
        <v>51885</v>
      </c>
      <c r="I213" s="20">
        <v>51886</v>
      </c>
      <c r="J213" s="20">
        <v>52540</v>
      </c>
      <c r="K213" s="20">
        <v>7470</v>
      </c>
      <c r="L213" s="20">
        <v>7470</v>
      </c>
      <c r="M213" s="20" t="s">
        <v>201</v>
      </c>
      <c r="N213" s="20" t="s">
        <v>202</v>
      </c>
      <c r="O213" s="21">
        <v>77.354035564499995</v>
      </c>
      <c r="P213" s="21">
        <v>31.304099999999998</v>
      </c>
      <c r="Q213" s="20" t="s">
        <v>84</v>
      </c>
      <c r="R213" s="20" t="s">
        <v>85</v>
      </c>
      <c r="S213" s="20">
        <v>17</v>
      </c>
      <c r="T213" s="20">
        <v>70</v>
      </c>
      <c r="U213" s="20" t="s">
        <v>81</v>
      </c>
      <c r="V213" s="20" t="s">
        <v>94</v>
      </c>
      <c r="W213" s="20" t="s">
        <v>81</v>
      </c>
      <c r="X213" s="22">
        <v>0.70003899999999997</v>
      </c>
      <c r="Y213" s="22">
        <v>8.5137199999999993</v>
      </c>
      <c r="Z213" s="22">
        <v>0.30199999999999999</v>
      </c>
      <c r="AA213" s="22">
        <v>0.30499999999999999</v>
      </c>
      <c r="AB213" s="22">
        <f t="shared" si="6"/>
        <v>15.296035420210197</v>
      </c>
      <c r="AC213" s="22">
        <f t="shared" si="7"/>
        <v>185.22746786513997</v>
      </c>
    </row>
    <row r="214" spans="1:29" x14ac:dyDescent="0.25">
      <c r="A214" s="20">
        <v>5</v>
      </c>
      <c r="B214" s="20">
        <v>323</v>
      </c>
      <c r="C214" s="20" t="s">
        <v>199</v>
      </c>
      <c r="D214" s="20" t="s">
        <v>177</v>
      </c>
      <c r="E214" s="20" t="s">
        <v>200</v>
      </c>
      <c r="F214" s="20" t="s">
        <v>191</v>
      </c>
      <c r="G214" s="20" t="s">
        <v>192</v>
      </c>
      <c r="H214" s="20">
        <v>51887</v>
      </c>
      <c r="I214" s="20">
        <v>51888</v>
      </c>
      <c r="J214" s="20">
        <v>52542</v>
      </c>
      <c r="K214" s="20">
        <v>7470</v>
      </c>
      <c r="L214" s="20">
        <v>7470</v>
      </c>
      <c r="M214" s="20" t="s">
        <v>201</v>
      </c>
      <c r="N214" s="20" t="s">
        <v>202</v>
      </c>
      <c r="O214" s="21">
        <v>121.659215233</v>
      </c>
      <c r="P214" s="21">
        <v>49.233699999999999</v>
      </c>
      <c r="Q214" s="20" t="s">
        <v>84</v>
      </c>
      <c r="R214" s="20" t="s">
        <v>85</v>
      </c>
      <c r="S214" s="20">
        <v>17</v>
      </c>
      <c r="T214" s="20">
        <v>70</v>
      </c>
      <c r="U214" s="20" t="s">
        <v>81</v>
      </c>
      <c r="V214" s="20" t="s">
        <v>94</v>
      </c>
      <c r="W214" s="20" t="s">
        <v>81</v>
      </c>
      <c r="X214" s="22">
        <v>0.70003899999999997</v>
      </c>
      <c r="Y214" s="22">
        <v>8.5137199999999993</v>
      </c>
      <c r="Z214" s="22">
        <v>0.30199999999999999</v>
      </c>
      <c r="AA214" s="22">
        <v>0.30499999999999999</v>
      </c>
      <c r="AB214" s="22">
        <f t="shared" si="6"/>
        <v>24.056926059781397</v>
      </c>
      <c r="AC214" s="22">
        <f t="shared" si="7"/>
        <v>291.31754577298</v>
      </c>
    </row>
    <row r="215" spans="1:29" x14ac:dyDescent="0.25">
      <c r="AB215" s="22">
        <f>SUM(AB2:AB214)</f>
        <v>3520.0462844463937</v>
      </c>
      <c r="AC215" s="22">
        <f>SUM(AC2:AC214)</f>
        <v>26878.757872194838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opLeftCell="P1" workbookViewId="0">
      <pane ySplit="1" topLeftCell="A47" activePane="bottomLeft" state="frozen"/>
      <selection activeCell="P1" sqref="P1"/>
      <selection pane="bottomLeft" activeCell="AB71" sqref="AB71"/>
    </sheetView>
  </sheetViews>
  <sheetFormatPr defaultColWidth="9.28515625" defaultRowHeight="15" x14ac:dyDescent="0.25"/>
  <cols>
    <col min="1" max="1" width="13.140625" bestFit="1" customWidth="1"/>
    <col min="3" max="3" width="9.7109375" bestFit="1" customWidth="1"/>
    <col min="4" max="4" width="16.425781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181</v>
      </c>
      <c r="B1" s="20" t="s">
        <v>8</v>
      </c>
      <c r="C1" s="20" t="s">
        <v>182</v>
      </c>
      <c r="D1" s="20" t="s">
        <v>183</v>
      </c>
      <c r="E1" s="20" t="s">
        <v>184</v>
      </c>
      <c r="F1" s="20" t="s">
        <v>185</v>
      </c>
      <c r="G1" s="20" t="s">
        <v>186</v>
      </c>
      <c r="H1" s="20" t="s">
        <v>55</v>
      </c>
      <c r="I1" s="20" t="s">
        <v>7</v>
      </c>
      <c r="J1" s="20" t="s">
        <v>187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175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128</v>
      </c>
      <c r="Z1" s="22" t="s">
        <v>22</v>
      </c>
      <c r="AA1" s="22" t="s">
        <v>129</v>
      </c>
      <c r="AB1" s="22" t="s">
        <v>23</v>
      </c>
      <c r="AC1" s="22" t="s">
        <v>130</v>
      </c>
    </row>
    <row r="2" spans="1:29" x14ac:dyDescent="0.25">
      <c r="A2" s="20">
        <v>2</v>
      </c>
      <c r="B2" s="20">
        <v>316</v>
      </c>
      <c r="C2" s="20" t="s">
        <v>199</v>
      </c>
      <c r="D2" s="20" t="s">
        <v>203</v>
      </c>
      <c r="E2" s="20" t="s">
        <v>200</v>
      </c>
      <c r="F2" s="20" t="s">
        <v>191</v>
      </c>
      <c r="G2" s="20" t="s">
        <v>192</v>
      </c>
      <c r="H2" s="20">
        <v>93</v>
      </c>
      <c r="I2" s="20">
        <v>95</v>
      </c>
      <c r="J2" s="20">
        <v>95</v>
      </c>
      <c r="K2" s="20">
        <v>2110</v>
      </c>
      <c r="L2" s="20">
        <v>2520</v>
      </c>
      <c r="M2" s="20" t="s">
        <v>151</v>
      </c>
      <c r="N2" s="20" t="s">
        <v>204</v>
      </c>
      <c r="O2" s="21">
        <v>183.75839433600001</v>
      </c>
      <c r="P2" s="21">
        <v>74.364400000000003</v>
      </c>
      <c r="Q2" s="20" t="s">
        <v>84</v>
      </c>
      <c r="R2" s="20" t="s">
        <v>85</v>
      </c>
      <c r="S2" s="20">
        <v>39</v>
      </c>
      <c r="T2" s="20">
        <v>27</v>
      </c>
      <c r="U2" s="20" t="s">
        <v>143</v>
      </c>
      <c r="V2" s="20" t="s">
        <v>143</v>
      </c>
      <c r="W2" s="20" t="s">
        <v>143</v>
      </c>
      <c r="X2" s="22">
        <v>2.987482</v>
      </c>
      <c r="Y2" s="22">
        <v>17.855756</v>
      </c>
      <c r="Z2" s="22">
        <v>0.30199999999999999</v>
      </c>
      <c r="AA2" s="22">
        <v>0.30499999999999999</v>
      </c>
      <c r="AB2" s="22">
        <f t="shared" ref="AB2:AB33" si="0">P2*X2*(1-Z2)</f>
        <v>155.06928989567839</v>
      </c>
      <c r="AC2" s="22">
        <f t="shared" ref="AC2:AC33" si="1">P2*Y2*(1-AA2)</f>
        <v>922.84364413304809</v>
      </c>
    </row>
    <row r="3" spans="1:29" x14ac:dyDescent="0.25">
      <c r="A3" s="20">
        <v>2</v>
      </c>
      <c r="B3" s="20">
        <v>316</v>
      </c>
      <c r="C3" s="20" t="s">
        <v>199</v>
      </c>
      <c r="D3" s="20" t="s">
        <v>203</v>
      </c>
      <c r="E3" s="20" t="s">
        <v>200</v>
      </c>
      <c r="F3" s="20" t="s">
        <v>191</v>
      </c>
      <c r="G3" s="20" t="s">
        <v>192</v>
      </c>
      <c r="H3" s="20">
        <v>94</v>
      </c>
      <c r="I3" s="20">
        <v>96</v>
      </c>
      <c r="J3" s="20">
        <v>96</v>
      </c>
      <c r="K3" s="20">
        <v>2110</v>
      </c>
      <c r="L3" s="20">
        <v>2520</v>
      </c>
      <c r="M3" s="20" t="s">
        <v>151</v>
      </c>
      <c r="N3" s="20" t="s">
        <v>204</v>
      </c>
      <c r="O3" s="21">
        <v>45.208073627799997</v>
      </c>
      <c r="P3" s="21">
        <v>18.295100000000001</v>
      </c>
      <c r="Q3" s="20" t="s">
        <v>84</v>
      </c>
      <c r="R3" s="20" t="s">
        <v>85</v>
      </c>
      <c r="S3" s="20">
        <v>39</v>
      </c>
      <c r="T3" s="20">
        <v>27</v>
      </c>
      <c r="U3" s="20" t="s">
        <v>143</v>
      </c>
      <c r="V3" s="20" t="s">
        <v>143</v>
      </c>
      <c r="W3" s="20" t="s">
        <v>143</v>
      </c>
      <c r="X3" s="22">
        <v>2.987482</v>
      </c>
      <c r="Y3" s="22">
        <v>17.855756</v>
      </c>
      <c r="Z3" s="22">
        <v>0.30199999999999999</v>
      </c>
      <c r="AA3" s="22">
        <v>0.30499999999999999</v>
      </c>
      <c r="AB3" s="22">
        <f t="shared" si="0"/>
        <v>38.150084792863602</v>
      </c>
      <c r="AC3" s="22">
        <f t="shared" si="1"/>
        <v>227.03762490894204</v>
      </c>
    </row>
    <row r="4" spans="1:29" x14ac:dyDescent="0.25">
      <c r="A4" s="20">
        <v>2</v>
      </c>
      <c r="B4" s="20">
        <v>316</v>
      </c>
      <c r="C4" s="20" t="s">
        <v>199</v>
      </c>
      <c r="D4" s="20" t="s">
        <v>203</v>
      </c>
      <c r="E4" s="20" t="s">
        <v>200</v>
      </c>
      <c r="F4" s="20" t="s">
        <v>191</v>
      </c>
      <c r="G4" s="20" t="s">
        <v>192</v>
      </c>
      <c r="H4" s="20">
        <v>95</v>
      </c>
      <c r="I4" s="20">
        <v>97</v>
      </c>
      <c r="J4" s="20">
        <v>97</v>
      </c>
      <c r="K4" s="20">
        <v>2110</v>
      </c>
      <c r="L4" s="20">
        <v>2520</v>
      </c>
      <c r="M4" s="20" t="s">
        <v>151</v>
      </c>
      <c r="N4" s="20" t="s">
        <v>204</v>
      </c>
      <c r="O4" s="21">
        <v>0.26979675590199997</v>
      </c>
      <c r="P4" s="21">
        <v>0.109183</v>
      </c>
      <c r="Q4" s="20" t="s">
        <v>84</v>
      </c>
      <c r="R4" s="20" t="s">
        <v>85</v>
      </c>
      <c r="S4" s="20">
        <v>39</v>
      </c>
      <c r="T4" s="20">
        <v>27</v>
      </c>
      <c r="U4" s="20" t="s">
        <v>143</v>
      </c>
      <c r="V4" s="20" t="s">
        <v>143</v>
      </c>
      <c r="W4" s="20" t="s">
        <v>143</v>
      </c>
      <c r="X4" s="22">
        <v>2.987482</v>
      </c>
      <c r="Y4" s="22">
        <v>17.855756</v>
      </c>
      <c r="Z4" s="22">
        <v>0.30199999999999999</v>
      </c>
      <c r="AA4" s="22">
        <v>0.30499999999999999</v>
      </c>
      <c r="AB4" s="22">
        <f t="shared" si="0"/>
        <v>0.22767520854978801</v>
      </c>
      <c r="AC4" s="22">
        <f t="shared" si="1"/>
        <v>1.3549337801068602</v>
      </c>
    </row>
    <row r="5" spans="1:29" x14ac:dyDescent="0.25">
      <c r="A5" s="20">
        <v>2</v>
      </c>
      <c r="B5" s="20">
        <v>316</v>
      </c>
      <c r="C5" s="20" t="s">
        <v>199</v>
      </c>
      <c r="D5" s="20" t="s">
        <v>203</v>
      </c>
      <c r="E5" s="20" t="s">
        <v>200</v>
      </c>
      <c r="F5" s="20" t="s">
        <v>191</v>
      </c>
      <c r="G5" s="20" t="s">
        <v>192</v>
      </c>
      <c r="H5" s="20">
        <v>96</v>
      </c>
      <c r="I5" s="20">
        <v>98</v>
      </c>
      <c r="J5" s="20">
        <v>98</v>
      </c>
      <c r="K5" s="20">
        <v>2110</v>
      </c>
      <c r="L5" s="20">
        <v>2520</v>
      </c>
      <c r="M5" s="20" t="s">
        <v>151</v>
      </c>
      <c r="N5" s="20" t="s">
        <v>204</v>
      </c>
      <c r="O5" s="21">
        <v>7.9902604626400002</v>
      </c>
      <c r="P5" s="21">
        <v>3.2335400000000001</v>
      </c>
      <c r="Q5" s="20" t="s">
        <v>84</v>
      </c>
      <c r="R5" s="20" t="s">
        <v>85</v>
      </c>
      <c r="S5" s="20">
        <v>39</v>
      </c>
      <c r="T5" s="20">
        <v>27</v>
      </c>
      <c r="U5" s="20" t="s">
        <v>143</v>
      </c>
      <c r="V5" s="20" t="s">
        <v>143</v>
      </c>
      <c r="W5" s="20" t="s">
        <v>143</v>
      </c>
      <c r="X5" s="22">
        <v>2.987482</v>
      </c>
      <c r="Y5" s="22">
        <v>17.855756</v>
      </c>
      <c r="Z5" s="22">
        <v>0.30199999999999999</v>
      </c>
      <c r="AA5" s="22">
        <v>0.30499999999999999</v>
      </c>
      <c r="AB5" s="22">
        <f t="shared" si="0"/>
        <v>6.742779497303439</v>
      </c>
      <c r="AC5" s="22">
        <f t="shared" si="1"/>
        <v>40.127424373086804</v>
      </c>
    </row>
    <row r="6" spans="1:29" x14ac:dyDescent="0.25">
      <c r="A6" s="20">
        <v>2</v>
      </c>
      <c r="B6" s="20">
        <v>316</v>
      </c>
      <c r="C6" s="20" t="s">
        <v>199</v>
      </c>
      <c r="D6" s="20" t="s">
        <v>203</v>
      </c>
      <c r="E6" s="20" t="s">
        <v>200</v>
      </c>
      <c r="F6" s="20" t="s">
        <v>191</v>
      </c>
      <c r="G6" s="20" t="s">
        <v>192</v>
      </c>
      <c r="H6" s="20">
        <v>97</v>
      </c>
      <c r="I6" s="20">
        <v>99</v>
      </c>
      <c r="J6" s="20">
        <v>99</v>
      </c>
      <c r="K6" s="20">
        <v>2110</v>
      </c>
      <c r="L6" s="20">
        <v>2520</v>
      </c>
      <c r="M6" s="20" t="s">
        <v>151</v>
      </c>
      <c r="N6" s="20" t="s">
        <v>204</v>
      </c>
      <c r="O6" s="21">
        <v>6.1413532070700001E-2</v>
      </c>
      <c r="P6" s="21">
        <v>2.4853199999999999E-2</v>
      </c>
      <c r="Q6" s="20" t="s">
        <v>84</v>
      </c>
      <c r="R6" s="20" t="s">
        <v>85</v>
      </c>
      <c r="S6" s="20">
        <v>39</v>
      </c>
      <c r="T6" s="20">
        <v>27</v>
      </c>
      <c r="U6" s="20" t="s">
        <v>143</v>
      </c>
      <c r="V6" s="20" t="s">
        <v>143</v>
      </c>
      <c r="W6" s="20" t="s">
        <v>143</v>
      </c>
      <c r="X6" s="22">
        <v>2.987482</v>
      </c>
      <c r="Y6" s="22">
        <v>17.855756</v>
      </c>
      <c r="Z6" s="22">
        <v>0.30199999999999999</v>
      </c>
      <c r="AA6" s="22">
        <v>0.30499999999999999</v>
      </c>
      <c r="AB6" s="22">
        <f t="shared" si="0"/>
        <v>5.1825444374395194E-2</v>
      </c>
      <c r="AC6" s="22">
        <f t="shared" si="1"/>
        <v>0.308422009138344</v>
      </c>
    </row>
    <row r="7" spans="1:29" x14ac:dyDescent="0.25">
      <c r="A7" s="20">
        <v>2</v>
      </c>
      <c r="B7" s="20">
        <v>316</v>
      </c>
      <c r="C7" s="20" t="s">
        <v>199</v>
      </c>
      <c r="D7" s="20" t="s">
        <v>203</v>
      </c>
      <c r="E7" s="20" t="s">
        <v>200</v>
      </c>
      <c r="F7" s="20" t="s">
        <v>191</v>
      </c>
      <c r="G7" s="20" t="s">
        <v>192</v>
      </c>
      <c r="H7" s="20">
        <v>98</v>
      </c>
      <c r="I7" s="20">
        <v>100</v>
      </c>
      <c r="J7" s="20">
        <v>100</v>
      </c>
      <c r="K7" s="20">
        <v>2110</v>
      </c>
      <c r="L7" s="20">
        <v>2520</v>
      </c>
      <c r="M7" s="20" t="s">
        <v>151</v>
      </c>
      <c r="N7" s="20" t="s">
        <v>204</v>
      </c>
      <c r="O7" s="21">
        <v>1.62777686772</v>
      </c>
      <c r="P7" s="21">
        <v>0.65873800000000005</v>
      </c>
      <c r="Q7" s="20" t="s">
        <v>84</v>
      </c>
      <c r="R7" s="20" t="s">
        <v>85</v>
      </c>
      <c r="S7" s="20">
        <v>39</v>
      </c>
      <c r="T7" s="20">
        <v>27</v>
      </c>
      <c r="U7" s="20" t="s">
        <v>143</v>
      </c>
      <c r="V7" s="20" t="s">
        <v>143</v>
      </c>
      <c r="W7" s="20" t="s">
        <v>143</v>
      </c>
      <c r="X7" s="22">
        <v>2.987482</v>
      </c>
      <c r="Y7" s="22">
        <v>17.855756</v>
      </c>
      <c r="Z7" s="22">
        <v>0.30199999999999999</v>
      </c>
      <c r="AA7" s="22">
        <v>0.30499999999999999</v>
      </c>
      <c r="AB7" s="22">
        <f t="shared" si="0"/>
        <v>1.3736416065657679</v>
      </c>
      <c r="AC7" s="22">
        <f t="shared" si="1"/>
        <v>8.1747741721699612</v>
      </c>
    </row>
    <row r="8" spans="1:29" x14ac:dyDescent="0.25">
      <c r="A8" s="20">
        <v>2</v>
      </c>
      <c r="B8" s="20">
        <v>316</v>
      </c>
      <c r="C8" s="20" t="s">
        <v>199</v>
      </c>
      <c r="D8" s="20" t="s">
        <v>203</v>
      </c>
      <c r="E8" s="20" t="s">
        <v>200</v>
      </c>
      <c r="F8" s="20" t="s">
        <v>191</v>
      </c>
      <c r="G8" s="20" t="s">
        <v>192</v>
      </c>
      <c r="H8" s="20">
        <v>235</v>
      </c>
      <c r="I8" s="20">
        <v>238</v>
      </c>
      <c r="J8" s="20">
        <v>238</v>
      </c>
      <c r="K8" s="20">
        <v>2120</v>
      </c>
      <c r="L8" s="20">
        <v>2520</v>
      </c>
      <c r="M8" s="20" t="s">
        <v>151</v>
      </c>
      <c r="N8" s="20" t="s">
        <v>204</v>
      </c>
      <c r="O8" s="21">
        <v>160.215099974</v>
      </c>
      <c r="P8" s="21">
        <v>64.836799999999997</v>
      </c>
      <c r="Q8" s="20" t="s">
        <v>84</v>
      </c>
      <c r="R8" s="20" t="s">
        <v>85</v>
      </c>
      <c r="S8" s="20">
        <v>39</v>
      </c>
      <c r="T8" s="20">
        <v>27</v>
      </c>
      <c r="U8" s="20" t="s">
        <v>143</v>
      </c>
      <c r="V8" s="20" t="s">
        <v>143</v>
      </c>
      <c r="W8" s="20" t="s">
        <v>143</v>
      </c>
      <c r="X8" s="22">
        <v>2.987482</v>
      </c>
      <c r="Y8" s="22">
        <v>17.855756</v>
      </c>
      <c r="Z8" s="22">
        <v>0.30199999999999999</v>
      </c>
      <c r="AA8" s="22">
        <v>0.30499999999999999</v>
      </c>
      <c r="AB8" s="22">
        <f t="shared" si="0"/>
        <v>135.20174351044477</v>
      </c>
      <c r="AC8" s="22">
        <f t="shared" si="1"/>
        <v>804.60850603145605</v>
      </c>
    </row>
    <row r="9" spans="1:29" x14ac:dyDescent="0.25">
      <c r="A9" s="20">
        <v>2</v>
      </c>
      <c r="B9" s="20">
        <v>316</v>
      </c>
      <c r="C9" s="20" t="s">
        <v>199</v>
      </c>
      <c r="D9" s="20" t="s">
        <v>203</v>
      </c>
      <c r="E9" s="20" t="s">
        <v>200</v>
      </c>
      <c r="F9" s="20" t="s">
        <v>191</v>
      </c>
      <c r="G9" s="20" t="s">
        <v>192</v>
      </c>
      <c r="H9" s="20">
        <v>236</v>
      </c>
      <c r="I9" s="20">
        <v>239</v>
      </c>
      <c r="J9" s="20">
        <v>239</v>
      </c>
      <c r="K9" s="20">
        <v>2120</v>
      </c>
      <c r="L9" s="20">
        <v>2520</v>
      </c>
      <c r="M9" s="20" t="s">
        <v>151</v>
      </c>
      <c r="N9" s="20" t="s">
        <v>204</v>
      </c>
      <c r="O9" s="21">
        <v>25.8557249799</v>
      </c>
      <c r="P9" s="21">
        <v>10.4634</v>
      </c>
      <c r="Q9" s="20" t="s">
        <v>84</v>
      </c>
      <c r="R9" s="20" t="s">
        <v>85</v>
      </c>
      <c r="S9" s="20">
        <v>39</v>
      </c>
      <c r="T9" s="20">
        <v>27</v>
      </c>
      <c r="U9" s="20" t="s">
        <v>143</v>
      </c>
      <c r="V9" s="20" t="s">
        <v>143</v>
      </c>
      <c r="W9" s="20" t="s">
        <v>143</v>
      </c>
      <c r="X9" s="22">
        <v>2.987482</v>
      </c>
      <c r="Y9" s="22">
        <v>17.855756</v>
      </c>
      <c r="Z9" s="22">
        <v>0.30199999999999999</v>
      </c>
      <c r="AA9" s="22">
        <v>0.30499999999999999</v>
      </c>
      <c r="AB9" s="22">
        <f t="shared" si="0"/>
        <v>21.818934972842399</v>
      </c>
      <c r="AC9" s="22">
        <f t="shared" si="1"/>
        <v>129.848182544628</v>
      </c>
    </row>
    <row r="10" spans="1:29" x14ac:dyDescent="0.25">
      <c r="A10" s="20">
        <v>2</v>
      </c>
      <c r="B10" s="20">
        <v>316</v>
      </c>
      <c r="C10" s="20" t="s">
        <v>199</v>
      </c>
      <c r="D10" s="20" t="s">
        <v>203</v>
      </c>
      <c r="E10" s="20" t="s">
        <v>200</v>
      </c>
      <c r="F10" s="20" t="s">
        <v>191</v>
      </c>
      <c r="G10" s="20" t="s">
        <v>192</v>
      </c>
      <c r="H10" s="20">
        <v>302</v>
      </c>
      <c r="I10" s="20">
        <v>303</v>
      </c>
      <c r="J10" s="20">
        <v>303</v>
      </c>
      <c r="K10" s="20">
        <v>2130</v>
      </c>
      <c r="L10" s="20">
        <v>2520</v>
      </c>
      <c r="M10" s="20" t="s">
        <v>151</v>
      </c>
      <c r="N10" s="20" t="s">
        <v>204</v>
      </c>
      <c r="O10" s="21">
        <v>17.399377695999998</v>
      </c>
      <c r="P10" s="21">
        <v>7.0412800000000004</v>
      </c>
      <c r="Q10" s="20" t="s">
        <v>84</v>
      </c>
      <c r="R10" s="20" t="s">
        <v>85</v>
      </c>
      <c r="S10" s="20">
        <v>39</v>
      </c>
      <c r="T10" s="20">
        <v>27</v>
      </c>
      <c r="U10" s="20" t="s">
        <v>143</v>
      </c>
      <c r="V10" s="20" t="s">
        <v>143</v>
      </c>
      <c r="W10" s="20" t="s">
        <v>143</v>
      </c>
      <c r="X10" s="22">
        <v>2.987482</v>
      </c>
      <c r="Y10" s="22">
        <v>17.855756</v>
      </c>
      <c r="Z10" s="22">
        <v>0.30199999999999999</v>
      </c>
      <c r="AA10" s="22">
        <v>0.30499999999999999</v>
      </c>
      <c r="AB10" s="22">
        <f t="shared" si="0"/>
        <v>14.68291668535808</v>
      </c>
      <c r="AC10" s="22">
        <f t="shared" si="1"/>
        <v>87.380527437337605</v>
      </c>
    </row>
    <row r="11" spans="1:29" x14ac:dyDescent="0.25">
      <c r="A11" s="20">
        <v>2</v>
      </c>
      <c r="B11" s="20">
        <v>316</v>
      </c>
      <c r="C11" s="20" t="s">
        <v>199</v>
      </c>
      <c r="D11" s="20" t="s">
        <v>203</v>
      </c>
      <c r="E11" s="20" t="s">
        <v>200</v>
      </c>
      <c r="F11" s="20" t="s">
        <v>191</v>
      </c>
      <c r="G11" s="20" t="s">
        <v>192</v>
      </c>
      <c r="H11" s="20">
        <v>341</v>
      </c>
      <c r="I11" s="20">
        <v>342</v>
      </c>
      <c r="J11" s="20">
        <v>342</v>
      </c>
      <c r="K11" s="20">
        <v>2150</v>
      </c>
      <c r="L11" s="20">
        <v>2520</v>
      </c>
      <c r="M11" s="20" t="s">
        <v>151</v>
      </c>
      <c r="N11" s="20" t="s">
        <v>204</v>
      </c>
      <c r="O11" s="21">
        <v>0.35663176623699999</v>
      </c>
      <c r="P11" s="21">
        <v>0.14432400000000001</v>
      </c>
      <c r="Q11" s="20" t="s">
        <v>84</v>
      </c>
      <c r="R11" s="20" t="s">
        <v>85</v>
      </c>
      <c r="S11" s="20">
        <v>39</v>
      </c>
      <c r="T11" s="20">
        <v>27</v>
      </c>
      <c r="U11" s="20" t="s">
        <v>143</v>
      </c>
      <c r="V11" s="20" t="s">
        <v>143</v>
      </c>
      <c r="W11" s="20" t="s">
        <v>143</v>
      </c>
      <c r="X11" s="22">
        <v>2.987482</v>
      </c>
      <c r="Y11" s="22">
        <v>17.855756</v>
      </c>
      <c r="Z11" s="22">
        <v>0.30199999999999999</v>
      </c>
      <c r="AA11" s="22">
        <v>0.30499999999999999</v>
      </c>
      <c r="AB11" s="22">
        <f t="shared" si="0"/>
        <v>0.30095341581326396</v>
      </c>
      <c r="AC11" s="22">
        <f t="shared" si="1"/>
        <v>1.7910248196160803</v>
      </c>
    </row>
    <row r="12" spans="1:29" x14ac:dyDescent="0.25">
      <c r="A12" s="20">
        <v>2</v>
      </c>
      <c r="B12" s="20">
        <v>316</v>
      </c>
      <c r="C12" s="20" t="s">
        <v>199</v>
      </c>
      <c r="D12" s="20" t="s">
        <v>203</v>
      </c>
      <c r="E12" s="20" t="s">
        <v>200</v>
      </c>
      <c r="F12" s="20" t="s">
        <v>191</v>
      </c>
      <c r="G12" s="20" t="s">
        <v>192</v>
      </c>
      <c r="H12" s="20">
        <v>342</v>
      </c>
      <c r="I12" s="20">
        <v>343</v>
      </c>
      <c r="J12" s="20">
        <v>343</v>
      </c>
      <c r="K12" s="20">
        <v>2150</v>
      </c>
      <c r="L12" s="20">
        <v>2520</v>
      </c>
      <c r="M12" s="20" t="s">
        <v>151</v>
      </c>
      <c r="N12" s="20" t="s">
        <v>204</v>
      </c>
      <c r="O12" s="21">
        <v>1.3631435392100001E-2</v>
      </c>
      <c r="P12" s="21">
        <v>5.51645E-3</v>
      </c>
      <c r="Q12" s="20" t="s">
        <v>84</v>
      </c>
      <c r="R12" s="20" t="s">
        <v>85</v>
      </c>
      <c r="S12" s="20">
        <v>39</v>
      </c>
      <c r="T12" s="20">
        <v>27</v>
      </c>
      <c r="U12" s="20" t="s">
        <v>143</v>
      </c>
      <c r="V12" s="20" t="s">
        <v>143</v>
      </c>
      <c r="W12" s="20" t="s">
        <v>143</v>
      </c>
      <c r="X12" s="22">
        <v>2.987482</v>
      </c>
      <c r="Y12" s="22">
        <v>17.855756</v>
      </c>
      <c r="Z12" s="22">
        <v>0.30199999999999999</v>
      </c>
      <c r="AA12" s="22">
        <v>0.30499999999999999</v>
      </c>
      <c r="AB12" s="22">
        <f t="shared" si="0"/>
        <v>1.15032459650722E-2</v>
      </c>
      <c r="AC12" s="22">
        <f t="shared" si="1"/>
        <v>6.8457767704409006E-2</v>
      </c>
    </row>
    <row r="13" spans="1:29" x14ac:dyDescent="0.25">
      <c r="A13" s="20">
        <v>2</v>
      </c>
      <c r="B13" s="20">
        <v>316</v>
      </c>
      <c r="C13" s="20" t="s">
        <v>199</v>
      </c>
      <c r="D13" s="20" t="s">
        <v>203</v>
      </c>
      <c r="E13" s="20" t="s">
        <v>200</v>
      </c>
      <c r="F13" s="20" t="s">
        <v>191</v>
      </c>
      <c r="G13" s="20" t="s">
        <v>192</v>
      </c>
      <c r="H13" s="20">
        <v>374</v>
      </c>
      <c r="I13" s="20">
        <v>375</v>
      </c>
      <c r="J13" s="20">
        <v>375</v>
      </c>
      <c r="K13" s="20">
        <v>2210</v>
      </c>
      <c r="L13" s="20">
        <v>2520</v>
      </c>
      <c r="M13" s="20" t="s">
        <v>151</v>
      </c>
      <c r="N13" s="20" t="s">
        <v>204</v>
      </c>
      <c r="O13" s="21">
        <v>1.5755925781599999E-3</v>
      </c>
      <c r="P13" s="21">
        <v>6.3761999999999998E-4</v>
      </c>
      <c r="Q13" s="20" t="s">
        <v>84</v>
      </c>
      <c r="R13" s="20" t="s">
        <v>85</v>
      </c>
      <c r="S13" s="20">
        <v>39</v>
      </c>
      <c r="T13" s="20">
        <v>27</v>
      </c>
      <c r="U13" s="20" t="s">
        <v>143</v>
      </c>
      <c r="V13" s="20" t="s">
        <v>143</v>
      </c>
      <c r="W13" s="20" t="s">
        <v>143</v>
      </c>
      <c r="X13" s="22">
        <v>2.987482</v>
      </c>
      <c r="Y13" s="22">
        <v>17.855756</v>
      </c>
      <c r="Z13" s="22">
        <v>0.30199999999999999</v>
      </c>
      <c r="AA13" s="22">
        <v>0.30499999999999999</v>
      </c>
      <c r="AB13" s="22">
        <f t="shared" si="0"/>
        <v>1.3296050344423199E-3</v>
      </c>
      <c r="AC13" s="22">
        <f t="shared" si="1"/>
        <v>7.9127050628004011E-3</v>
      </c>
    </row>
    <row r="14" spans="1:29" x14ac:dyDescent="0.25">
      <c r="A14" s="20">
        <v>2</v>
      </c>
      <c r="B14" s="20">
        <v>316</v>
      </c>
      <c r="C14" s="20" t="s">
        <v>199</v>
      </c>
      <c r="D14" s="20" t="s">
        <v>203</v>
      </c>
      <c r="E14" s="20" t="s">
        <v>200</v>
      </c>
      <c r="F14" s="20" t="s">
        <v>191</v>
      </c>
      <c r="G14" s="20" t="s">
        <v>192</v>
      </c>
      <c r="H14" s="20">
        <v>442</v>
      </c>
      <c r="I14" s="20">
        <v>444</v>
      </c>
      <c r="J14" s="20">
        <v>444</v>
      </c>
      <c r="K14" s="20">
        <v>3100</v>
      </c>
      <c r="L14" s="20">
        <v>2520</v>
      </c>
      <c r="M14" s="20" t="s">
        <v>151</v>
      </c>
      <c r="N14" s="20" t="s">
        <v>204</v>
      </c>
      <c r="O14" s="21">
        <v>0.77475353825100002</v>
      </c>
      <c r="P14" s="21">
        <v>0.31353199999999998</v>
      </c>
      <c r="Q14" s="20" t="s">
        <v>84</v>
      </c>
      <c r="R14" s="20" t="s">
        <v>85</v>
      </c>
      <c r="S14" s="20">
        <v>39</v>
      </c>
      <c r="T14" s="20">
        <v>27</v>
      </c>
      <c r="U14" s="20" t="s">
        <v>143</v>
      </c>
      <c r="V14" s="20" t="s">
        <v>143</v>
      </c>
      <c r="W14" s="20" t="s">
        <v>143</v>
      </c>
      <c r="X14" s="22">
        <v>2.987482</v>
      </c>
      <c r="Y14" s="22">
        <v>17.855756</v>
      </c>
      <c r="Z14" s="22">
        <v>0.30199999999999999</v>
      </c>
      <c r="AA14" s="22">
        <v>0.30499999999999999</v>
      </c>
      <c r="AB14" s="22">
        <f t="shared" si="0"/>
        <v>0.6537965020839519</v>
      </c>
      <c r="AC14" s="22">
        <f t="shared" si="1"/>
        <v>3.8908538686834397</v>
      </c>
    </row>
    <row r="15" spans="1:29" x14ac:dyDescent="0.25">
      <c r="A15" s="20">
        <v>2</v>
      </c>
      <c r="B15" s="20">
        <v>316</v>
      </c>
      <c r="C15" s="20" t="s">
        <v>199</v>
      </c>
      <c r="D15" s="20" t="s">
        <v>203</v>
      </c>
      <c r="E15" s="20" t="s">
        <v>200</v>
      </c>
      <c r="F15" s="20" t="s">
        <v>191</v>
      </c>
      <c r="G15" s="20" t="s">
        <v>192</v>
      </c>
      <c r="H15" s="20">
        <v>453</v>
      </c>
      <c r="I15" s="20">
        <v>455</v>
      </c>
      <c r="J15" s="20">
        <v>455</v>
      </c>
      <c r="K15" s="20">
        <v>3200</v>
      </c>
      <c r="L15" s="20">
        <v>2520</v>
      </c>
      <c r="M15" s="20" t="s">
        <v>151</v>
      </c>
      <c r="N15" s="20" t="s">
        <v>204</v>
      </c>
      <c r="O15" s="21">
        <v>72.769014744700002</v>
      </c>
      <c r="P15" s="21">
        <v>29.448599999999999</v>
      </c>
      <c r="Q15" s="20" t="s">
        <v>84</v>
      </c>
      <c r="R15" s="20" t="s">
        <v>85</v>
      </c>
      <c r="S15" s="20">
        <v>39</v>
      </c>
      <c r="T15" s="20">
        <v>27</v>
      </c>
      <c r="U15" s="20" t="s">
        <v>143</v>
      </c>
      <c r="V15" s="20" t="s">
        <v>143</v>
      </c>
      <c r="W15" s="20" t="s">
        <v>143</v>
      </c>
      <c r="X15" s="22">
        <v>2.987482</v>
      </c>
      <c r="Y15" s="22">
        <v>17.855756</v>
      </c>
      <c r="Z15" s="22">
        <v>0.30199999999999999</v>
      </c>
      <c r="AA15" s="22">
        <v>0.30499999999999999</v>
      </c>
      <c r="AB15" s="22">
        <f t="shared" si="0"/>
        <v>61.408059372789587</v>
      </c>
      <c r="AC15" s="22">
        <f t="shared" si="1"/>
        <v>365.44977621841201</v>
      </c>
    </row>
    <row r="16" spans="1:29" x14ac:dyDescent="0.25">
      <c r="A16" s="20">
        <v>2</v>
      </c>
      <c r="B16" s="20">
        <v>316</v>
      </c>
      <c r="C16" s="20" t="s">
        <v>199</v>
      </c>
      <c r="D16" s="20" t="s">
        <v>203</v>
      </c>
      <c r="E16" s="20" t="s">
        <v>200</v>
      </c>
      <c r="F16" s="20" t="s">
        <v>191</v>
      </c>
      <c r="G16" s="20" t="s">
        <v>192</v>
      </c>
      <c r="H16" s="20">
        <v>476</v>
      </c>
      <c r="I16" s="20">
        <v>478</v>
      </c>
      <c r="J16" s="20">
        <v>478</v>
      </c>
      <c r="K16" s="20">
        <v>4271</v>
      </c>
      <c r="L16" s="20">
        <v>2520</v>
      </c>
      <c r="M16" s="20" t="s">
        <v>151</v>
      </c>
      <c r="N16" s="20" t="s">
        <v>204</v>
      </c>
      <c r="O16" s="21">
        <v>7.0951679214299999</v>
      </c>
      <c r="P16" s="21">
        <v>2.8713099999999998</v>
      </c>
      <c r="Q16" s="20" t="s">
        <v>84</v>
      </c>
      <c r="R16" s="20" t="s">
        <v>85</v>
      </c>
      <c r="S16" s="20">
        <v>39</v>
      </c>
      <c r="T16" s="20">
        <v>27</v>
      </c>
      <c r="U16" s="20" t="s">
        <v>143</v>
      </c>
      <c r="V16" s="20" t="s">
        <v>143</v>
      </c>
      <c r="W16" s="20" t="s">
        <v>143</v>
      </c>
      <c r="X16" s="22">
        <v>2.987482</v>
      </c>
      <c r="Y16" s="22">
        <v>17.855756</v>
      </c>
      <c r="Z16" s="22">
        <v>0.30199999999999999</v>
      </c>
      <c r="AA16" s="22">
        <v>0.30499999999999999</v>
      </c>
      <c r="AB16" s="22">
        <f t="shared" si="0"/>
        <v>5.987434885111159</v>
      </c>
      <c r="AC16" s="22">
        <f t="shared" si="1"/>
        <v>35.6322404784502</v>
      </c>
    </row>
    <row r="17" spans="1:29" x14ac:dyDescent="0.25">
      <c r="A17" s="20">
        <v>2</v>
      </c>
      <c r="B17" s="20">
        <v>316</v>
      </c>
      <c r="C17" s="20" t="s">
        <v>199</v>
      </c>
      <c r="D17" s="20" t="s">
        <v>203</v>
      </c>
      <c r="E17" s="20" t="s">
        <v>200</v>
      </c>
      <c r="F17" s="20" t="s">
        <v>191</v>
      </c>
      <c r="G17" s="20" t="s">
        <v>192</v>
      </c>
      <c r="H17" s="20">
        <v>477</v>
      </c>
      <c r="I17" s="20">
        <v>479</v>
      </c>
      <c r="J17" s="20">
        <v>479</v>
      </c>
      <c r="K17" s="20">
        <v>4271</v>
      </c>
      <c r="L17" s="20">
        <v>2520</v>
      </c>
      <c r="M17" s="20" t="s">
        <v>151</v>
      </c>
      <c r="N17" s="20" t="s">
        <v>204</v>
      </c>
      <c r="O17" s="21">
        <v>1.3839222630500001</v>
      </c>
      <c r="P17" s="21">
        <v>0.56005300000000002</v>
      </c>
      <c r="Q17" s="20" t="s">
        <v>84</v>
      </c>
      <c r="R17" s="20" t="s">
        <v>85</v>
      </c>
      <c r="S17" s="20">
        <v>39</v>
      </c>
      <c r="T17" s="20">
        <v>27</v>
      </c>
      <c r="U17" s="20" t="s">
        <v>143</v>
      </c>
      <c r="V17" s="20" t="s">
        <v>143</v>
      </c>
      <c r="W17" s="20" t="s">
        <v>143</v>
      </c>
      <c r="X17" s="22">
        <v>2.987482</v>
      </c>
      <c r="Y17" s="22">
        <v>17.855756</v>
      </c>
      <c r="Z17" s="22">
        <v>0.30199999999999999</v>
      </c>
      <c r="AA17" s="22">
        <v>0.30499999999999999</v>
      </c>
      <c r="AB17" s="22">
        <f t="shared" si="0"/>
        <v>1.167857483069108</v>
      </c>
      <c r="AC17" s="22">
        <f t="shared" si="1"/>
        <v>6.9501179519722616</v>
      </c>
    </row>
    <row r="18" spans="1:29" x14ac:dyDescent="0.25">
      <c r="A18" s="20">
        <v>2</v>
      </c>
      <c r="B18" s="20">
        <v>316</v>
      </c>
      <c r="C18" s="20" t="s">
        <v>199</v>
      </c>
      <c r="D18" s="20" t="s">
        <v>203</v>
      </c>
      <c r="E18" s="20" t="s">
        <v>200</v>
      </c>
      <c r="F18" s="20" t="s">
        <v>191</v>
      </c>
      <c r="G18" s="20" t="s">
        <v>192</v>
      </c>
      <c r="H18" s="20">
        <v>915</v>
      </c>
      <c r="I18" s="20">
        <v>916</v>
      </c>
      <c r="J18" s="20">
        <v>844</v>
      </c>
      <c r="K18" s="20">
        <v>6410</v>
      </c>
      <c r="L18" s="20">
        <v>2520</v>
      </c>
      <c r="M18" s="20" t="s">
        <v>151</v>
      </c>
      <c r="N18" s="20" t="s">
        <v>204</v>
      </c>
      <c r="O18" s="21">
        <v>0.40800656797700002</v>
      </c>
      <c r="P18" s="21">
        <v>0.16511400000000001</v>
      </c>
      <c r="Q18" s="20" t="s">
        <v>84</v>
      </c>
      <c r="R18" s="20" t="s">
        <v>85</v>
      </c>
      <c r="S18" s="20">
        <v>39</v>
      </c>
      <c r="T18" s="20">
        <v>27</v>
      </c>
      <c r="U18" s="20" t="s">
        <v>143</v>
      </c>
      <c r="V18" s="20" t="s">
        <v>143</v>
      </c>
      <c r="W18" s="20" t="s">
        <v>143</v>
      </c>
      <c r="X18" s="22">
        <v>2.987482</v>
      </c>
      <c r="Y18" s="22">
        <v>17.855756</v>
      </c>
      <c r="Z18" s="22">
        <v>0.30199999999999999</v>
      </c>
      <c r="AA18" s="22">
        <v>0.30499999999999999</v>
      </c>
      <c r="AB18" s="22">
        <f t="shared" si="0"/>
        <v>0.34430602185770398</v>
      </c>
      <c r="AC18" s="22">
        <f t="shared" si="1"/>
        <v>2.0490235308478799</v>
      </c>
    </row>
    <row r="19" spans="1:29" x14ac:dyDescent="0.25">
      <c r="A19" s="20">
        <v>2</v>
      </c>
      <c r="B19" s="20">
        <v>316</v>
      </c>
      <c r="C19" s="20" t="s">
        <v>199</v>
      </c>
      <c r="D19" s="20" t="s">
        <v>203</v>
      </c>
      <c r="E19" s="20" t="s">
        <v>200</v>
      </c>
      <c r="F19" s="20" t="s">
        <v>191</v>
      </c>
      <c r="G19" s="20" t="s">
        <v>192</v>
      </c>
      <c r="H19" s="20">
        <v>917</v>
      </c>
      <c r="I19" s="20">
        <v>918</v>
      </c>
      <c r="J19" s="20">
        <v>846</v>
      </c>
      <c r="K19" s="20">
        <v>6410</v>
      </c>
      <c r="L19" s="20">
        <v>2520</v>
      </c>
      <c r="M19" s="20" t="s">
        <v>151</v>
      </c>
      <c r="N19" s="20" t="s">
        <v>204</v>
      </c>
      <c r="O19" s="21">
        <v>0.20259734349899999</v>
      </c>
      <c r="P19" s="21">
        <v>8.1988199999999997E-2</v>
      </c>
      <c r="Q19" s="20" t="s">
        <v>84</v>
      </c>
      <c r="R19" s="20" t="s">
        <v>85</v>
      </c>
      <c r="S19" s="20">
        <v>39</v>
      </c>
      <c r="T19" s="20">
        <v>27</v>
      </c>
      <c r="U19" s="20" t="s">
        <v>143</v>
      </c>
      <c r="V19" s="20" t="s">
        <v>143</v>
      </c>
      <c r="W19" s="20" t="s">
        <v>143</v>
      </c>
      <c r="X19" s="22">
        <v>2.987482</v>
      </c>
      <c r="Y19" s="22">
        <v>17.855756</v>
      </c>
      <c r="Z19" s="22">
        <v>0.30199999999999999</v>
      </c>
      <c r="AA19" s="22">
        <v>0.30499999999999999</v>
      </c>
      <c r="AB19" s="22">
        <f t="shared" si="0"/>
        <v>0.17096691365525518</v>
      </c>
      <c r="AC19" s="22">
        <f t="shared" si="1"/>
        <v>1.0174530993850441</v>
      </c>
    </row>
    <row r="20" spans="1:29" x14ac:dyDescent="0.25">
      <c r="A20" s="20">
        <v>2</v>
      </c>
      <c r="B20" s="20">
        <v>316</v>
      </c>
      <c r="C20" s="20" t="s">
        <v>199</v>
      </c>
      <c r="D20" s="20" t="s">
        <v>203</v>
      </c>
      <c r="E20" s="20" t="s">
        <v>200</v>
      </c>
      <c r="F20" s="20" t="s">
        <v>191</v>
      </c>
      <c r="G20" s="20" t="s">
        <v>192</v>
      </c>
      <c r="H20" s="20">
        <v>918</v>
      </c>
      <c r="I20" s="20">
        <v>919</v>
      </c>
      <c r="J20" s="20">
        <v>847</v>
      </c>
      <c r="K20" s="20">
        <v>6410</v>
      </c>
      <c r="L20" s="20">
        <v>2520</v>
      </c>
      <c r="M20" s="20" t="s">
        <v>151</v>
      </c>
      <c r="N20" s="20" t="s">
        <v>204</v>
      </c>
      <c r="O20" s="21">
        <v>2.1122840429999998</v>
      </c>
      <c r="P20" s="21">
        <v>0.85481099999999999</v>
      </c>
      <c r="Q20" s="20" t="s">
        <v>84</v>
      </c>
      <c r="R20" s="20" t="s">
        <v>85</v>
      </c>
      <c r="S20" s="20">
        <v>39</v>
      </c>
      <c r="T20" s="20">
        <v>27</v>
      </c>
      <c r="U20" s="20" t="s">
        <v>143</v>
      </c>
      <c r="V20" s="20" t="s">
        <v>143</v>
      </c>
      <c r="W20" s="20" t="s">
        <v>143</v>
      </c>
      <c r="X20" s="22">
        <v>2.987482</v>
      </c>
      <c r="Y20" s="22">
        <v>17.855756</v>
      </c>
      <c r="Z20" s="22">
        <v>0.30199999999999999</v>
      </c>
      <c r="AA20" s="22">
        <v>0.30499999999999999</v>
      </c>
      <c r="AB20" s="22">
        <f t="shared" si="0"/>
        <v>1.7825052681795961</v>
      </c>
      <c r="AC20" s="22">
        <f t="shared" si="1"/>
        <v>10.607991166270621</v>
      </c>
    </row>
    <row r="21" spans="1:29" x14ac:dyDescent="0.25">
      <c r="A21" s="20">
        <v>2</v>
      </c>
      <c r="B21" s="20">
        <v>316</v>
      </c>
      <c r="C21" s="20" t="s">
        <v>199</v>
      </c>
      <c r="D21" s="20" t="s">
        <v>203</v>
      </c>
      <c r="E21" s="20" t="s">
        <v>200</v>
      </c>
      <c r="F21" s="20" t="s">
        <v>191</v>
      </c>
      <c r="G21" s="20" t="s">
        <v>192</v>
      </c>
      <c r="H21" s="20">
        <v>919</v>
      </c>
      <c r="I21" s="20">
        <v>920</v>
      </c>
      <c r="J21" s="20">
        <v>848</v>
      </c>
      <c r="K21" s="20">
        <v>6410</v>
      </c>
      <c r="L21" s="20">
        <v>2520</v>
      </c>
      <c r="M21" s="20" t="s">
        <v>151</v>
      </c>
      <c r="N21" s="20" t="s">
        <v>204</v>
      </c>
      <c r="O21" s="21">
        <v>1.5397628625399999</v>
      </c>
      <c r="P21" s="21">
        <v>0.62312000000000001</v>
      </c>
      <c r="Q21" s="20" t="s">
        <v>84</v>
      </c>
      <c r="R21" s="20" t="s">
        <v>85</v>
      </c>
      <c r="S21" s="20">
        <v>39</v>
      </c>
      <c r="T21" s="20">
        <v>27</v>
      </c>
      <c r="U21" s="20" t="s">
        <v>143</v>
      </c>
      <c r="V21" s="20" t="s">
        <v>143</v>
      </c>
      <c r="W21" s="20" t="s">
        <v>143</v>
      </c>
      <c r="X21" s="22">
        <v>2.987482</v>
      </c>
      <c r="Y21" s="22">
        <v>17.855756</v>
      </c>
      <c r="Z21" s="22">
        <v>0.30199999999999999</v>
      </c>
      <c r="AA21" s="22">
        <v>0.30499999999999999</v>
      </c>
      <c r="AB21" s="22">
        <f t="shared" si="0"/>
        <v>1.29936872912032</v>
      </c>
      <c r="AC21" s="22">
        <f t="shared" si="1"/>
        <v>7.7327636817104013</v>
      </c>
    </row>
    <row r="22" spans="1:29" x14ac:dyDescent="0.25">
      <c r="A22" s="20">
        <v>2</v>
      </c>
      <c r="B22" s="20">
        <v>316</v>
      </c>
      <c r="C22" s="20" t="s">
        <v>199</v>
      </c>
      <c r="D22" s="20" t="s">
        <v>203</v>
      </c>
      <c r="E22" s="20" t="s">
        <v>200</v>
      </c>
      <c r="F22" s="20" t="s">
        <v>191</v>
      </c>
      <c r="G22" s="20" t="s">
        <v>192</v>
      </c>
      <c r="H22" s="20">
        <v>920</v>
      </c>
      <c r="I22" s="20">
        <v>921</v>
      </c>
      <c r="J22" s="20">
        <v>849</v>
      </c>
      <c r="K22" s="20">
        <v>6410</v>
      </c>
      <c r="L22" s="20">
        <v>2520</v>
      </c>
      <c r="M22" s="20" t="s">
        <v>151</v>
      </c>
      <c r="N22" s="20" t="s">
        <v>204</v>
      </c>
      <c r="O22" s="21">
        <v>4.6909849755499998E-3</v>
      </c>
      <c r="P22" s="21">
        <v>1.8983699999999999E-3</v>
      </c>
      <c r="Q22" s="20" t="s">
        <v>84</v>
      </c>
      <c r="R22" s="20" t="s">
        <v>85</v>
      </c>
      <c r="S22" s="20">
        <v>39</v>
      </c>
      <c r="T22" s="20">
        <v>27</v>
      </c>
      <c r="U22" s="20" t="s">
        <v>143</v>
      </c>
      <c r="V22" s="20" t="s">
        <v>143</v>
      </c>
      <c r="W22" s="20" t="s">
        <v>143</v>
      </c>
      <c r="X22" s="22">
        <v>2.987482</v>
      </c>
      <c r="Y22" s="22">
        <v>17.855756</v>
      </c>
      <c r="Z22" s="22">
        <v>0.30199999999999999</v>
      </c>
      <c r="AA22" s="22">
        <v>0.30499999999999999</v>
      </c>
      <c r="AB22" s="22">
        <f t="shared" si="0"/>
        <v>3.9585996506293197E-3</v>
      </c>
      <c r="AC22" s="22">
        <f t="shared" si="1"/>
        <v>2.3558297904815402E-2</v>
      </c>
    </row>
    <row r="23" spans="1:29" x14ac:dyDescent="0.25">
      <c r="A23" s="20">
        <v>2</v>
      </c>
      <c r="B23" s="20">
        <v>316</v>
      </c>
      <c r="C23" s="20" t="s">
        <v>199</v>
      </c>
      <c r="D23" s="20" t="s">
        <v>203</v>
      </c>
      <c r="E23" s="20" t="s">
        <v>200</v>
      </c>
      <c r="F23" s="20" t="s">
        <v>191</v>
      </c>
      <c r="G23" s="20" t="s">
        <v>192</v>
      </c>
      <c r="H23" s="20">
        <v>921</v>
      </c>
      <c r="I23" s="20">
        <v>922</v>
      </c>
      <c r="J23" s="20">
        <v>850</v>
      </c>
      <c r="K23" s="20">
        <v>6410</v>
      </c>
      <c r="L23" s="20">
        <v>2520</v>
      </c>
      <c r="M23" s="20" t="s">
        <v>151</v>
      </c>
      <c r="N23" s="20" t="s">
        <v>204</v>
      </c>
      <c r="O23" s="21">
        <v>0.13139025077800001</v>
      </c>
      <c r="P23" s="21">
        <v>5.3171700000000002E-2</v>
      </c>
      <c r="Q23" s="20" t="s">
        <v>84</v>
      </c>
      <c r="R23" s="20" t="s">
        <v>85</v>
      </c>
      <c r="S23" s="20">
        <v>39</v>
      </c>
      <c r="T23" s="20">
        <v>27</v>
      </c>
      <c r="U23" s="20" t="s">
        <v>143</v>
      </c>
      <c r="V23" s="20" t="s">
        <v>143</v>
      </c>
      <c r="W23" s="20" t="s">
        <v>143</v>
      </c>
      <c r="X23" s="22">
        <v>2.987482</v>
      </c>
      <c r="Y23" s="22">
        <v>17.855756</v>
      </c>
      <c r="Z23" s="22">
        <v>0.30199999999999999</v>
      </c>
      <c r="AA23" s="22">
        <v>0.30499999999999999</v>
      </c>
      <c r="AB23" s="22">
        <f t="shared" si="0"/>
        <v>0.1108769486682612</v>
      </c>
      <c r="AC23" s="22">
        <f t="shared" si="1"/>
        <v>0.65984752640711408</v>
      </c>
    </row>
    <row r="24" spans="1:29" x14ac:dyDescent="0.25">
      <c r="A24" s="20">
        <v>2</v>
      </c>
      <c r="B24" s="20">
        <v>316</v>
      </c>
      <c r="C24" s="20" t="s">
        <v>199</v>
      </c>
      <c r="D24" s="20" t="s">
        <v>203</v>
      </c>
      <c r="E24" s="20" t="s">
        <v>200</v>
      </c>
      <c r="F24" s="20" t="s">
        <v>191</v>
      </c>
      <c r="G24" s="20" t="s">
        <v>192</v>
      </c>
      <c r="H24" s="20">
        <v>922</v>
      </c>
      <c r="I24" s="20">
        <v>923</v>
      </c>
      <c r="J24" s="20">
        <v>851</v>
      </c>
      <c r="K24" s="20">
        <v>6410</v>
      </c>
      <c r="L24" s="20">
        <v>2520</v>
      </c>
      <c r="M24" s="20" t="s">
        <v>151</v>
      </c>
      <c r="N24" s="20" t="s">
        <v>204</v>
      </c>
      <c r="O24" s="21">
        <v>7.6396114213199999E-3</v>
      </c>
      <c r="P24" s="21">
        <v>3.0916400000000001E-3</v>
      </c>
      <c r="Q24" s="20" t="s">
        <v>84</v>
      </c>
      <c r="R24" s="20" t="s">
        <v>85</v>
      </c>
      <c r="S24" s="20">
        <v>39</v>
      </c>
      <c r="T24" s="20">
        <v>27</v>
      </c>
      <c r="U24" s="20" t="s">
        <v>143</v>
      </c>
      <c r="V24" s="20" t="s">
        <v>143</v>
      </c>
      <c r="W24" s="20" t="s">
        <v>143</v>
      </c>
      <c r="X24" s="22">
        <v>2.987482</v>
      </c>
      <c r="Y24" s="22">
        <v>17.855756</v>
      </c>
      <c r="Z24" s="22">
        <v>0.30199999999999999</v>
      </c>
      <c r="AA24" s="22">
        <v>0.30499999999999999</v>
      </c>
      <c r="AB24" s="22">
        <f t="shared" si="0"/>
        <v>6.4468807576350392E-3</v>
      </c>
      <c r="AC24" s="22">
        <f t="shared" si="1"/>
        <v>3.8366480788488803E-2</v>
      </c>
    </row>
    <row r="25" spans="1:29" x14ac:dyDescent="0.25">
      <c r="A25" s="20">
        <v>2</v>
      </c>
      <c r="B25" s="20">
        <v>316</v>
      </c>
      <c r="C25" s="20" t="s">
        <v>199</v>
      </c>
      <c r="D25" s="20" t="s">
        <v>203</v>
      </c>
      <c r="E25" s="20" t="s">
        <v>200</v>
      </c>
      <c r="F25" s="20" t="s">
        <v>191</v>
      </c>
      <c r="G25" s="20" t="s">
        <v>192</v>
      </c>
      <c r="H25" s="20">
        <v>923</v>
      </c>
      <c r="I25" s="20">
        <v>924</v>
      </c>
      <c r="J25" s="20">
        <v>852</v>
      </c>
      <c r="K25" s="20">
        <v>6410</v>
      </c>
      <c r="L25" s="20">
        <v>2520</v>
      </c>
      <c r="M25" s="20" t="s">
        <v>151</v>
      </c>
      <c r="N25" s="20" t="s">
        <v>204</v>
      </c>
      <c r="O25" s="21">
        <v>5.2749666475799999E-3</v>
      </c>
      <c r="P25" s="21">
        <v>2.1346999999999998E-3</v>
      </c>
      <c r="Q25" s="20" t="s">
        <v>84</v>
      </c>
      <c r="R25" s="20" t="s">
        <v>85</v>
      </c>
      <c r="S25" s="20">
        <v>39</v>
      </c>
      <c r="T25" s="20">
        <v>27</v>
      </c>
      <c r="U25" s="20" t="s">
        <v>143</v>
      </c>
      <c r="V25" s="20" t="s">
        <v>143</v>
      </c>
      <c r="W25" s="20" t="s">
        <v>143</v>
      </c>
      <c r="X25" s="22">
        <v>2.987482</v>
      </c>
      <c r="Y25" s="22">
        <v>17.855756</v>
      </c>
      <c r="Z25" s="22">
        <v>0.30199999999999999</v>
      </c>
      <c r="AA25" s="22">
        <v>0.30499999999999999</v>
      </c>
      <c r="AB25" s="22">
        <f t="shared" si="0"/>
        <v>4.4514097221291992E-3</v>
      </c>
      <c r="AC25" s="22">
        <f t="shared" si="1"/>
        <v>2.6491094221573998E-2</v>
      </c>
    </row>
    <row r="26" spans="1:29" x14ac:dyDescent="0.25">
      <c r="A26" s="20">
        <v>2</v>
      </c>
      <c r="B26" s="20">
        <v>316</v>
      </c>
      <c r="C26" s="20" t="s">
        <v>199</v>
      </c>
      <c r="D26" s="20" t="s">
        <v>203</v>
      </c>
      <c r="E26" s="20" t="s">
        <v>200</v>
      </c>
      <c r="F26" s="20" t="s">
        <v>191</v>
      </c>
      <c r="G26" s="20" t="s">
        <v>192</v>
      </c>
      <c r="H26" s="20">
        <v>924</v>
      </c>
      <c r="I26" s="20">
        <v>925</v>
      </c>
      <c r="J26" s="20">
        <v>853</v>
      </c>
      <c r="K26" s="20">
        <v>6410</v>
      </c>
      <c r="L26" s="20">
        <v>2520</v>
      </c>
      <c r="M26" s="20" t="s">
        <v>151</v>
      </c>
      <c r="N26" s="20" t="s">
        <v>204</v>
      </c>
      <c r="O26" s="21">
        <v>2.04591376618</v>
      </c>
      <c r="P26" s="21">
        <v>0.82795200000000002</v>
      </c>
      <c r="Q26" s="20" t="s">
        <v>84</v>
      </c>
      <c r="R26" s="20" t="s">
        <v>85</v>
      </c>
      <c r="S26" s="20">
        <v>39</v>
      </c>
      <c r="T26" s="20">
        <v>27</v>
      </c>
      <c r="U26" s="20" t="s">
        <v>143</v>
      </c>
      <c r="V26" s="20" t="s">
        <v>143</v>
      </c>
      <c r="W26" s="20" t="s">
        <v>143</v>
      </c>
      <c r="X26" s="22">
        <v>2.987482</v>
      </c>
      <c r="Y26" s="22">
        <v>17.855756</v>
      </c>
      <c r="Z26" s="22">
        <v>0.30199999999999999</v>
      </c>
      <c r="AA26" s="22">
        <v>0.30499999999999999</v>
      </c>
      <c r="AB26" s="22">
        <f t="shared" si="0"/>
        <v>1.7264972044110718</v>
      </c>
      <c r="AC26" s="22">
        <f t="shared" si="1"/>
        <v>10.27467767973984</v>
      </c>
    </row>
    <row r="27" spans="1:29" x14ac:dyDescent="0.25">
      <c r="A27" s="20">
        <v>2</v>
      </c>
      <c r="B27" s="20">
        <v>316</v>
      </c>
      <c r="C27" s="20" t="s">
        <v>199</v>
      </c>
      <c r="D27" s="20" t="s">
        <v>203</v>
      </c>
      <c r="E27" s="20" t="s">
        <v>200</v>
      </c>
      <c r="F27" s="20" t="s">
        <v>191</v>
      </c>
      <c r="G27" s="20" t="s">
        <v>192</v>
      </c>
      <c r="H27" s="20">
        <v>925</v>
      </c>
      <c r="I27" s="20">
        <v>926</v>
      </c>
      <c r="J27" s="20">
        <v>854</v>
      </c>
      <c r="K27" s="20">
        <v>6410</v>
      </c>
      <c r="L27" s="20">
        <v>2520</v>
      </c>
      <c r="M27" s="20" t="s">
        <v>151</v>
      </c>
      <c r="N27" s="20" t="s">
        <v>204</v>
      </c>
      <c r="O27" s="21">
        <v>0.400479009346</v>
      </c>
      <c r="P27" s="21">
        <v>0.16206799999999999</v>
      </c>
      <c r="Q27" s="20" t="s">
        <v>84</v>
      </c>
      <c r="R27" s="20" t="s">
        <v>85</v>
      </c>
      <c r="S27" s="20">
        <v>39</v>
      </c>
      <c r="T27" s="20">
        <v>27</v>
      </c>
      <c r="U27" s="20" t="s">
        <v>143</v>
      </c>
      <c r="V27" s="20" t="s">
        <v>143</v>
      </c>
      <c r="W27" s="20" t="s">
        <v>143</v>
      </c>
      <c r="X27" s="22">
        <v>2.987482</v>
      </c>
      <c r="Y27" s="22">
        <v>17.855756</v>
      </c>
      <c r="Z27" s="22">
        <v>0.30199999999999999</v>
      </c>
      <c r="AA27" s="22">
        <v>0.30499999999999999</v>
      </c>
      <c r="AB27" s="22">
        <f t="shared" si="0"/>
        <v>0.33795431247764796</v>
      </c>
      <c r="AC27" s="22">
        <f t="shared" si="1"/>
        <v>2.0112234310685597</v>
      </c>
    </row>
    <row r="28" spans="1:29" x14ac:dyDescent="0.25">
      <c r="A28" s="20">
        <v>2</v>
      </c>
      <c r="B28" s="20">
        <v>316</v>
      </c>
      <c r="C28" s="20" t="s">
        <v>199</v>
      </c>
      <c r="D28" s="20" t="s">
        <v>203</v>
      </c>
      <c r="E28" s="20" t="s">
        <v>200</v>
      </c>
      <c r="F28" s="20" t="s">
        <v>191</v>
      </c>
      <c r="G28" s="20" t="s">
        <v>192</v>
      </c>
      <c r="H28" s="20">
        <v>926</v>
      </c>
      <c r="I28" s="20">
        <v>927</v>
      </c>
      <c r="J28" s="20">
        <v>855</v>
      </c>
      <c r="K28" s="20">
        <v>6410</v>
      </c>
      <c r="L28" s="20">
        <v>2520</v>
      </c>
      <c r="M28" s="20" t="s">
        <v>151</v>
      </c>
      <c r="N28" s="20" t="s">
        <v>204</v>
      </c>
      <c r="O28" s="21">
        <v>1.01403678647</v>
      </c>
      <c r="P28" s="21">
        <v>0.41036600000000001</v>
      </c>
      <c r="Q28" s="20" t="s">
        <v>84</v>
      </c>
      <c r="R28" s="20" t="s">
        <v>85</v>
      </c>
      <c r="S28" s="20">
        <v>39</v>
      </c>
      <c r="T28" s="20">
        <v>27</v>
      </c>
      <c r="U28" s="20" t="s">
        <v>143</v>
      </c>
      <c r="V28" s="20" t="s">
        <v>143</v>
      </c>
      <c r="W28" s="20" t="s">
        <v>143</v>
      </c>
      <c r="X28" s="22">
        <v>2.987482</v>
      </c>
      <c r="Y28" s="22">
        <v>17.855756</v>
      </c>
      <c r="Z28" s="22">
        <v>0.30199999999999999</v>
      </c>
      <c r="AA28" s="22">
        <v>0.30499999999999999</v>
      </c>
      <c r="AB28" s="22">
        <f t="shared" si="0"/>
        <v>0.85572080481157597</v>
      </c>
      <c r="AC28" s="22">
        <f t="shared" si="1"/>
        <v>5.0925396408537207</v>
      </c>
    </row>
    <row r="29" spans="1:29" x14ac:dyDescent="0.25">
      <c r="A29" s="20">
        <v>2</v>
      </c>
      <c r="B29" s="20">
        <v>316</v>
      </c>
      <c r="C29" s="20" t="s">
        <v>199</v>
      </c>
      <c r="D29" s="20" t="s">
        <v>203</v>
      </c>
      <c r="E29" s="20" t="s">
        <v>200</v>
      </c>
      <c r="F29" s="20" t="s">
        <v>191</v>
      </c>
      <c r="G29" s="20" t="s">
        <v>192</v>
      </c>
      <c r="H29" s="20">
        <v>927</v>
      </c>
      <c r="I29" s="20">
        <v>928</v>
      </c>
      <c r="J29" s="20">
        <v>856</v>
      </c>
      <c r="K29" s="20">
        <v>6410</v>
      </c>
      <c r="L29" s="20">
        <v>2520</v>
      </c>
      <c r="M29" s="20" t="s">
        <v>151</v>
      </c>
      <c r="N29" s="20" t="s">
        <v>204</v>
      </c>
      <c r="O29" s="21">
        <v>2.85258654447E-4</v>
      </c>
      <c r="P29" s="21">
        <v>1.1544000000000001E-4</v>
      </c>
      <c r="Q29" s="20" t="s">
        <v>84</v>
      </c>
      <c r="R29" s="20" t="s">
        <v>85</v>
      </c>
      <c r="S29" s="20">
        <v>39</v>
      </c>
      <c r="T29" s="20">
        <v>27</v>
      </c>
      <c r="U29" s="20" t="s">
        <v>143</v>
      </c>
      <c r="V29" s="20" t="s">
        <v>143</v>
      </c>
      <c r="W29" s="20" t="s">
        <v>143</v>
      </c>
      <c r="X29" s="22">
        <v>2.987482</v>
      </c>
      <c r="Y29" s="22">
        <v>17.855756</v>
      </c>
      <c r="Z29" s="22">
        <v>0.30199999999999999</v>
      </c>
      <c r="AA29" s="22">
        <v>0.30499999999999999</v>
      </c>
      <c r="AB29" s="22">
        <f t="shared" si="0"/>
        <v>2.4072269561184001E-4</v>
      </c>
      <c r="AC29" s="22">
        <f t="shared" si="1"/>
        <v>1.4325815884848E-3</v>
      </c>
    </row>
    <row r="30" spans="1:29" x14ac:dyDescent="0.25">
      <c r="A30" s="20">
        <v>2</v>
      </c>
      <c r="B30" s="20">
        <v>316</v>
      </c>
      <c r="C30" s="20" t="s">
        <v>199</v>
      </c>
      <c r="D30" s="20" t="s">
        <v>203</v>
      </c>
      <c r="E30" s="20" t="s">
        <v>200</v>
      </c>
      <c r="F30" s="20" t="s">
        <v>191</v>
      </c>
      <c r="G30" s="20" t="s">
        <v>192</v>
      </c>
      <c r="H30" s="20">
        <v>6597</v>
      </c>
      <c r="I30" s="20">
        <v>6598</v>
      </c>
      <c r="J30" s="20">
        <v>6554</v>
      </c>
      <c r="K30" s="20">
        <v>2110</v>
      </c>
      <c r="L30" s="20">
        <v>2110</v>
      </c>
      <c r="M30" s="20" t="s">
        <v>151</v>
      </c>
      <c r="N30" s="20" t="s">
        <v>204</v>
      </c>
      <c r="O30" s="21">
        <v>526.48000137500003</v>
      </c>
      <c r="P30" s="21">
        <v>213.059</v>
      </c>
      <c r="Q30" s="20" t="s">
        <v>84</v>
      </c>
      <c r="R30" s="20" t="s">
        <v>85</v>
      </c>
      <c r="S30" s="20">
        <v>26</v>
      </c>
      <c r="T30" s="20">
        <v>21</v>
      </c>
      <c r="U30" s="20" t="s">
        <v>59</v>
      </c>
      <c r="V30" s="20" t="s">
        <v>60</v>
      </c>
      <c r="W30" s="20" t="s">
        <v>59</v>
      </c>
      <c r="X30" s="22">
        <v>1.2720320000000001</v>
      </c>
      <c r="Y30" s="22">
        <v>9.4525830000000006</v>
      </c>
      <c r="Z30" s="22">
        <v>0.30199999999999999</v>
      </c>
      <c r="AA30" s="22">
        <v>0.30499999999999999</v>
      </c>
      <c r="AB30" s="22">
        <f t="shared" si="0"/>
        <v>189.170470389824</v>
      </c>
      <c r="AC30" s="22">
        <f t="shared" si="1"/>
        <v>1399.7007275709152</v>
      </c>
    </row>
    <row r="31" spans="1:29" x14ac:dyDescent="0.25">
      <c r="A31" s="20">
        <v>2</v>
      </c>
      <c r="B31" s="20">
        <v>316</v>
      </c>
      <c r="C31" s="20" t="s">
        <v>199</v>
      </c>
      <c r="D31" s="20" t="s">
        <v>203</v>
      </c>
      <c r="E31" s="20" t="s">
        <v>200</v>
      </c>
      <c r="F31" s="20" t="s">
        <v>191</v>
      </c>
      <c r="G31" s="20" t="s">
        <v>192</v>
      </c>
      <c r="H31" s="20">
        <v>6598</v>
      </c>
      <c r="I31" s="20">
        <v>6599</v>
      </c>
      <c r="J31" s="20">
        <v>6555</v>
      </c>
      <c r="K31" s="20">
        <v>2110</v>
      </c>
      <c r="L31" s="20">
        <v>2110</v>
      </c>
      <c r="M31" s="20" t="s">
        <v>151</v>
      </c>
      <c r="N31" s="20" t="s">
        <v>204</v>
      </c>
      <c r="O31" s="21">
        <v>4.29254106499</v>
      </c>
      <c r="P31" s="21">
        <v>1.7371300000000001</v>
      </c>
      <c r="Q31" s="20" t="s">
        <v>84</v>
      </c>
      <c r="R31" s="20" t="s">
        <v>85</v>
      </c>
      <c r="S31" s="20">
        <v>26</v>
      </c>
      <c r="T31" s="20">
        <v>21</v>
      </c>
      <c r="U31" s="20" t="s">
        <v>59</v>
      </c>
      <c r="V31" s="20" t="s">
        <v>60</v>
      </c>
      <c r="W31" s="20" t="s">
        <v>59</v>
      </c>
      <c r="X31" s="22">
        <v>1.2720320000000001</v>
      </c>
      <c r="Y31" s="22">
        <v>9.4525830000000006</v>
      </c>
      <c r="Z31" s="22">
        <v>0.30199999999999999</v>
      </c>
      <c r="AA31" s="22">
        <v>0.30499999999999999</v>
      </c>
      <c r="AB31" s="22">
        <f t="shared" si="0"/>
        <v>1.5423600938156798</v>
      </c>
      <c r="AC31" s="22">
        <f t="shared" si="1"/>
        <v>11.412154027219053</v>
      </c>
    </row>
    <row r="32" spans="1:29" x14ac:dyDescent="0.25">
      <c r="A32" s="20">
        <v>2</v>
      </c>
      <c r="B32" s="20">
        <v>316</v>
      </c>
      <c r="C32" s="20" t="s">
        <v>199</v>
      </c>
      <c r="D32" s="20" t="s">
        <v>203</v>
      </c>
      <c r="E32" s="20" t="s">
        <v>200</v>
      </c>
      <c r="F32" s="20" t="s">
        <v>191</v>
      </c>
      <c r="G32" s="20" t="s">
        <v>192</v>
      </c>
      <c r="H32" s="20">
        <v>6600</v>
      </c>
      <c r="I32" s="20">
        <v>6601</v>
      </c>
      <c r="J32" s="20">
        <v>6557</v>
      </c>
      <c r="K32" s="20">
        <v>2110</v>
      </c>
      <c r="L32" s="20">
        <v>2110</v>
      </c>
      <c r="M32" s="20" t="s">
        <v>151</v>
      </c>
      <c r="N32" s="20" t="s">
        <v>204</v>
      </c>
      <c r="O32" s="21">
        <v>2.55216937907</v>
      </c>
      <c r="P32" s="21">
        <v>1.0328299999999999</v>
      </c>
      <c r="Q32" s="20" t="s">
        <v>84</v>
      </c>
      <c r="R32" s="20" t="s">
        <v>85</v>
      </c>
      <c r="S32" s="20">
        <v>26</v>
      </c>
      <c r="T32" s="20">
        <v>21</v>
      </c>
      <c r="U32" s="20" t="s">
        <v>59</v>
      </c>
      <c r="V32" s="20" t="s">
        <v>60</v>
      </c>
      <c r="W32" s="20" t="s">
        <v>59</v>
      </c>
      <c r="X32" s="22">
        <v>1.2720320000000001</v>
      </c>
      <c r="Y32" s="22">
        <v>9.4525830000000006</v>
      </c>
      <c r="Z32" s="22">
        <v>0.30199999999999999</v>
      </c>
      <c r="AA32" s="22">
        <v>0.30499999999999999</v>
      </c>
      <c r="AB32" s="22">
        <f t="shared" si="0"/>
        <v>0.91702738177087983</v>
      </c>
      <c r="AC32" s="22">
        <f t="shared" si="1"/>
        <v>6.7852233534235502</v>
      </c>
    </row>
    <row r="33" spans="1:29" x14ac:dyDescent="0.25">
      <c r="A33" s="20">
        <v>2</v>
      </c>
      <c r="B33" s="20">
        <v>316</v>
      </c>
      <c r="C33" s="20" t="s">
        <v>199</v>
      </c>
      <c r="D33" s="20" t="s">
        <v>203</v>
      </c>
      <c r="E33" s="20" t="s">
        <v>200</v>
      </c>
      <c r="F33" s="20" t="s">
        <v>191</v>
      </c>
      <c r="G33" s="20" t="s">
        <v>192</v>
      </c>
      <c r="H33" s="20">
        <v>8586</v>
      </c>
      <c r="I33" s="20">
        <v>8587</v>
      </c>
      <c r="J33" s="20">
        <v>8534</v>
      </c>
      <c r="K33" s="20">
        <v>2120</v>
      </c>
      <c r="L33" s="20">
        <v>2120</v>
      </c>
      <c r="M33" s="20" t="s">
        <v>151</v>
      </c>
      <c r="N33" s="20" t="s">
        <v>204</v>
      </c>
      <c r="O33" s="21">
        <v>2.98968319427</v>
      </c>
      <c r="P33" s="21">
        <v>1.2098800000000001</v>
      </c>
      <c r="Q33" s="20" t="s">
        <v>84</v>
      </c>
      <c r="R33" s="20" t="s">
        <v>85</v>
      </c>
      <c r="S33" s="20">
        <v>27</v>
      </c>
      <c r="T33" s="20">
        <v>22</v>
      </c>
      <c r="U33" s="20" t="s">
        <v>61</v>
      </c>
      <c r="V33" s="20" t="s">
        <v>62</v>
      </c>
      <c r="W33" s="20" t="s">
        <v>63</v>
      </c>
      <c r="X33" s="22">
        <v>0.51060899999999998</v>
      </c>
      <c r="Y33" s="22">
        <v>9.7789370000000009</v>
      </c>
      <c r="Z33" s="22">
        <v>0.30199999999999999</v>
      </c>
      <c r="AA33" s="22">
        <v>0.30499999999999999</v>
      </c>
      <c r="AB33" s="22">
        <f t="shared" si="0"/>
        <v>0.43120738061016001</v>
      </c>
      <c r="AC33" s="22">
        <f t="shared" si="1"/>
        <v>8.2227815068042016</v>
      </c>
    </row>
    <row r="34" spans="1:29" x14ac:dyDescent="0.25">
      <c r="A34" s="20">
        <v>2</v>
      </c>
      <c r="B34" s="20">
        <v>316</v>
      </c>
      <c r="C34" s="20" t="s">
        <v>199</v>
      </c>
      <c r="D34" s="20" t="s">
        <v>203</v>
      </c>
      <c r="E34" s="20" t="s">
        <v>200</v>
      </c>
      <c r="F34" s="20" t="s">
        <v>191</v>
      </c>
      <c r="G34" s="20" t="s">
        <v>192</v>
      </c>
      <c r="H34" s="20">
        <v>8587</v>
      </c>
      <c r="I34" s="20">
        <v>8588</v>
      </c>
      <c r="J34" s="20">
        <v>8535</v>
      </c>
      <c r="K34" s="20">
        <v>2120</v>
      </c>
      <c r="L34" s="20">
        <v>2120</v>
      </c>
      <c r="M34" s="20" t="s">
        <v>151</v>
      </c>
      <c r="N34" s="20" t="s">
        <v>204</v>
      </c>
      <c r="O34" s="21">
        <v>1.0469709901699999</v>
      </c>
      <c r="P34" s="21">
        <v>0.42369400000000002</v>
      </c>
      <c r="Q34" s="20" t="s">
        <v>84</v>
      </c>
      <c r="R34" s="20" t="s">
        <v>85</v>
      </c>
      <c r="S34" s="20">
        <v>27</v>
      </c>
      <c r="T34" s="20">
        <v>22</v>
      </c>
      <c r="U34" s="20" t="s">
        <v>61</v>
      </c>
      <c r="V34" s="20" t="s">
        <v>62</v>
      </c>
      <c r="W34" s="20" t="s">
        <v>63</v>
      </c>
      <c r="X34" s="22">
        <v>0.51060899999999998</v>
      </c>
      <c r="Y34" s="22">
        <v>9.7789370000000009</v>
      </c>
      <c r="Z34" s="22">
        <v>0.30199999999999999</v>
      </c>
      <c r="AA34" s="22">
        <v>0.30499999999999999</v>
      </c>
      <c r="AB34" s="22">
        <f t="shared" ref="AB34:AB64" si="2">P34*X34*(1-Z34)</f>
        <v>0.15100669481290799</v>
      </c>
      <c r="AC34" s="22">
        <f t="shared" ref="AC34:AC64" si="3">P34*Y34*(1-AA34)</f>
        <v>2.8795774686282107</v>
      </c>
    </row>
    <row r="35" spans="1:29" x14ac:dyDescent="0.25">
      <c r="A35" s="20">
        <v>2</v>
      </c>
      <c r="B35" s="20">
        <v>316</v>
      </c>
      <c r="C35" s="20" t="s">
        <v>199</v>
      </c>
      <c r="D35" s="20" t="s">
        <v>203</v>
      </c>
      <c r="E35" s="20" t="s">
        <v>200</v>
      </c>
      <c r="F35" s="20" t="s">
        <v>191</v>
      </c>
      <c r="G35" s="20" t="s">
        <v>192</v>
      </c>
      <c r="H35" s="20">
        <v>8588</v>
      </c>
      <c r="I35" s="20">
        <v>8589</v>
      </c>
      <c r="J35" s="20">
        <v>8536</v>
      </c>
      <c r="K35" s="20">
        <v>2120</v>
      </c>
      <c r="L35" s="20">
        <v>2120</v>
      </c>
      <c r="M35" s="20" t="s">
        <v>151</v>
      </c>
      <c r="N35" s="20" t="s">
        <v>204</v>
      </c>
      <c r="O35" s="21">
        <v>16.233671866600002</v>
      </c>
      <c r="P35" s="21">
        <v>6.5695300000000003</v>
      </c>
      <c r="Q35" s="20" t="s">
        <v>84</v>
      </c>
      <c r="R35" s="20" t="s">
        <v>85</v>
      </c>
      <c r="S35" s="20">
        <v>27</v>
      </c>
      <c r="T35" s="20">
        <v>22</v>
      </c>
      <c r="U35" s="20" t="s">
        <v>61</v>
      </c>
      <c r="V35" s="20" t="s">
        <v>62</v>
      </c>
      <c r="W35" s="20" t="s">
        <v>63</v>
      </c>
      <c r="X35" s="22">
        <v>0.51060899999999998</v>
      </c>
      <c r="Y35" s="22">
        <v>9.7789370000000009</v>
      </c>
      <c r="Z35" s="22">
        <v>0.30199999999999999</v>
      </c>
      <c r="AA35" s="22">
        <v>0.30499999999999999</v>
      </c>
      <c r="AB35" s="22">
        <f t="shared" si="2"/>
        <v>2.3414138783514598</v>
      </c>
      <c r="AC35" s="22">
        <f t="shared" si="3"/>
        <v>44.648898892778959</v>
      </c>
    </row>
    <row r="36" spans="1:29" x14ac:dyDescent="0.25">
      <c r="A36" s="20">
        <v>2</v>
      </c>
      <c r="B36" s="20">
        <v>316</v>
      </c>
      <c r="C36" s="20" t="s">
        <v>199</v>
      </c>
      <c r="D36" s="20" t="s">
        <v>203</v>
      </c>
      <c r="E36" s="20" t="s">
        <v>200</v>
      </c>
      <c r="F36" s="20" t="s">
        <v>191</v>
      </c>
      <c r="G36" s="20" t="s">
        <v>192</v>
      </c>
      <c r="H36" s="20">
        <v>8589</v>
      </c>
      <c r="I36" s="20">
        <v>8590</v>
      </c>
      <c r="J36" s="20">
        <v>8537</v>
      </c>
      <c r="K36" s="20">
        <v>2120</v>
      </c>
      <c r="L36" s="20">
        <v>2120</v>
      </c>
      <c r="M36" s="20" t="s">
        <v>151</v>
      </c>
      <c r="N36" s="20" t="s">
        <v>204</v>
      </c>
      <c r="O36" s="21">
        <v>0.83256604936900003</v>
      </c>
      <c r="P36" s="21">
        <v>0.33692800000000001</v>
      </c>
      <c r="Q36" s="20" t="s">
        <v>84</v>
      </c>
      <c r="R36" s="20" t="s">
        <v>85</v>
      </c>
      <c r="S36" s="20">
        <v>27</v>
      </c>
      <c r="T36" s="20">
        <v>22</v>
      </c>
      <c r="U36" s="20" t="s">
        <v>61</v>
      </c>
      <c r="V36" s="20" t="s">
        <v>62</v>
      </c>
      <c r="W36" s="20" t="s">
        <v>63</v>
      </c>
      <c r="X36" s="22">
        <v>0.51060899999999998</v>
      </c>
      <c r="Y36" s="22">
        <v>9.7789370000000009</v>
      </c>
      <c r="Z36" s="22">
        <v>0.30199999999999999</v>
      </c>
      <c r="AA36" s="22">
        <v>0.30499999999999999</v>
      </c>
      <c r="AB36" s="22">
        <f t="shared" si="2"/>
        <v>0.12008285146809598</v>
      </c>
      <c r="AC36" s="22">
        <f t="shared" si="3"/>
        <v>2.2898843914475204</v>
      </c>
    </row>
    <row r="37" spans="1:29" x14ac:dyDescent="0.25">
      <c r="A37" s="20">
        <v>2</v>
      </c>
      <c r="B37" s="20">
        <v>316</v>
      </c>
      <c r="C37" s="20" t="s">
        <v>199</v>
      </c>
      <c r="D37" s="20" t="s">
        <v>203</v>
      </c>
      <c r="E37" s="20" t="s">
        <v>200</v>
      </c>
      <c r="F37" s="20" t="s">
        <v>191</v>
      </c>
      <c r="G37" s="20" t="s">
        <v>192</v>
      </c>
      <c r="H37" s="20">
        <v>8590</v>
      </c>
      <c r="I37" s="20">
        <v>8591</v>
      </c>
      <c r="J37" s="20">
        <v>8538</v>
      </c>
      <c r="K37" s="20">
        <v>2120</v>
      </c>
      <c r="L37" s="20">
        <v>2120</v>
      </c>
      <c r="M37" s="20" t="s">
        <v>151</v>
      </c>
      <c r="N37" s="20" t="s">
        <v>204</v>
      </c>
      <c r="O37" s="21">
        <v>2.0057097702600002</v>
      </c>
      <c r="P37" s="21">
        <v>0.81168200000000001</v>
      </c>
      <c r="Q37" s="20" t="s">
        <v>84</v>
      </c>
      <c r="R37" s="20" t="s">
        <v>85</v>
      </c>
      <c r="S37" s="20">
        <v>27</v>
      </c>
      <c r="T37" s="20">
        <v>22</v>
      </c>
      <c r="U37" s="20" t="s">
        <v>61</v>
      </c>
      <c r="V37" s="20" t="s">
        <v>62</v>
      </c>
      <c r="W37" s="20" t="s">
        <v>63</v>
      </c>
      <c r="X37" s="22">
        <v>0.51060899999999998</v>
      </c>
      <c r="Y37" s="22">
        <v>9.7789370000000009</v>
      </c>
      <c r="Z37" s="22">
        <v>0.30199999999999999</v>
      </c>
      <c r="AA37" s="22">
        <v>0.30499999999999999</v>
      </c>
      <c r="AB37" s="22">
        <f t="shared" si="2"/>
        <v>0.28928758976792396</v>
      </c>
      <c r="AC37" s="22">
        <f t="shared" si="3"/>
        <v>5.516484063713631</v>
      </c>
    </row>
    <row r="38" spans="1:29" x14ac:dyDescent="0.25">
      <c r="A38" s="20">
        <v>2</v>
      </c>
      <c r="B38" s="20">
        <v>316</v>
      </c>
      <c r="C38" s="20" t="s">
        <v>199</v>
      </c>
      <c r="D38" s="20" t="s">
        <v>203</v>
      </c>
      <c r="E38" s="20" t="s">
        <v>200</v>
      </c>
      <c r="F38" s="20" t="s">
        <v>191</v>
      </c>
      <c r="G38" s="20" t="s">
        <v>192</v>
      </c>
      <c r="H38" s="20">
        <v>8591</v>
      </c>
      <c r="I38" s="20">
        <v>8592</v>
      </c>
      <c r="J38" s="20">
        <v>8539</v>
      </c>
      <c r="K38" s="20">
        <v>2120</v>
      </c>
      <c r="L38" s="20">
        <v>2120</v>
      </c>
      <c r="M38" s="20" t="s">
        <v>151</v>
      </c>
      <c r="N38" s="20" t="s">
        <v>204</v>
      </c>
      <c r="O38" s="21">
        <v>0.35381168768999999</v>
      </c>
      <c r="P38" s="21">
        <v>0.143183</v>
      </c>
      <c r="Q38" s="20" t="s">
        <v>84</v>
      </c>
      <c r="R38" s="20" t="s">
        <v>85</v>
      </c>
      <c r="S38" s="20">
        <v>27</v>
      </c>
      <c r="T38" s="20">
        <v>22</v>
      </c>
      <c r="U38" s="20" t="s">
        <v>61</v>
      </c>
      <c r="V38" s="20" t="s">
        <v>62</v>
      </c>
      <c r="W38" s="20" t="s">
        <v>63</v>
      </c>
      <c r="X38" s="22">
        <v>0.51060899999999998</v>
      </c>
      <c r="Y38" s="22">
        <v>9.7789370000000009</v>
      </c>
      <c r="Z38" s="22">
        <v>0.30199999999999999</v>
      </c>
      <c r="AA38" s="22">
        <v>0.30499999999999999</v>
      </c>
      <c r="AB38" s="22">
        <f t="shared" si="2"/>
        <v>5.1031148856005994E-2</v>
      </c>
      <c r="AC38" s="22">
        <f t="shared" si="3"/>
        <v>0.97312338784734509</v>
      </c>
    </row>
    <row r="39" spans="1:29" x14ac:dyDescent="0.25">
      <c r="A39" s="20">
        <v>2</v>
      </c>
      <c r="B39" s="20">
        <v>316</v>
      </c>
      <c r="C39" s="20" t="s">
        <v>199</v>
      </c>
      <c r="D39" s="20" t="s">
        <v>203</v>
      </c>
      <c r="E39" s="20" t="s">
        <v>200</v>
      </c>
      <c r="F39" s="20" t="s">
        <v>191</v>
      </c>
      <c r="G39" s="20" t="s">
        <v>192</v>
      </c>
      <c r="H39" s="20">
        <v>8592</v>
      </c>
      <c r="I39" s="20">
        <v>8593</v>
      </c>
      <c r="J39" s="20">
        <v>8540</v>
      </c>
      <c r="K39" s="20">
        <v>2120</v>
      </c>
      <c r="L39" s="20">
        <v>2120</v>
      </c>
      <c r="M39" s="20" t="s">
        <v>151</v>
      </c>
      <c r="N39" s="20" t="s">
        <v>204</v>
      </c>
      <c r="O39" s="21">
        <v>0.25249082350500002</v>
      </c>
      <c r="P39" s="21">
        <v>0.10217900000000001</v>
      </c>
      <c r="Q39" s="20" t="s">
        <v>84</v>
      </c>
      <c r="R39" s="20" t="s">
        <v>85</v>
      </c>
      <c r="S39" s="20">
        <v>27</v>
      </c>
      <c r="T39" s="20">
        <v>22</v>
      </c>
      <c r="U39" s="20" t="s">
        <v>61</v>
      </c>
      <c r="V39" s="20" t="s">
        <v>62</v>
      </c>
      <c r="W39" s="20" t="s">
        <v>63</v>
      </c>
      <c r="X39" s="22">
        <v>0.51060899999999998</v>
      </c>
      <c r="Y39" s="22">
        <v>9.7789370000000009</v>
      </c>
      <c r="Z39" s="22">
        <v>0.30199999999999999</v>
      </c>
      <c r="AA39" s="22">
        <v>0.30499999999999999</v>
      </c>
      <c r="AB39" s="22">
        <f t="shared" si="2"/>
        <v>3.6417114873677998E-2</v>
      </c>
      <c r="AC39" s="22">
        <f t="shared" si="3"/>
        <v>0.69444539258748517</v>
      </c>
    </row>
    <row r="40" spans="1:29" x14ac:dyDescent="0.25">
      <c r="A40" s="20">
        <v>2</v>
      </c>
      <c r="B40" s="20">
        <v>316</v>
      </c>
      <c r="C40" s="20" t="s">
        <v>199</v>
      </c>
      <c r="D40" s="20" t="s">
        <v>203</v>
      </c>
      <c r="E40" s="20" t="s">
        <v>200</v>
      </c>
      <c r="F40" s="20" t="s">
        <v>191</v>
      </c>
      <c r="G40" s="20" t="s">
        <v>192</v>
      </c>
      <c r="H40" s="20">
        <v>8593</v>
      </c>
      <c r="I40" s="20">
        <v>8594</v>
      </c>
      <c r="J40" s="20">
        <v>8541</v>
      </c>
      <c r="K40" s="20">
        <v>2120</v>
      </c>
      <c r="L40" s="20">
        <v>2120</v>
      </c>
      <c r="M40" s="20" t="s">
        <v>151</v>
      </c>
      <c r="N40" s="20" t="s">
        <v>204</v>
      </c>
      <c r="O40" s="21">
        <v>0.39655469516699998</v>
      </c>
      <c r="P40" s="21">
        <v>0.16048000000000001</v>
      </c>
      <c r="Q40" s="20" t="s">
        <v>84</v>
      </c>
      <c r="R40" s="20" t="s">
        <v>85</v>
      </c>
      <c r="S40" s="20">
        <v>27</v>
      </c>
      <c r="T40" s="20">
        <v>22</v>
      </c>
      <c r="U40" s="20" t="s">
        <v>61</v>
      </c>
      <c r="V40" s="20" t="s">
        <v>62</v>
      </c>
      <c r="W40" s="20" t="s">
        <v>63</v>
      </c>
      <c r="X40" s="22">
        <v>0.51060899999999998</v>
      </c>
      <c r="Y40" s="22">
        <v>9.7789370000000009</v>
      </c>
      <c r="Z40" s="22">
        <v>0.30199999999999999</v>
      </c>
      <c r="AA40" s="22">
        <v>0.30499999999999999</v>
      </c>
      <c r="AB40" s="22">
        <f t="shared" si="2"/>
        <v>5.7195887559359997E-2</v>
      </c>
      <c r="AC40" s="22">
        <f t="shared" si="3"/>
        <v>1.0906800477832002</v>
      </c>
    </row>
    <row r="41" spans="1:29" x14ac:dyDescent="0.25">
      <c r="A41" s="20">
        <v>2</v>
      </c>
      <c r="B41" s="20">
        <v>316</v>
      </c>
      <c r="C41" s="20" t="s">
        <v>199</v>
      </c>
      <c r="D41" s="20" t="s">
        <v>203</v>
      </c>
      <c r="E41" s="20" t="s">
        <v>200</v>
      </c>
      <c r="F41" s="20" t="s">
        <v>191</v>
      </c>
      <c r="G41" s="20" t="s">
        <v>192</v>
      </c>
      <c r="H41" s="20">
        <v>10528</v>
      </c>
      <c r="I41" s="20">
        <v>10529</v>
      </c>
      <c r="J41" s="20">
        <v>12433</v>
      </c>
      <c r="K41" s="20">
        <v>2210</v>
      </c>
      <c r="L41" s="20">
        <v>2210</v>
      </c>
      <c r="M41" s="20" t="s">
        <v>151</v>
      </c>
      <c r="N41" s="20" t="s">
        <v>204</v>
      </c>
      <c r="O41" s="21">
        <v>0.70310849686400001</v>
      </c>
      <c r="P41" s="21">
        <v>0.28453800000000001</v>
      </c>
      <c r="Q41" s="20" t="s">
        <v>84</v>
      </c>
      <c r="R41" s="20" t="s">
        <v>85</v>
      </c>
      <c r="S41" s="20">
        <v>84</v>
      </c>
      <c r="T41" s="20">
        <v>25</v>
      </c>
      <c r="U41" s="20" t="s">
        <v>66</v>
      </c>
      <c r="V41" s="20" t="s">
        <v>66</v>
      </c>
      <c r="W41" s="20" t="s">
        <v>66</v>
      </c>
      <c r="X41" s="22">
        <v>1.0139689999999999</v>
      </c>
      <c r="Y41" s="22">
        <v>65.341926000000001</v>
      </c>
      <c r="Z41" s="22">
        <v>0.30199999999999999</v>
      </c>
      <c r="AA41" s="22">
        <v>0.30499999999999999</v>
      </c>
      <c r="AB41" s="22">
        <f t="shared" si="2"/>
        <v>0.20138187250275597</v>
      </c>
      <c r="AC41" s="22">
        <f t="shared" si="3"/>
        <v>12.921621353430663</v>
      </c>
    </row>
    <row r="42" spans="1:29" x14ac:dyDescent="0.25">
      <c r="A42" s="20">
        <v>2</v>
      </c>
      <c r="B42" s="20">
        <v>316</v>
      </c>
      <c r="C42" s="20" t="s">
        <v>199</v>
      </c>
      <c r="D42" s="20" t="s">
        <v>203</v>
      </c>
      <c r="E42" s="20" t="s">
        <v>200</v>
      </c>
      <c r="F42" s="20" t="s">
        <v>191</v>
      </c>
      <c r="G42" s="20" t="s">
        <v>192</v>
      </c>
      <c r="H42" s="20">
        <v>10618</v>
      </c>
      <c r="I42" s="20">
        <v>10619</v>
      </c>
      <c r="J42" s="20">
        <v>10542</v>
      </c>
      <c r="K42" s="20">
        <v>2130</v>
      </c>
      <c r="L42" s="20">
        <v>2130</v>
      </c>
      <c r="M42" s="20" t="s">
        <v>151</v>
      </c>
      <c r="N42" s="20" t="s">
        <v>204</v>
      </c>
      <c r="O42" s="21">
        <v>0.180055796898</v>
      </c>
      <c r="P42" s="21">
        <v>7.2866E-2</v>
      </c>
      <c r="Q42" s="20" t="s">
        <v>84</v>
      </c>
      <c r="R42" s="20" t="s">
        <v>85</v>
      </c>
      <c r="S42" s="20">
        <v>28</v>
      </c>
      <c r="T42" s="20">
        <v>22</v>
      </c>
      <c r="U42" s="20" t="s">
        <v>61</v>
      </c>
      <c r="V42" s="20" t="s">
        <v>64</v>
      </c>
      <c r="W42" s="20" t="s">
        <v>65</v>
      </c>
      <c r="X42" s="22">
        <v>0.72053599999999995</v>
      </c>
      <c r="Y42" s="22">
        <v>8.7042389999999994</v>
      </c>
      <c r="Z42" s="22">
        <v>0.30199999999999999</v>
      </c>
      <c r="AA42" s="22">
        <v>0.30499999999999999</v>
      </c>
      <c r="AB42" s="22">
        <f t="shared" si="2"/>
        <v>3.6646798170847997E-2</v>
      </c>
      <c r="AC42" s="22">
        <f t="shared" si="3"/>
        <v>0.44079893988693003</v>
      </c>
    </row>
    <row r="43" spans="1:29" x14ac:dyDescent="0.25">
      <c r="A43" s="20">
        <v>2</v>
      </c>
      <c r="B43" s="20">
        <v>316</v>
      </c>
      <c r="C43" s="20" t="s">
        <v>199</v>
      </c>
      <c r="D43" s="20" t="s">
        <v>203</v>
      </c>
      <c r="E43" s="20" t="s">
        <v>200</v>
      </c>
      <c r="F43" s="20" t="s">
        <v>191</v>
      </c>
      <c r="G43" s="20" t="s">
        <v>192</v>
      </c>
      <c r="H43" s="20">
        <v>10620</v>
      </c>
      <c r="I43" s="20">
        <v>10621</v>
      </c>
      <c r="J43" s="20">
        <v>10544</v>
      </c>
      <c r="K43" s="20">
        <v>2130</v>
      </c>
      <c r="L43" s="20">
        <v>2130</v>
      </c>
      <c r="M43" s="20" t="s">
        <v>151</v>
      </c>
      <c r="N43" s="20" t="s">
        <v>204</v>
      </c>
      <c r="O43" s="21">
        <v>0.190905537919</v>
      </c>
      <c r="P43" s="21">
        <v>7.7256699999999998E-2</v>
      </c>
      <c r="Q43" s="20" t="s">
        <v>84</v>
      </c>
      <c r="R43" s="20" t="s">
        <v>85</v>
      </c>
      <c r="S43" s="20">
        <v>28</v>
      </c>
      <c r="T43" s="20">
        <v>22</v>
      </c>
      <c r="U43" s="20" t="s">
        <v>61</v>
      </c>
      <c r="V43" s="20" t="s">
        <v>64</v>
      </c>
      <c r="W43" s="20" t="s">
        <v>65</v>
      </c>
      <c r="X43" s="22">
        <v>0.72053599999999995</v>
      </c>
      <c r="Y43" s="22">
        <v>8.7042389999999994</v>
      </c>
      <c r="Z43" s="22">
        <v>0.30199999999999999</v>
      </c>
      <c r="AA43" s="22">
        <v>0.30499999999999999</v>
      </c>
      <c r="AB43" s="22">
        <f t="shared" si="2"/>
        <v>3.8855031046657593E-2</v>
      </c>
      <c r="AC43" s="22">
        <f t="shared" si="3"/>
        <v>0.46736024290015349</v>
      </c>
    </row>
    <row r="44" spans="1:29" x14ac:dyDescent="0.25">
      <c r="A44" s="20">
        <v>2</v>
      </c>
      <c r="B44" s="20">
        <v>316</v>
      </c>
      <c r="C44" s="20" t="s">
        <v>199</v>
      </c>
      <c r="D44" s="20" t="s">
        <v>203</v>
      </c>
      <c r="E44" s="20" t="s">
        <v>200</v>
      </c>
      <c r="F44" s="20" t="s">
        <v>191</v>
      </c>
      <c r="G44" s="20" t="s">
        <v>192</v>
      </c>
      <c r="H44" s="20">
        <v>10621</v>
      </c>
      <c r="I44" s="20">
        <v>10622</v>
      </c>
      <c r="J44" s="20">
        <v>10545</v>
      </c>
      <c r="K44" s="20">
        <v>2130</v>
      </c>
      <c r="L44" s="20">
        <v>2130</v>
      </c>
      <c r="M44" s="20" t="s">
        <v>151</v>
      </c>
      <c r="N44" s="20" t="s">
        <v>204</v>
      </c>
      <c r="O44" s="21">
        <v>1.6402099935200001E-2</v>
      </c>
      <c r="P44" s="21">
        <v>6.6376899999999999E-3</v>
      </c>
      <c r="Q44" s="20" t="s">
        <v>84</v>
      </c>
      <c r="R44" s="20" t="s">
        <v>85</v>
      </c>
      <c r="S44" s="20">
        <v>28</v>
      </c>
      <c r="T44" s="20">
        <v>22</v>
      </c>
      <c r="U44" s="20" t="s">
        <v>61</v>
      </c>
      <c r="V44" s="20" t="s">
        <v>64</v>
      </c>
      <c r="W44" s="20" t="s">
        <v>65</v>
      </c>
      <c r="X44" s="22">
        <v>0.72053599999999995</v>
      </c>
      <c r="Y44" s="22">
        <v>8.7042389999999994</v>
      </c>
      <c r="Z44" s="22">
        <v>0.30199999999999999</v>
      </c>
      <c r="AA44" s="22">
        <v>0.30499999999999999</v>
      </c>
      <c r="AB44" s="22">
        <f t="shared" si="2"/>
        <v>3.3383208320843195E-3</v>
      </c>
      <c r="AC44" s="22">
        <f t="shared" si="3"/>
        <v>4.0154347916697447E-2</v>
      </c>
    </row>
    <row r="45" spans="1:29" x14ac:dyDescent="0.25">
      <c r="A45" s="20">
        <v>2</v>
      </c>
      <c r="B45" s="20">
        <v>316</v>
      </c>
      <c r="C45" s="20" t="s">
        <v>199</v>
      </c>
      <c r="D45" s="20" t="s">
        <v>203</v>
      </c>
      <c r="E45" s="20" t="s">
        <v>200</v>
      </c>
      <c r="F45" s="20" t="s">
        <v>191</v>
      </c>
      <c r="G45" s="20" t="s">
        <v>192</v>
      </c>
      <c r="H45" s="20">
        <v>12253</v>
      </c>
      <c r="I45" s="20">
        <v>12255</v>
      </c>
      <c r="J45" s="20">
        <v>12209</v>
      </c>
      <c r="K45" s="20">
        <v>2150</v>
      </c>
      <c r="L45" s="20">
        <v>2150</v>
      </c>
      <c r="M45" s="20" t="s">
        <v>151</v>
      </c>
      <c r="N45" s="20" t="s">
        <v>204</v>
      </c>
      <c r="O45" s="21">
        <v>0.76076483722499999</v>
      </c>
      <c r="P45" s="21">
        <v>0.30787100000000001</v>
      </c>
      <c r="Q45" s="20" t="s">
        <v>84</v>
      </c>
      <c r="R45" s="20" t="s">
        <v>85</v>
      </c>
      <c r="S45" s="20">
        <v>62</v>
      </c>
      <c r="T45" s="20">
        <v>23</v>
      </c>
      <c r="U45" s="20" t="s">
        <v>153</v>
      </c>
      <c r="V45" s="20" t="s">
        <v>155</v>
      </c>
      <c r="W45" s="20" t="s">
        <v>155</v>
      </c>
      <c r="X45" s="22">
        <v>4.0852539999999999</v>
      </c>
      <c r="Y45" s="22">
        <v>11.038714000000001</v>
      </c>
      <c r="Z45" s="22">
        <v>0.30199999999999999</v>
      </c>
      <c r="AA45" s="22">
        <v>0.30499999999999999</v>
      </c>
      <c r="AB45" s="22">
        <f t="shared" si="2"/>
        <v>0.87789640149533188</v>
      </c>
      <c r="AC45" s="22">
        <f t="shared" si="3"/>
        <v>2.3619574429363301</v>
      </c>
    </row>
    <row r="46" spans="1:29" x14ac:dyDescent="0.25">
      <c r="A46" s="20">
        <v>2</v>
      </c>
      <c r="B46" s="20">
        <v>316</v>
      </c>
      <c r="C46" s="20" t="s">
        <v>199</v>
      </c>
      <c r="D46" s="20" t="s">
        <v>203</v>
      </c>
      <c r="E46" s="20" t="s">
        <v>200</v>
      </c>
      <c r="F46" s="20" t="s">
        <v>191</v>
      </c>
      <c r="G46" s="20" t="s">
        <v>192</v>
      </c>
      <c r="H46" s="20">
        <v>14558</v>
      </c>
      <c r="I46" s="20">
        <v>14559</v>
      </c>
      <c r="J46" s="20">
        <v>14559</v>
      </c>
      <c r="K46" s="20">
        <v>3200</v>
      </c>
      <c r="L46" s="20">
        <v>3200</v>
      </c>
      <c r="M46" s="20" t="s">
        <v>151</v>
      </c>
      <c r="N46" s="20" t="s">
        <v>204</v>
      </c>
      <c r="O46" s="21">
        <v>1.33290481708</v>
      </c>
      <c r="P46" s="21">
        <v>0.53940699999999997</v>
      </c>
      <c r="Q46" s="20" t="s">
        <v>84</v>
      </c>
      <c r="R46" s="20" t="s">
        <v>85</v>
      </c>
      <c r="S46" s="20">
        <v>5</v>
      </c>
      <c r="T46" s="20">
        <v>30</v>
      </c>
      <c r="U46" s="20" t="s">
        <v>67</v>
      </c>
      <c r="V46" s="20" t="s">
        <v>68</v>
      </c>
      <c r="W46" s="20" t="s">
        <v>69</v>
      </c>
      <c r="X46" s="22">
        <v>7.8370999999999996E-2</v>
      </c>
      <c r="Y46" s="22">
        <v>7.2397530000000003</v>
      </c>
      <c r="Z46" s="22">
        <v>0.30199999999999999</v>
      </c>
      <c r="AA46" s="22">
        <v>0.30499999999999999</v>
      </c>
      <c r="AB46" s="22">
        <f t="shared" si="2"/>
        <v>2.9507158465905996E-2</v>
      </c>
      <c r="AC46" s="22">
        <f t="shared" si="3"/>
        <v>2.7140955452973454</v>
      </c>
    </row>
    <row r="47" spans="1:29" x14ac:dyDescent="0.25">
      <c r="A47" s="20">
        <v>2</v>
      </c>
      <c r="B47" s="20">
        <v>316</v>
      </c>
      <c r="C47" s="20" t="s">
        <v>199</v>
      </c>
      <c r="D47" s="20" t="s">
        <v>203</v>
      </c>
      <c r="E47" s="20" t="s">
        <v>200</v>
      </c>
      <c r="F47" s="20" t="s">
        <v>191</v>
      </c>
      <c r="G47" s="20" t="s">
        <v>192</v>
      </c>
      <c r="H47" s="20">
        <v>14560</v>
      </c>
      <c r="I47" s="20">
        <v>14561</v>
      </c>
      <c r="J47" s="20">
        <v>14561</v>
      </c>
      <c r="K47" s="20">
        <v>3200</v>
      </c>
      <c r="L47" s="20">
        <v>3200</v>
      </c>
      <c r="M47" s="20" t="s">
        <v>151</v>
      </c>
      <c r="N47" s="20" t="s">
        <v>204</v>
      </c>
      <c r="O47" s="21">
        <v>0.23997205014</v>
      </c>
      <c r="P47" s="21">
        <v>9.7113199999999997E-2</v>
      </c>
      <c r="Q47" s="20" t="s">
        <v>84</v>
      </c>
      <c r="R47" s="20" t="s">
        <v>85</v>
      </c>
      <c r="S47" s="20">
        <v>5</v>
      </c>
      <c r="T47" s="20">
        <v>30</v>
      </c>
      <c r="U47" s="20" t="s">
        <v>67</v>
      </c>
      <c r="V47" s="20" t="s">
        <v>68</v>
      </c>
      <c r="W47" s="20" t="s">
        <v>69</v>
      </c>
      <c r="X47" s="22">
        <v>7.8370999999999996E-2</v>
      </c>
      <c r="Y47" s="22">
        <v>7.2397530000000003</v>
      </c>
      <c r="Z47" s="22">
        <v>0.30199999999999999</v>
      </c>
      <c r="AA47" s="22">
        <v>0.30499999999999999</v>
      </c>
      <c r="AB47" s="22">
        <f t="shared" si="2"/>
        <v>5.3123793008455992E-3</v>
      </c>
      <c r="AC47" s="22">
        <f t="shared" si="3"/>
        <v>0.48863752882252204</v>
      </c>
    </row>
    <row r="48" spans="1:29" x14ac:dyDescent="0.25">
      <c r="A48" s="20">
        <v>2</v>
      </c>
      <c r="B48" s="20">
        <v>316</v>
      </c>
      <c r="C48" s="20" t="s">
        <v>199</v>
      </c>
      <c r="D48" s="20" t="s">
        <v>203</v>
      </c>
      <c r="E48" s="20" t="s">
        <v>200</v>
      </c>
      <c r="F48" s="20" t="s">
        <v>191</v>
      </c>
      <c r="G48" s="20" t="s">
        <v>192</v>
      </c>
      <c r="H48" s="20">
        <v>18379</v>
      </c>
      <c r="I48" s="20">
        <v>18380</v>
      </c>
      <c r="J48" s="20">
        <v>18380</v>
      </c>
      <c r="K48" s="20">
        <v>4271</v>
      </c>
      <c r="L48" s="20">
        <v>4271</v>
      </c>
      <c r="M48" s="20" t="s">
        <v>151</v>
      </c>
      <c r="N48" s="20" t="s">
        <v>204</v>
      </c>
      <c r="O48" s="21">
        <v>1.5108894639199999</v>
      </c>
      <c r="P48" s="21">
        <v>0.61143499999999995</v>
      </c>
      <c r="Q48" s="20" t="s">
        <v>84</v>
      </c>
      <c r="R48" s="20" t="s">
        <v>85</v>
      </c>
      <c r="S48" s="20">
        <v>7</v>
      </c>
      <c r="T48" s="20">
        <v>40</v>
      </c>
      <c r="U48" s="20" t="s">
        <v>89</v>
      </c>
      <c r="V48" s="20" t="s">
        <v>108</v>
      </c>
      <c r="W48" s="20" t="s">
        <v>91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 t="shared" si="2"/>
        <v>3.3335913119299995E-2</v>
      </c>
      <c r="AC48" s="22">
        <f t="shared" si="3"/>
        <v>2.846568724190675</v>
      </c>
    </row>
    <row r="49" spans="1:29" x14ac:dyDescent="0.25">
      <c r="A49" s="20">
        <v>2</v>
      </c>
      <c r="B49" s="20">
        <v>316</v>
      </c>
      <c r="C49" s="20" t="s">
        <v>199</v>
      </c>
      <c r="D49" s="20" t="s">
        <v>203</v>
      </c>
      <c r="E49" s="20" t="s">
        <v>200</v>
      </c>
      <c r="F49" s="20" t="s">
        <v>191</v>
      </c>
      <c r="G49" s="20" t="s">
        <v>192</v>
      </c>
      <c r="H49" s="20">
        <v>18380</v>
      </c>
      <c r="I49" s="20">
        <v>18381</v>
      </c>
      <c r="J49" s="20">
        <v>18381</v>
      </c>
      <c r="K49" s="20">
        <v>4271</v>
      </c>
      <c r="L49" s="20">
        <v>4271</v>
      </c>
      <c r="M49" s="20" t="s">
        <v>151</v>
      </c>
      <c r="N49" s="20" t="s">
        <v>204</v>
      </c>
      <c r="O49" s="21">
        <v>0.29560044266699997</v>
      </c>
      <c r="P49" s="21">
        <v>0.119625</v>
      </c>
      <c r="Q49" s="20" t="s">
        <v>84</v>
      </c>
      <c r="R49" s="20" t="s">
        <v>85</v>
      </c>
      <c r="S49" s="20">
        <v>7</v>
      </c>
      <c r="T49" s="20">
        <v>40</v>
      </c>
      <c r="U49" s="20" t="s">
        <v>89</v>
      </c>
      <c r="V49" s="20" t="s">
        <v>108</v>
      </c>
      <c r="W49" s="20" t="s">
        <v>91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 t="shared" si="2"/>
        <v>6.5220483074999993E-3</v>
      </c>
      <c r="AC49" s="22">
        <f t="shared" si="3"/>
        <v>0.556920659810625</v>
      </c>
    </row>
    <row r="50" spans="1:29" x14ac:dyDescent="0.25">
      <c r="A50" s="20">
        <v>2</v>
      </c>
      <c r="B50" s="20">
        <v>316</v>
      </c>
      <c r="C50" s="20" t="s">
        <v>199</v>
      </c>
      <c r="D50" s="20" t="s">
        <v>203</v>
      </c>
      <c r="E50" s="20" t="s">
        <v>200</v>
      </c>
      <c r="F50" s="20" t="s">
        <v>191</v>
      </c>
      <c r="G50" s="20" t="s">
        <v>192</v>
      </c>
      <c r="H50" s="20">
        <v>18381</v>
      </c>
      <c r="I50" s="20">
        <v>18382</v>
      </c>
      <c r="J50" s="20">
        <v>18382</v>
      </c>
      <c r="K50" s="20">
        <v>4271</v>
      </c>
      <c r="L50" s="20">
        <v>4271</v>
      </c>
      <c r="M50" s="20" t="s">
        <v>151</v>
      </c>
      <c r="N50" s="20" t="s">
        <v>204</v>
      </c>
      <c r="O50" s="21">
        <v>0.16695494467399999</v>
      </c>
      <c r="P50" s="21">
        <v>6.7564299999999994E-2</v>
      </c>
      <c r="Q50" s="20" t="s">
        <v>84</v>
      </c>
      <c r="R50" s="20" t="s">
        <v>85</v>
      </c>
      <c r="S50" s="20">
        <v>7</v>
      </c>
      <c r="T50" s="20">
        <v>40</v>
      </c>
      <c r="U50" s="20" t="s">
        <v>89</v>
      </c>
      <c r="V50" s="20" t="s">
        <v>108</v>
      </c>
      <c r="W50" s="20" t="s">
        <v>91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 t="shared" si="2"/>
        <v>3.6836583361539994E-3</v>
      </c>
      <c r="AC50" s="22">
        <f t="shared" si="3"/>
        <v>0.31454925421645152</v>
      </c>
    </row>
    <row r="51" spans="1:29" x14ac:dyDescent="0.25">
      <c r="A51" s="20">
        <v>2</v>
      </c>
      <c r="B51" s="20">
        <v>316</v>
      </c>
      <c r="C51" s="20" t="s">
        <v>199</v>
      </c>
      <c r="D51" s="20" t="s">
        <v>203</v>
      </c>
      <c r="E51" s="20" t="s">
        <v>200</v>
      </c>
      <c r="F51" s="20" t="s">
        <v>191</v>
      </c>
      <c r="G51" s="20" t="s">
        <v>192</v>
      </c>
      <c r="H51" s="20">
        <v>24128</v>
      </c>
      <c r="I51" s="20">
        <v>24129</v>
      </c>
      <c r="J51" s="20">
        <v>24129</v>
      </c>
      <c r="K51" s="20">
        <v>6170</v>
      </c>
      <c r="L51" s="20">
        <v>6170</v>
      </c>
      <c r="M51" s="20" t="s">
        <v>151</v>
      </c>
      <c r="N51" s="20" t="s">
        <v>204</v>
      </c>
      <c r="O51" s="21">
        <v>0.95783386321200004</v>
      </c>
      <c r="P51" s="21">
        <v>0.38762200000000002</v>
      </c>
      <c r="Q51" s="20" t="s">
        <v>84</v>
      </c>
      <c r="R51" s="20" t="s">
        <v>85</v>
      </c>
      <c r="S51" s="20">
        <v>12</v>
      </c>
      <c r="T51" s="20">
        <v>60</v>
      </c>
      <c r="U51" s="20" t="s">
        <v>73</v>
      </c>
      <c r="V51" s="20" t="s">
        <v>75</v>
      </c>
      <c r="W51" s="20" t="s">
        <v>75</v>
      </c>
      <c r="X51" s="22">
        <v>0.50061500000000003</v>
      </c>
      <c r="Y51" s="22">
        <v>5.1558710000000003</v>
      </c>
      <c r="Z51" s="22">
        <v>0.30199999999999999</v>
      </c>
      <c r="AA51" s="22">
        <v>0.30499999999999999</v>
      </c>
      <c r="AB51" s="22">
        <f t="shared" si="2"/>
        <v>0.13544647249594002</v>
      </c>
      <c r="AC51" s="22">
        <f t="shared" si="3"/>
        <v>1.3889776749895903</v>
      </c>
    </row>
    <row r="52" spans="1:29" x14ac:dyDescent="0.25">
      <c r="A52" s="20">
        <v>2</v>
      </c>
      <c r="B52" s="20">
        <v>316</v>
      </c>
      <c r="C52" s="20" t="s">
        <v>199</v>
      </c>
      <c r="D52" s="20" t="s">
        <v>203</v>
      </c>
      <c r="E52" s="20" t="s">
        <v>200</v>
      </c>
      <c r="F52" s="20" t="s">
        <v>191</v>
      </c>
      <c r="G52" s="20" t="s">
        <v>192</v>
      </c>
      <c r="H52" s="20">
        <v>37858</v>
      </c>
      <c r="I52" s="20">
        <v>37859</v>
      </c>
      <c r="J52" s="20">
        <v>37840</v>
      </c>
      <c r="K52" s="20">
        <v>6410</v>
      </c>
      <c r="L52" s="20">
        <v>6410</v>
      </c>
      <c r="M52" s="20" t="s">
        <v>151</v>
      </c>
      <c r="N52" s="20" t="s">
        <v>204</v>
      </c>
      <c r="O52" s="21">
        <v>14.7748923112</v>
      </c>
      <c r="P52" s="21">
        <v>5.97919</v>
      </c>
      <c r="Q52" s="20" t="s">
        <v>84</v>
      </c>
      <c r="R52" s="20" t="s">
        <v>85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2"/>
        <v>2.9220373878199002</v>
      </c>
      <c r="AC52" s="22">
        <f t="shared" si="3"/>
        <v>26.179176973701502</v>
      </c>
    </row>
    <row r="53" spans="1:29" x14ac:dyDescent="0.25">
      <c r="A53" s="20">
        <v>2</v>
      </c>
      <c r="B53" s="20">
        <v>316</v>
      </c>
      <c r="C53" s="20" t="s">
        <v>199</v>
      </c>
      <c r="D53" s="20" t="s">
        <v>203</v>
      </c>
      <c r="E53" s="20" t="s">
        <v>200</v>
      </c>
      <c r="F53" s="20" t="s">
        <v>191</v>
      </c>
      <c r="G53" s="20" t="s">
        <v>192</v>
      </c>
      <c r="H53" s="20">
        <v>37859</v>
      </c>
      <c r="I53" s="20">
        <v>37860</v>
      </c>
      <c r="J53" s="20">
        <v>37841</v>
      </c>
      <c r="K53" s="20">
        <v>6410</v>
      </c>
      <c r="L53" s="20">
        <v>6410</v>
      </c>
      <c r="M53" s="20" t="s">
        <v>151</v>
      </c>
      <c r="N53" s="20" t="s">
        <v>204</v>
      </c>
      <c r="O53" s="21">
        <v>9.7968471615899999E-2</v>
      </c>
      <c r="P53" s="21">
        <v>3.9646399999999998E-2</v>
      </c>
      <c r="Q53" s="20" t="s">
        <v>84</v>
      </c>
      <c r="R53" s="20" t="s">
        <v>85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2"/>
        <v>1.9375243652143999E-2</v>
      </c>
      <c r="AC53" s="22">
        <f t="shared" si="3"/>
        <v>0.17358707817784</v>
      </c>
    </row>
    <row r="54" spans="1:29" x14ac:dyDescent="0.25">
      <c r="A54" s="20">
        <v>2</v>
      </c>
      <c r="B54" s="20">
        <v>316</v>
      </c>
      <c r="C54" s="20" t="s">
        <v>199</v>
      </c>
      <c r="D54" s="20" t="s">
        <v>203</v>
      </c>
      <c r="E54" s="20" t="s">
        <v>200</v>
      </c>
      <c r="F54" s="20" t="s">
        <v>191</v>
      </c>
      <c r="G54" s="20" t="s">
        <v>192</v>
      </c>
      <c r="H54" s="20">
        <v>37863</v>
      </c>
      <c r="I54" s="20">
        <v>37864</v>
      </c>
      <c r="J54" s="20">
        <v>37845</v>
      </c>
      <c r="K54" s="20">
        <v>6410</v>
      </c>
      <c r="L54" s="20">
        <v>6410</v>
      </c>
      <c r="M54" s="20" t="s">
        <v>151</v>
      </c>
      <c r="N54" s="20" t="s">
        <v>204</v>
      </c>
      <c r="O54" s="21">
        <v>0.13042141472300001</v>
      </c>
      <c r="P54" s="21">
        <v>5.2779699999999999E-2</v>
      </c>
      <c r="Q54" s="20" t="s">
        <v>84</v>
      </c>
      <c r="R54" s="20" t="s">
        <v>85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2"/>
        <v>2.5793503253436999E-2</v>
      </c>
      <c r="AC54" s="22">
        <f t="shared" si="3"/>
        <v>0.23108968052844503</v>
      </c>
    </row>
    <row r="55" spans="1:29" x14ac:dyDescent="0.25">
      <c r="A55" s="20">
        <v>2</v>
      </c>
      <c r="B55" s="20">
        <v>316</v>
      </c>
      <c r="C55" s="20" t="s">
        <v>199</v>
      </c>
      <c r="D55" s="20" t="s">
        <v>203</v>
      </c>
      <c r="E55" s="20" t="s">
        <v>200</v>
      </c>
      <c r="F55" s="20" t="s">
        <v>191</v>
      </c>
      <c r="G55" s="20" t="s">
        <v>192</v>
      </c>
      <c r="H55" s="20">
        <v>37867</v>
      </c>
      <c r="I55" s="20">
        <v>37868</v>
      </c>
      <c r="J55" s="20">
        <v>37849</v>
      </c>
      <c r="K55" s="20">
        <v>6410</v>
      </c>
      <c r="L55" s="20">
        <v>6410</v>
      </c>
      <c r="M55" s="20" t="s">
        <v>151</v>
      </c>
      <c r="N55" s="20" t="s">
        <v>204</v>
      </c>
      <c r="O55" s="21">
        <v>11.870243867899999</v>
      </c>
      <c r="P55" s="21">
        <v>4.8037200000000002</v>
      </c>
      <c r="Q55" s="20" t="s">
        <v>84</v>
      </c>
      <c r="R55" s="20" t="s">
        <v>85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2"/>
        <v>2.3475837765012</v>
      </c>
      <c r="AC55" s="22">
        <f t="shared" si="3"/>
        <v>21.032520460482004</v>
      </c>
    </row>
    <row r="56" spans="1:29" x14ac:dyDescent="0.25">
      <c r="A56" s="20">
        <v>2</v>
      </c>
      <c r="B56" s="20">
        <v>316</v>
      </c>
      <c r="C56" s="20" t="s">
        <v>199</v>
      </c>
      <c r="D56" s="20" t="s">
        <v>203</v>
      </c>
      <c r="E56" s="20" t="s">
        <v>200</v>
      </c>
      <c r="F56" s="20" t="s">
        <v>191</v>
      </c>
      <c r="G56" s="20" t="s">
        <v>192</v>
      </c>
      <c r="H56" s="20">
        <v>37870</v>
      </c>
      <c r="I56" s="20">
        <v>37871</v>
      </c>
      <c r="J56" s="20">
        <v>37852</v>
      </c>
      <c r="K56" s="20">
        <v>6410</v>
      </c>
      <c r="L56" s="20">
        <v>6410</v>
      </c>
      <c r="M56" s="20" t="s">
        <v>151</v>
      </c>
      <c r="N56" s="20" t="s">
        <v>204</v>
      </c>
      <c r="O56" s="21">
        <v>6.0885713616199997</v>
      </c>
      <c r="P56" s="21">
        <v>2.4639600000000002</v>
      </c>
      <c r="Q56" s="20" t="s">
        <v>84</v>
      </c>
      <c r="R56" s="20" t="s">
        <v>85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2"/>
        <v>1.2041402333916</v>
      </c>
      <c r="AC56" s="22">
        <f t="shared" si="3"/>
        <v>10.788157743126002</v>
      </c>
    </row>
    <row r="57" spans="1:29" x14ac:dyDescent="0.25">
      <c r="A57" s="20">
        <v>2</v>
      </c>
      <c r="B57" s="20">
        <v>316</v>
      </c>
      <c r="C57" s="20" t="s">
        <v>199</v>
      </c>
      <c r="D57" s="20" t="s">
        <v>203</v>
      </c>
      <c r="E57" s="20" t="s">
        <v>200</v>
      </c>
      <c r="F57" s="20" t="s">
        <v>191</v>
      </c>
      <c r="G57" s="20" t="s">
        <v>192</v>
      </c>
      <c r="H57" s="20">
        <v>37874</v>
      </c>
      <c r="I57" s="20">
        <v>37875</v>
      </c>
      <c r="J57" s="20">
        <v>37856</v>
      </c>
      <c r="K57" s="20">
        <v>6410</v>
      </c>
      <c r="L57" s="20">
        <v>6410</v>
      </c>
      <c r="M57" s="20" t="s">
        <v>151</v>
      </c>
      <c r="N57" s="20" t="s">
        <v>204</v>
      </c>
      <c r="O57" s="21">
        <v>27.6422711598</v>
      </c>
      <c r="P57" s="21">
        <v>11.186400000000001</v>
      </c>
      <c r="Q57" s="20" t="s">
        <v>84</v>
      </c>
      <c r="R57" s="20" t="s">
        <v>85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2"/>
        <v>5.4668072155439997</v>
      </c>
      <c r="AC57" s="22">
        <f t="shared" si="3"/>
        <v>48.978330726840007</v>
      </c>
    </row>
    <row r="58" spans="1:29" x14ac:dyDescent="0.25">
      <c r="A58" s="20">
        <v>2</v>
      </c>
      <c r="B58" s="20">
        <v>316</v>
      </c>
      <c r="C58" s="20" t="s">
        <v>199</v>
      </c>
      <c r="D58" s="20" t="s">
        <v>203</v>
      </c>
      <c r="E58" s="20" t="s">
        <v>200</v>
      </c>
      <c r="F58" s="20" t="s">
        <v>191</v>
      </c>
      <c r="G58" s="20" t="s">
        <v>192</v>
      </c>
      <c r="H58" s="20">
        <v>37875</v>
      </c>
      <c r="I58" s="20">
        <v>37876</v>
      </c>
      <c r="J58" s="20">
        <v>37857</v>
      </c>
      <c r="K58" s="20">
        <v>6410</v>
      </c>
      <c r="L58" s="20">
        <v>6410</v>
      </c>
      <c r="M58" s="20" t="s">
        <v>151</v>
      </c>
      <c r="N58" s="20" t="s">
        <v>204</v>
      </c>
      <c r="O58" s="21">
        <v>7.2976662012800002</v>
      </c>
      <c r="P58" s="21">
        <v>2.9532600000000002</v>
      </c>
      <c r="Q58" s="20" t="s">
        <v>84</v>
      </c>
      <c r="R58" s="20" t="s">
        <v>85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2"/>
        <v>1.4432617354446</v>
      </c>
      <c r="AC58" s="22">
        <f t="shared" si="3"/>
        <v>12.930499982331002</v>
      </c>
    </row>
    <row r="59" spans="1:29" x14ac:dyDescent="0.25">
      <c r="A59" s="20">
        <v>2</v>
      </c>
      <c r="B59" s="20">
        <v>316</v>
      </c>
      <c r="C59" s="20" t="s">
        <v>199</v>
      </c>
      <c r="D59" s="20" t="s">
        <v>203</v>
      </c>
      <c r="E59" s="20" t="s">
        <v>200</v>
      </c>
      <c r="F59" s="20" t="s">
        <v>191</v>
      </c>
      <c r="G59" s="20" t="s">
        <v>192</v>
      </c>
      <c r="H59" s="20">
        <v>37876</v>
      </c>
      <c r="I59" s="20">
        <v>37877</v>
      </c>
      <c r="J59" s="20">
        <v>37858</v>
      </c>
      <c r="K59" s="20">
        <v>6410</v>
      </c>
      <c r="L59" s="20">
        <v>6410</v>
      </c>
      <c r="M59" s="20" t="s">
        <v>151</v>
      </c>
      <c r="N59" s="20" t="s">
        <v>204</v>
      </c>
      <c r="O59" s="21">
        <v>15.0886386084</v>
      </c>
      <c r="P59" s="21">
        <v>6.10616</v>
      </c>
      <c r="Q59" s="20" t="s">
        <v>84</v>
      </c>
      <c r="R59" s="20" t="s">
        <v>85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2"/>
        <v>2.9840877804535997</v>
      </c>
      <c r="AC59" s="22">
        <f t="shared" si="3"/>
        <v>26.735100117196001</v>
      </c>
    </row>
    <row r="60" spans="1:29" x14ac:dyDescent="0.25">
      <c r="A60" s="20">
        <v>2</v>
      </c>
      <c r="B60" s="20">
        <v>316</v>
      </c>
      <c r="C60" s="20" t="s">
        <v>199</v>
      </c>
      <c r="D60" s="20" t="s">
        <v>203</v>
      </c>
      <c r="E60" s="20" t="s">
        <v>200</v>
      </c>
      <c r="F60" s="20" t="s">
        <v>191</v>
      </c>
      <c r="G60" s="20" t="s">
        <v>192</v>
      </c>
      <c r="H60" s="20">
        <v>37878</v>
      </c>
      <c r="I60" s="20">
        <v>37879</v>
      </c>
      <c r="J60" s="20">
        <v>37860</v>
      </c>
      <c r="K60" s="20">
        <v>6410</v>
      </c>
      <c r="L60" s="20">
        <v>6410</v>
      </c>
      <c r="M60" s="20" t="s">
        <v>151</v>
      </c>
      <c r="N60" s="20" t="s">
        <v>204</v>
      </c>
      <c r="O60" s="21">
        <v>5.1214734070299999</v>
      </c>
      <c r="P60" s="21">
        <v>2.0725899999999999</v>
      </c>
      <c r="Q60" s="20" t="s">
        <v>84</v>
      </c>
      <c r="R60" s="20" t="s">
        <v>85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1.0128772408339</v>
      </c>
      <c r="AC60" s="22">
        <f t="shared" si="3"/>
        <v>9.0745904384915015</v>
      </c>
    </row>
    <row r="61" spans="1:29" x14ac:dyDescent="0.25">
      <c r="A61" s="20">
        <v>2</v>
      </c>
      <c r="B61" s="20">
        <v>316</v>
      </c>
      <c r="C61" s="20" t="s">
        <v>199</v>
      </c>
      <c r="D61" s="20" t="s">
        <v>203</v>
      </c>
      <c r="E61" s="20" t="s">
        <v>200</v>
      </c>
      <c r="F61" s="20" t="s">
        <v>191</v>
      </c>
      <c r="G61" s="20" t="s">
        <v>192</v>
      </c>
      <c r="H61" s="20">
        <v>37880</v>
      </c>
      <c r="I61" s="20">
        <v>37881</v>
      </c>
      <c r="J61" s="20">
        <v>37862</v>
      </c>
      <c r="K61" s="20">
        <v>6410</v>
      </c>
      <c r="L61" s="20">
        <v>6410</v>
      </c>
      <c r="M61" s="20" t="s">
        <v>151</v>
      </c>
      <c r="N61" s="20" t="s">
        <v>204</v>
      </c>
      <c r="O61" s="21">
        <v>5.2482023698800004</v>
      </c>
      <c r="P61" s="21">
        <v>2.1238700000000001</v>
      </c>
      <c r="Q61" s="20" t="s">
        <v>84</v>
      </c>
      <c r="R61" s="20" t="s">
        <v>85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1.0379378388827001</v>
      </c>
      <c r="AC61" s="22">
        <f t="shared" si="3"/>
        <v>9.2991138597595011</v>
      </c>
    </row>
    <row r="62" spans="1:29" x14ac:dyDescent="0.25">
      <c r="A62" s="20">
        <v>2</v>
      </c>
      <c r="B62" s="20">
        <v>316</v>
      </c>
      <c r="C62" s="20" t="s">
        <v>199</v>
      </c>
      <c r="D62" s="20" t="s">
        <v>203</v>
      </c>
      <c r="E62" s="20" t="s">
        <v>200</v>
      </c>
      <c r="F62" s="20" t="s">
        <v>191</v>
      </c>
      <c r="G62" s="20" t="s">
        <v>192</v>
      </c>
      <c r="H62" s="20">
        <v>37882</v>
      </c>
      <c r="I62" s="20">
        <v>37883</v>
      </c>
      <c r="J62" s="20">
        <v>37864</v>
      </c>
      <c r="K62" s="20">
        <v>6410</v>
      </c>
      <c r="L62" s="20">
        <v>6410</v>
      </c>
      <c r="M62" s="20" t="s">
        <v>151</v>
      </c>
      <c r="N62" s="20" t="s">
        <v>204</v>
      </c>
      <c r="O62" s="21">
        <v>5.5976160309700003</v>
      </c>
      <c r="P62" s="21">
        <v>2.2652700000000001</v>
      </c>
      <c r="Q62" s="20" t="s">
        <v>84</v>
      </c>
      <c r="R62" s="20" t="s">
        <v>85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1.1070401899767002</v>
      </c>
      <c r="AC62" s="22">
        <f t="shared" si="3"/>
        <v>9.9182170533495011</v>
      </c>
    </row>
    <row r="63" spans="1:29" x14ac:dyDescent="0.25">
      <c r="A63" s="20">
        <v>2</v>
      </c>
      <c r="B63" s="20">
        <v>316</v>
      </c>
      <c r="C63" s="20" t="s">
        <v>199</v>
      </c>
      <c r="D63" s="20" t="s">
        <v>203</v>
      </c>
      <c r="E63" s="20" t="s">
        <v>200</v>
      </c>
      <c r="F63" s="20" t="s">
        <v>191</v>
      </c>
      <c r="G63" s="20" t="s">
        <v>192</v>
      </c>
      <c r="H63" s="20">
        <v>37885</v>
      </c>
      <c r="I63" s="20">
        <v>37886</v>
      </c>
      <c r="J63" s="20">
        <v>37867</v>
      </c>
      <c r="K63" s="20">
        <v>6410</v>
      </c>
      <c r="L63" s="20">
        <v>6410</v>
      </c>
      <c r="M63" s="20" t="s">
        <v>151</v>
      </c>
      <c r="N63" s="20" t="s">
        <v>204</v>
      </c>
      <c r="O63" s="21">
        <v>5.8467339421200002</v>
      </c>
      <c r="P63" s="21">
        <v>2.3660899999999998</v>
      </c>
      <c r="Q63" s="20" t="s">
        <v>84</v>
      </c>
      <c r="R63" s="20" t="s">
        <v>85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1.1563110459688999</v>
      </c>
      <c r="AC63" s="22">
        <f t="shared" si="3"/>
        <v>10.3596455114665</v>
      </c>
    </row>
    <row r="64" spans="1:29" x14ac:dyDescent="0.25">
      <c r="A64" s="20">
        <v>2</v>
      </c>
      <c r="B64" s="20">
        <v>316</v>
      </c>
      <c r="C64" s="20" t="s">
        <v>199</v>
      </c>
      <c r="D64" s="20" t="s">
        <v>203</v>
      </c>
      <c r="E64" s="20" t="s">
        <v>200</v>
      </c>
      <c r="F64" s="20" t="s">
        <v>191</v>
      </c>
      <c r="G64" s="20" t="s">
        <v>192</v>
      </c>
      <c r="H64" s="20">
        <v>37891</v>
      </c>
      <c r="I64" s="20">
        <v>37892</v>
      </c>
      <c r="J64" s="20">
        <v>37873</v>
      </c>
      <c r="K64" s="20">
        <v>6410</v>
      </c>
      <c r="L64" s="20">
        <v>6410</v>
      </c>
      <c r="M64" s="20" t="s">
        <v>151</v>
      </c>
      <c r="N64" s="20" t="s">
        <v>204</v>
      </c>
      <c r="O64" s="21">
        <v>13.2588930834</v>
      </c>
      <c r="P64" s="21">
        <v>5.3656800000000002</v>
      </c>
      <c r="Q64" s="20" t="s">
        <v>84</v>
      </c>
      <c r="R64" s="20" t="s">
        <v>85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2.6222143084727998</v>
      </c>
      <c r="AC64" s="22">
        <f t="shared" si="3"/>
        <v>23.492995924908001</v>
      </c>
    </row>
    <row r="65" spans="28:29" x14ac:dyDescent="0.25">
      <c r="AB65" s="22">
        <f>SUM(AB2:AB64)</f>
        <v>669.32201390583373</v>
      </c>
      <c r="AC65" s="22">
        <f>SUM(AC2:AC64)</f>
        <v>4392.9584387785044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topLeftCell="F32" workbookViewId="0">
      <selection sqref="A1:XFD1048576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26.42578125" style="20" bestFit="1" customWidth="1"/>
    <col min="6" max="6" width="12" style="20" bestFit="1" customWidth="1"/>
    <col min="7" max="8" width="16.7109375" style="21" bestFit="1" customWidth="1"/>
    <col min="9" max="9" width="13.5703125" style="20" bestFit="1" customWidth="1"/>
    <col min="10" max="10" width="15.85546875" style="20" bestFit="1" customWidth="1"/>
    <col min="11" max="11" width="10.85546875" style="20" bestFit="1" customWidth="1"/>
    <col min="12" max="12" width="10.5703125" style="20" bestFit="1" customWidth="1"/>
    <col min="13" max="13" width="29.85546875" style="20" bestFit="1" customWidth="1"/>
    <col min="14" max="14" width="44.28515625" style="20" bestFit="1" customWidth="1"/>
    <col min="15" max="15" width="25.5703125" style="20" bestFit="1" customWidth="1"/>
    <col min="16" max="16" width="8.85546875" style="22" bestFit="1" customWidth="1"/>
    <col min="17" max="17" width="9.5703125" style="22" bestFit="1" customWidth="1"/>
    <col min="18" max="18" width="10.28515625" style="22" bestFit="1" customWidth="1"/>
    <col min="19" max="19" width="10.5703125" style="22" bestFit="1" customWidth="1"/>
    <col min="20" max="20" width="11.5703125" style="22" bestFit="1" customWidth="1"/>
    <col min="21" max="21" width="12.5703125" style="22" bestFit="1" customWidth="1"/>
  </cols>
  <sheetData>
    <row r="1" spans="1:21" x14ac:dyDescent="0.25">
      <c r="A1" s="20" t="s">
        <v>7</v>
      </c>
      <c r="B1" s="20" t="s">
        <v>8</v>
      </c>
      <c r="C1" s="20" t="s">
        <v>9</v>
      </c>
      <c r="D1" s="20" t="s">
        <v>10</v>
      </c>
      <c r="E1" s="20" t="s">
        <v>11</v>
      </c>
      <c r="F1" s="20" t="s">
        <v>12</v>
      </c>
      <c r="G1" s="21" t="s">
        <v>175</v>
      </c>
      <c r="H1" s="21" t="s">
        <v>13</v>
      </c>
      <c r="I1" s="20" t="s">
        <v>14</v>
      </c>
      <c r="J1" s="20" t="s">
        <v>15</v>
      </c>
      <c r="K1" s="20" t="s">
        <v>16</v>
      </c>
      <c r="L1" s="20" t="s">
        <v>17</v>
      </c>
      <c r="M1" s="20" t="s">
        <v>18</v>
      </c>
      <c r="N1" s="20" t="s">
        <v>19</v>
      </c>
      <c r="O1" s="20" t="s">
        <v>20</v>
      </c>
      <c r="P1" s="22" t="s">
        <v>21</v>
      </c>
      <c r="Q1" s="22" t="s">
        <v>128</v>
      </c>
      <c r="R1" s="22" t="s">
        <v>22</v>
      </c>
      <c r="S1" s="22" t="s">
        <v>129</v>
      </c>
      <c r="T1" s="22" t="s">
        <v>23</v>
      </c>
      <c r="U1" s="22" t="s">
        <v>130</v>
      </c>
    </row>
    <row r="2" spans="1:21" x14ac:dyDescent="0.25">
      <c r="A2" s="20">
        <v>86</v>
      </c>
      <c r="B2" s="20">
        <v>86</v>
      </c>
      <c r="C2" s="20">
        <v>2110</v>
      </c>
      <c r="D2" s="20">
        <v>2520</v>
      </c>
      <c r="E2" s="20" t="s">
        <v>151</v>
      </c>
      <c r="F2" s="20" t="s">
        <v>152</v>
      </c>
      <c r="G2" s="21">
        <v>4.1824873805600002E-2</v>
      </c>
      <c r="H2" s="21">
        <v>1.6925900000000001E-2</v>
      </c>
      <c r="I2" s="20" t="s">
        <v>84</v>
      </c>
      <c r="J2" s="20" t="s">
        <v>85</v>
      </c>
      <c r="K2" s="20">
        <v>39</v>
      </c>
      <c r="L2" s="20">
        <v>27</v>
      </c>
      <c r="M2" s="20" t="s">
        <v>143</v>
      </c>
      <c r="N2" s="20" t="s">
        <v>143</v>
      </c>
      <c r="O2" s="20" t="s">
        <v>143</v>
      </c>
      <c r="P2" s="22">
        <v>2.987482</v>
      </c>
      <c r="Q2" s="22">
        <v>17.855756</v>
      </c>
      <c r="R2" s="22">
        <v>0.30199999999999999</v>
      </c>
      <c r="S2" s="22">
        <v>0.30499999999999999</v>
      </c>
      <c r="T2" s="22">
        <f t="shared" ref="T2:T65" si="0">H2*P2*(1-R2)</f>
        <v>3.5294943465492397E-2</v>
      </c>
      <c r="U2" s="22">
        <f t="shared" ref="U2:U65" si="1">H2*Q2*(1-S2)</f>
        <v>0.21004619463387803</v>
      </c>
    </row>
    <row r="3" spans="1:21" x14ac:dyDescent="0.25">
      <c r="A3" s="20">
        <v>95</v>
      </c>
      <c r="B3" s="20">
        <v>95</v>
      </c>
      <c r="C3" s="20">
        <v>2110</v>
      </c>
      <c r="D3" s="20">
        <v>2520</v>
      </c>
      <c r="E3" s="20" t="s">
        <v>151</v>
      </c>
      <c r="F3" s="20" t="s">
        <v>204</v>
      </c>
      <c r="G3" s="21">
        <v>183.75839433600001</v>
      </c>
      <c r="H3" s="21">
        <v>74.364400000000003</v>
      </c>
      <c r="I3" s="20" t="s">
        <v>84</v>
      </c>
      <c r="J3" s="20" t="s">
        <v>85</v>
      </c>
      <c r="K3" s="20">
        <v>39</v>
      </c>
      <c r="L3" s="20">
        <v>27</v>
      </c>
      <c r="M3" s="20" t="s">
        <v>143</v>
      </c>
      <c r="N3" s="20" t="s">
        <v>143</v>
      </c>
      <c r="O3" s="20" t="s">
        <v>143</v>
      </c>
      <c r="P3" s="22">
        <v>2.987482</v>
      </c>
      <c r="Q3" s="22">
        <v>17.855756</v>
      </c>
      <c r="R3" s="22">
        <v>0.30199999999999999</v>
      </c>
      <c r="S3" s="22">
        <v>0.30499999999999999</v>
      </c>
      <c r="T3" s="22">
        <f t="shared" si="0"/>
        <v>155.06928989567839</v>
      </c>
      <c r="U3" s="22">
        <f t="shared" si="1"/>
        <v>922.84364413304809</v>
      </c>
    </row>
    <row r="4" spans="1:21" x14ac:dyDescent="0.25">
      <c r="A4" s="20">
        <v>96</v>
      </c>
      <c r="B4" s="20">
        <v>96</v>
      </c>
      <c r="C4" s="20">
        <v>2110</v>
      </c>
      <c r="D4" s="20">
        <v>2520</v>
      </c>
      <c r="E4" s="20" t="s">
        <v>151</v>
      </c>
      <c r="F4" s="20" t="s">
        <v>204</v>
      </c>
      <c r="G4" s="21">
        <v>45.208073627600001</v>
      </c>
      <c r="H4" s="21">
        <v>18.295100000000001</v>
      </c>
      <c r="I4" s="20" t="s">
        <v>84</v>
      </c>
      <c r="J4" s="20" t="s">
        <v>85</v>
      </c>
      <c r="K4" s="20">
        <v>39</v>
      </c>
      <c r="L4" s="20">
        <v>27</v>
      </c>
      <c r="M4" s="20" t="s">
        <v>143</v>
      </c>
      <c r="N4" s="20" t="s">
        <v>143</v>
      </c>
      <c r="O4" s="20" t="s">
        <v>143</v>
      </c>
      <c r="P4" s="22">
        <v>2.987482</v>
      </c>
      <c r="Q4" s="22">
        <v>17.855756</v>
      </c>
      <c r="R4" s="22">
        <v>0.30199999999999999</v>
      </c>
      <c r="S4" s="22">
        <v>0.30499999999999999</v>
      </c>
      <c r="T4" s="22">
        <f t="shared" si="0"/>
        <v>38.150084792863602</v>
      </c>
      <c r="U4" s="22">
        <f t="shared" si="1"/>
        <v>227.03762490894204</v>
      </c>
    </row>
    <row r="5" spans="1:21" x14ac:dyDescent="0.25">
      <c r="A5" s="20">
        <v>97</v>
      </c>
      <c r="B5" s="20">
        <v>97</v>
      </c>
      <c r="C5" s="20">
        <v>2110</v>
      </c>
      <c r="D5" s="20">
        <v>2520</v>
      </c>
      <c r="E5" s="20" t="s">
        <v>151</v>
      </c>
      <c r="F5" s="20" t="s">
        <v>204</v>
      </c>
      <c r="G5" s="21">
        <v>0.26979675594300001</v>
      </c>
      <c r="H5" s="21">
        <v>0.109183</v>
      </c>
      <c r="I5" s="20" t="s">
        <v>84</v>
      </c>
      <c r="J5" s="20" t="s">
        <v>85</v>
      </c>
      <c r="K5" s="20">
        <v>39</v>
      </c>
      <c r="L5" s="20">
        <v>27</v>
      </c>
      <c r="M5" s="20" t="s">
        <v>143</v>
      </c>
      <c r="N5" s="20" t="s">
        <v>143</v>
      </c>
      <c r="O5" s="20" t="s">
        <v>143</v>
      </c>
      <c r="P5" s="22">
        <v>2.987482</v>
      </c>
      <c r="Q5" s="22">
        <v>17.855756</v>
      </c>
      <c r="R5" s="22">
        <v>0.30199999999999999</v>
      </c>
      <c r="S5" s="22">
        <v>0.30499999999999999</v>
      </c>
      <c r="T5" s="22">
        <f t="shared" si="0"/>
        <v>0.22767520854978801</v>
      </c>
      <c r="U5" s="22">
        <f t="shared" si="1"/>
        <v>1.3549337801068602</v>
      </c>
    </row>
    <row r="6" spans="1:21" x14ac:dyDescent="0.25">
      <c r="A6" s="20">
        <v>98</v>
      </c>
      <c r="B6" s="20">
        <v>98</v>
      </c>
      <c r="C6" s="20">
        <v>2110</v>
      </c>
      <c r="D6" s="20">
        <v>2520</v>
      </c>
      <c r="E6" s="20" t="s">
        <v>151</v>
      </c>
      <c r="F6" s="20" t="s">
        <v>204</v>
      </c>
      <c r="G6" s="21">
        <v>7.9902604626300002</v>
      </c>
      <c r="H6" s="21">
        <v>3.2335400000000001</v>
      </c>
      <c r="I6" s="20" t="s">
        <v>84</v>
      </c>
      <c r="J6" s="20" t="s">
        <v>85</v>
      </c>
      <c r="K6" s="20">
        <v>39</v>
      </c>
      <c r="L6" s="20">
        <v>27</v>
      </c>
      <c r="M6" s="20" t="s">
        <v>143</v>
      </c>
      <c r="N6" s="20" t="s">
        <v>143</v>
      </c>
      <c r="O6" s="20" t="s">
        <v>143</v>
      </c>
      <c r="P6" s="22">
        <v>2.987482</v>
      </c>
      <c r="Q6" s="22">
        <v>17.855756</v>
      </c>
      <c r="R6" s="22">
        <v>0.30199999999999999</v>
      </c>
      <c r="S6" s="22">
        <v>0.30499999999999999</v>
      </c>
      <c r="T6" s="22">
        <f t="shared" si="0"/>
        <v>6.742779497303439</v>
      </c>
      <c r="U6" s="22">
        <f t="shared" si="1"/>
        <v>40.127424373086804</v>
      </c>
    </row>
    <row r="7" spans="1:21" x14ac:dyDescent="0.25">
      <c r="A7" s="20">
        <v>99</v>
      </c>
      <c r="B7" s="20">
        <v>99</v>
      </c>
      <c r="C7" s="20">
        <v>2110</v>
      </c>
      <c r="D7" s="20">
        <v>2520</v>
      </c>
      <c r="E7" s="20" t="s">
        <v>151</v>
      </c>
      <c r="F7" s="20" t="s">
        <v>204</v>
      </c>
      <c r="G7" s="21">
        <v>6.1413532119600003E-2</v>
      </c>
      <c r="H7" s="21">
        <v>2.4853199999999999E-2</v>
      </c>
      <c r="I7" s="20" t="s">
        <v>84</v>
      </c>
      <c r="J7" s="20" t="s">
        <v>85</v>
      </c>
      <c r="K7" s="20">
        <v>39</v>
      </c>
      <c r="L7" s="20">
        <v>27</v>
      </c>
      <c r="M7" s="20" t="s">
        <v>143</v>
      </c>
      <c r="N7" s="20" t="s">
        <v>143</v>
      </c>
      <c r="O7" s="20" t="s">
        <v>143</v>
      </c>
      <c r="P7" s="22">
        <v>2.987482</v>
      </c>
      <c r="Q7" s="22">
        <v>17.855756</v>
      </c>
      <c r="R7" s="22">
        <v>0.30199999999999999</v>
      </c>
      <c r="S7" s="22">
        <v>0.30499999999999999</v>
      </c>
      <c r="T7" s="22">
        <f t="shared" si="0"/>
        <v>5.1825444374395194E-2</v>
      </c>
      <c r="U7" s="22">
        <f t="shared" si="1"/>
        <v>0.308422009138344</v>
      </c>
    </row>
    <row r="8" spans="1:21" x14ac:dyDescent="0.25">
      <c r="A8" s="20">
        <v>100</v>
      </c>
      <c r="B8" s="20">
        <v>100</v>
      </c>
      <c r="C8" s="20">
        <v>2110</v>
      </c>
      <c r="D8" s="20">
        <v>2520</v>
      </c>
      <c r="E8" s="20" t="s">
        <v>151</v>
      </c>
      <c r="F8" s="20" t="s">
        <v>204</v>
      </c>
      <c r="G8" s="21">
        <v>1.62777686764</v>
      </c>
      <c r="H8" s="21">
        <v>0.65873800000000005</v>
      </c>
      <c r="I8" s="20" t="s">
        <v>84</v>
      </c>
      <c r="J8" s="20" t="s">
        <v>85</v>
      </c>
      <c r="K8" s="20">
        <v>39</v>
      </c>
      <c r="L8" s="20">
        <v>27</v>
      </c>
      <c r="M8" s="20" t="s">
        <v>143</v>
      </c>
      <c r="N8" s="20" t="s">
        <v>143</v>
      </c>
      <c r="O8" s="20" t="s">
        <v>143</v>
      </c>
      <c r="P8" s="22">
        <v>2.987482</v>
      </c>
      <c r="Q8" s="22">
        <v>17.855756</v>
      </c>
      <c r="R8" s="22">
        <v>0.30199999999999999</v>
      </c>
      <c r="S8" s="22">
        <v>0.30499999999999999</v>
      </c>
      <c r="T8" s="22">
        <f t="shared" si="0"/>
        <v>1.3736416065657679</v>
      </c>
      <c r="U8" s="22">
        <f t="shared" si="1"/>
        <v>8.1747741721699612</v>
      </c>
    </row>
    <row r="9" spans="1:21" x14ac:dyDescent="0.25">
      <c r="A9" s="20">
        <v>238</v>
      </c>
      <c r="B9" s="20">
        <v>238</v>
      </c>
      <c r="C9" s="20">
        <v>2120</v>
      </c>
      <c r="D9" s="20">
        <v>2520</v>
      </c>
      <c r="E9" s="20" t="s">
        <v>151</v>
      </c>
      <c r="F9" s="20" t="s">
        <v>204</v>
      </c>
      <c r="G9" s="21">
        <v>160.215099974</v>
      </c>
      <c r="H9" s="21">
        <v>64.836799999999997</v>
      </c>
      <c r="I9" s="20" t="s">
        <v>84</v>
      </c>
      <c r="J9" s="20" t="s">
        <v>85</v>
      </c>
      <c r="K9" s="20">
        <v>39</v>
      </c>
      <c r="L9" s="20">
        <v>27</v>
      </c>
      <c r="M9" s="20" t="s">
        <v>143</v>
      </c>
      <c r="N9" s="20" t="s">
        <v>143</v>
      </c>
      <c r="O9" s="20" t="s">
        <v>143</v>
      </c>
      <c r="P9" s="22">
        <v>2.987482</v>
      </c>
      <c r="Q9" s="22">
        <v>17.855756</v>
      </c>
      <c r="R9" s="22">
        <v>0.30199999999999999</v>
      </c>
      <c r="S9" s="22">
        <v>0.30499999999999999</v>
      </c>
      <c r="T9" s="22">
        <f t="shared" si="0"/>
        <v>135.20174351044477</v>
      </c>
      <c r="U9" s="22">
        <f t="shared" si="1"/>
        <v>804.60850603145605</v>
      </c>
    </row>
    <row r="10" spans="1:21" x14ac:dyDescent="0.25">
      <c r="A10" s="20">
        <v>239</v>
      </c>
      <c r="B10" s="20">
        <v>239</v>
      </c>
      <c r="C10" s="20">
        <v>2120</v>
      </c>
      <c r="D10" s="20">
        <v>2520</v>
      </c>
      <c r="E10" s="20" t="s">
        <v>151</v>
      </c>
      <c r="F10" s="20" t="s">
        <v>204</v>
      </c>
      <c r="G10" s="21">
        <v>25.8557249799</v>
      </c>
      <c r="H10" s="21">
        <v>10.4634</v>
      </c>
      <c r="I10" s="20" t="s">
        <v>84</v>
      </c>
      <c r="J10" s="20" t="s">
        <v>85</v>
      </c>
      <c r="K10" s="20">
        <v>39</v>
      </c>
      <c r="L10" s="20">
        <v>27</v>
      </c>
      <c r="M10" s="20" t="s">
        <v>143</v>
      </c>
      <c r="N10" s="20" t="s">
        <v>143</v>
      </c>
      <c r="O10" s="20" t="s">
        <v>143</v>
      </c>
      <c r="P10" s="22">
        <v>2.987482</v>
      </c>
      <c r="Q10" s="22">
        <v>17.855756</v>
      </c>
      <c r="R10" s="22">
        <v>0.30199999999999999</v>
      </c>
      <c r="S10" s="22">
        <v>0.30499999999999999</v>
      </c>
      <c r="T10" s="22">
        <f t="shared" si="0"/>
        <v>21.818934972842399</v>
      </c>
      <c r="U10" s="22">
        <f t="shared" si="1"/>
        <v>129.848182544628</v>
      </c>
    </row>
    <row r="11" spans="1:21" x14ac:dyDescent="0.25">
      <c r="A11" s="20">
        <v>303</v>
      </c>
      <c r="B11" s="20">
        <v>303</v>
      </c>
      <c r="C11" s="20">
        <v>2130</v>
      </c>
      <c r="D11" s="20">
        <v>2520</v>
      </c>
      <c r="E11" s="20" t="s">
        <v>151</v>
      </c>
      <c r="F11" s="20" t="s">
        <v>204</v>
      </c>
      <c r="G11" s="21">
        <v>17.3993776961</v>
      </c>
      <c r="H11" s="21">
        <v>7.0412800000000004</v>
      </c>
      <c r="I11" s="20" t="s">
        <v>84</v>
      </c>
      <c r="J11" s="20" t="s">
        <v>85</v>
      </c>
      <c r="K11" s="20">
        <v>39</v>
      </c>
      <c r="L11" s="20">
        <v>27</v>
      </c>
      <c r="M11" s="20" t="s">
        <v>143</v>
      </c>
      <c r="N11" s="20" t="s">
        <v>143</v>
      </c>
      <c r="O11" s="20" t="s">
        <v>143</v>
      </c>
      <c r="P11" s="22">
        <v>2.987482</v>
      </c>
      <c r="Q11" s="22">
        <v>17.855756</v>
      </c>
      <c r="R11" s="22">
        <v>0.30199999999999999</v>
      </c>
      <c r="S11" s="22">
        <v>0.30499999999999999</v>
      </c>
      <c r="T11" s="22">
        <f t="shared" si="0"/>
        <v>14.68291668535808</v>
      </c>
      <c r="U11" s="22">
        <f t="shared" si="1"/>
        <v>87.380527437337605</v>
      </c>
    </row>
    <row r="12" spans="1:21" x14ac:dyDescent="0.25">
      <c r="A12" s="20">
        <v>342</v>
      </c>
      <c r="B12" s="20">
        <v>342</v>
      </c>
      <c r="C12" s="20">
        <v>2150</v>
      </c>
      <c r="D12" s="20">
        <v>2520</v>
      </c>
      <c r="E12" s="20" t="s">
        <v>151</v>
      </c>
      <c r="F12" s="20" t="s">
        <v>204</v>
      </c>
      <c r="G12" s="21">
        <v>0.35663176624100001</v>
      </c>
      <c r="H12" s="21">
        <v>0.14432400000000001</v>
      </c>
      <c r="I12" s="20" t="s">
        <v>84</v>
      </c>
      <c r="J12" s="20" t="s">
        <v>85</v>
      </c>
      <c r="K12" s="20">
        <v>39</v>
      </c>
      <c r="L12" s="20">
        <v>27</v>
      </c>
      <c r="M12" s="20" t="s">
        <v>143</v>
      </c>
      <c r="N12" s="20" t="s">
        <v>143</v>
      </c>
      <c r="O12" s="20" t="s">
        <v>143</v>
      </c>
      <c r="P12" s="22">
        <v>2.987482</v>
      </c>
      <c r="Q12" s="22">
        <v>17.855756</v>
      </c>
      <c r="R12" s="22">
        <v>0.30199999999999999</v>
      </c>
      <c r="S12" s="22">
        <v>0.30499999999999999</v>
      </c>
      <c r="T12" s="22">
        <f t="shared" si="0"/>
        <v>0.30095341581326396</v>
      </c>
      <c r="U12" s="22">
        <f t="shared" si="1"/>
        <v>1.7910248196160803</v>
      </c>
    </row>
    <row r="13" spans="1:21" x14ac:dyDescent="0.25">
      <c r="A13" s="20">
        <v>343</v>
      </c>
      <c r="B13" s="20">
        <v>343</v>
      </c>
      <c r="C13" s="20">
        <v>2150</v>
      </c>
      <c r="D13" s="20">
        <v>2520</v>
      </c>
      <c r="E13" s="20" t="s">
        <v>151</v>
      </c>
      <c r="F13" s="20" t="s">
        <v>204</v>
      </c>
      <c r="G13" s="21">
        <v>1.3631435389E-2</v>
      </c>
      <c r="H13" s="21">
        <v>5.51645E-3</v>
      </c>
      <c r="I13" s="20" t="s">
        <v>84</v>
      </c>
      <c r="J13" s="20" t="s">
        <v>85</v>
      </c>
      <c r="K13" s="20">
        <v>39</v>
      </c>
      <c r="L13" s="20">
        <v>27</v>
      </c>
      <c r="M13" s="20" t="s">
        <v>143</v>
      </c>
      <c r="N13" s="20" t="s">
        <v>143</v>
      </c>
      <c r="O13" s="20" t="s">
        <v>143</v>
      </c>
      <c r="P13" s="22">
        <v>2.987482</v>
      </c>
      <c r="Q13" s="22">
        <v>17.855756</v>
      </c>
      <c r="R13" s="22">
        <v>0.30199999999999999</v>
      </c>
      <c r="S13" s="22">
        <v>0.30499999999999999</v>
      </c>
      <c r="T13" s="22">
        <f t="shared" si="0"/>
        <v>1.15032459650722E-2</v>
      </c>
      <c r="U13" s="22">
        <f t="shared" si="1"/>
        <v>6.8457767704409006E-2</v>
      </c>
    </row>
    <row r="14" spans="1:21" x14ac:dyDescent="0.25">
      <c r="A14" s="20">
        <v>375</v>
      </c>
      <c r="B14" s="20">
        <v>375</v>
      </c>
      <c r="C14" s="20">
        <v>2210</v>
      </c>
      <c r="D14" s="20">
        <v>2520</v>
      </c>
      <c r="E14" s="20" t="s">
        <v>151</v>
      </c>
      <c r="F14" s="20" t="s">
        <v>204</v>
      </c>
      <c r="G14" s="21">
        <v>1.57559257812E-3</v>
      </c>
      <c r="H14" s="21">
        <v>6.3761999999999998E-4</v>
      </c>
      <c r="I14" s="20" t="s">
        <v>84</v>
      </c>
      <c r="J14" s="20" t="s">
        <v>85</v>
      </c>
      <c r="K14" s="20">
        <v>39</v>
      </c>
      <c r="L14" s="20">
        <v>27</v>
      </c>
      <c r="M14" s="20" t="s">
        <v>143</v>
      </c>
      <c r="N14" s="20" t="s">
        <v>143</v>
      </c>
      <c r="O14" s="20" t="s">
        <v>143</v>
      </c>
      <c r="P14" s="22">
        <v>2.987482</v>
      </c>
      <c r="Q14" s="22">
        <v>17.855756</v>
      </c>
      <c r="R14" s="22">
        <v>0.30199999999999999</v>
      </c>
      <c r="S14" s="22">
        <v>0.30499999999999999</v>
      </c>
      <c r="T14" s="22">
        <f t="shared" si="0"/>
        <v>1.3296050344423199E-3</v>
      </c>
      <c r="U14" s="22">
        <f t="shared" si="1"/>
        <v>7.9127050628004011E-3</v>
      </c>
    </row>
    <row r="15" spans="1:21" x14ac:dyDescent="0.25">
      <c r="A15" s="20">
        <v>444</v>
      </c>
      <c r="B15" s="20">
        <v>444</v>
      </c>
      <c r="C15" s="20">
        <v>3100</v>
      </c>
      <c r="D15" s="20">
        <v>2520</v>
      </c>
      <c r="E15" s="20" t="s">
        <v>151</v>
      </c>
      <c r="F15" s="20" t="s">
        <v>204</v>
      </c>
      <c r="G15" s="21">
        <v>0.77475353825600002</v>
      </c>
      <c r="H15" s="21">
        <v>0.31353199999999998</v>
      </c>
      <c r="I15" s="20" t="s">
        <v>84</v>
      </c>
      <c r="J15" s="20" t="s">
        <v>85</v>
      </c>
      <c r="K15" s="20">
        <v>39</v>
      </c>
      <c r="L15" s="20">
        <v>27</v>
      </c>
      <c r="M15" s="20" t="s">
        <v>143</v>
      </c>
      <c r="N15" s="20" t="s">
        <v>143</v>
      </c>
      <c r="O15" s="20" t="s">
        <v>143</v>
      </c>
      <c r="P15" s="22">
        <v>2.987482</v>
      </c>
      <c r="Q15" s="22">
        <v>17.855756</v>
      </c>
      <c r="R15" s="22">
        <v>0.30199999999999999</v>
      </c>
      <c r="S15" s="22">
        <v>0.30499999999999999</v>
      </c>
      <c r="T15" s="22">
        <f t="shared" si="0"/>
        <v>0.6537965020839519</v>
      </c>
      <c r="U15" s="22">
        <f t="shared" si="1"/>
        <v>3.8908538686834397</v>
      </c>
    </row>
    <row r="16" spans="1:21" x14ac:dyDescent="0.25">
      <c r="A16" s="20">
        <v>455</v>
      </c>
      <c r="B16" s="20">
        <v>455</v>
      </c>
      <c r="C16" s="20">
        <v>3200</v>
      </c>
      <c r="D16" s="20">
        <v>2520</v>
      </c>
      <c r="E16" s="20" t="s">
        <v>151</v>
      </c>
      <c r="F16" s="20" t="s">
        <v>204</v>
      </c>
      <c r="G16" s="21">
        <v>72.769014744800003</v>
      </c>
      <c r="H16" s="21">
        <v>29.448599999999999</v>
      </c>
      <c r="I16" s="20" t="s">
        <v>84</v>
      </c>
      <c r="J16" s="20" t="s">
        <v>85</v>
      </c>
      <c r="K16" s="20">
        <v>39</v>
      </c>
      <c r="L16" s="20">
        <v>27</v>
      </c>
      <c r="M16" s="20" t="s">
        <v>143</v>
      </c>
      <c r="N16" s="20" t="s">
        <v>143</v>
      </c>
      <c r="O16" s="20" t="s">
        <v>143</v>
      </c>
      <c r="P16" s="22">
        <v>2.987482</v>
      </c>
      <c r="Q16" s="22">
        <v>17.855756</v>
      </c>
      <c r="R16" s="22">
        <v>0.30199999999999999</v>
      </c>
      <c r="S16" s="22">
        <v>0.30499999999999999</v>
      </c>
      <c r="T16" s="22">
        <f t="shared" si="0"/>
        <v>61.408059372789587</v>
      </c>
      <c r="U16" s="22">
        <f t="shared" si="1"/>
        <v>365.44977621841201</v>
      </c>
    </row>
    <row r="17" spans="1:21" x14ac:dyDescent="0.25">
      <c r="A17" s="20">
        <v>478</v>
      </c>
      <c r="B17" s="20">
        <v>478</v>
      </c>
      <c r="C17" s="20">
        <v>4271</v>
      </c>
      <c r="D17" s="20">
        <v>2520</v>
      </c>
      <c r="E17" s="20" t="s">
        <v>151</v>
      </c>
      <c r="F17" s="20" t="s">
        <v>204</v>
      </c>
      <c r="G17" s="21">
        <v>7.0951679214299999</v>
      </c>
      <c r="H17" s="21">
        <v>2.8713099999999998</v>
      </c>
      <c r="I17" s="20" t="s">
        <v>84</v>
      </c>
      <c r="J17" s="20" t="s">
        <v>85</v>
      </c>
      <c r="K17" s="20">
        <v>39</v>
      </c>
      <c r="L17" s="20">
        <v>27</v>
      </c>
      <c r="M17" s="20" t="s">
        <v>143</v>
      </c>
      <c r="N17" s="20" t="s">
        <v>143</v>
      </c>
      <c r="O17" s="20" t="s">
        <v>143</v>
      </c>
      <c r="P17" s="22">
        <v>2.987482</v>
      </c>
      <c r="Q17" s="22">
        <v>17.855756</v>
      </c>
      <c r="R17" s="22">
        <v>0.30199999999999999</v>
      </c>
      <c r="S17" s="22">
        <v>0.30499999999999999</v>
      </c>
      <c r="T17" s="22">
        <f t="shared" si="0"/>
        <v>5.987434885111159</v>
      </c>
      <c r="U17" s="22">
        <f t="shared" si="1"/>
        <v>35.6322404784502</v>
      </c>
    </row>
    <row r="18" spans="1:21" x14ac:dyDescent="0.25">
      <c r="A18" s="20">
        <v>479</v>
      </c>
      <c r="B18" s="20">
        <v>479</v>
      </c>
      <c r="C18" s="20">
        <v>4271</v>
      </c>
      <c r="D18" s="20">
        <v>2520</v>
      </c>
      <c r="E18" s="20" t="s">
        <v>151</v>
      </c>
      <c r="F18" s="20" t="s">
        <v>204</v>
      </c>
      <c r="G18" s="21">
        <v>1.3839222630500001</v>
      </c>
      <c r="H18" s="21">
        <v>0.56005300000000002</v>
      </c>
      <c r="I18" s="20" t="s">
        <v>84</v>
      </c>
      <c r="J18" s="20" t="s">
        <v>85</v>
      </c>
      <c r="K18" s="20">
        <v>39</v>
      </c>
      <c r="L18" s="20">
        <v>27</v>
      </c>
      <c r="M18" s="20" t="s">
        <v>143</v>
      </c>
      <c r="N18" s="20" t="s">
        <v>143</v>
      </c>
      <c r="O18" s="20" t="s">
        <v>143</v>
      </c>
      <c r="P18" s="22">
        <v>2.987482</v>
      </c>
      <c r="Q18" s="22">
        <v>17.855756</v>
      </c>
      <c r="R18" s="22">
        <v>0.30199999999999999</v>
      </c>
      <c r="S18" s="22">
        <v>0.30499999999999999</v>
      </c>
      <c r="T18" s="22">
        <f t="shared" si="0"/>
        <v>1.167857483069108</v>
      </c>
      <c r="U18" s="22">
        <f t="shared" si="1"/>
        <v>6.9501179519722616</v>
      </c>
    </row>
    <row r="19" spans="1:21" x14ac:dyDescent="0.25">
      <c r="A19" s="20">
        <v>916</v>
      </c>
      <c r="B19" s="20">
        <v>844</v>
      </c>
      <c r="C19" s="20">
        <v>6410</v>
      </c>
      <c r="D19" s="20">
        <v>2520</v>
      </c>
      <c r="E19" s="20" t="s">
        <v>151</v>
      </c>
      <c r="F19" s="20" t="s">
        <v>204</v>
      </c>
      <c r="G19" s="21">
        <v>0.40800656797099999</v>
      </c>
      <c r="H19" s="21">
        <v>0.16511400000000001</v>
      </c>
      <c r="I19" s="20" t="s">
        <v>84</v>
      </c>
      <c r="J19" s="20" t="s">
        <v>85</v>
      </c>
      <c r="K19" s="20">
        <v>39</v>
      </c>
      <c r="L19" s="20">
        <v>27</v>
      </c>
      <c r="M19" s="20" t="s">
        <v>143</v>
      </c>
      <c r="N19" s="20" t="s">
        <v>143</v>
      </c>
      <c r="O19" s="20" t="s">
        <v>143</v>
      </c>
      <c r="P19" s="22">
        <v>2.987482</v>
      </c>
      <c r="Q19" s="22">
        <v>17.855756</v>
      </c>
      <c r="R19" s="22">
        <v>0.30199999999999999</v>
      </c>
      <c r="S19" s="22">
        <v>0.30499999999999999</v>
      </c>
      <c r="T19" s="22">
        <f t="shared" si="0"/>
        <v>0.34430602185770398</v>
      </c>
      <c r="U19" s="22">
        <f t="shared" si="1"/>
        <v>2.0490235308478799</v>
      </c>
    </row>
    <row r="20" spans="1:21" x14ac:dyDescent="0.25">
      <c r="A20" s="20">
        <v>918</v>
      </c>
      <c r="B20" s="20">
        <v>846</v>
      </c>
      <c r="C20" s="20">
        <v>6410</v>
      </c>
      <c r="D20" s="20">
        <v>2520</v>
      </c>
      <c r="E20" s="20" t="s">
        <v>151</v>
      </c>
      <c r="F20" s="20" t="s">
        <v>204</v>
      </c>
      <c r="G20" s="21">
        <v>0.20259734349299999</v>
      </c>
      <c r="H20" s="21">
        <v>8.1988199999999997E-2</v>
      </c>
      <c r="I20" s="20" t="s">
        <v>84</v>
      </c>
      <c r="J20" s="20" t="s">
        <v>85</v>
      </c>
      <c r="K20" s="20">
        <v>39</v>
      </c>
      <c r="L20" s="20">
        <v>27</v>
      </c>
      <c r="M20" s="20" t="s">
        <v>143</v>
      </c>
      <c r="N20" s="20" t="s">
        <v>143</v>
      </c>
      <c r="O20" s="20" t="s">
        <v>143</v>
      </c>
      <c r="P20" s="22">
        <v>2.987482</v>
      </c>
      <c r="Q20" s="22">
        <v>17.855756</v>
      </c>
      <c r="R20" s="22">
        <v>0.30199999999999999</v>
      </c>
      <c r="S20" s="22">
        <v>0.30499999999999999</v>
      </c>
      <c r="T20" s="22">
        <f t="shared" si="0"/>
        <v>0.17096691365525518</v>
      </c>
      <c r="U20" s="22">
        <f t="shared" si="1"/>
        <v>1.0174530993850441</v>
      </c>
    </row>
    <row r="21" spans="1:21" x14ac:dyDescent="0.25">
      <c r="A21" s="20">
        <v>919</v>
      </c>
      <c r="B21" s="20">
        <v>847</v>
      </c>
      <c r="C21" s="20">
        <v>6410</v>
      </c>
      <c r="D21" s="20">
        <v>2520</v>
      </c>
      <c r="E21" s="20" t="s">
        <v>151</v>
      </c>
      <c r="F21" s="20" t="s">
        <v>204</v>
      </c>
      <c r="G21" s="21">
        <v>2.1122840429799998</v>
      </c>
      <c r="H21" s="21">
        <v>0.85481099999999999</v>
      </c>
      <c r="I21" s="20" t="s">
        <v>84</v>
      </c>
      <c r="J21" s="20" t="s">
        <v>85</v>
      </c>
      <c r="K21" s="20">
        <v>39</v>
      </c>
      <c r="L21" s="20">
        <v>27</v>
      </c>
      <c r="M21" s="20" t="s">
        <v>143</v>
      </c>
      <c r="N21" s="20" t="s">
        <v>143</v>
      </c>
      <c r="O21" s="20" t="s">
        <v>143</v>
      </c>
      <c r="P21" s="22">
        <v>2.987482</v>
      </c>
      <c r="Q21" s="22">
        <v>17.855756</v>
      </c>
      <c r="R21" s="22">
        <v>0.30199999999999999</v>
      </c>
      <c r="S21" s="22">
        <v>0.30499999999999999</v>
      </c>
      <c r="T21" s="22">
        <f t="shared" si="0"/>
        <v>1.7825052681795961</v>
      </c>
      <c r="U21" s="22">
        <f t="shared" si="1"/>
        <v>10.607991166270621</v>
      </c>
    </row>
    <row r="22" spans="1:21" x14ac:dyDescent="0.25">
      <c r="A22" s="20">
        <v>920</v>
      </c>
      <c r="B22" s="20">
        <v>848</v>
      </c>
      <c r="C22" s="20">
        <v>6410</v>
      </c>
      <c r="D22" s="20">
        <v>2520</v>
      </c>
      <c r="E22" s="20" t="s">
        <v>151</v>
      </c>
      <c r="F22" s="20" t="s">
        <v>204</v>
      </c>
      <c r="G22" s="21">
        <v>1.5397628625299999</v>
      </c>
      <c r="H22" s="21">
        <v>0.62312000000000001</v>
      </c>
      <c r="I22" s="20" t="s">
        <v>84</v>
      </c>
      <c r="J22" s="20" t="s">
        <v>85</v>
      </c>
      <c r="K22" s="20">
        <v>39</v>
      </c>
      <c r="L22" s="20">
        <v>27</v>
      </c>
      <c r="M22" s="20" t="s">
        <v>143</v>
      </c>
      <c r="N22" s="20" t="s">
        <v>143</v>
      </c>
      <c r="O22" s="20" t="s">
        <v>143</v>
      </c>
      <c r="P22" s="22">
        <v>2.987482</v>
      </c>
      <c r="Q22" s="22">
        <v>17.855756</v>
      </c>
      <c r="R22" s="22">
        <v>0.30199999999999999</v>
      </c>
      <c r="S22" s="22">
        <v>0.30499999999999999</v>
      </c>
      <c r="T22" s="22">
        <f t="shared" si="0"/>
        <v>1.29936872912032</v>
      </c>
      <c r="U22" s="22">
        <f t="shared" si="1"/>
        <v>7.7327636817104013</v>
      </c>
    </row>
    <row r="23" spans="1:21" x14ac:dyDescent="0.25">
      <c r="A23" s="20">
        <v>921</v>
      </c>
      <c r="B23" s="20">
        <v>849</v>
      </c>
      <c r="C23" s="20">
        <v>6410</v>
      </c>
      <c r="D23" s="20">
        <v>2520</v>
      </c>
      <c r="E23" s="20" t="s">
        <v>151</v>
      </c>
      <c r="F23" s="20" t="s">
        <v>204</v>
      </c>
      <c r="G23" s="21">
        <v>4.6909849752799996E-3</v>
      </c>
      <c r="H23" s="21">
        <v>1.8983699999999999E-3</v>
      </c>
      <c r="I23" s="20" t="s">
        <v>84</v>
      </c>
      <c r="J23" s="20" t="s">
        <v>85</v>
      </c>
      <c r="K23" s="20">
        <v>39</v>
      </c>
      <c r="L23" s="20">
        <v>27</v>
      </c>
      <c r="M23" s="20" t="s">
        <v>143</v>
      </c>
      <c r="N23" s="20" t="s">
        <v>143</v>
      </c>
      <c r="O23" s="20" t="s">
        <v>143</v>
      </c>
      <c r="P23" s="22">
        <v>2.987482</v>
      </c>
      <c r="Q23" s="22">
        <v>17.855756</v>
      </c>
      <c r="R23" s="22">
        <v>0.30199999999999999</v>
      </c>
      <c r="S23" s="22">
        <v>0.30499999999999999</v>
      </c>
      <c r="T23" s="22">
        <f t="shared" si="0"/>
        <v>3.9585996506293197E-3</v>
      </c>
      <c r="U23" s="22">
        <f t="shared" si="1"/>
        <v>2.3558297904815402E-2</v>
      </c>
    </row>
    <row r="24" spans="1:21" x14ac:dyDescent="0.25">
      <c r="A24" s="20">
        <v>922</v>
      </c>
      <c r="B24" s="20">
        <v>850</v>
      </c>
      <c r="C24" s="20">
        <v>6410</v>
      </c>
      <c r="D24" s="20">
        <v>2520</v>
      </c>
      <c r="E24" s="20" t="s">
        <v>151</v>
      </c>
      <c r="F24" s="20" t="s">
        <v>204</v>
      </c>
      <c r="G24" s="21">
        <v>0.13139025077700001</v>
      </c>
      <c r="H24" s="21">
        <v>5.3171700000000002E-2</v>
      </c>
      <c r="I24" s="20" t="s">
        <v>84</v>
      </c>
      <c r="J24" s="20" t="s">
        <v>85</v>
      </c>
      <c r="K24" s="20">
        <v>39</v>
      </c>
      <c r="L24" s="20">
        <v>27</v>
      </c>
      <c r="M24" s="20" t="s">
        <v>143</v>
      </c>
      <c r="N24" s="20" t="s">
        <v>143</v>
      </c>
      <c r="O24" s="20" t="s">
        <v>143</v>
      </c>
      <c r="P24" s="22">
        <v>2.987482</v>
      </c>
      <c r="Q24" s="22">
        <v>17.855756</v>
      </c>
      <c r="R24" s="22">
        <v>0.30199999999999999</v>
      </c>
      <c r="S24" s="22">
        <v>0.30499999999999999</v>
      </c>
      <c r="T24" s="22">
        <f t="shared" si="0"/>
        <v>0.1108769486682612</v>
      </c>
      <c r="U24" s="22">
        <f t="shared" si="1"/>
        <v>0.65984752640711408</v>
      </c>
    </row>
    <row r="25" spans="1:21" x14ac:dyDescent="0.25">
      <c r="A25" s="20">
        <v>923</v>
      </c>
      <c r="B25" s="20">
        <v>851</v>
      </c>
      <c r="C25" s="20">
        <v>6410</v>
      </c>
      <c r="D25" s="20">
        <v>2520</v>
      </c>
      <c r="E25" s="20" t="s">
        <v>151</v>
      </c>
      <c r="F25" s="20" t="s">
        <v>204</v>
      </c>
      <c r="G25" s="21">
        <v>7.6396114200299996E-3</v>
      </c>
      <c r="H25" s="21">
        <v>3.0916400000000001E-3</v>
      </c>
      <c r="I25" s="20" t="s">
        <v>84</v>
      </c>
      <c r="J25" s="20" t="s">
        <v>85</v>
      </c>
      <c r="K25" s="20">
        <v>39</v>
      </c>
      <c r="L25" s="20">
        <v>27</v>
      </c>
      <c r="M25" s="20" t="s">
        <v>143</v>
      </c>
      <c r="N25" s="20" t="s">
        <v>143</v>
      </c>
      <c r="O25" s="20" t="s">
        <v>143</v>
      </c>
      <c r="P25" s="22">
        <v>2.987482</v>
      </c>
      <c r="Q25" s="22">
        <v>17.855756</v>
      </c>
      <c r="R25" s="22">
        <v>0.30199999999999999</v>
      </c>
      <c r="S25" s="22">
        <v>0.30499999999999999</v>
      </c>
      <c r="T25" s="22">
        <f t="shared" si="0"/>
        <v>6.4468807576350392E-3</v>
      </c>
      <c r="U25" s="22">
        <f t="shared" si="1"/>
        <v>3.8366480788488803E-2</v>
      </c>
    </row>
    <row r="26" spans="1:21" x14ac:dyDescent="0.25">
      <c r="A26" s="20">
        <v>924</v>
      </c>
      <c r="B26" s="20">
        <v>852</v>
      </c>
      <c r="C26" s="20">
        <v>6410</v>
      </c>
      <c r="D26" s="20">
        <v>2520</v>
      </c>
      <c r="E26" s="20" t="s">
        <v>151</v>
      </c>
      <c r="F26" s="20" t="s">
        <v>204</v>
      </c>
      <c r="G26" s="21">
        <v>5.27496664762E-3</v>
      </c>
      <c r="H26" s="21">
        <v>2.1346999999999998E-3</v>
      </c>
      <c r="I26" s="20" t="s">
        <v>84</v>
      </c>
      <c r="J26" s="20" t="s">
        <v>85</v>
      </c>
      <c r="K26" s="20">
        <v>39</v>
      </c>
      <c r="L26" s="20">
        <v>27</v>
      </c>
      <c r="M26" s="20" t="s">
        <v>143</v>
      </c>
      <c r="N26" s="20" t="s">
        <v>143</v>
      </c>
      <c r="O26" s="20" t="s">
        <v>143</v>
      </c>
      <c r="P26" s="22">
        <v>2.987482</v>
      </c>
      <c r="Q26" s="22">
        <v>17.855756</v>
      </c>
      <c r="R26" s="22">
        <v>0.30199999999999999</v>
      </c>
      <c r="S26" s="22">
        <v>0.30499999999999999</v>
      </c>
      <c r="T26" s="22">
        <f t="shared" si="0"/>
        <v>4.4514097221291992E-3</v>
      </c>
      <c r="U26" s="22">
        <f t="shared" si="1"/>
        <v>2.6491094221573998E-2</v>
      </c>
    </row>
    <row r="27" spans="1:21" x14ac:dyDescent="0.25">
      <c r="A27" s="20">
        <v>925</v>
      </c>
      <c r="B27" s="20">
        <v>853</v>
      </c>
      <c r="C27" s="20">
        <v>6410</v>
      </c>
      <c r="D27" s="20">
        <v>2520</v>
      </c>
      <c r="E27" s="20" t="s">
        <v>151</v>
      </c>
      <c r="F27" s="20" t="s">
        <v>204</v>
      </c>
      <c r="G27" s="21">
        <v>2.04591376613</v>
      </c>
      <c r="H27" s="21">
        <v>0.82795200000000002</v>
      </c>
      <c r="I27" s="20" t="s">
        <v>84</v>
      </c>
      <c r="J27" s="20" t="s">
        <v>85</v>
      </c>
      <c r="K27" s="20">
        <v>39</v>
      </c>
      <c r="L27" s="20">
        <v>27</v>
      </c>
      <c r="M27" s="20" t="s">
        <v>143</v>
      </c>
      <c r="N27" s="20" t="s">
        <v>143</v>
      </c>
      <c r="O27" s="20" t="s">
        <v>143</v>
      </c>
      <c r="P27" s="22">
        <v>2.987482</v>
      </c>
      <c r="Q27" s="22">
        <v>17.855756</v>
      </c>
      <c r="R27" s="22">
        <v>0.30199999999999999</v>
      </c>
      <c r="S27" s="22">
        <v>0.30499999999999999</v>
      </c>
      <c r="T27" s="22">
        <f t="shared" si="0"/>
        <v>1.7264972044110718</v>
      </c>
      <c r="U27" s="22">
        <f t="shared" si="1"/>
        <v>10.27467767973984</v>
      </c>
    </row>
    <row r="28" spans="1:21" x14ac:dyDescent="0.25">
      <c r="A28" s="20">
        <v>926</v>
      </c>
      <c r="B28" s="20">
        <v>854</v>
      </c>
      <c r="C28" s="20">
        <v>6410</v>
      </c>
      <c r="D28" s="20">
        <v>2520</v>
      </c>
      <c r="E28" s="20" t="s">
        <v>151</v>
      </c>
      <c r="F28" s="20" t="s">
        <v>204</v>
      </c>
      <c r="G28" s="21">
        <v>0.400479009361</v>
      </c>
      <c r="H28" s="21">
        <v>0.16206799999999999</v>
      </c>
      <c r="I28" s="20" t="s">
        <v>84</v>
      </c>
      <c r="J28" s="20" t="s">
        <v>85</v>
      </c>
      <c r="K28" s="20">
        <v>39</v>
      </c>
      <c r="L28" s="20">
        <v>27</v>
      </c>
      <c r="M28" s="20" t="s">
        <v>143</v>
      </c>
      <c r="N28" s="20" t="s">
        <v>143</v>
      </c>
      <c r="O28" s="20" t="s">
        <v>143</v>
      </c>
      <c r="P28" s="22">
        <v>2.987482</v>
      </c>
      <c r="Q28" s="22">
        <v>17.855756</v>
      </c>
      <c r="R28" s="22">
        <v>0.30199999999999999</v>
      </c>
      <c r="S28" s="22">
        <v>0.30499999999999999</v>
      </c>
      <c r="T28" s="22">
        <f t="shared" si="0"/>
        <v>0.33795431247764796</v>
      </c>
      <c r="U28" s="22">
        <f t="shared" si="1"/>
        <v>2.0112234310685597</v>
      </c>
    </row>
    <row r="29" spans="1:21" x14ac:dyDescent="0.25">
      <c r="A29" s="20">
        <v>927</v>
      </c>
      <c r="B29" s="20">
        <v>855</v>
      </c>
      <c r="C29" s="20">
        <v>6410</v>
      </c>
      <c r="D29" s="20">
        <v>2520</v>
      </c>
      <c r="E29" s="20" t="s">
        <v>151</v>
      </c>
      <c r="F29" s="20" t="s">
        <v>204</v>
      </c>
      <c r="G29" s="21">
        <v>1.01403678647</v>
      </c>
      <c r="H29" s="21">
        <v>0.41036600000000001</v>
      </c>
      <c r="I29" s="20" t="s">
        <v>84</v>
      </c>
      <c r="J29" s="20" t="s">
        <v>85</v>
      </c>
      <c r="K29" s="20">
        <v>39</v>
      </c>
      <c r="L29" s="20">
        <v>27</v>
      </c>
      <c r="M29" s="20" t="s">
        <v>143</v>
      </c>
      <c r="N29" s="20" t="s">
        <v>143</v>
      </c>
      <c r="O29" s="20" t="s">
        <v>143</v>
      </c>
      <c r="P29" s="22">
        <v>2.987482</v>
      </c>
      <c r="Q29" s="22">
        <v>17.855756</v>
      </c>
      <c r="R29" s="22">
        <v>0.30199999999999999</v>
      </c>
      <c r="S29" s="22">
        <v>0.30499999999999999</v>
      </c>
      <c r="T29" s="22">
        <f t="shared" si="0"/>
        <v>0.85572080481157597</v>
      </c>
      <c r="U29" s="22">
        <f t="shared" si="1"/>
        <v>5.0925396408537207</v>
      </c>
    </row>
    <row r="30" spans="1:21" x14ac:dyDescent="0.25">
      <c r="A30" s="20">
        <v>928</v>
      </c>
      <c r="B30" s="20">
        <v>856</v>
      </c>
      <c r="C30" s="20">
        <v>6410</v>
      </c>
      <c r="D30" s="20">
        <v>2520</v>
      </c>
      <c r="E30" s="20" t="s">
        <v>151</v>
      </c>
      <c r="F30" s="20" t="s">
        <v>204</v>
      </c>
      <c r="G30" s="21">
        <v>2.8525865445799999E-4</v>
      </c>
      <c r="H30" s="21">
        <v>1.1544000000000001E-4</v>
      </c>
      <c r="I30" s="20" t="s">
        <v>84</v>
      </c>
      <c r="J30" s="20" t="s">
        <v>85</v>
      </c>
      <c r="K30" s="20">
        <v>39</v>
      </c>
      <c r="L30" s="20">
        <v>27</v>
      </c>
      <c r="M30" s="20" t="s">
        <v>143</v>
      </c>
      <c r="N30" s="20" t="s">
        <v>143</v>
      </c>
      <c r="O30" s="20" t="s">
        <v>143</v>
      </c>
      <c r="P30" s="22">
        <v>2.987482</v>
      </c>
      <c r="Q30" s="22">
        <v>17.855756</v>
      </c>
      <c r="R30" s="22">
        <v>0.30199999999999999</v>
      </c>
      <c r="S30" s="22">
        <v>0.30499999999999999</v>
      </c>
      <c r="T30" s="22">
        <f t="shared" si="0"/>
        <v>2.4072269561184001E-4</v>
      </c>
      <c r="U30" s="22">
        <f t="shared" si="1"/>
        <v>1.4325815884848E-3</v>
      </c>
    </row>
    <row r="31" spans="1:21" x14ac:dyDescent="0.25">
      <c r="A31" s="20">
        <v>6515</v>
      </c>
      <c r="B31" s="20">
        <v>6471</v>
      </c>
      <c r="C31" s="20">
        <v>2110</v>
      </c>
      <c r="D31" s="20">
        <v>2110</v>
      </c>
      <c r="E31" s="20" t="s">
        <v>151</v>
      </c>
      <c r="F31" s="20" t="s">
        <v>152</v>
      </c>
      <c r="G31" s="21">
        <v>44.063439985199999</v>
      </c>
      <c r="H31" s="21">
        <v>17.831800000000001</v>
      </c>
      <c r="I31" s="20" t="s">
        <v>84</v>
      </c>
      <c r="J31" s="20" t="s">
        <v>85</v>
      </c>
      <c r="K31" s="20">
        <v>26</v>
      </c>
      <c r="L31" s="20">
        <v>21</v>
      </c>
      <c r="M31" s="20" t="s">
        <v>59</v>
      </c>
      <c r="N31" s="20" t="s">
        <v>60</v>
      </c>
      <c r="O31" s="20" t="s">
        <v>59</v>
      </c>
      <c r="P31" s="22">
        <v>1.2720320000000001</v>
      </c>
      <c r="Q31" s="22">
        <v>9.4525830000000006</v>
      </c>
      <c r="R31" s="22">
        <v>0.30199999999999999</v>
      </c>
      <c r="S31" s="22">
        <v>0.30499999999999999</v>
      </c>
      <c r="T31" s="22">
        <f t="shared" si="0"/>
        <v>15.832468911884801</v>
      </c>
      <c r="U31" s="22">
        <f t="shared" si="1"/>
        <v>117.14681582988302</v>
      </c>
    </row>
    <row r="32" spans="1:21" x14ac:dyDescent="0.25">
      <c r="A32" s="20">
        <v>6598</v>
      </c>
      <c r="B32" s="20">
        <v>6554</v>
      </c>
      <c r="C32" s="20">
        <v>2110</v>
      </c>
      <c r="D32" s="20">
        <v>2110</v>
      </c>
      <c r="E32" s="20" t="s">
        <v>151</v>
      </c>
      <c r="F32" s="20" t="s">
        <v>204</v>
      </c>
      <c r="G32" s="21">
        <v>526.48000137400004</v>
      </c>
      <c r="H32" s="21">
        <v>213.059</v>
      </c>
      <c r="I32" s="20" t="s">
        <v>84</v>
      </c>
      <c r="J32" s="20" t="s">
        <v>85</v>
      </c>
      <c r="K32" s="20">
        <v>26</v>
      </c>
      <c r="L32" s="20">
        <v>21</v>
      </c>
      <c r="M32" s="20" t="s">
        <v>59</v>
      </c>
      <c r="N32" s="20" t="s">
        <v>60</v>
      </c>
      <c r="O32" s="20" t="s">
        <v>59</v>
      </c>
      <c r="P32" s="22">
        <v>1.2720320000000001</v>
      </c>
      <c r="Q32" s="22">
        <v>9.4525830000000006</v>
      </c>
      <c r="R32" s="22">
        <v>0.30199999999999999</v>
      </c>
      <c r="S32" s="22">
        <v>0.30499999999999999</v>
      </c>
      <c r="T32" s="22">
        <f t="shared" si="0"/>
        <v>189.170470389824</v>
      </c>
      <c r="U32" s="22">
        <f t="shared" si="1"/>
        <v>1399.7007275709152</v>
      </c>
    </row>
    <row r="33" spans="1:21" x14ac:dyDescent="0.25">
      <c r="A33" s="20">
        <v>6599</v>
      </c>
      <c r="B33" s="20">
        <v>6555</v>
      </c>
      <c r="C33" s="20">
        <v>2110</v>
      </c>
      <c r="D33" s="20">
        <v>2110</v>
      </c>
      <c r="E33" s="20" t="s">
        <v>151</v>
      </c>
      <c r="F33" s="20" t="s">
        <v>204</v>
      </c>
      <c r="G33" s="21">
        <v>49.110550691500002</v>
      </c>
      <c r="H33" s="21">
        <v>19.874300000000002</v>
      </c>
      <c r="I33" s="20" t="s">
        <v>84</v>
      </c>
      <c r="J33" s="20" t="s">
        <v>85</v>
      </c>
      <c r="K33" s="20">
        <v>26</v>
      </c>
      <c r="L33" s="20">
        <v>21</v>
      </c>
      <c r="M33" s="20" t="s">
        <v>59</v>
      </c>
      <c r="N33" s="20" t="s">
        <v>60</v>
      </c>
      <c r="O33" s="20" t="s">
        <v>59</v>
      </c>
      <c r="P33" s="22">
        <v>1.2720320000000001</v>
      </c>
      <c r="Q33" s="22">
        <v>9.4525830000000006</v>
      </c>
      <c r="R33" s="22">
        <v>0.30199999999999999</v>
      </c>
      <c r="S33" s="22">
        <v>0.30499999999999999</v>
      </c>
      <c r="T33" s="22">
        <f t="shared" si="0"/>
        <v>17.645960413164801</v>
      </c>
      <c r="U33" s="22">
        <f t="shared" si="1"/>
        <v>130.56511187024552</v>
      </c>
    </row>
    <row r="34" spans="1:21" x14ac:dyDescent="0.25">
      <c r="A34" s="20">
        <v>6601</v>
      </c>
      <c r="B34" s="20">
        <v>6557</v>
      </c>
      <c r="C34" s="20">
        <v>2110</v>
      </c>
      <c r="D34" s="20">
        <v>2110</v>
      </c>
      <c r="E34" s="20" t="s">
        <v>151</v>
      </c>
      <c r="F34" s="20" t="s">
        <v>204</v>
      </c>
      <c r="G34" s="21">
        <v>2.55216937912</v>
      </c>
      <c r="H34" s="21">
        <v>1.0328299999999999</v>
      </c>
      <c r="I34" s="20" t="s">
        <v>84</v>
      </c>
      <c r="J34" s="20" t="s">
        <v>85</v>
      </c>
      <c r="K34" s="20">
        <v>26</v>
      </c>
      <c r="L34" s="20">
        <v>21</v>
      </c>
      <c r="M34" s="20" t="s">
        <v>59</v>
      </c>
      <c r="N34" s="20" t="s">
        <v>60</v>
      </c>
      <c r="O34" s="20" t="s">
        <v>59</v>
      </c>
      <c r="P34" s="22">
        <v>1.2720320000000001</v>
      </c>
      <c r="Q34" s="22">
        <v>9.4525830000000006</v>
      </c>
      <c r="R34" s="22">
        <v>0.30199999999999999</v>
      </c>
      <c r="S34" s="22">
        <v>0.30499999999999999</v>
      </c>
      <c r="T34" s="22">
        <f t="shared" si="0"/>
        <v>0.91702738177087983</v>
      </c>
      <c r="U34" s="22">
        <f t="shared" si="1"/>
        <v>6.7852233534235502</v>
      </c>
    </row>
    <row r="35" spans="1:21" x14ac:dyDescent="0.25">
      <c r="A35" s="20">
        <v>8587</v>
      </c>
      <c r="B35" s="20">
        <v>8534</v>
      </c>
      <c r="C35" s="20">
        <v>2120</v>
      </c>
      <c r="D35" s="20">
        <v>2120</v>
      </c>
      <c r="E35" s="20" t="s">
        <v>151</v>
      </c>
      <c r="F35" s="20" t="s">
        <v>204</v>
      </c>
      <c r="G35" s="21">
        <v>2.98968319426</v>
      </c>
      <c r="H35" s="21">
        <v>1.2098800000000001</v>
      </c>
      <c r="I35" s="20" t="s">
        <v>84</v>
      </c>
      <c r="J35" s="20" t="s">
        <v>85</v>
      </c>
      <c r="K35" s="20">
        <v>27</v>
      </c>
      <c r="L35" s="20">
        <v>22</v>
      </c>
      <c r="M35" s="20" t="s">
        <v>61</v>
      </c>
      <c r="N35" s="20" t="s">
        <v>62</v>
      </c>
      <c r="O35" s="20" t="s">
        <v>63</v>
      </c>
      <c r="P35" s="22">
        <v>0.51060899999999998</v>
      </c>
      <c r="Q35" s="22">
        <v>9.7789370000000009</v>
      </c>
      <c r="R35" s="22">
        <v>0.30199999999999999</v>
      </c>
      <c r="S35" s="22">
        <v>0.30499999999999999</v>
      </c>
      <c r="T35" s="22">
        <f t="shared" si="0"/>
        <v>0.43120738061016001</v>
      </c>
      <c r="U35" s="22">
        <f t="shared" si="1"/>
        <v>8.2227815068042016</v>
      </c>
    </row>
    <row r="36" spans="1:21" x14ac:dyDescent="0.25">
      <c r="A36" s="20">
        <v>8588</v>
      </c>
      <c r="B36" s="20">
        <v>8535</v>
      </c>
      <c r="C36" s="20">
        <v>2120</v>
      </c>
      <c r="D36" s="20">
        <v>2120</v>
      </c>
      <c r="E36" s="20" t="s">
        <v>151</v>
      </c>
      <c r="F36" s="20" t="s">
        <v>204</v>
      </c>
      <c r="G36" s="21">
        <v>1.04697099032</v>
      </c>
      <c r="H36" s="21">
        <v>0.42369400000000002</v>
      </c>
      <c r="I36" s="20" t="s">
        <v>84</v>
      </c>
      <c r="J36" s="20" t="s">
        <v>85</v>
      </c>
      <c r="K36" s="20">
        <v>27</v>
      </c>
      <c r="L36" s="20">
        <v>22</v>
      </c>
      <c r="M36" s="20" t="s">
        <v>61</v>
      </c>
      <c r="N36" s="20" t="s">
        <v>62</v>
      </c>
      <c r="O36" s="20" t="s">
        <v>63</v>
      </c>
      <c r="P36" s="22">
        <v>0.51060899999999998</v>
      </c>
      <c r="Q36" s="22">
        <v>9.7789370000000009</v>
      </c>
      <c r="R36" s="22">
        <v>0.30199999999999999</v>
      </c>
      <c r="S36" s="22">
        <v>0.30499999999999999</v>
      </c>
      <c r="T36" s="22">
        <f t="shared" si="0"/>
        <v>0.15100669481290799</v>
      </c>
      <c r="U36" s="22">
        <f t="shared" si="1"/>
        <v>2.8795774686282107</v>
      </c>
    </row>
    <row r="37" spans="1:21" x14ac:dyDescent="0.25">
      <c r="A37" s="20">
        <v>8589</v>
      </c>
      <c r="B37" s="20">
        <v>8536</v>
      </c>
      <c r="C37" s="20">
        <v>2120</v>
      </c>
      <c r="D37" s="20">
        <v>2120</v>
      </c>
      <c r="E37" s="20" t="s">
        <v>151</v>
      </c>
      <c r="F37" s="20" t="s">
        <v>204</v>
      </c>
      <c r="G37" s="21">
        <v>16.2336718665</v>
      </c>
      <c r="H37" s="21">
        <v>6.5695300000000003</v>
      </c>
      <c r="I37" s="20" t="s">
        <v>84</v>
      </c>
      <c r="J37" s="20" t="s">
        <v>85</v>
      </c>
      <c r="K37" s="20">
        <v>27</v>
      </c>
      <c r="L37" s="20">
        <v>22</v>
      </c>
      <c r="M37" s="20" t="s">
        <v>61</v>
      </c>
      <c r="N37" s="20" t="s">
        <v>62</v>
      </c>
      <c r="O37" s="20" t="s">
        <v>63</v>
      </c>
      <c r="P37" s="22">
        <v>0.51060899999999998</v>
      </c>
      <c r="Q37" s="22">
        <v>9.7789370000000009</v>
      </c>
      <c r="R37" s="22">
        <v>0.30199999999999999</v>
      </c>
      <c r="S37" s="22">
        <v>0.30499999999999999</v>
      </c>
      <c r="T37" s="22">
        <f t="shared" si="0"/>
        <v>2.3414138783514598</v>
      </c>
      <c r="U37" s="22">
        <f t="shared" si="1"/>
        <v>44.648898892778959</v>
      </c>
    </row>
    <row r="38" spans="1:21" x14ac:dyDescent="0.25">
      <c r="A38" s="20">
        <v>8590</v>
      </c>
      <c r="B38" s="20">
        <v>8537</v>
      </c>
      <c r="C38" s="20">
        <v>2120</v>
      </c>
      <c r="D38" s="20">
        <v>2120</v>
      </c>
      <c r="E38" s="20" t="s">
        <v>151</v>
      </c>
      <c r="F38" s="20" t="s">
        <v>204</v>
      </c>
      <c r="G38" s="21">
        <v>0.83256604935</v>
      </c>
      <c r="H38" s="21">
        <v>0.33692800000000001</v>
      </c>
      <c r="I38" s="20" t="s">
        <v>84</v>
      </c>
      <c r="J38" s="20" t="s">
        <v>85</v>
      </c>
      <c r="K38" s="20">
        <v>27</v>
      </c>
      <c r="L38" s="20">
        <v>22</v>
      </c>
      <c r="M38" s="20" t="s">
        <v>61</v>
      </c>
      <c r="N38" s="20" t="s">
        <v>62</v>
      </c>
      <c r="O38" s="20" t="s">
        <v>63</v>
      </c>
      <c r="P38" s="22">
        <v>0.51060899999999998</v>
      </c>
      <c r="Q38" s="22">
        <v>9.7789370000000009</v>
      </c>
      <c r="R38" s="22">
        <v>0.30199999999999999</v>
      </c>
      <c r="S38" s="22">
        <v>0.30499999999999999</v>
      </c>
      <c r="T38" s="22">
        <f t="shared" si="0"/>
        <v>0.12008285146809598</v>
      </c>
      <c r="U38" s="22">
        <f t="shared" si="1"/>
        <v>2.2898843914475204</v>
      </c>
    </row>
    <row r="39" spans="1:21" x14ac:dyDescent="0.25">
      <c r="A39" s="20">
        <v>8591</v>
      </c>
      <c r="B39" s="20">
        <v>8538</v>
      </c>
      <c r="C39" s="20">
        <v>2120</v>
      </c>
      <c r="D39" s="20">
        <v>2120</v>
      </c>
      <c r="E39" s="20" t="s">
        <v>151</v>
      </c>
      <c r="F39" s="20" t="s">
        <v>204</v>
      </c>
      <c r="G39" s="21">
        <v>2.0057097702500002</v>
      </c>
      <c r="H39" s="21">
        <v>0.81168200000000001</v>
      </c>
      <c r="I39" s="20" t="s">
        <v>84</v>
      </c>
      <c r="J39" s="20" t="s">
        <v>85</v>
      </c>
      <c r="K39" s="20">
        <v>27</v>
      </c>
      <c r="L39" s="20">
        <v>22</v>
      </c>
      <c r="M39" s="20" t="s">
        <v>61</v>
      </c>
      <c r="N39" s="20" t="s">
        <v>62</v>
      </c>
      <c r="O39" s="20" t="s">
        <v>63</v>
      </c>
      <c r="P39" s="22">
        <v>0.51060899999999998</v>
      </c>
      <c r="Q39" s="22">
        <v>9.7789370000000009</v>
      </c>
      <c r="R39" s="22">
        <v>0.30199999999999999</v>
      </c>
      <c r="S39" s="22">
        <v>0.30499999999999999</v>
      </c>
      <c r="T39" s="22">
        <f t="shared" si="0"/>
        <v>0.28928758976792396</v>
      </c>
      <c r="U39" s="22">
        <f t="shared" si="1"/>
        <v>5.516484063713631</v>
      </c>
    </row>
    <row r="40" spans="1:21" x14ac:dyDescent="0.25">
      <c r="A40" s="20">
        <v>8592</v>
      </c>
      <c r="B40" s="20">
        <v>8539</v>
      </c>
      <c r="C40" s="20">
        <v>2120</v>
      </c>
      <c r="D40" s="20">
        <v>2120</v>
      </c>
      <c r="E40" s="20" t="s">
        <v>151</v>
      </c>
      <c r="F40" s="20" t="s">
        <v>204</v>
      </c>
      <c r="G40" s="21">
        <v>0.35381168769999999</v>
      </c>
      <c r="H40" s="21">
        <v>0.143183</v>
      </c>
      <c r="I40" s="20" t="s">
        <v>84</v>
      </c>
      <c r="J40" s="20" t="s">
        <v>85</v>
      </c>
      <c r="K40" s="20">
        <v>27</v>
      </c>
      <c r="L40" s="20">
        <v>22</v>
      </c>
      <c r="M40" s="20" t="s">
        <v>61</v>
      </c>
      <c r="N40" s="20" t="s">
        <v>62</v>
      </c>
      <c r="O40" s="20" t="s">
        <v>63</v>
      </c>
      <c r="P40" s="22">
        <v>0.51060899999999998</v>
      </c>
      <c r="Q40" s="22">
        <v>9.7789370000000009</v>
      </c>
      <c r="R40" s="22">
        <v>0.30199999999999999</v>
      </c>
      <c r="S40" s="22">
        <v>0.30499999999999999</v>
      </c>
      <c r="T40" s="22">
        <f t="shared" si="0"/>
        <v>5.1031148856005994E-2</v>
      </c>
      <c r="U40" s="22">
        <f t="shared" si="1"/>
        <v>0.97312338784734509</v>
      </c>
    </row>
    <row r="41" spans="1:21" x14ac:dyDescent="0.25">
      <c r="A41" s="20">
        <v>8593</v>
      </c>
      <c r="B41" s="20">
        <v>8540</v>
      </c>
      <c r="C41" s="20">
        <v>2120</v>
      </c>
      <c r="D41" s="20">
        <v>2120</v>
      </c>
      <c r="E41" s="20" t="s">
        <v>151</v>
      </c>
      <c r="F41" s="20" t="s">
        <v>204</v>
      </c>
      <c r="G41" s="21">
        <v>0.25249082350099999</v>
      </c>
      <c r="H41" s="21">
        <v>0.10217900000000001</v>
      </c>
      <c r="I41" s="20" t="s">
        <v>84</v>
      </c>
      <c r="J41" s="20" t="s">
        <v>85</v>
      </c>
      <c r="K41" s="20">
        <v>27</v>
      </c>
      <c r="L41" s="20">
        <v>22</v>
      </c>
      <c r="M41" s="20" t="s">
        <v>61</v>
      </c>
      <c r="N41" s="20" t="s">
        <v>62</v>
      </c>
      <c r="O41" s="20" t="s">
        <v>63</v>
      </c>
      <c r="P41" s="22">
        <v>0.51060899999999998</v>
      </c>
      <c r="Q41" s="22">
        <v>9.7789370000000009</v>
      </c>
      <c r="R41" s="22">
        <v>0.30199999999999999</v>
      </c>
      <c r="S41" s="22">
        <v>0.30499999999999999</v>
      </c>
      <c r="T41" s="22">
        <f t="shared" si="0"/>
        <v>3.6417114873677998E-2</v>
      </c>
      <c r="U41" s="22">
        <f t="shared" si="1"/>
        <v>0.69444539258748517</v>
      </c>
    </row>
    <row r="42" spans="1:21" x14ac:dyDescent="0.25">
      <c r="A42" s="20">
        <v>8594</v>
      </c>
      <c r="B42" s="20">
        <v>8541</v>
      </c>
      <c r="C42" s="20">
        <v>2120</v>
      </c>
      <c r="D42" s="20">
        <v>2120</v>
      </c>
      <c r="E42" s="20" t="s">
        <v>151</v>
      </c>
      <c r="F42" s="20" t="s">
        <v>204</v>
      </c>
      <c r="G42" s="21">
        <v>0.39655469516800002</v>
      </c>
      <c r="H42" s="21">
        <v>0.16048000000000001</v>
      </c>
      <c r="I42" s="20" t="s">
        <v>84</v>
      </c>
      <c r="J42" s="20" t="s">
        <v>85</v>
      </c>
      <c r="K42" s="20">
        <v>27</v>
      </c>
      <c r="L42" s="20">
        <v>22</v>
      </c>
      <c r="M42" s="20" t="s">
        <v>61</v>
      </c>
      <c r="N42" s="20" t="s">
        <v>62</v>
      </c>
      <c r="O42" s="20" t="s">
        <v>63</v>
      </c>
      <c r="P42" s="22">
        <v>0.51060899999999998</v>
      </c>
      <c r="Q42" s="22">
        <v>9.7789370000000009</v>
      </c>
      <c r="R42" s="22">
        <v>0.30199999999999999</v>
      </c>
      <c r="S42" s="22">
        <v>0.30499999999999999</v>
      </c>
      <c r="T42" s="22">
        <f t="shared" si="0"/>
        <v>5.7195887559359997E-2</v>
      </c>
      <c r="U42" s="22">
        <f t="shared" si="1"/>
        <v>1.0906800477832002</v>
      </c>
    </row>
    <row r="43" spans="1:21" x14ac:dyDescent="0.25">
      <c r="A43" s="20">
        <v>10529</v>
      </c>
      <c r="B43" s="20">
        <v>12433</v>
      </c>
      <c r="C43" s="20">
        <v>2210</v>
      </c>
      <c r="D43" s="20">
        <v>2210</v>
      </c>
      <c r="E43" s="20" t="s">
        <v>151</v>
      </c>
      <c r="F43" s="20" t="s">
        <v>204</v>
      </c>
      <c r="G43" s="21">
        <v>0.70310849686099997</v>
      </c>
      <c r="H43" s="21">
        <v>0.28453800000000001</v>
      </c>
      <c r="I43" s="20" t="s">
        <v>84</v>
      </c>
      <c r="J43" s="20" t="s">
        <v>85</v>
      </c>
      <c r="K43" s="20">
        <v>84</v>
      </c>
      <c r="L43" s="20">
        <v>25</v>
      </c>
      <c r="M43" s="20" t="s">
        <v>66</v>
      </c>
      <c r="N43" s="20" t="s">
        <v>66</v>
      </c>
      <c r="O43" s="20" t="s">
        <v>66</v>
      </c>
      <c r="P43" s="22">
        <v>1.0139689999999999</v>
      </c>
      <c r="Q43" s="22">
        <v>65.341926000000001</v>
      </c>
      <c r="R43" s="22">
        <v>0.30199999999999999</v>
      </c>
      <c r="S43" s="22">
        <v>0.30499999999999999</v>
      </c>
      <c r="T43" s="22">
        <f t="shared" si="0"/>
        <v>0.20138187250275597</v>
      </c>
      <c r="U43" s="22">
        <f t="shared" si="1"/>
        <v>12.921621353430663</v>
      </c>
    </row>
    <row r="44" spans="1:21" x14ac:dyDescent="0.25">
      <c r="A44" s="20">
        <v>10619</v>
      </c>
      <c r="B44" s="20">
        <v>10542</v>
      </c>
      <c r="C44" s="20">
        <v>2130</v>
      </c>
      <c r="D44" s="20">
        <v>2130</v>
      </c>
      <c r="E44" s="20" t="s">
        <v>151</v>
      </c>
      <c r="F44" s="20" t="s">
        <v>204</v>
      </c>
      <c r="G44" s="21">
        <v>0.18005579686600001</v>
      </c>
      <c r="H44" s="21">
        <v>7.2866E-2</v>
      </c>
      <c r="I44" s="20" t="s">
        <v>84</v>
      </c>
      <c r="J44" s="20" t="s">
        <v>85</v>
      </c>
      <c r="K44" s="20">
        <v>28</v>
      </c>
      <c r="L44" s="20">
        <v>22</v>
      </c>
      <c r="M44" s="20" t="s">
        <v>61</v>
      </c>
      <c r="N44" s="20" t="s">
        <v>64</v>
      </c>
      <c r="O44" s="20" t="s">
        <v>65</v>
      </c>
      <c r="P44" s="22">
        <v>0.72053599999999995</v>
      </c>
      <c r="Q44" s="22">
        <v>8.7042389999999994</v>
      </c>
      <c r="R44" s="22">
        <v>0.30199999999999999</v>
      </c>
      <c r="S44" s="22">
        <v>0.30499999999999999</v>
      </c>
      <c r="T44" s="22">
        <f t="shared" si="0"/>
        <v>3.6646798170847997E-2</v>
      </c>
      <c r="U44" s="22">
        <f t="shared" si="1"/>
        <v>0.44079893988693003</v>
      </c>
    </row>
    <row r="45" spans="1:21" x14ac:dyDescent="0.25">
      <c r="A45" s="20">
        <v>10621</v>
      </c>
      <c r="B45" s="20">
        <v>10544</v>
      </c>
      <c r="C45" s="20">
        <v>2130</v>
      </c>
      <c r="D45" s="20">
        <v>2130</v>
      </c>
      <c r="E45" s="20" t="s">
        <v>151</v>
      </c>
      <c r="F45" s="20" t="s">
        <v>204</v>
      </c>
      <c r="G45" s="21">
        <v>0.190905537929</v>
      </c>
      <c r="H45" s="21">
        <v>7.7256699999999998E-2</v>
      </c>
      <c r="I45" s="20" t="s">
        <v>84</v>
      </c>
      <c r="J45" s="20" t="s">
        <v>85</v>
      </c>
      <c r="K45" s="20">
        <v>28</v>
      </c>
      <c r="L45" s="20">
        <v>22</v>
      </c>
      <c r="M45" s="20" t="s">
        <v>61</v>
      </c>
      <c r="N45" s="20" t="s">
        <v>64</v>
      </c>
      <c r="O45" s="20" t="s">
        <v>65</v>
      </c>
      <c r="P45" s="22">
        <v>0.72053599999999995</v>
      </c>
      <c r="Q45" s="22">
        <v>8.7042389999999994</v>
      </c>
      <c r="R45" s="22">
        <v>0.30199999999999999</v>
      </c>
      <c r="S45" s="22">
        <v>0.30499999999999999</v>
      </c>
      <c r="T45" s="22">
        <f t="shared" si="0"/>
        <v>3.8855031046657593E-2</v>
      </c>
      <c r="U45" s="22">
        <f t="shared" si="1"/>
        <v>0.46736024290015349</v>
      </c>
    </row>
    <row r="46" spans="1:21" x14ac:dyDescent="0.25">
      <c r="A46" s="20">
        <v>10622</v>
      </c>
      <c r="B46" s="20">
        <v>10545</v>
      </c>
      <c r="C46" s="20">
        <v>2130</v>
      </c>
      <c r="D46" s="20">
        <v>2130</v>
      </c>
      <c r="E46" s="20" t="s">
        <v>151</v>
      </c>
      <c r="F46" s="20" t="s">
        <v>204</v>
      </c>
      <c r="G46" s="21">
        <v>1.6402099936199999E-2</v>
      </c>
      <c r="H46" s="21">
        <v>6.6376899999999999E-3</v>
      </c>
      <c r="I46" s="20" t="s">
        <v>84</v>
      </c>
      <c r="J46" s="20" t="s">
        <v>85</v>
      </c>
      <c r="K46" s="20">
        <v>28</v>
      </c>
      <c r="L46" s="20">
        <v>22</v>
      </c>
      <c r="M46" s="20" t="s">
        <v>61</v>
      </c>
      <c r="N46" s="20" t="s">
        <v>64</v>
      </c>
      <c r="O46" s="20" t="s">
        <v>65</v>
      </c>
      <c r="P46" s="22">
        <v>0.72053599999999995</v>
      </c>
      <c r="Q46" s="22">
        <v>8.7042389999999994</v>
      </c>
      <c r="R46" s="22">
        <v>0.30199999999999999</v>
      </c>
      <c r="S46" s="22">
        <v>0.30499999999999999</v>
      </c>
      <c r="T46" s="22">
        <f t="shared" si="0"/>
        <v>3.3383208320843195E-3</v>
      </c>
      <c r="U46" s="22">
        <f t="shared" si="1"/>
        <v>4.0154347916697447E-2</v>
      </c>
    </row>
    <row r="47" spans="1:21" x14ac:dyDescent="0.25">
      <c r="A47" s="20">
        <v>12255</v>
      </c>
      <c r="B47" s="20">
        <v>12209</v>
      </c>
      <c r="C47" s="20">
        <v>2150</v>
      </c>
      <c r="D47" s="20">
        <v>2150</v>
      </c>
      <c r="E47" s="20" t="s">
        <v>151</v>
      </c>
      <c r="F47" s="20" t="s">
        <v>204</v>
      </c>
      <c r="G47" s="21">
        <v>0.76076483712999998</v>
      </c>
      <c r="H47" s="21">
        <v>0.30787100000000001</v>
      </c>
      <c r="I47" s="20" t="s">
        <v>84</v>
      </c>
      <c r="J47" s="20" t="s">
        <v>85</v>
      </c>
      <c r="K47" s="20">
        <v>62</v>
      </c>
      <c r="L47" s="20">
        <v>23</v>
      </c>
      <c r="M47" s="20" t="s">
        <v>153</v>
      </c>
      <c r="N47" s="20" t="s">
        <v>155</v>
      </c>
      <c r="O47" s="20" t="s">
        <v>155</v>
      </c>
      <c r="P47" s="22">
        <v>4.0852539999999999</v>
      </c>
      <c r="Q47" s="22">
        <v>11.038714000000001</v>
      </c>
      <c r="R47" s="22">
        <v>0.30199999999999999</v>
      </c>
      <c r="S47" s="22">
        <v>0.30499999999999999</v>
      </c>
      <c r="T47" s="22">
        <f t="shared" si="0"/>
        <v>0.87789640149533188</v>
      </c>
      <c r="U47" s="22">
        <f t="shared" si="1"/>
        <v>2.3619574429363301</v>
      </c>
    </row>
    <row r="48" spans="1:21" x14ac:dyDescent="0.25">
      <c r="A48" s="20">
        <v>14559</v>
      </c>
      <c r="B48" s="20">
        <v>14559</v>
      </c>
      <c r="C48" s="20">
        <v>3200</v>
      </c>
      <c r="D48" s="20">
        <v>3200</v>
      </c>
      <c r="E48" s="20" t="s">
        <v>151</v>
      </c>
      <c r="F48" s="20" t="s">
        <v>204</v>
      </c>
      <c r="G48" s="21">
        <v>1.33290481709</v>
      </c>
      <c r="H48" s="21">
        <v>0.53940699999999997</v>
      </c>
      <c r="I48" s="20" t="s">
        <v>84</v>
      </c>
      <c r="J48" s="20" t="s">
        <v>85</v>
      </c>
      <c r="K48" s="20">
        <v>5</v>
      </c>
      <c r="L48" s="20">
        <v>30</v>
      </c>
      <c r="M48" s="20" t="s">
        <v>67</v>
      </c>
      <c r="N48" s="20" t="s">
        <v>68</v>
      </c>
      <c r="O48" s="20" t="s">
        <v>69</v>
      </c>
      <c r="P48" s="22">
        <v>7.8370999999999996E-2</v>
      </c>
      <c r="Q48" s="22">
        <v>7.2397530000000003</v>
      </c>
      <c r="R48" s="22">
        <v>0.30199999999999999</v>
      </c>
      <c r="S48" s="22">
        <v>0.30499999999999999</v>
      </c>
      <c r="T48" s="22">
        <f t="shared" si="0"/>
        <v>2.9507158465905996E-2</v>
      </c>
      <c r="U48" s="22">
        <f t="shared" si="1"/>
        <v>2.7140955452973454</v>
      </c>
    </row>
    <row r="49" spans="1:21" x14ac:dyDescent="0.25">
      <c r="A49" s="20">
        <v>14561</v>
      </c>
      <c r="B49" s="20">
        <v>14561</v>
      </c>
      <c r="C49" s="20">
        <v>3200</v>
      </c>
      <c r="D49" s="20">
        <v>3200</v>
      </c>
      <c r="E49" s="20" t="s">
        <v>151</v>
      </c>
      <c r="F49" s="20" t="s">
        <v>204</v>
      </c>
      <c r="G49" s="21">
        <v>0.23997205014</v>
      </c>
      <c r="H49" s="21">
        <v>9.7113199999999997E-2</v>
      </c>
      <c r="I49" s="20" t="s">
        <v>84</v>
      </c>
      <c r="J49" s="20" t="s">
        <v>85</v>
      </c>
      <c r="K49" s="20">
        <v>5</v>
      </c>
      <c r="L49" s="20">
        <v>30</v>
      </c>
      <c r="M49" s="20" t="s">
        <v>67</v>
      </c>
      <c r="N49" s="20" t="s">
        <v>68</v>
      </c>
      <c r="O49" s="20" t="s">
        <v>69</v>
      </c>
      <c r="P49" s="22">
        <v>7.8370999999999996E-2</v>
      </c>
      <c r="Q49" s="22">
        <v>7.2397530000000003</v>
      </c>
      <c r="R49" s="22">
        <v>0.30199999999999999</v>
      </c>
      <c r="S49" s="22">
        <v>0.30499999999999999</v>
      </c>
      <c r="T49" s="22">
        <f t="shared" si="0"/>
        <v>5.3123793008455992E-3</v>
      </c>
      <c r="U49" s="22">
        <f t="shared" si="1"/>
        <v>0.48863752882252204</v>
      </c>
    </row>
    <row r="50" spans="1:21" x14ac:dyDescent="0.25">
      <c r="A50" s="20">
        <v>18380</v>
      </c>
      <c r="B50" s="20">
        <v>18380</v>
      </c>
      <c r="C50" s="20">
        <v>4271</v>
      </c>
      <c r="D50" s="20">
        <v>4271</v>
      </c>
      <c r="E50" s="20" t="s">
        <v>151</v>
      </c>
      <c r="F50" s="20" t="s">
        <v>204</v>
      </c>
      <c r="G50" s="21">
        <v>1.5108894639099999</v>
      </c>
      <c r="H50" s="21">
        <v>0.61143499999999995</v>
      </c>
      <c r="I50" s="20" t="s">
        <v>84</v>
      </c>
      <c r="J50" s="20" t="s">
        <v>85</v>
      </c>
      <c r="K50" s="20">
        <v>7</v>
      </c>
      <c r="L50" s="20">
        <v>40</v>
      </c>
      <c r="M50" s="20" t="s">
        <v>89</v>
      </c>
      <c r="N50" s="20" t="s">
        <v>108</v>
      </c>
      <c r="O50" s="20" t="s">
        <v>91</v>
      </c>
      <c r="P50" s="22">
        <v>7.8109999999999999E-2</v>
      </c>
      <c r="Q50" s="22">
        <v>6.698639</v>
      </c>
      <c r="R50" s="22">
        <v>0.30199999999999999</v>
      </c>
      <c r="S50" s="22">
        <v>0.30499999999999999</v>
      </c>
      <c r="T50" s="22">
        <f t="shared" si="0"/>
        <v>3.3335913119299995E-2</v>
      </c>
      <c r="U50" s="22">
        <f t="shared" si="1"/>
        <v>2.846568724190675</v>
      </c>
    </row>
    <row r="51" spans="1:21" x14ac:dyDescent="0.25">
      <c r="A51" s="20">
        <v>18381</v>
      </c>
      <c r="B51" s="20">
        <v>18381</v>
      </c>
      <c r="C51" s="20">
        <v>4271</v>
      </c>
      <c r="D51" s="20">
        <v>4271</v>
      </c>
      <c r="E51" s="20" t="s">
        <v>151</v>
      </c>
      <c r="F51" s="20" t="s">
        <v>204</v>
      </c>
      <c r="G51" s="21">
        <v>0.29560044266500002</v>
      </c>
      <c r="H51" s="21">
        <v>0.119625</v>
      </c>
      <c r="I51" s="20" t="s">
        <v>84</v>
      </c>
      <c r="J51" s="20" t="s">
        <v>85</v>
      </c>
      <c r="K51" s="20">
        <v>7</v>
      </c>
      <c r="L51" s="20">
        <v>40</v>
      </c>
      <c r="M51" s="20" t="s">
        <v>89</v>
      </c>
      <c r="N51" s="20" t="s">
        <v>108</v>
      </c>
      <c r="O51" s="20" t="s">
        <v>91</v>
      </c>
      <c r="P51" s="22">
        <v>7.8109999999999999E-2</v>
      </c>
      <c r="Q51" s="22">
        <v>6.698639</v>
      </c>
      <c r="R51" s="22">
        <v>0.30199999999999999</v>
      </c>
      <c r="S51" s="22">
        <v>0.30499999999999999</v>
      </c>
      <c r="T51" s="22">
        <f t="shared" si="0"/>
        <v>6.5220483074999993E-3</v>
      </c>
      <c r="U51" s="22">
        <f t="shared" si="1"/>
        <v>0.556920659810625</v>
      </c>
    </row>
    <row r="52" spans="1:21" x14ac:dyDescent="0.25">
      <c r="A52" s="20">
        <v>18382</v>
      </c>
      <c r="B52" s="20">
        <v>18382</v>
      </c>
      <c r="C52" s="20">
        <v>4271</v>
      </c>
      <c r="D52" s="20">
        <v>4271</v>
      </c>
      <c r="E52" s="20" t="s">
        <v>151</v>
      </c>
      <c r="F52" s="20" t="s">
        <v>204</v>
      </c>
      <c r="G52" s="21">
        <v>0.16695494467300001</v>
      </c>
      <c r="H52" s="21">
        <v>6.7564299999999994E-2</v>
      </c>
      <c r="I52" s="20" t="s">
        <v>84</v>
      </c>
      <c r="J52" s="20" t="s">
        <v>85</v>
      </c>
      <c r="K52" s="20">
        <v>7</v>
      </c>
      <c r="L52" s="20">
        <v>40</v>
      </c>
      <c r="M52" s="20" t="s">
        <v>89</v>
      </c>
      <c r="N52" s="20" t="s">
        <v>108</v>
      </c>
      <c r="O52" s="20" t="s">
        <v>91</v>
      </c>
      <c r="P52" s="22">
        <v>7.8109999999999999E-2</v>
      </c>
      <c r="Q52" s="22">
        <v>6.698639</v>
      </c>
      <c r="R52" s="22">
        <v>0.30199999999999999</v>
      </c>
      <c r="S52" s="22">
        <v>0.30499999999999999</v>
      </c>
      <c r="T52" s="22">
        <f t="shared" si="0"/>
        <v>3.6836583361539994E-3</v>
      </c>
      <c r="U52" s="22">
        <f t="shared" si="1"/>
        <v>0.31454925421645152</v>
      </c>
    </row>
    <row r="53" spans="1:21" x14ac:dyDescent="0.25">
      <c r="A53" s="20">
        <v>24129</v>
      </c>
      <c r="B53" s="20">
        <v>24129</v>
      </c>
      <c r="C53" s="20">
        <v>6170</v>
      </c>
      <c r="D53" s="20">
        <v>6170</v>
      </c>
      <c r="E53" s="20" t="s">
        <v>151</v>
      </c>
      <c r="F53" s="20" t="s">
        <v>204</v>
      </c>
      <c r="G53" s="21">
        <v>0.95783386320999997</v>
      </c>
      <c r="H53" s="21">
        <v>0.38762200000000002</v>
      </c>
      <c r="I53" s="20" t="s">
        <v>84</v>
      </c>
      <c r="J53" s="20" t="s">
        <v>85</v>
      </c>
      <c r="K53" s="20">
        <v>12</v>
      </c>
      <c r="L53" s="20">
        <v>60</v>
      </c>
      <c r="M53" s="20" t="s">
        <v>73</v>
      </c>
      <c r="N53" s="20" t="s">
        <v>75</v>
      </c>
      <c r="O53" s="20" t="s">
        <v>75</v>
      </c>
      <c r="P53" s="22">
        <v>0.50061500000000003</v>
      </c>
      <c r="Q53" s="22">
        <v>5.1558710000000003</v>
      </c>
      <c r="R53" s="22">
        <v>0.30199999999999999</v>
      </c>
      <c r="S53" s="22">
        <v>0.30499999999999999</v>
      </c>
      <c r="T53" s="22">
        <f t="shared" si="0"/>
        <v>0.13544647249594002</v>
      </c>
      <c r="U53" s="22">
        <f t="shared" si="1"/>
        <v>1.3889776749895903</v>
      </c>
    </row>
    <row r="54" spans="1:21" x14ac:dyDescent="0.25">
      <c r="A54" s="20">
        <v>37601</v>
      </c>
      <c r="B54" s="20">
        <v>37551</v>
      </c>
      <c r="C54" s="20">
        <v>6410</v>
      </c>
      <c r="D54" s="20">
        <v>6410</v>
      </c>
      <c r="E54" s="20" t="s">
        <v>151</v>
      </c>
      <c r="F54" s="20" t="s">
        <v>152</v>
      </c>
      <c r="G54" s="21">
        <v>3.2984467768200001</v>
      </c>
      <c r="H54" s="21">
        <v>1.33483</v>
      </c>
      <c r="I54" s="20" t="s">
        <v>84</v>
      </c>
      <c r="J54" s="20" t="s">
        <v>85</v>
      </c>
      <c r="K54" s="20">
        <v>16</v>
      </c>
      <c r="L54" s="20">
        <v>60</v>
      </c>
      <c r="M54" s="20" t="s">
        <v>73</v>
      </c>
      <c r="N54" s="20" t="s">
        <v>76</v>
      </c>
      <c r="O54" s="20" t="s">
        <v>77</v>
      </c>
      <c r="P54" s="22">
        <v>0.70014500000000002</v>
      </c>
      <c r="Q54" s="22">
        <v>6.29983</v>
      </c>
      <c r="R54" s="22">
        <v>0.30199999999999999</v>
      </c>
      <c r="S54" s="22">
        <v>0.30499999999999999</v>
      </c>
      <c r="T54" s="22">
        <f t="shared" si="0"/>
        <v>0.65233303614429994</v>
      </c>
      <c r="U54" s="22">
        <f t="shared" si="1"/>
        <v>5.8443954448355004</v>
      </c>
    </row>
    <row r="55" spans="1:21" x14ac:dyDescent="0.25">
      <c r="A55" s="20">
        <v>37613</v>
      </c>
      <c r="B55" s="20">
        <v>37563</v>
      </c>
      <c r="C55" s="20">
        <v>6410</v>
      </c>
      <c r="D55" s="20">
        <v>6410</v>
      </c>
      <c r="E55" s="20" t="s">
        <v>151</v>
      </c>
      <c r="F55" s="20" t="s">
        <v>152</v>
      </c>
      <c r="G55" s="21">
        <v>4.07295161517</v>
      </c>
      <c r="H55" s="21">
        <v>1.6482699999999999</v>
      </c>
      <c r="I55" s="20" t="s">
        <v>84</v>
      </c>
      <c r="J55" s="20" t="s">
        <v>85</v>
      </c>
      <c r="K55" s="20">
        <v>16</v>
      </c>
      <c r="L55" s="20">
        <v>60</v>
      </c>
      <c r="M55" s="20" t="s">
        <v>73</v>
      </c>
      <c r="N55" s="20" t="s">
        <v>76</v>
      </c>
      <c r="O55" s="20" t="s">
        <v>77</v>
      </c>
      <c r="P55" s="22">
        <v>0.70014500000000002</v>
      </c>
      <c r="Q55" s="22">
        <v>6.29983</v>
      </c>
      <c r="R55" s="22">
        <v>0.30199999999999999</v>
      </c>
      <c r="S55" s="22">
        <v>0.30499999999999999</v>
      </c>
      <c r="T55" s="22">
        <f t="shared" si="0"/>
        <v>0.80551154340669995</v>
      </c>
      <c r="U55" s="22">
        <f t="shared" si="1"/>
        <v>7.216755451899501</v>
      </c>
    </row>
    <row r="56" spans="1:21" x14ac:dyDescent="0.25">
      <c r="A56" s="20">
        <v>37851</v>
      </c>
      <c r="B56" s="20">
        <v>37832</v>
      </c>
      <c r="C56" s="20">
        <v>6410</v>
      </c>
      <c r="D56" s="20">
        <v>6410</v>
      </c>
      <c r="E56" s="20" t="s">
        <v>151</v>
      </c>
      <c r="F56" s="20" t="s">
        <v>204</v>
      </c>
      <c r="G56" s="21">
        <v>4.4481154431299998</v>
      </c>
      <c r="H56" s="21">
        <v>1.80009</v>
      </c>
      <c r="I56" s="20" t="s">
        <v>84</v>
      </c>
      <c r="J56" s="20" t="s">
        <v>85</v>
      </c>
      <c r="K56" s="20">
        <v>16</v>
      </c>
      <c r="L56" s="20">
        <v>60</v>
      </c>
      <c r="M56" s="20" t="s">
        <v>73</v>
      </c>
      <c r="N56" s="20" t="s">
        <v>76</v>
      </c>
      <c r="O56" s="20" t="s">
        <v>77</v>
      </c>
      <c r="P56" s="22">
        <v>0.70014500000000002</v>
      </c>
      <c r="Q56" s="22">
        <v>6.29983</v>
      </c>
      <c r="R56" s="22">
        <v>0.30199999999999999</v>
      </c>
      <c r="S56" s="22">
        <v>0.30499999999999999</v>
      </c>
      <c r="T56" s="22">
        <f t="shared" si="0"/>
        <v>0.87970616110889988</v>
      </c>
      <c r="U56" s="22">
        <f t="shared" si="1"/>
        <v>7.8814813843665013</v>
      </c>
    </row>
    <row r="57" spans="1:21" x14ac:dyDescent="0.25">
      <c r="A57" s="20">
        <v>37859</v>
      </c>
      <c r="B57" s="20">
        <v>37840</v>
      </c>
      <c r="C57" s="20">
        <v>6410</v>
      </c>
      <c r="D57" s="20">
        <v>6410</v>
      </c>
      <c r="E57" s="20" t="s">
        <v>151</v>
      </c>
      <c r="F57" s="20" t="s">
        <v>204</v>
      </c>
      <c r="G57" s="21">
        <v>14.7748923113</v>
      </c>
      <c r="H57" s="21">
        <v>5.97919</v>
      </c>
      <c r="I57" s="20" t="s">
        <v>84</v>
      </c>
      <c r="J57" s="20" t="s">
        <v>85</v>
      </c>
      <c r="K57" s="20">
        <v>16</v>
      </c>
      <c r="L57" s="20">
        <v>60</v>
      </c>
      <c r="M57" s="20" t="s">
        <v>73</v>
      </c>
      <c r="N57" s="20" t="s">
        <v>76</v>
      </c>
      <c r="O57" s="20" t="s">
        <v>77</v>
      </c>
      <c r="P57" s="22">
        <v>0.70014500000000002</v>
      </c>
      <c r="Q57" s="22">
        <v>6.29983</v>
      </c>
      <c r="R57" s="22">
        <v>0.30199999999999999</v>
      </c>
      <c r="S57" s="22">
        <v>0.30499999999999999</v>
      </c>
      <c r="T57" s="22">
        <f t="shared" si="0"/>
        <v>2.9220373878199002</v>
      </c>
      <c r="U57" s="22">
        <f t="shared" si="1"/>
        <v>26.179176973701502</v>
      </c>
    </row>
    <row r="58" spans="1:21" x14ac:dyDescent="0.25">
      <c r="A58" s="20">
        <v>37860</v>
      </c>
      <c r="B58" s="20">
        <v>37841</v>
      </c>
      <c r="C58" s="20">
        <v>6410</v>
      </c>
      <c r="D58" s="20">
        <v>6410</v>
      </c>
      <c r="E58" s="20" t="s">
        <v>151</v>
      </c>
      <c r="F58" s="20" t="s">
        <v>204</v>
      </c>
      <c r="G58" s="21">
        <v>9.7968471641400004E-2</v>
      </c>
      <c r="H58" s="21">
        <v>3.9646399999999998E-2</v>
      </c>
      <c r="I58" s="20" t="s">
        <v>84</v>
      </c>
      <c r="J58" s="20" t="s">
        <v>85</v>
      </c>
      <c r="K58" s="20">
        <v>16</v>
      </c>
      <c r="L58" s="20">
        <v>60</v>
      </c>
      <c r="M58" s="20" t="s">
        <v>73</v>
      </c>
      <c r="N58" s="20" t="s">
        <v>76</v>
      </c>
      <c r="O58" s="20" t="s">
        <v>77</v>
      </c>
      <c r="P58" s="22">
        <v>0.70014500000000002</v>
      </c>
      <c r="Q58" s="22">
        <v>6.29983</v>
      </c>
      <c r="R58" s="22">
        <v>0.30199999999999999</v>
      </c>
      <c r="S58" s="22">
        <v>0.30499999999999999</v>
      </c>
      <c r="T58" s="22">
        <f t="shared" si="0"/>
        <v>1.9375243652143999E-2</v>
      </c>
      <c r="U58" s="22">
        <f t="shared" si="1"/>
        <v>0.17358707817784</v>
      </c>
    </row>
    <row r="59" spans="1:21" x14ac:dyDescent="0.25">
      <c r="A59" s="20">
        <v>37864</v>
      </c>
      <c r="B59" s="20">
        <v>37845</v>
      </c>
      <c r="C59" s="20">
        <v>6410</v>
      </c>
      <c r="D59" s="20">
        <v>6410</v>
      </c>
      <c r="E59" s="20" t="s">
        <v>151</v>
      </c>
      <c r="F59" s="20" t="s">
        <v>204</v>
      </c>
      <c r="G59" s="21">
        <v>0.130421414752</v>
      </c>
      <c r="H59" s="21">
        <v>5.2779699999999999E-2</v>
      </c>
      <c r="I59" s="20" t="s">
        <v>84</v>
      </c>
      <c r="J59" s="20" t="s">
        <v>85</v>
      </c>
      <c r="K59" s="20">
        <v>16</v>
      </c>
      <c r="L59" s="20">
        <v>60</v>
      </c>
      <c r="M59" s="20" t="s">
        <v>73</v>
      </c>
      <c r="N59" s="20" t="s">
        <v>76</v>
      </c>
      <c r="O59" s="20" t="s">
        <v>77</v>
      </c>
      <c r="P59" s="22">
        <v>0.70014500000000002</v>
      </c>
      <c r="Q59" s="22">
        <v>6.29983</v>
      </c>
      <c r="R59" s="22">
        <v>0.30199999999999999</v>
      </c>
      <c r="S59" s="22">
        <v>0.30499999999999999</v>
      </c>
      <c r="T59" s="22">
        <f t="shared" si="0"/>
        <v>2.5793503253436999E-2</v>
      </c>
      <c r="U59" s="22">
        <f t="shared" si="1"/>
        <v>0.23108968052844503</v>
      </c>
    </row>
    <row r="60" spans="1:21" x14ac:dyDescent="0.25">
      <c r="A60" s="20">
        <v>37868</v>
      </c>
      <c r="B60" s="20">
        <v>37849</v>
      </c>
      <c r="C60" s="20">
        <v>6410</v>
      </c>
      <c r="D60" s="20">
        <v>6410</v>
      </c>
      <c r="E60" s="20" t="s">
        <v>151</v>
      </c>
      <c r="F60" s="20" t="s">
        <v>204</v>
      </c>
      <c r="G60" s="21">
        <v>11.870243867899999</v>
      </c>
      <c r="H60" s="21">
        <v>4.8037200000000002</v>
      </c>
      <c r="I60" s="20" t="s">
        <v>84</v>
      </c>
      <c r="J60" s="20" t="s">
        <v>85</v>
      </c>
      <c r="K60" s="20">
        <v>16</v>
      </c>
      <c r="L60" s="20">
        <v>60</v>
      </c>
      <c r="M60" s="20" t="s">
        <v>73</v>
      </c>
      <c r="N60" s="20" t="s">
        <v>76</v>
      </c>
      <c r="O60" s="20" t="s">
        <v>77</v>
      </c>
      <c r="P60" s="22">
        <v>0.70014500000000002</v>
      </c>
      <c r="Q60" s="22">
        <v>6.29983</v>
      </c>
      <c r="R60" s="22">
        <v>0.30199999999999999</v>
      </c>
      <c r="S60" s="22">
        <v>0.30499999999999999</v>
      </c>
      <c r="T60" s="22">
        <f t="shared" si="0"/>
        <v>2.3475837765012</v>
      </c>
      <c r="U60" s="22">
        <f t="shared" si="1"/>
        <v>21.032520460482004</v>
      </c>
    </row>
    <row r="61" spans="1:21" x14ac:dyDescent="0.25">
      <c r="A61" s="20">
        <v>37871</v>
      </c>
      <c r="B61" s="20">
        <v>37852</v>
      </c>
      <c r="C61" s="20">
        <v>6410</v>
      </c>
      <c r="D61" s="20">
        <v>6410</v>
      </c>
      <c r="E61" s="20" t="s">
        <v>151</v>
      </c>
      <c r="F61" s="20" t="s">
        <v>204</v>
      </c>
      <c r="G61" s="21">
        <v>6.0885713615999997</v>
      </c>
      <c r="H61" s="21">
        <v>2.4639600000000002</v>
      </c>
      <c r="I61" s="20" t="s">
        <v>84</v>
      </c>
      <c r="J61" s="20" t="s">
        <v>85</v>
      </c>
      <c r="K61" s="20">
        <v>16</v>
      </c>
      <c r="L61" s="20">
        <v>60</v>
      </c>
      <c r="M61" s="20" t="s">
        <v>73</v>
      </c>
      <c r="N61" s="20" t="s">
        <v>76</v>
      </c>
      <c r="O61" s="20" t="s">
        <v>77</v>
      </c>
      <c r="P61" s="22">
        <v>0.70014500000000002</v>
      </c>
      <c r="Q61" s="22">
        <v>6.29983</v>
      </c>
      <c r="R61" s="22">
        <v>0.30199999999999999</v>
      </c>
      <c r="S61" s="22">
        <v>0.30499999999999999</v>
      </c>
      <c r="T61" s="22">
        <f t="shared" si="0"/>
        <v>1.2041402333916</v>
      </c>
      <c r="U61" s="22">
        <f t="shared" si="1"/>
        <v>10.788157743126002</v>
      </c>
    </row>
    <row r="62" spans="1:21" x14ac:dyDescent="0.25">
      <c r="A62" s="20">
        <v>37875</v>
      </c>
      <c r="B62" s="20">
        <v>37856</v>
      </c>
      <c r="C62" s="20">
        <v>6410</v>
      </c>
      <c r="D62" s="20">
        <v>6410</v>
      </c>
      <c r="E62" s="20" t="s">
        <v>151</v>
      </c>
      <c r="F62" s="20" t="s">
        <v>204</v>
      </c>
      <c r="G62" s="21">
        <v>27.6422711598</v>
      </c>
      <c r="H62" s="21">
        <v>11.186400000000001</v>
      </c>
      <c r="I62" s="20" t="s">
        <v>84</v>
      </c>
      <c r="J62" s="20" t="s">
        <v>85</v>
      </c>
      <c r="K62" s="20">
        <v>16</v>
      </c>
      <c r="L62" s="20">
        <v>60</v>
      </c>
      <c r="M62" s="20" t="s">
        <v>73</v>
      </c>
      <c r="N62" s="20" t="s">
        <v>76</v>
      </c>
      <c r="O62" s="20" t="s">
        <v>77</v>
      </c>
      <c r="P62" s="22">
        <v>0.70014500000000002</v>
      </c>
      <c r="Q62" s="22">
        <v>6.29983</v>
      </c>
      <c r="R62" s="22">
        <v>0.30199999999999999</v>
      </c>
      <c r="S62" s="22">
        <v>0.30499999999999999</v>
      </c>
      <c r="T62" s="22">
        <f t="shared" si="0"/>
        <v>5.4668072155439997</v>
      </c>
      <c r="U62" s="22">
        <f t="shared" si="1"/>
        <v>48.978330726840007</v>
      </c>
    </row>
    <row r="63" spans="1:21" x14ac:dyDescent="0.25">
      <c r="A63" s="20">
        <v>37876</v>
      </c>
      <c r="B63" s="20">
        <v>37857</v>
      </c>
      <c r="C63" s="20">
        <v>6410</v>
      </c>
      <c r="D63" s="20">
        <v>6410</v>
      </c>
      <c r="E63" s="20" t="s">
        <v>151</v>
      </c>
      <c r="F63" s="20" t="s">
        <v>204</v>
      </c>
      <c r="G63" s="21">
        <v>7.2976662012600002</v>
      </c>
      <c r="H63" s="21">
        <v>2.9532600000000002</v>
      </c>
      <c r="I63" s="20" t="s">
        <v>84</v>
      </c>
      <c r="J63" s="20" t="s">
        <v>85</v>
      </c>
      <c r="K63" s="20">
        <v>16</v>
      </c>
      <c r="L63" s="20">
        <v>60</v>
      </c>
      <c r="M63" s="20" t="s">
        <v>73</v>
      </c>
      <c r="N63" s="20" t="s">
        <v>76</v>
      </c>
      <c r="O63" s="20" t="s">
        <v>77</v>
      </c>
      <c r="P63" s="22">
        <v>0.70014500000000002</v>
      </c>
      <c r="Q63" s="22">
        <v>6.29983</v>
      </c>
      <c r="R63" s="22">
        <v>0.30199999999999999</v>
      </c>
      <c r="S63" s="22">
        <v>0.30499999999999999</v>
      </c>
      <c r="T63" s="22">
        <f t="shared" si="0"/>
        <v>1.4432617354446</v>
      </c>
      <c r="U63" s="22">
        <f t="shared" si="1"/>
        <v>12.930499982331002</v>
      </c>
    </row>
    <row r="64" spans="1:21" x14ac:dyDescent="0.25">
      <c r="A64" s="20">
        <v>37877</v>
      </c>
      <c r="B64" s="20">
        <v>37858</v>
      </c>
      <c r="C64" s="20">
        <v>6410</v>
      </c>
      <c r="D64" s="20">
        <v>6410</v>
      </c>
      <c r="E64" s="20" t="s">
        <v>151</v>
      </c>
      <c r="F64" s="20" t="s">
        <v>204</v>
      </c>
      <c r="G64" s="21">
        <v>15.0886386084</v>
      </c>
      <c r="H64" s="21">
        <v>6.10616</v>
      </c>
      <c r="I64" s="20" t="s">
        <v>84</v>
      </c>
      <c r="J64" s="20" t="s">
        <v>85</v>
      </c>
      <c r="K64" s="20">
        <v>16</v>
      </c>
      <c r="L64" s="20">
        <v>60</v>
      </c>
      <c r="M64" s="20" t="s">
        <v>73</v>
      </c>
      <c r="N64" s="20" t="s">
        <v>76</v>
      </c>
      <c r="O64" s="20" t="s">
        <v>77</v>
      </c>
      <c r="P64" s="22">
        <v>0.70014500000000002</v>
      </c>
      <c r="Q64" s="22">
        <v>6.29983</v>
      </c>
      <c r="R64" s="22">
        <v>0.30199999999999999</v>
      </c>
      <c r="S64" s="22">
        <v>0.30499999999999999</v>
      </c>
      <c r="T64" s="22">
        <f t="shared" si="0"/>
        <v>2.9840877804535997</v>
      </c>
      <c r="U64" s="22">
        <f t="shared" si="1"/>
        <v>26.735100117196001</v>
      </c>
    </row>
    <row r="65" spans="1:21" x14ac:dyDescent="0.25">
      <c r="A65" s="20">
        <v>37879</v>
      </c>
      <c r="B65" s="20">
        <v>37860</v>
      </c>
      <c r="C65" s="20">
        <v>6410</v>
      </c>
      <c r="D65" s="20">
        <v>6410</v>
      </c>
      <c r="E65" s="20" t="s">
        <v>151</v>
      </c>
      <c r="F65" s="20" t="s">
        <v>204</v>
      </c>
      <c r="G65" s="21">
        <v>5.1214734070299999</v>
      </c>
      <c r="H65" s="21">
        <v>2.0725899999999999</v>
      </c>
      <c r="I65" s="20" t="s">
        <v>84</v>
      </c>
      <c r="J65" s="20" t="s">
        <v>85</v>
      </c>
      <c r="K65" s="20">
        <v>16</v>
      </c>
      <c r="L65" s="20">
        <v>60</v>
      </c>
      <c r="M65" s="20" t="s">
        <v>73</v>
      </c>
      <c r="N65" s="20" t="s">
        <v>76</v>
      </c>
      <c r="O65" s="20" t="s">
        <v>77</v>
      </c>
      <c r="P65" s="22">
        <v>0.70014500000000002</v>
      </c>
      <c r="Q65" s="22">
        <v>6.29983</v>
      </c>
      <c r="R65" s="22">
        <v>0.30199999999999999</v>
      </c>
      <c r="S65" s="22">
        <v>0.30499999999999999</v>
      </c>
      <c r="T65" s="22">
        <f t="shared" si="0"/>
        <v>1.0128772408339</v>
      </c>
      <c r="U65" s="22">
        <f t="shared" si="1"/>
        <v>9.0745904384915015</v>
      </c>
    </row>
    <row r="66" spans="1:21" x14ac:dyDescent="0.25">
      <c r="A66" s="20">
        <v>37881</v>
      </c>
      <c r="B66" s="20">
        <v>37862</v>
      </c>
      <c r="C66" s="20">
        <v>6410</v>
      </c>
      <c r="D66" s="20">
        <v>6410</v>
      </c>
      <c r="E66" s="20" t="s">
        <v>151</v>
      </c>
      <c r="F66" s="20" t="s">
        <v>204</v>
      </c>
      <c r="G66" s="21">
        <v>5.2482023698700004</v>
      </c>
      <c r="H66" s="21">
        <v>2.1238700000000001</v>
      </c>
      <c r="I66" s="20" t="s">
        <v>84</v>
      </c>
      <c r="J66" s="20" t="s">
        <v>85</v>
      </c>
      <c r="K66" s="20">
        <v>16</v>
      </c>
      <c r="L66" s="20">
        <v>60</v>
      </c>
      <c r="M66" s="20" t="s">
        <v>73</v>
      </c>
      <c r="N66" s="20" t="s">
        <v>76</v>
      </c>
      <c r="O66" s="20" t="s">
        <v>77</v>
      </c>
      <c r="P66" s="22">
        <v>0.70014500000000002</v>
      </c>
      <c r="Q66" s="22">
        <v>6.29983</v>
      </c>
      <c r="R66" s="22">
        <v>0.30199999999999999</v>
      </c>
      <c r="S66" s="22">
        <v>0.30499999999999999</v>
      </c>
      <c r="T66" s="22">
        <f t="shared" ref="T66:T69" si="2">H66*P66*(1-R66)</f>
        <v>1.0379378388827001</v>
      </c>
      <c r="U66" s="22">
        <f t="shared" ref="U66:U69" si="3">H66*Q66*(1-S66)</f>
        <v>9.2991138597595011</v>
      </c>
    </row>
    <row r="67" spans="1:21" x14ac:dyDescent="0.25">
      <c r="A67" s="20">
        <v>37883</v>
      </c>
      <c r="B67" s="20">
        <v>37864</v>
      </c>
      <c r="C67" s="20">
        <v>6410</v>
      </c>
      <c r="D67" s="20">
        <v>6410</v>
      </c>
      <c r="E67" s="20" t="s">
        <v>151</v>
      </c>
      <c r="F67" s="20" t="s">
        <v>204</v>
      </c>
      <c r="G67" s="21">
        <v>5.5976160309900003</v>
      </c>
      <c r="H67" s="21">
        <v>2.2652700000000001</v>
      </c>
      <c r="I67" s="20" t="s">
        <v>84</v>
      </c>
      <c r="J67" s="20" t="s">
        <v>85</v>
      </c>
      <c r="K67" s="20">
        <v>16</v>
      </c>
      <c r="L67" s="20">
        <v>60</v>
      </c>
      <c r="M67" s="20" t="s">
        <v>73</v>
      </c>
      <c r="N67" s="20" t="s">
        <v>76</v>
      </c>
      <c r="O67" s="20" t="s">
        <v>77</v>
      </c>
      <c r="P67" s="22">
        <v>0.70014500000000002</v>
      </c>
      <c r="Q67" s="22">
        <v>6.29983</v>
      </c>
      <c r="R67" s="22">
        <v>0.30199999999999999</v>
      </c>
      <c r="S67" s="22">
        <v>0.30499999999999999</v>
      </c>
      <c r="T67" s="22">
        <f t="shared" si="2"/>
        <v>1.1070401899767002</v>
      </c>
      <c r="U67" s="22">
        <f t="shared" si="3"/>
        <v>9.9182170533495011</v>
      </c>
    </row>
    <row r="68" spans="1:21" x14ac:dyDescent="0.25">
      <c r="A68" s="20">
        <v>37886</v>
      </c>
      <c r="B68" s="20">
        <v>37867</v>
      </c>
      <c r="C68" s="20">
        <v>6410</v>
      </c>
      <c r="D68" s="20">
        <v>6410</v>
      </c>
      <c r="E68" s="20" t="s">
        <v>151</v>
      </c>
      <c r="F68" s="20" t="s">
        <v>204</v>
      </c>
      <c r="G68" s="21">
        <v>5.8467339421200002</v>
      </c>
      <c r="H68" s="21">
        <v>2.3660899999999998</v>
      </c>
      <c r="I68" s="20" t="s">
        <v>84</v>
      </c>
      <c r="J68" s="20" t="s">
        <v>85</v>
      </c>
      <c r="K68" s="20">
        <v>16</v>
      </c>
      <c r="L68" s="20">
        <v>60</v>
      </c>
      <c r="M68" s="20" t="s">
        <v>73</v>
      </c>
      <c r="N68" s="20" t="s">
        <v>76</v>
      </c>
      <c r="O68" s="20" t="s">
        <v>77</v>
      </c>
      <c r="P68" s="22">
        <v>0.70014500000000002</v>
      </c>
      <c r="Q68" s="22">
        <v>6.29983</v>
      </c>
      <c r="R68" s="22">
        <v>0.30199999999999999</v>
      </c>
      <c r="S68" s="22">
        <v>0.30499999999999999</v>
      </c>
      <c r="T68" s="22">
        <f t="shared" si="2"/>
        <v>1.1563110459688999</v>
      </c>
      <c r="U68" s="22">
        <f t="shared" si="3"/>
        <v>10.3596455114665</v>
      </c>
    </row>
    <row r="69" spans="1:21" x14ac:dyDescent="0.25">
      <c r="A69" s="20">
        <v>37892</v>
      </c>
      <c r="B69" s="20">
        <v>37873</v>
      </c>
      <c r="C69" s="20">
        <v>6410</v>
      </c>
      <c r="D69" s="20">
        <v>6410</v>
      </c>
      <c r="E69" s="20" t="s">
        <v>151</v>
      </c>
      <c r="F69" s="20" t="s">
        <v>204</v>
      </c>
      <c r="G69" s="21">
        <v>13.2588930834</v>
      </c>
      <c r="H69" s="21">
        <v>5.3656800000000002</v>
      </c>
      <c r="I69" s="20" t="s">
        <v>84</v>
      </c>
      <c r="J69" s="20" t="s">
        <v>85</v>
      </c>
      <c r="K69" s="20">
        <v>16</v>
      </c>
      <c r="L69" s="20">
        <v>60</v>
      </c>
      <c r="M69" s="20" t="s">
        <v>73</v>
      </c>
      <c r="N69" s="20" t="s">
        <v>76</v>
      </c>
      <c r="O69" s="20" t="s">
        <v>77</v>
      </c>
      <c r="P69" s="22">
        <v>0.70014500000000002</v>
      </c>
      <c r="Q69" s="22">
        <v>6.29983</v>
      </c>
      <c r="R69" s="22">
        <v>0.30199999999999999</v>
      </c>
      <c r="S69" s="22">
        <v>0.30499999999999999</v>
      </c>
      <c r="T69" s="22">
        <f t="shared" si="2"/>
        <v>2.6222143084727998</v>
      </c>
      <c r="U69" s="22">
        <f t="shared" si="3"/>
        <v>23.492995924908001</v>
      </c>
    </row>
    <row r="70" spans="1:21" x14ac:dyDescent="0.25">
      <c r="G70" s="21">
        <f>SUM(G2:G69)</f>
        <v>1315.2509207413539</v>
      </c>
      <c r="T70" s="22">
        <f>SUM(T2:T69)</f>
        <v>703.63092882119304</v>
      </c>
      <c r="U70" s="22">
        <f>SUM(U2:U69)</f>
        <v>4650.410890927149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F40" workbookViewId="0">
      <selection sqref="A1:XFD1048576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26.42578125" bestFit="1" customWidth="1"/>
    <col min="6" max="6" width="12" bestFit="1" customWidth="1"/>
    <col min="7" max="8" width="16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29.85546875" bestFit="1" customWidth="1"/>
    <col min="14" max="14" width="44.28515625" bestFit="1" customWidth="1"/>
    <col min="15" max="15" width="25.5703125" bestFit="1" customWidth="1"/>
    <col min="16" max="16" width="8.85546875" bestFit="1" customWidth="1"/>
    <col min="17" max="17" width="9.5703125" bestFit="1" customWidth="1"/>
    <col min="18" max="18" width="10.28515625" bestFit="1" customWidth="1"/>
    <col min="19" max="19" width="10.5703125" bestFit="1" customWidth="1"/>
    <col min="20" max="20" width="11.5703125" bestFit="1" customWidth="1"/>
    <col min="21" max="21" width="12.5703125" bestFit="1" customWidth="1"/>
  </cols>
  <sheetData>
    <row r="1" spans="1:21" x14ac:dyDescent="0.25">
      <c r="A1" s="20" t="s">
        <v>7</v>
      </c>
      <c r="B1" s="20" t="s">
        <v>8</v>
      </c>
      <c r="C1" s="20" t="s">
        <v>9</v>
      </c>
      <c r="D1" s="20" t="s">
        <v>10</v>
      </c>
      <c r="E1" s="20" t="s">
        <v>11</v>
      </c>
      <c r="F1" s="20" t="s">
        <v>12</v>
      </c>
      <c r="G1" s="21" t="s">
        <v>175</v>
      </c>
      <c r="H1" s="21" t="s">
        <v>13</v>
      </c>
      <c r="I1" s="20" t="s">
        <v>14</v>
      </c>
      <c r="J1" s="20" t="s">
        <v>15</v>
      </c>
      <c r="K1" s="20" t="s">
        <v>16</v>
      </c>
      <c r="L1" s="20" t="s">
        <v>17</v>
      </c>
      <c r="M1" s="20" t="s">
        <v>18</v>
      </c>
      <c r="N1" s="20" t="s">
        <v>19</v>
      </c>
      <c r="O1" s="20" t="s">
        <v>20</v>
      </c>
      <c r="P1" s="22" t="s">
        <v>21</v>
      </c>
      <c r="Q1" s="22" t="s">
        <v>128</v>
      </c>
      <c r="R1" s="22" t="s">
        <v>22</v>
      </c>
      <c r="S1" s="22" t="s">
        <v>129</v>
      </c>
      <c r="T1" s="22" t="s">
        <v>23</v>
      </c>
      <c r="U1" s="22" t="s">
        <v>130</v>
      </c>
    </row>
    <row r="2" spans="1:21" x14ac:dyDescent="0.25">
      <c r="A2" s="20">
        <v>1252</v>
      </c>
      <c r="B2" s="20">
        <v>1192</v>
      </c>
      <c r="C2" s="20">
        <v>1110</v>
      </c>
      <c r="D2" s="20">
        <v>1110</v>
      </c>
      <c r="E2" s="20" t="s">
        <v>56</v>
      </c>
      <c r="F2" s="20" t="s">
        <v>86</v>
      </c>
      <c r="G2" s="21">
        <v>6.4712323957300004E-3</v>
      </c>
      <c r="H2" s="21">
        <v>2.6188100000000001E-3</v>
      </c>
      <c r="I2" s="20" t="s">
        <v>84</v>
      </c>
      <c r="J2" s="20" t="s">
        <v>85</v>
      </c>
      <c r="K2" s="20">
        <v>2</v>
      </c>
      <c r="L2" s="20">
        <v>10</v>
      </c>
      <c r="M2" s="20" t="s">
        <v>25</v>
      </c>
      <c r="N2" s="20" t="s">
        <v>26</v>
      </c>
      <c r="O2" s="20" t="s">
        <v>27</v>
      </c>
      <c r="P2" s="22">
        <v>0.46220600000000001</v>
      </c>
      <c r="Q2" s="22">
        <v>11.128772</v>
      </c>
      <c r="R2" s="22">
        <v>0.30199999999999999</v>
      </c>
      <c r="S2" s="22">
        <v>0.30499999999999999</v>
      </c>
      <c r="T2" s="22">
        <f t="shared" ref="T2:T65" si="0">H2*P2*(1-R2)</f>
        <v>8.4487992701228008E-4</v>
      </c>
      <c r="U2" s="22">
        <f t="shared" ref="U2:U65" si="1">H2*Q2*(1-S2)</f>
        <v>2.0255176883917401E-2</v>
      </c>
    </row>
    <row r="3" spans="1:21" x14ac:dyDescent="0.25">
      <c r="A3" s="20">
        <v>5219</v>
      </c>
      <c r="B3" s="20">
        <v>6742</v>
      </c>
      <c r="C3" s="20">
        <v>2110</v>
      </c>
      <c r="D3" s="20">
        <v>2110</v>
      </c>
      <c r="E3" s="20" t="s">
        <v>56</v>
      </c>
      <c r="F3" s="20" t="s">
        <v>141</v>
      </c>
      <c r="G3" s="21">
        <v>1.8073506701499999</v>
      </c>
      <c r="H3" s="21">
        <v>0.73140899999999998</v>
      </c>
      <c r="I3" s="20" t="s">
        <v>24</v>
      </c>
      <c r="J3" s="20" t="s">
        <v>142</v>
      </c>
      <c r="K3" s="20">
        <v>26</v>
      </c>
      <c r="L3" s="20">
        <v>21</v>
      </c>
      <c r="M3" s="20" t="s">
        <v>59</v>
      </c>
      <c r="N3" s="20" t="s">
        <v>60</v>
      </c>
      <c r="O3" s="20" t="s">
        <v>59</v>
      </c>
      <c r="P3" s="22">
        <v>1.6339649999999999</v>
      </c>
      <c r="Q3" s="22">
        <v>13.106218</v>
      </c>
      <c r="R3" s="22">
        <v>0.24</v>
      </c>
      <c r="S3" s="22">
        <v>0.56100000000000005</v>
      </c>
      <c r="T3" s="22">
        <f t="shared" si="0"/>
        <v>0.9082734970805999</v>
      </c>
      <c r="U3" s="22">
        <f t="shared" si="1"/>
        <v>4.2082565467101167</v>
      </c>
    </row>
    <row r="4" spans="1:21" x14ac:dyDescent="0.25">
      <c r="A4" s="20">
        <v>6643</v>
      </c>
      <c r="B4" s="20">
        <v>6599</v>
      </c>
      <c r="C4" s="20">
        <v>2110</v>
      </c>
      <c r="D4" s="20">
        <v>2110</v>
      </c>
      <c r="E4" s="20" t="s">
        <v>56</v>
      </c>
      <c r="F4" s="20" t="s">
        <v>86</v>
      </c>
      <c r="G4" s="21">
        <v>3707.6483606299998</v>
      </c>
      <c r="H4" s="21">
        <v>1500.43</v>
      </c>
      <c r="I4" s="20" t="s">
        <v>84</v>
      </c>
      <c r="J4" s="20" t="s">
        <v>85</v>
      </c>
      <c r="K4" s="20">
        <v>26</v>
      </c>
      <c r="L4" s="20">
        <v>21</v>
      </c>
      <c r="M4" s="20" t="s">
        <v>59</v>
      </c>
      <c r="N4" s="20" t="s">
        <v>60</v>
      </c>
      <c r="O4" s="20" t="s">
        <v>59</v>
      </c>
      <c r="P4" s="22">
        <v>1.2720320000000001</v>
      </c>
      <c r="Q4" s="22">
        <v>9.4525830000000006</v>
      </c>
      <c r="R4" s="22">
        <v>0.30199999999999999</v>
      </c>
      <c r="S4" s="22">
        <v>0.30499999999999999</v>
      </c>
      <c r="T4" s="22">
        <f t="shared" si="0"/>
        <v>1332.1992916844799</v>
      </c>
      <c r="U4" s="22">
        <f t="shared" si="1"/>
        <v>9857.1426819295521</v>
      </c>
    </row>
    <row r="5" spans="1:21" x14ac:dyDescent="0.25">
      <c r="A5" s="20">
        <v>6744</v>
      </c>
      <c r="B5" s="20">
        <v>6700</v>
      </c>
      <c r="C5" s="20">
        <v>2110</v>
      </c>
      <c r="D5" s="20">
        <v>2110</v>
      </c>
      <c r="E5" s="20" t="s">
        <v>56</v>
      </c>
      <c r="F5" s="20" t="s">
        <v>141</v>
      </c>
      <c r="G5" s="21">
        <v>181.110115116</v>
      </c>
      <c r="H5" s="21">
        <v>73.292699999999996</v>
      </c>
      <c r="I5" s="20" t="s">
        <v>24</v>
      </c>
      <c r="J5" s="20" t="s">
        <v>142</v>
      </c>
      <c r="K5" s="20">
        <v>26</v>
      </c>
      <c r="L5" s="20">
        <v>21</v>
      </c>
      <c r="M5" s="20" t="s">
        <v>59</v>
      </c>
      <c r="N5" s="20" t="s">
        <v>60</v>
      </c>
      <c r="O5" s="20" t="s">
        <v>59</v>
      </c>
      <c r="P5" s="22">
        <v>1.6339649999999999</v>
      </c>
      <c r="Q5" s="22">
        <v>13.106218</v>
      </c>
      <c r="R5" s="22">
        <v>0.24</v>
      </c>
      <c r="S5" s="22">
        <v>0.56100000000000005</v>
      </c>
      <c r="T5" s="22">
        <f t="shared" si="0"/>
        <v>91.015856982179983</v>
      </c>
      <c r="U5" s="22">
        <f t="shared" si="1"/>
        <v>421.69905565977535</v>
      </c>
    </row>
    <row r="6" spans="1:21" x14ac:dyDescent="0.25">
      <c r="A6" s="20">
        <v>8638</v>
      </c>
      <c r="B6" s="20">
        <v>8585</v>
      </c>
      <c r="C6" s="20">
        <v>2120</v>
      </c>
      <c r="D6" s="20">
        <v>2120</v>
      </c>
      <c r="E6" s="20" t="s">
        <v>56</v>
      </c>
      <c r="F6" s="20" t="s">
        <v>86</v>
      </c>
      <c r="G6" s="21">
        <v>1.6510841035099999</v>
      </c>
      <c r="H6" s="21">
        <v>0.66817000000000004</v>
      </c>
      <c r="I6" s="20" t="s">
        <v>84</v>
      </c>
      <c r="J6" s="20" t="s">
        <v>85</v>
      </c>
      <c r="K6" s="20">
        <v>27</v>
      </c>
      <c r="L6" s="20">
        <v>22</v>
      </c>
      <c r="M6" s="20" t="s">
        <v>61</v>
      </c>
      <c r="N6" s="20" t="s">
        <v>62</v>
      </c>
      <c r="O6" s="20" t="s">
        <v>63</v>
      </c>
      <c r="P6" s="22">
        <v>0.51060899999999998</v>
      </c>
      <c r="Q6" s="22">
        <v>9.7789370000000009</v>
      </c>
      <c r="R6" s="22">
        <v>0.30199999999999999</v>
      </c>
      <c r="S6" s="22">
        <v>0.30499999999999999</v>
      </c>
      <c r="T6" s="22">
        <f t="shared" si="0"/>
        <v>0.23813918363993999</v>
      </c>
      <c r="U6" s="22">
        <f t="shared" si="1"/>
        <v>4.5411246730265509</v>
      </c>
    </row>
    <row r="7" spans="1:21" x14ac:dyDescent="0.25">
      <c r="A7" s="20">
        <v>10656</v>
      </c>
      <c r="B7" s="20">
        <v>10579</v>
      </c>
      <c r="C7" s="20">
        <v>2130</v>
      </c>
      <c r="D7" s="20">
        <v>2130</v>
      </c>
      <c r="E7" s="20" t="s">
        <v>56</v>
      </c>
      <c r="F7" s="20" t="s">
        <v>86</v>
      </c>
      <c r="G7" s="21">
        <v>28.1919093385</v>
      </c>
      <c r="H7" s="21">
        <v>11.408899999999999</v>
      </c>
      <c r="I7" s="20" t="s">
        <v>84</v>
      </c>
      <c r="J7" s="20" t="s">
        <v>85</v>
      </c>
      <c r="K7" s="20">
        <v>28</v>
      </c>
      <c r="L7" s="20">
        <v>22</v>
      </c>
      <c r="M7" s="20" t="s">
        <v>61</v>
      </c>
      <c r="N7" s="20" t="s">
        <v>64</v>
      </c>
      <c r="O7" s="20" t="s">
        <v>65</v>
      </c>
      <c r="P7" s="22">
        <v>0.72053599999999995</v>
      </c>
      <c r="Q7" s="22">
        <v>8.7042389999999994</v>
      </c>
      <c r="R7" s="22">
        <v>0.30199999999999999</v>
      </c>
      <c r="S7" s="22">
        <v>0.30499999999999999</v>
      </c>
      <c r="T7" s="22">
        <f t="shared" si="0"/>
        <v>5.7379251729391987</v>
      </c>
      <c r="U7" s="22">
        <f t="shared" si="1"/>
        <v>69.017525667334496</v>
      </c>
    </row>
    <row r="8" spans="1:21" x14ac:dyDescent="0.25">
      <c r="A8" s="20">
        <v>10657</v>
      </c>
      <c r="B8" s="20">
        <v>10580</v>
      </c>
      <c r="C8" s="20">
        <v>2130</v>
      </c>
      <c r="D8" s="20">
        <v>2130</v>
      </c>
      <c r="E8" s="20" t="s">
        <v>56</v>
      </c>
      <c r="F8" s="20" t="s">
        <v>86</v>
      </c>
      <c r="G8" s="21">
        <v>25.893524211100001</v>
      </c>
      <c r="H8" s="21">
        <v>10.4787</v>
      </c>
      <c r="I8" s="20" t="s">
        <v>84</v>
      </c>
      <c r="J8" s="20" t="s">
        <v>85</v>
      </c>
      <c r="K8" s="20">
        <v>28</v>
      </c>
      <c r="L8" s="20">
        <v>22</v>
      </c>
      <c r="M8" s="20" t="s">
        <v>61</v>
      </c>
      <c r="N8" s="20" t="s">
        <v>64</v>
      </c>
      <c r="O8" s="20" t="s">
        <v>65</v>
      </c>
      <c r="P8" s="22">
        <v>0.72053599999999995</v>
      </c>
      <c r="Q8" s="22">
        <v>8.7042389999999994</v>
      </c>
      <c r="R8" s="22">
        <v>0.30199999999999999</v>
      </c>
      <c r="S8" s="22">
        <v>0.30499999999999999</v>
      </c>
      <c r="T8" s="22">
        <f t="shared" si="0"/>
        <v>5.2700958470735992</v>
      </c>
      <c r="U8" s="22">
        <f t="shared" si="1"/>
        <v>63.390330900463503</v>
      </c>
    </row>
    <row r="9" spans="1:21" x14ac:dyDescent="0.25">
      <c r="A9" s="20">
        <v>10658</v>
      </c>
      <c r="B9" s="20">
        <v>10581</v>
      </c>
      <c r="C9" s="20">
        <v>2130</v>
      </c>
      <c r="D9" s="20">
        <v>2130</v>
      </c>
      <c r="E9" s="20" t="s">
        <v>56</v>
      </c>
      <c r="F9" s="20" t="s">
        <v>86</v>
      </c>
      <c r="G9" s="21">
        <v>9.5595872900399996</v>
      </c>
      <c r="H9" s="21">
        <v>3.86863</v>
      </c>
      <c r="I9" s="20" t="s">
        <v>84</v>
      </c>
      <c r="J9" s="20" t="s">
        <v>85</v>
      </c>
      <c r="K9" s="20">
        <v>28</v>
      </c>
      <c r="L9" s="20">
        <v>22</v>
      </c>
      <c r="M9" s="20" t="s">
        <v>61</v>
      </c>
      <c r="N9" s="20" t="s">
        <v>64</v>
      </c>
      <c r="O9" s="20" t="s">
        <v>65</v>
      </c>
      <c r="P9" s="22">
        <v>0.72053599999999995</v>
      </c>
      <c r="Q9" s="22">
        <v>8.7042389999999994</v>
      </c>
      <c r="R9" s="22">
        <v>0.30199999999999999</v>
      </c>
      <c r="S9" s="22">
        <v>0.30499999999999999</v>
      </c>
      <c r="T9" s="22">
        <f t="shared" si="0"/>
        <v>1.9456660556046397</v>
      </c>
      <c r="U9" s="22">
        <f t="shared" si="1"/>
        <v>23.403068685186152</v>
      </c>
    </row>
    <row r="10" spans="1:21" x14ac:dyDescent="0.25">
      <c r="A10" s="20">
        <v>10781</v>
      </c>
      <c r="B10" s="20">
        <v>10704</v>
      </c>
      <c r="C10" s="20">
        <v>2130</v>
      </c>
      <c r="D10" s="20">
        <v>2130</v>
      </c>
      <c r="E10" s="20" t="s">
        <v>56</v>
      </c>
      <c r="F10" s="20" t="s">
        <v>141</v>
      </c>
      <c r="G10" s="21">
        <v>6.9841623576999998</v>
      </c>
      <c r="H10" s="21">
        <v>2.82639</v>
      </c>
      <c r="I10" s="20" t="s">
        <v>24</v>
      </c>
      <c r="J10" s="20" t="s">
        <v>142</v>
      </c>
      <c r="K10" s="20">
        <v>28</v>
      </c>
      <c r="L10" s="20">
        <v>22</v>
      </c>
      <c r="M10" s="20" t="s">
        <v>61</v>
      </c>
      <c r="N10" s="20" t="s">
        <v>64</v>
      </c>
      <c r="O10" s="20" t="s">
        <v>65</v>
      </c>
      <c r="P10" s="22">
        <v>0.78207000000000004</v>
      </c>
      <c r="Q10" s="22">
        <v>10.84055</v>
      </c>
      <c r="R10" s="22">
        <v>0.24</v>
      </c>
      <c r="S10" s="22">
        <v>0.56100000000000005</v>
      </c>
      <c r="T10" s="22">
        <f t="shared" si="0"/>
        <v>1.6799304687480003</v>
      </c>
      <c r="U10" s="22">
        <f t="shared" si="1"/>
        <v>13.450794108265498</v>
      </c>
    </row>
    <row r="11" spans="1:21" x14ac:dyDescent="0.25">
      <c r="A11" s="20">
        <v>18527</v>
      </c>
      <c r="B11" s="20">
        <v>20699</v>
      </c>
      <c r="C11" s="20">
        <v>5300</v>
      </c>
      <c r="D11" s="20">
        <v>5300</v>
      </c>
      <c r="E11" s="20" t="s">
        <v>56</v>
      </c>
      <c r="F11" s="20" t="s">
        <v>86</v>
      </c>
      <c r="G11" s="21">
        <v>1.47917305771</v>
      </c>
      <c r="H11" s="21">
        <v>0.59860000000000002</v>
      </c>
      <c r="I11" s="20" t="s">
        <v>84</v>
      </c>
      <c r="J11" s="20" t="s">
        <v>85</v>
      </c>
      <c r="K11" s="20">
        <v>9</v>
      </c>
      <c r="L11" s="20">
        <v>50</v>
      </c>
      <c r="M11" s="20" t="s">
        <v>70</v>
      </c>
      <c r="N11" s="20" t="s">
        <v>71</v>
      </c>
      <c r="O11" s="20" t="s">
        <v>72</v>
      </c>
      <c r="P11" s="22">
        <v>0.105785</v>
      </c>
      <c r="Q11" s="22">
        <v>1.8153889999999999</v>
      </c>
      <c r="R11" s="22">
        <v>0.30199999999999999</v>
      </c>
      <c r="S11" s="22">
        <v>0.30499999999999999</v>
      </c>
      <c r="T11" s="22">
        <f t="shared" si="0"/>
        <v>4.4199384897999995E-2</v>
      </c>
      <c r="U11" s="22">
        <f t="shared" si="1"/>
        <v>0.75525083950300009</v>
      </c>
    </row>
    <row r="12" spans="1:21" x14ac:dyDescent="0.25">
      <c r="A12" s="20">
        <v>18528</v>
      </c>
      <c r="B12" s="20">
        <v>20700</v>
      </c>
      <c r="C12" s="20">
        <v>5300</v>
      </c>
      <c r="D12" s="20">
        <v>5300</v>
      </c>
      <c r="E12" s="20" t="s">
        <v>56</v>
      </c>
      <c r="F12" s="20" t="s">
        <v>86</v>
      </c>
      <c r="G12" s="21">
        <v>1.2467680622099999</v>
      </c>
      <c r="H12" s="21">
        <v>0.50454900000000003</v>
      </c>
      <c r="I12" s="20" t="s">
        <v>84</v>
      </c>
      <c r="J12" s="20" t="s">
        <v>85</v>
      </c>
      <c r="K12" s="20">
        <v>9</v>
      </c>
      <c r="L12" s="20">
        <v>50</v>
      </c>
      <c r="M12" s="20" t="s">
        <v>70</v>
      </c>
      <c r="N12" s="20" t="s">
        <v>71</v>
      </c>
      <c r="O12" s="20" t="s">
        <v>72</v>
      </c>
      <c r="P12" s="22">
        <v>0.105785</v>
      </c>
      <c r="Q12" s="22">
        <v>1.8153889999999999</v>
      </c>
      <c r="R12" s="22">
        <v>0.30199999999999999</v>
      </c>
      <c r="S12" s="22">
        <v>0.30499999999999999</v>
      </c>
      <c r="T12" s="22">
        <f t="shared" si="0"/>
        <v>3.7254853743570002E-2</v>
      </c>
      <c r="U12" s="22">
        <f t="shared" si="1"/>
        <v>0.63658712966989506</v>
      </c>
    </row>
    <row r="13" spans="1:21" x14ac:dyDescent="0.25">
      <c r="A13" s="20">
        <v>18529</v>
      </c>
      <c r="B13" s="20">
        <v>20701</v>
      </c>
      <c r="C13" s="20">
        <v>5300</v>
      </c>
      <c r="D13" s="20">
        <v>5300</v>
      </c>
      <c r="E13" s="20" t="s">
        <v>56</v>
      </c>
      <c r="F13" s="20" t="s">
        <v>86</v>
      </c>
      <c r="G13" s="21">
        <v>2.1646602430100002</v>
      </c>
      <c r="H13" s="21">
        <v>0.87600699999999998</v>
      </c>
      <c r="I13" s="20" t="s">
        <v>84</v>
      </c>
      <c r="J13" s="20" t="s">
        <v>85</v>
      </c>
      <c r="K13" s="20">
        <v>9</v>
      </c>
      <c r="L13" s="20">
        <v>50</v>
      </c>
      <c r="M13" s="20" t="s">
        <v>70</v>
      </c>
      <c r="N13" s="20" t="s">
        <v>71</v>
      </c>
      <c r="O13" s="20" t="s">
        <v>72</v>
      </c>
      <c r="P13" s="22">
        <v>0.105785</v>
      </c>
      <c r="Q13" s="22">
        <v>1.8153889999999999</v>
      </c>
      <c r="R13" s="22">
        <v>0.30199999999999999</v>
      </c>
      <c r="S13" s="22">
        <v>0.30499999999999999</v>
      </c>
      <c r="T13" s="22">
        <f t="shared" si="0"/>
        <v>6.4682543545509993E-2</v>
      </c>
      <c r="U13" s="22">
        <f t="shared" si="1"/>
        <v>1.1052539628474851</v>
      </c>
    </row>
    <row r="14" spans="1:21" x14ac:dyDescent="0.25">
      <c r="A14" s="20">
        <v>18530</v>
      </c>
      <c r="B14" s="20">
        <v>20702</v>
      </c>
      <c r="C14" s="20">
        <v>5300</v>
      </c>
      <c r="D14" s="20">
        <v>5300</v>
      </c>
      <c r="E14" s="20" t="s">
        <v>56</v>
      </c>
      <c r="F14" s="20" t="s">
        <v>86</v>
      </c>
      <c r="G14" s="21">
        <v>1.06847647477</v>
      </c>
      <c r="H14" s="21">
        <v>0.43239699999999998</v>
      </c>
      <c r="I14" s="20" t="s">
        <v>84</v>
      </c>
      <c r="J14" s="20" t="s">
        <v>85</v>
      </c>
      <c r="K14" s="20">
        <v>9</v>
      </c>
      <c r="L14" s="20">
        <v>50</v>
      </c>
      <c r="M14" s="20" t="s">
        <v>70</v>
      </c>
      <c r="N14" s="20" t="s">
        <v>71</v>
      </c>
      <c r="O14" s="20" t="s">
        <v>72</v>
      </c>
      <c r="P14" s="22">
        <v>0.105785</v>
      </c>
      <c r="Q14" s="22">
        <v>1.8153889999999999</v>
      </c>
      <c r="R14" s="22">
        <v>0.30199999999999999</v>
      </c>
      <c r="S14" s="22">
        <v>0.30499999999999999</v>
      </c>
      <c r="T14" s="22">
        <f t="shared" si="0"/>
        <v>3.1927299418209994E-2</v>
      </c>
      <c r="U14" s="22">
        <f t="shared" si="1"/>
        <v>0.54555328641593492</v>
      </c>
    </row>
    <row r="15" spans="1:21" x14ac:dyDescent="0.25">
      <c r="A15" s="20">
        <v>18531</v>
      </c>
      <c r="B15" s="20">
        <v>20703</v>
      </c>
      <c r="C15" s="20">
        <v>5300</v>
      </c>
      <c r="D15" s="20">
        <v>5300</v>
      </c>
      <c r="E15" s="20" t="s">
        <v>56</v>
      </c>
      <c r="F15" s="20" t="s">
        <v>86</v>
      </c>
      <c r="G15" s="21">
        <v>2.5604849455699998</v>
      </c>
      <c r="H15" s="21">
        <v>1.0361899999999999</v>
      </c>
      <c r="I15" s="20" t="s">
        <v>84</v>
      </c>
      <c r="J15" s="20" t="s">
        <v>85</v>
      </c>
      <c r="K15" s="20">
        <v>9</v>
      </c>
      <c r="L15" s="20">
        <v>50</v>
      </c>
      <c r="M15" s="20" t="s">
        <v>70</v>
      </c>
      <c r="N15" s="20" t="s">
        <v>71</v>
      </c>
      <c r="O15" s="20" t="s">
        <v>72</v>
      </c>
      <c r="P15" s="22">
        <v>0.105785</v>
      </c>
      <c r="Q15" s="22">
        <v>1.8153889999999999</v>
      </c>
      <c r="R15" s="22">
        <v>0.30199999999999999</v>
      </c>
      <c r="S15" s="22">
        <v>0.30499999999999999</v>
      </c>
      <c r="T15" s="22">
        <f t="shared" si="0"/>
        <v>7.6510124686699987E-2</v>
      </c>
      <c r="U15" s="22">
        <f t="shared" si="1"/>
        <v>1.30735610989745</v>
      </c>
    </row>
    <row r="16" spans="1:21" x14ac:dyDescent="0.25">
      <c r="A16" s="20">
        <v>18532</v>
      </c>
      <c r="B16" s="20">
        <v>20704</v>
      </c>
      <c r="C16" s="20">
        <v>5300</v>
      </c>
      <c r="D16" s="20">
        <v>5300</v>
      </c>
      <c r="E16" s="20" t="s">
        <v>56</v>
      </c>
      <c r="F16" s="20" t="s">
        <v>86</v>
      </c>
      <c r="G16" s="21">
        <v>0.906625756319</v>
      </c>
      <c r="H16" s="21">
        <v>0.366898</v>
      </c>
      <c r="I16" s="20" t="s">
        <v>84</v>
      </c>
      <c r="J16" s="20" t="s">
        <v>85</v>
      </c>
      <c r="K16" s="20">
        <v>9</v>
      </c>
      <c r="L16" s="20">
        <v>50</v>
      </c>
      <c r="M16" s="20" t="s">
        <v>70</v>
      </c>
      <c r="N16" s="20" t="s">
        <v>71</v>
      </c>
      <c r="O16" s="20" t="s">
        <v>72</v>
      </c>
      <c r="P16" s="22">
        <v>0.105785</v>
      </c>
      <c r="Q16" s="22">
        <v>1.8153889999999999</v>
      </c>
      <c r="R16" s="22">
        <v>0.30199999999999999</v>
      </c>
      <c r="S16" s="22">
        <v>0.30499999999999999</v>
      </c>
      <c r="T16" s="22">
        <f t="shared" si="0"/>
        <v>2.7090988841139998E-2</v>
      </c>
      <c r="U16" s="22">
        <f t="shared" si="1"/>
        <v>0.46291350235879003</v>
      </c>
    </row>
    <row r="17" spans="1:21" x14ac:dyDescent="0.25">
      <c r="A17" s="20">
        <v>18533</v>
      </c>
      <c r="B17" s="20">
        <v>20705</v>
      </c>
      <c r="C17" s="20">
        <v>5300</v>
      </c>
      <c r="D17" s="20">
        <v>5300</v>
      </c>
      <c r="E17" s="20" t="s">
        <v>56</v>
      </c>
      <c r="F17" s="20" t="s">
        <v>86</v>
      </c>
      <c r="G17" s="21">
        <v>1.33912737131</v>
      </c>
      <c r="H17" s="21">
        <v>0.54192600000000002</v>
      </c>
      <c r="I17" s="20" t="s">
        <v>84</v>
      </c>
      <c r="J17" s="20" t="s">
        <v>85</v>
      </c>
      <c r="K17" s="20">
        <v>9</v>
      </c>
      <c r="L17" s="20">
        <v>50</v>
      </c>
      <c r="M17" s="20" t="s">
        <v>70</v>
      </c>
      <c r="N17" s="20" t="s">
        <v>71</v>
      </c>
      <c r="O17" s="20" t="s">
        <v>72</v>
      </c>
      <c r="P17" s="22">
        <v>0.105785</v>
      </c>
      <c r="Q17" s="22">
        <v>1.8153889999999999</v>
      </c>
      <c r="R17" s="22">
        <v>0.30199999999999999</v>
      </c>
      <c r="S17" s="22">
        <v>0.30499999999999999</v>
      </c>
      <c r="T17" s="22">
        <f t="shared" si="0"/>
        <v>4.0014694053179999E-2</v>
      </c>
      <c r="U17" s="22">
        <f t="shared" si="1"/>
        <v>0.68374551695373009</v>
      </c>
    </row>
    <row r="18" spans="1:21" x14ac:dyDescent="0.25">
      <c r="A18" s="20">
        <v>18534</v>
      </c>
      <c r="B18" s="20">
        <v>20706</v>
      </c>
      <c r="C18" s="20">
        <v>5300</v>
      </c>
      <c r="D18" s="20">
        <v>5300</v>
      </c>
      <c r="E18" s="20" t="s">
        <v>56</v>
      </c>
      <c r="F18" s="20" t="s">
        <v>86</v>
      </c>
      <c r="G18" s="21">
        <v>5.1009505547599998</v>
      </c>
      <c r="H18" s="21">
        <v>2.0642800000000001</v>
      </c>
      <c r="I18" s="20" t="s">
        <v>84</v>
      </c>
      <c r="J18" s="20" t="s">
        <v>85</v>
      </c>
      <c r="K18" s="20">
        <v>9</v>
      </c>
      <c r="L18" s="20">
        <v>50</v>
      </c>
      <c r="M18" s="20" t="s">
        <v>70</v>
      </c>
      <c r="N18" s="20" t="s">
        <v>71</v>
      </c>
      <c r="O18" s="20" t="s">
        <v>72</v>
      </c>
      <c r="P18" s="22">
        <v>0.105785</v>
      </c>
      <c r="Q18" s="22">
        <v>1.8153889999999999</v>
      </c>
      <c r="R18" s="22">
        <v>0.30199999999999999</v>
      </c>
      <c r="S18" s="22">
        <v>0.30499999999999999</v>
      </c>
      <c r="T18" s="22">
        <f t="shared" si="0"/>
        <v>0.1524221621404</v>
      </c>
      <c r="U18" s="22">
        <f t="shared" si="1"/>
        <v>2.6044924874194004</v>
      </c>
    </row>
    <row r="19" spans="1:21" x14ac:dyDescent="0.25">
      <c r="A19" s="20">
        <v>26185</v>
      </c>
      <c r="B19" s="20">
        <v>26155</v>
      </c>
      <c r="C19" s="20">
        <v>6172</v>
      </c>
      <c r="D19" s="20">
        <v>6172</v>
      </c>
      <c r="E19" s="20" t="s">
        <v>56</v>
      </c>
      <c r="F19" s="20" t="s">
        <v>86</v>
      </c>
      <c r="G19" s="21">
        <v>0.38340543834500002</v>
      </c>
      <c r="H19" s="21">
        <v>0.15515899999999999</v>
      </c>
      <c r="I19" s="20" t="s">
        <v>84</v>
      </c>
      <c r="J19" s="20" t="s">
        <v>85</v>
      </c>
      <c r="K19" s="20">
        <v>12</v>
      </c>
      <c r="L19" s="20">
        <v>60</v>
      </c>
      <c r="M19" s="20" t="s">
        <v>73</v>
      </c>
      <c r="N19" s="20" t="s">
        <v>74</v>
      </c>
      <c r="O19" s="20" t="s">
        <v>75</v>
      </c>
      <c r="P19" s="22">
        <v>0.50061500000000003</v>
      </c>
      <c r="Q19" s="22">
        <v>5.1558710000000003</v>
      </c>
      <c r="R19" s="22">
        <v>0.30199999999999999</v>
      </c>
      <c r="S19" s="22">
        <v>0.30499999999999999</v>
      </c>
      <c r="T19" s="22">
        <f t="shared" si="0"/>
        <v>5.4217096103929996E-2</v>
      </c>
      <c r="U19" s="22">
        <f t="shared" si="1"/>
        <v>0.55598595299985498</v>
      </c>
    </row>
    <row r="20" spans="1:21" x14ac:dyDescent="0.25">
      <c r="A20" s="20">
        <v>26186</v>
      </c>
      <c r="B20" s="20">
        <v>26156</v>
      </c>
      <c r="C20" s="20">
        <v>6172</v>
      </c>
      <c r="D20" s="20">
        <v>6172</v>
      </c>
      <c r="E20" s="20" t="s">
        <v>56</v>
      </c>
      <c r="F20" s="20" t="s">
        <v>86</v>
      </c>
      <c r="G20" s="21">
        <v>3.1661352039500001</v>
      </c>
      <c r="H20" s="21">
        <v>1.28129</v>
      </c>
      <c r="I20" s="20" t="s">
        <v>84</v>
      </c>
      <c r="J20" s="20" t="s">
        <v>85</v>
      </c>
      <c r="K20" s="20">
        <v>12</v>
      </c>
      <c r="L20" s="20">
        <v>60</v>
      </c>
      <c r="M20" s="20" t="s">
        <v>73</v>
      </c>
      <c r="N20" s="20" t="s">
        <v>74</v>
      </c>
      <c r="O20" s="20" t="s">
        <v>75</v>
      </c>
      <c r="P20" s="22">
        <v>0.50061500000000003</v>
      </c>
      <c r="Q20" s="22">
        <v>5.1558710000000003</v>
      </c>
      <c r="R20" s="22">
        <v>0.30199999999999999</v>
      </c>
      <c r="S20" s="22">
        <v>0.30499999999999999</v>
      </c>
      <c r="T20" s="22">
        <f t="shared" si="0"/>
        <v>0.44772022935829997</v>
      </c>
      <c r="U20" s="22">
        <f t="shared" si="1"/>
        <v>4.5912853377450507</v>
      </c>
    </row>
    <row r="21" spans="1:21" x14ac:dyDescent="0.25">
      <c r="A21" s="20">
        <v>26189</v>
      </c>
      <c r="B21" s="20">
        <v>26159</v>
      </c>
      <c r="C21" s="20">
        <v>6172</v>
      </c>
      <c r="D21" s="20">
        <v>6172</v>
      </c>
      <c r="E21" s="20" t="s">
        <v>56</v>
      </c>
      <c r="F21" s="20" t="s">
        <v>86</v>
      </c>
      <c r="G21" s="21">
        <v>2.01578088136</v>
      </c>
      <c r="H21" s="21">
        <v>0.81575799999999998</v>
      </c>
      <c r="I21" s="20" t="s">
        <v>84</v>
      </c>
      <c r="J21" s="20" t="s">
        <v>85</v>
      </c>
      <c r="K21" s="20">
        <v>12</v>
      </c>
      <c r="L21" s="20">
        <v>60</v>
      </c>
      <c r="M21" s="20" t="s">
        <v>73</v>
      </c>
      <c r="N21" s="20" t="s">
        <v>74</v>
      </c>
      <c r="O21" s="20" t="s">
        <v>75</v>
      </c>
      <c r="P21" s="22">
        <v>0.50061500000000003</v>
      </c>
      <c r="Q21" s="22">
        <v>5.1558710000000003</v>
      </c>
      <c r="R21" s="22">
        <v>0.30199999999999999</v>
      </c>
      <c r="S21" s="22">
        <v>0.30499999999999999</v>
      </c>
      <c r="T21" s="22">
        <f t="shared" si="0"/>
        <v>0.28504972243665999</v>
      </c>
      <c r="U21" s="22">
        <f t="shared" si="1"/>
        <v>2.9231303955765102</v>
      </c>
    </row>
    <row r="22" spans="1:21" x14ac:dyDescent="0.25">
      <c r="A22" s="20">
        <v>26304</v>
      </c>
      <c r="B22" s="20">
        <v>26274</v>
      </c>
      <c r="C22" s="20">
        <v>6172</v>
      </c>
      <c r="D22" s="20">
        <v>6172</v>
      </c>
      <c r="E22" s="20" t="s">
        <v>56</v>
      </c>
      <c r="F22" s="20" t="s">
        <v>141</v>
      </c>
      <c r="G22" s="21">
        <v>5.3454847286999998</v>
      </c>
      <c r="H22" s="21">
        <v>2.1632400000000001</v>
      </c>
      <c r="I22" s="20" t="s">
        <v>24</v>
      </c>
      <c r="J22" s="20" t="s">
        <v>142</v>
      </c>
      <c r="K22" s="20">
        <v>12</v>
      </c>
      <c r="L22" s="20">
        <v>60</v>
      </c>
      <c r="M22" s="20" t="s">
        <v>73</v>
      </c>
      <c r="N22" s="20" t="s">
        <v>74</v>
      </c>
      <c r="O22" s="20" t="s">
        <v>75</v>
      </c>
      <c r="P22" s="22">
        <v>0.63959900000000003</v>
      </c>
      <c r="Q22" s="22">
        <v>6.589772</v>
      </c>
      <c r="R22" s="22">
        <v>0.24</v>
      </c>
      <c r="S22" s="22">
        <v>0.56100000000000005</v>
      </c>
      <c r="T22" s="22">
        <f t="shared" si="0"/>
        <v>1.0515406669776</v>
      </c>
      <c r="U22" s="22">
        <f t="shared" si="1"/>
        <v>6.2580584293819195</v>
      </c>
    </row>
    <row r="23" spans="1:21" x14ac:dyDescent="0.25">
      <c r="A23" s="20">
        <v>37055</v>
      </c>
      <c r="B23" s="20">
        <v>38043</v>
      </c>
      <c r="C23" s="20">
        <v>6410</v>
      </c>
      <c r="D23" s="20">
        <v>6410</v>
      </c>
      <c r="E23" s="20" t="s">
        <v>56</v>
      </c>
      <c r="F23" s="20" t="s">
        <v>86</v>
      </c>
      <c r="G23" s="21">
        <v>11.300406172500001</v>
      </c>
      <c r="H23" s="21">
        <v>4.5731099999999998</v>
      </c>
      <c r="I23" s="20" t="s">
        <v>84</v>
      </c>
      <c r="J23" s="20" t="s">
        <v>85</v>
      </c>
      <c r="K23" s="20">
        <v>16</v>
      </c>
      <c r="L23" s="20">
        <v>60</v>
      </c>
      <c r="M23" s="20" t="s">
        <v>73</v>
      </c>
      <c r="N23" s="20" t="s">
        <v>76</v>
      </c>
      <c r="O23" s="20" t="s">
        <v>77</v>
      </c>
      <c r="P23" s="22">
        <v>0.70014500000000002</v>
      </c>
      <c r="Q23" s="22">
        <v>6.29983</v>
      </c>
      <c r="R23" s="22">
        <v>0.30199999999999999</v>
      </c>
      <c r="S23" s="22">
        <v>0.30499999999999999</v>
      </c>
      <c r="T23" s="22">
        <f t="shared" si="0"/>
        <v>2.2348843904630997</v>
      </c>
      <c r="U23" s="22">
        <f t="shared" si="1"/>
        <v>20.022821822053501</v>
      </c>
    </row>
    <row r="24" spans="1:21" x14ac:dyDescent="0.25">
      <c r="A24" s="20">
        <v>37056</v>
      </c>
      <c r="B24" s="20">
        <v>38044</v>
      </c>
      <c r="C24" s="20">
        <v>6410</v>
      </c>
      <c r="D24" s="20">
        <v>6410</v>
      </c>
      <c r="E24" s="20" t="s">
        <v>56</v>
      </c>
      <c r="F24" s="20" t="s">
        <v>86</v>
      </c>
      <c r="G24" s="21">
        <v>13.7770671205</v>
      </c>
      <c r="H24" s="21">
        <v>5.57538</v>
      </c>
      <c r="I24" s="20" t="s">
        <v>84</v>
      </c>
      <c r="J24" s="20" t="s">
        <v>85</v>
      </c>
      <c r="K24" s="20">
        <v>16</v>
      </c>
      <c r="L24" s="20">
        <v>60</v>
      </c>
      <c r="M24" s="20" t="s">
        <v>73</v>
      </c>
      <c r="N24" s="20" t="s">
        <v>76</v>
      </c>
      <c r="O24" s="20" t="s">
        <v>77</v>
      </c>
      <c r="P24" s="22">
        <v>0.70014500000000002</v>
      </c>
      <c r="Q24" s="22">
        <v>6.29983</v>
      </c>
      <c r="R24" s="22">
        <v>0.30199999999999999</v>
      </c>
      <c r="S24" s="22">
        <v>0.30499999999999999</v>
      </c>
      <c r="T24" s="22">
        <f t="shared" si="0"/>
        <v>2.7246949522097998</v>
      </c>
      <c r="U24" s="22">
        <f t="shared" si="1"/>
        <v>24.411142598853004</v>
      </c>
    </row>
    <row r="25" spans="1:21" x14ac:dyDescent="0.25">
      <c r="A25" s="20">
        <v>37057</v>
      </c>
      <c r="B25" s="20">
        <v>38045</v>
      </c>
      <c r="C25" s="20">
        <v>6410</v>
      </c>
      <c r="D25" s="20">
        <v>6410</v>
      </c>
      <c r="E25" s="20" t="s">
        <v>56</v>
      </c>
      <c r="F25" s="20" t="s">
        <v>86</v>
      </c>
      <c r="G25" s="21">
        <v>8.2137366436499999</v>
      </c>
      <c r="H25" s="21">
        <v>3.3239800000000002</v>
      </c>
      <c r="I25" s="20" t="s">
        <v>84</v>
      </c>
      <c r="J25" s="20" t="s">
        <v>85</v>
      </c>
      <c r="K25" s="20">
        <v>16</v>
      </c>
      <c r="L25" s="20">
        <v>60</v>
      </c>
      <c r="M25" s="20" t="s">
        <v>73</v>
      </c>
      <c r="N25" s="20" t="s">
        <v>76</v>
      </c>
      <c r="O25" s="20" t="s">
        <v>77</v>
      </c>
      <c r="P25" s="22">
        <v>0.70014500000000002</v>
      </c>
      <c r="Q25" s="22">
        <v>6.29983</v>
      </c>
      <c r="R25" s="22">
        <v>0.30199999999999999</v>
      </c>
      <c r="S25" s="22">
        <v>0.30499999999999999</v>
      </c>
      <c r="T25" s="22">
        <f t="shared" si="0"/>
        <v>1.6244330480157998</v>
      </c>
      <c r="U25" s="22">
        <f t="shared" si="1"/>
        <v>14.553653701763</v>
      </c>
    </row>
    <row r="26" spans="1:21" x14ac:dyDescent="0.25">
      <c r="A26" s="20">
        <v>37059</v>
      </c>
      <c r="B26" s="20">
        <v>38047</v>
      </c>
      <c r="C26" s="20">
        <v>6410</v>
      </c>
      <c r="D26" s="20">
        <v>6410</v>
      </c>
      <c r="E26" s="20" t="s">
        <v>56</v>
      </c>
      <c r="F26" s="20" t="s">
        <v>86</v>
      </c>
      <c r="G26" s="21">
        <v>1.8285206274000001</v>
      </c>
      <c r="H26" s="21">
        <v>0.73997599999999997</v>
      </c>
      <c r="I26" s="20" t="s">
        <v>84</v>
      </c>
      <c r="J26" s="20" t="s">
        <v>85</v>
      </c>
      <c r="K26" s="20">
        <v>16</v>
      </c>
      <c r="L26" s="20">
        <v>60</v>
      </c>
      <c r="M26" s="20" t="s">
        <v>73</v>
      </c>
      <c r="N26" s="20" t="s">
        <v>76</v>
      </c>
      <c r="O26" s="20" t="s">
        <v>77</v>
      </c>
      <c r="P26" s="22">
        <v>0.70014500000000002</v>
      </c>
      <c r="Q26" s="22">
        <v>6.29983</v>
      </c>
      <c r="R26" s="22">
        <v>0.30199999999999999</v>
      </c>
      <c r="S26" s="22">
        <v>0.30499999999999999</v>
      </c>
      <c r="T26" s="22">
        <f t="shared" si="0"/>
        <v>0.36162716657095995</v>
      </c>
      <c r="U26" s="22">
        <f t="shared" si="1"/>
        <v>3.2398974878355999</v>
      </c>
    </row>
    <row r="27" spans="1:21" x14ac:dyDescent="0.25">
      <c r="A27" s="20">
        <v>37060</v>
      </c>
      <c r="B27" s="20">
        <v>38048</v>
      </c>
      <c r="C27" s="20">
        <v>6410</v>
      </c>
      <c r="D27" s="20">
        <v>6410</v>
      </c>
      <c r="E27" s="20" t="s">
        <v>56</v>
      </c>
      <c r="F27" s="20" t="s">
        <v>86</v>
      </c>
      <c r="G27" s="21">
        <v>6.2817425180999997</v>
      </c>
      <c r="H27" s="21">
        <v>2.5421299999999998</v>
      </c>
      <c r="I27" s="20" t="s">
        <v>84</v>
      </c>
      <c r="J27" s="20" t="s">
        <v>85</v>
      </c>
      <c r="K27" s="20">
        <v>16</v>
      </c>
      <c r="L27" s="20">
        <v>60</v>
      </c>
      <c r="M27" s="20" t="s">
        <v>73</v>
      </c>
      <c r="N27" s="20" t="s">
        <v>76</v>
      </c>
      <c r="O27" s="20" t="s">
        <v>77</v>
      </c>
      <c r="P27" s="22">
        <v>0.70014500000000002</v>
      </c>
      <c r="Q27" s="22">
        <v>6.29983</v>
      </c>
      <c r="R27" s="22">
        <v>0.30199999999999999</v>
      </c>
      <c r="S27" s="22">
        <v>0.30499999999999999</v>
      </c>
      <c r="T27" s="22">
        <f t="shared" si="0"/>
        <v>1.2423420069772999</v>
      </c>
      <c r="U27" s="22">
        <f t="shared" si="1"/>
        <v>11.130415852340501</v>
      </c>
    </row>
    <row r="28" spans="1:21" x14ac:dyDescent="0.25">
      <c r="A28" s="20">
        <v>37062</v>
      </c>
      <c r="B28" s="20">
        <v>38050</v>
      </c>
      <c r="C28" s="20">
        <v>6410</v>
      </c>
      <c r="D28" s="20">
        <v>6410</v>
      </c>
      <c r="E28" s="20" t="s">
        <v>56</v>
      </c>
      <c r="F28" s="20" t="s">
        <v>86</v>
      </c>
      <c r="G28" s="21">
        <v>233.22138255600001</v>
      </c>
      <c r="H28" s="21">
        <v>94.381299999999996</v>
      </c>
      <c r="I28" s="20" t="s">
        <v>84</v>
      </c>
      <c r="J28" s="20" t="s">
        <v>85</v>
      </c>
      <c r="K28" s="20">
        <v>16</v>
      </c>
      <c r="L28" s="20">
        <v>60</v>
      </c>
      <c r="M28" s="20" t="s">
        <v>73</v>
      </c>
      <c r="N28" s="20" t="s">
        <v>76</v>
      </c>
      <c r="O28" s="20" t="s">
        <v>77</v>
      </c>
      <c r="P28" s="22">
        <v>0.70014500000000002</v>
      </c>
      <c r="Q28" s="22">
        <v>6.29983</v>
      </c>
      <c r="R28" s="22">
        <v>0.30199999999999999</v>
      </c>
      <c r="S28" s="22">
        <v>0.30499999999999999</v>
      </c>
      <c r="T28" s="22">
        <f t="shared" si="0"/>
        <v>46.124255511372994</v>
      </c>
      <c r="U28" s="22">
        <f t="shared" si="1"/>
        <v>413.23737089940505</v>
      </c>
    </row>
    <row r="29" spans="1:21" x14ac:dyDescent="0.25">
      <c r="A29" s="20">
        <v>37947</v>
      </c>
      <c r="B29" s="20">
        <v>38052</v>
      </c>
      <c r="C29" s="20">
        <v>6410</v>
      </c>
      <c r="D29" s="20">
        <v>6410</v>
      </c>
      <c r="E29" s="20" t="s">
        <v>56</v>
      </c>
      <c r="F29" s="20" t="s">
        <v>86</v>
      </c>
      <c r="G29" s="21">
        <v>1.76147969762</v>
      </c>
      <c r="H29" s="21">
        <v>0.71284599999999998</v>
      </c>
      <c r="I29" s="20" t="s">
        <v>84</v>
      </c>
      <c r="J29" s="20" t="s">
        <v>85</v>
      </c>
      <c r="K29" s="20">
        <v>16</v>
      </c>
      <c r="L29" s="20">
        <v>60</v>
      </c>
      <c r="M29" s="20" t="s">
        <v>73</v>
      </c>
      <c r="N29" s="20" t="s">
        <v>76</v>
      </c>
      <c r="O29" s="20" t="s">
        <v>77</v>
      </c>
      <c r="P29" s="22">
        <v>0.70014500000000002</v>
      </c>
      <c r="Q29" s="22">
        <v>6.29983</v>
      </c>
      <c r="R29" s="22">
        <v>0.30199999999999999</v>
      </c>
      <c r="S29" s="22">
        <v>0.30499999999999999</v>
      </c>
      <c r="T29" s="22">
        <f t="shared" si="0"/>
        <v>0.34836870274366</v>
      </c>
      <c r="U29" s="22">
        <f t="shared" si="1"/>
        <v>3.1211119882450999</v>
      </c>
    </row>
    <row r="30" spans="1:21" x14ac:dyDescent="0.25">
      <c r="A30" s="20">
        <v>37948</v>
      </c>
      <c r="B30" s="20">
        <v>38053</v>
      </c>
      <c r="C30" s="20">
        <v>6410</v>
      </c>
      <c r="D30" s="20">
        <v>6410</v>
      </c>
      <c r="E30" s="20" t="s">
        <v>56</v>
      </c>
      <c r="F30" s="20" t="s">
        <v>86</v>
      </c>
      <c r="G30" s="21">
        <v>3.7947141631000001</v>
      </c>
      <c r="H30" s="21">
        <v>1.5356700000000001</v>
      </c>
      <c r="I30" s="20" t="s">
        <v>84</v>
      </c>
      <c r="J30" s="20" t="s">
        <v>85</v>
      </c>
      <c r="K30" s="20">
        <v>16</v>
      </c>
      <c r="L30" s="20">
        <v>60</v>
      </c>
      <c r="M30" s="20" t="s">
        <v>73</v>
      </c>
      <c r="N30" s="20" t="s">
        <v>76</v>
      </c>
      <c r="O30" s="20" t="s">
        <v>77</v>
      </c>
      <c r="P30" s="22">
        <v>0.70014500000000002</v>
      </c>
      <c r="Q30" s="22">
        <v>6.29983</v>
      </c>
      <c r="R30" s="22">
        <v>0.30199999999999999</v>
      </c>
      <c r="S30" s="22">
        <v>0.30499999999999999</v>
      </c>
      <c r="T30" s="22">
        <f t="shared" si="0"/>
        <v>0.75048378716070008</v>
      </c>
      <c r="U30" s="22">
        <f t="shared" si="1"/>
        <v>6.7237496555895007</v>
      </c>
    </row>
    <row r="31" spans="1:21" x14ac:dyDescent="0.25">
      <c r="A31" s="20">
        <v>37950</v>
      </c>
      <c r="B31" s="20">
        <v>38055</v>
      </c>
      <c r="C31" s="20">
        <v>6410</v>
      </c>
      <c r="D31" s="20">
        <v>6410</v>
      </c>
      <c r="E31" s="20" t="s">
        <v>56</v>
      </c>
      <c r="F31" s="20" t="s">
        <v>86</v>
      </c>
      <c r="G31" s="21">
        <v>2.5014723569899999</v>
      </c>
      <c r="H31" s="21">
        <v>1.01231</v>
      </c>
      <c r="I31" s="20" t="s">
        <v>84</v>
      </c>
      <c r="J31" s="20" t="s">
        <v>85</v>
      </c>
      <c r="K31" s="20">
        <v>16</v>
      </c>
      <c r="L31" s="20">
        <v>60</v>
      </c>
      <c r="M31" s="20" t="s">
        <v>73</v>
      </c>
      <c r="N31" s="20" t="s">
        <v>76</v>
      </c>
      <c r="O31" s="20" t="s">
        <v>77</v>
      </c>
      <c r="P31" s="22">
        <v>0.70014500000000002</v>
      </c>
      <c r="Q31" s="22">
        <v>6.29983</v>
      </c>
      <c r="R31" s="22">
        <v>0.30199999999999999</v>
      </c>
      <c r="S31" s="22">
        <v>0.30499999999999999</v>
      </c>
      <c r="T31" s="22">
        <f t="shared" si="0"/>
        <v>0.49471712189509998</v>
      </c>
      <c r="U31" s="22">
        <f t="shared" si="1"/>
        <v>4.4322797305735007</v>
      </c>
    </row>
    <row r="32" spans="1:21" x14ac:dyDescent="0.25">
      <c r="A32" s="20">
        <v>37952</v>
      </c>
      <c r="B32" s="20">
        <v>38057</v>
      </c>
      <c r="C32" s="20">
        <v>6410</v>
      </c>
      <c r="D32" s="20">
        <v>6410</v>
      </c>
      <c r="E32" s="20" t="s">
        <v>56</v>
      </c>
      <c r="F32" s="20" t="s">
        <v>86</v>
      </c>
      <c r="G32" s="21">
        <v>7.0924796625099997</v>
      </c>
      <c r="H32" s="21">
        <v>2.8702200000000002</v>
      </c>
      <c r="I32" s="20" t="s">
        <v>84</v>
      </c>
      <c r="J32" s="20" t="s">
        <v>85</v>
      </c>
      <c r="K32" s="20">
        <v>16</v>
      </c>
      <c r="L32" s="20">
        <v>60</v>
      </c>
      <c r="M32" s="20" t="s">
        <v>73</v>
      </c>
      <c r="N32" s="20" t="s">
        <v>76</v>
      </c>
      <c r="O32" s="20" t="s">
        <v>77</v>
      </c>
      <c r="P32" s="22">
        <v>0.70014500000000002</v>
      </c>
      <c r="Q32" s="22">
        <v>6.29983</v>
      </c>
      <c r="R32" s="22">
        <v>0.30199999999999999</v>
      </c>
      <c r="S32" s="22">
        <v>0.30499999999999999</v>
      </c>
      <c r="T32" s="22">
        <f t="shared" si="0"/>
        <v>1.4026799869661999</v>
      </c>
      <c r="U32" s="22">
        <f t="shared" si="1"/>
        <v>12.566919153507001</v>
      </c>
    </row>
    <row r="33" spans="1:21" x14ac:dyDescent="0.25">
      <c r="A33" s="20">
        <v>37953</v>
      </c>
      <c r="B33" s="20">
        <v>38058</v>
      </c>
      <c r="C33" s="20">
        <v>6410</v>
      </c>
      <c r="D33" s="20">
        <v>6410</v>
      </c>
      <c r="E33" s="20" t="s">
        <v>56</v>
      </c>
      <c r="F33" s="20" t="s">
        <v>86</v>
      </c>
      <c r="G33" s="21">
        <v>2.2977677815600002</v>
      </c>
      <c r="H33" s="21">
        <v>0.92987399999999998</v>
      </c>
      <c r="I33" s="20" t="s">
        <v>84</v>
      </c>
      <c r="J33" s="20" t="s">
        <v>85</v>
      </c>
      <c r="K33" s="20">
        <v>16</v>
      </c>
      <c r="L33" s="20">
        <v>60</v>
      </c>
      <c r="M33" s="20" t="s">
        <v>73</v>
      </c>
      <c r="N33" s="20" t="s">
        <v>76</v>
      </c>
      <c r="O33" s="20" t="s">
        <v>77</v>
      </c>
      <c r="P33" s="22">
        <v>0.70014500000000002</v>
      </c>
      <c r="Q33" s="22">
        <v>6.29983</v>
      </c>
      <c r="R33" s="22">
        <v>0.30199999999999999</v>
      </c>
      <c r="S33" s="22">
        <v>0.30499999999999999</v>
      </c>
      <c r="T33" s="22">
        <f t="shared" si="0"/>
        <v>0.45443054894753998</v>
      </c>
      <c r="U33" s="22">
        <f t="shared" si="1"/>
        <v>4.0713434443869003</v>
      </c>
    </row>
    <row r="34" spans="1:21" x14ac:dyDescent="0.25">
      <c r="A34" s="20">
        <v>37955</v>
      </c>
      <c r="B34" s="20">
        <v>38060</v>
      </c>
      <c r="C34" s="20">
        <v>6410</v>
      </c>
      <c r="D34" s="20">
        <v>6410</v>
      </c>
      <c r="E34" s="20" t="s">
        <v>56</v>
      </c>
      <c r="F34" s="20" t="s">
        <v>86</v>
      </c>
      <c r="G34" s="21">
        <v>2.5635517941499999</v>
      </c>
      <c r="H34" s="21">
        <v>1.0374300000000001</v>
      </c>
      <c r="I34" s="20" t="s">
        <v>84</v>
      </c>
      <c r="J34" s="20" t="s">
        <v>85</v>
      </c>
      <c r="K34" s="20">
        <v>16</v>
      </c>
      <c r="L34" s="20">
        <v>60</v>
      </c>
      <c r="M34" s="20" t="s">
        <v>73</v>
      </c>
      <c r="N34" s="20" t="s">
        <v>76</v>
      </c>
      <c r="O34" s="20" t="s">
        <v>77</v>
      </c>
      <c r="P34" s="22">
        <v>0.70014500000000002</v>
      </c>
      <c r="Q34" s="22">
        <v>6.29983</v>
      </c>
      <c r="R34" s="22">
        <v>0.30199999999999999</v>
      </c>
      <c r="S34" s="22">
        <v>0.30499999999999999</v>
      </c>
      <c r="T34" s="22">
        <f t="shared" si="0"/>
        <v>0.50699329629029999</v>
      </c>
      <c r="U34" s="22">
        <f t="shared" si="1"/>
        <v>4.5422646826455013</v>
      </c>
    </row>
    <row r="35" spans="1:21" x14ac:dyDescent="0.25">
      <c r="A35" s="20">
        <v>38022</v>
      </c>
      <c r="B35" s="20">
        <v>38004</v>
      </c>
      <c r="C35" s="20">
        <v>6410</v>
      </c>
      <c r="D35" s="20">
        <v>6410</v>
      </c>
      <c r="E35" s="20" t="s">
        <v>56</v>
      </c>
      <c r="F35" s="20" t="s">
        <v>86</v>
      </c>
      <c r="G35" s="21">
        <v>0.22828354599699999</v>
      </c>
      <c r="H35" s="21">
        <v>9.2383099999999996E-2</v>
      </c>
      <c r="I35" s="20" t="s">
        <v>84</v>
      </c>
      <c r="J35" s="20" t="s">
        <v>85</v>
      </c>
      <c r="K35" s="20">
        <v>16</v>
      </c>
      <c r="L35" s="20">
        <v>60</v>
      </c>
      <c r="M35" s="20" t="s">
        <v>73</v>
      </c>
      <c r="N35" s="20" t="s">
        <v>76</v>
      </c>
      <c r="O35" s="20" t="s">
        <v>77</v>
      </c>
      <c r="P35" s="22">
        <v>0.70014500000000002</v>
      </c>
      <c r="Q35" s="22">
        <v>6.29983</v>
      </c>
      <c r="R35" s="22">
        <v>0.30199999999999999</v>
      </c>
      <c r="S35" s="22">
        <v>0.30499999999999999</v>
      </c>
      <c r="T35" s="22">
        <f t="shared" si="0"/>
        <v>4.5147732753550995E-2</v>
      </c>
      <c r="U35" s="22">
        <f t="shared" si="1"/>
        <v>0.40448848828673506</v>
      </c>
    </row>
    <row r="36" spans="1:21" x14ac:dyDescent="0.25">
      <c r="A36" s="20">
        <v>38038</v>
      </c>
      <c r="B36" s="20">
        <v>38020</v>
      </c>
      <c r="C36" s="20">
        <v>6410</v>
      </c>
      <c r="D36" s="20">
        <v>6410</v>
      </c>
      <c r="E36" s="20" t="s">
        <v>56</v>
      </c>
      <c r="F36" s="20" t="s">
        <v>86</v>
      </c>
      <c r="G36" s="21">
        <v>9.1480895241800003E-2</v>
      </c>
      <c r="H36" s="21">
        <v>3.7020999999999998E-2</v>
      </c>
      <c r="I36" s="20" t="s">
        <v>84</v>
      </c>
      <c r="J36" s="20" t="s">
        <v>85</v>
      </c>
      <c r="K36" s="20">
        <v>16</v>
      </c>
      <c r="L36" s="20">
        <v>60</v>
      </c>
      <c r="M36" s="20" t="s">
        <v>73</v>
      </c>
      <c r="N36" s="20" t="s">
        <v>76</v>
      </c>
      <c r="O36" s="20" t="s">
        <v>77</v>
      </c>
      <c r="P36" s="22">
        <v>0.70014500000000002</v>
      </c>
      <c r="Q36" s="22">
        <v>6.29983</v>
      </c>
      <c r="R36" s="22">
        <v>0.30199999999999999</v>
      </c>
      <c r="S36" s="22">
        <v>0.30499999999999999</v>
      </c>
      <c r="T36" s="22">
        <f t="shared" si="0"/>
        <v>1.809220749541E-2</v>
      </c>
      <c r="U36" s="22">
        <f t="shared" si="1"/>
        <v>0.16209207446885002</v>
      </c>
    </row>
    <row r="37" spans="1:21" x14ac:dyDescent="0.25">
      <c r="A37" s="20">
        <v>38039</v>
      </c>
      <c r="B37" s="20">
        <v>38021</v>
      </c>
      <c r="C37" s="20">
        <v>6410</v>
      </c>
      <c r="D37" s="20">
        <v>6410</v>
      </c>
      <c r="E37" s="20" t="s">
        <v>56</v>
      </c>
      <c r="F37" s="20" t="s">
        <v>86</v>
      </c>
      <c r="G37" s="21">
        <v>0.76634419302000001</v>
      </c>
      <c r="H37" s="21">
        <v>0.31012800000000001</v>
      </c>
      <c r="I37" s="20" t="s">
        <v>84</v>
      </c>
      <c r="J37" s="20" t="s">
        <v>85</v>
      </c>
      <c r="K37" s="20">
        <v>16</v>
      </c>
      <c r="L37" s="20">
        <v>60</v>
      </c>
      <c r="M37" s="20" t="s">
        <v>73</v>
      </c>
      <c r="N37" s="20" t="s">
        <v>76</v>
      </c>
      <c r="O37" s="20" t="s">
        <v>77</v>
      </c>
      <c r="P37" s="22">
        <v>0.70014500000000002</v>
      </c>
      <c r="Q37" s="22">
        <v>6.29983</v>
      </c>
      <c r="R37" s="22">
        <v>0.30199999999999999</v>
      </c>
      <c r="S37" s="22">
        <v>0.30499999999999999</v>
      </c>
      <c r="T37" s="22">
        <f t="shared" si="0"/>
        <v>0.15155992885488001</v>
      </c>
      <c r="U37" s="22">
        <f t="shared" si="1"/>
        <v>1.3578588063768002</v>
      </c>
    </row>
    <row r="38" spans="1:21" x14ac:dyDescent="0.25">
      <c r="A38" s="20">
        <v>38040</v>
      </c>
      <c r="B38" s="20">
        <v>38022</v>
      </c>
      <c r="C38" s="20">
        <v>6410</v>
      </c>
      <c r="D38" s="20">
        <v>6410</v>
      </c>
      <c r="E38" s="20" t="s">
        <v>56</v>
      </c>
      <c r="F38" s="20" t="s">
        <v>86</v>
      </c>
      <c r="G38" s="21">
        <v>19.6136154332</v>
      </c>
      <c r="H38" s="21">
        <v>7.9373500000000003</v>
      </c>
      <c r="I38" s="20" t="s">
        <v>84</v>
      </c>
      <c r="J38" s="20" t="s">
        <v>85</v>
      </c>
      <c r="K38" s="20">
        <v>16</v>
      </c>
      <c r="L38" s="20">
        <v>60</v>
      </c>
      <c r="M38" s="20" t="s">
        <v>73</v>
      </c>
      <c r="N38" s="20" t="s">
        <v>76</v>
      </c>
      <c r="O38" s="20" t="s">
        <v>77</v>
      </c>
      <c r="P38" s="22">
        <v>0.70014500000000002</v>
      </c>
      <c r="Q38" s="22">
        <v>6.29983</v>
      </c>
      <c r="R38" s="22">
        <v>0.30199999999999999</v>
      </c>
      <c r="S38" s="22">
        <v>0.30499999999999999</v>
      </c>
      <c r="T38" s="22">
        <f t="shared" si="0"/>
        <v>3.8789925491934998</v>
      </c>
      <c r="U38" s="22">
        <f t="shared" si="1"/>
        <v>34.752749177097506</v>
      </c>
    </row>
    <row r="39" spans="1:21" x14ac:dyDescent="0.25">
      <c r="A39" s="20">
        <v>38041</v>
      </c>
      <c r="B39" s="20">
        <v>38023</v>
      </c>
      <c r="C39" s="20">
        <v>6410</v>
      </c>
      <c r="D39" s="20">
        <v>6410</v>
      </c>
      <c r="E39" s="20" t="s">
        <v>56</v>
      </c>
      <c r="F39" s="20" t="s">
        <v>86</v>
      </c>
      <c r="G39" s="21">
        <v>1.9547903552499999</v>
      </c>
      <c r="H39" s="21">
        <v>0.791076</v>
      </c>
      <c r="I39" s="20" t="s">
        <v>84</v>
      </c>
      <c r="J39" s="20" t="s">
        <v>85</v>
      </c>
      <c r="K39" s="20">
        <v>16</v>
      </c>
      <c r="L39" s="20">
        <v>60</v>
      </c>
      <c r="M39" s="20" t="s">
        <v>73</v>
      </c>
      <c r="N39" s="20" t="s">
        <v>76</v>
      </c>
      <c r="O39" s="20" t="s">
        <v>77</v>
      </c>
      <c r="P39" s="22">
        <v>0.70014500000000002</v>
      </c>
      <c r="Q39" s="22">
        <v>6.29983</v>
      </c>
      <c r="R39" s="22">
        <v>0.30199999999999999</v>
      </c>
      <c r="S39" s="22">
        <v>0.30499999999999999</v>
      </c>
      <c r="T39" s="22">
        <f t="shared" si="0"/>
        <v>0.38659979840196002</v>
      </c>
      <c r="U39" s="22">
        <f t="shared" si="1"/>
        <v>3.4636328003706005</v>
      </c>
    </row>
    <row r="40" spans="1:21" x14ac:dyDescent="0.25">
      <c r="A40" s="20">
        <v>38042</v>
      </c>
      <c r="B40" s="20">
        <v>38024</v>
      </c>
      <c r="C40" s="20">
        <v>6410</v>
      </c>
      <c r="D40" s="20">
        <v>6410</v>
      </c>
      <c r="E40" s="20" t="s">
        <v>56</v>
      </c>
      <c r="F40" s="20" t="s">
        <v>86</v>
      </c>
      <c r="G40" s="21">
        <v>1.41947598385</v>
      </c>
      <c r="H40" s="21">
        <v>0.57444200000000001</v>
      </c>
      <c r="I40" s="20" t="s">
        <v>84</v>
      </c>
      <c r="J40" s="20" t="s">
        <v>85</v>
      </c>
      <c r="K40" s="20">
        <v>16</v>
      </c>
      <c r="L40" s="20">
        <v>60</v>
      </c>
      <c r="M40" s="20" t="s">
        <v>73</v>
      </c>
      <c r="N40" s="20" t="s">
        <v>76</v>
      </c>
      <c r="O40" s="20" t="s">
        <v>77</v>
      </c>
      <c r="P40" s="22">
        <v>0.70014500000000002</v>
      </c>
      <c r="Q40" s="22">
        <v>6.29983</v>
      </c>
      <c r="R40" s="22">
        <v>0.30199999999999999</v>
      </c>
      <c r="S40" s="22">
        <v>0.30499999999999999</v>
      </c>
      <c r="T40" s="22">
        <f t="shared" si="0"/>
        <v>0.28073050047482001</v>
      </c>
      <c r="U40" s="22">
        <f t="shared" si="1"/>
        <v>2.5151264266777003</v>
      </c>
    </row>
    <row r="41" spans="1:21" x14ac:dyDescent="0.25">
      <c r="A41" s="20">
        <v>38043</v>
      </c>
      <c r="B41" s="20">
        <v>38025</v>
      </c>
      <c r="C41" s="20">
        <v>6410</v>
      </c>
      <c r="D41" s="20">
        <v>6410</v>
      </c>
      <c r="E41" s="20" t="s">
        <v>56</v>
      </c>
      <c r="F41" s="20" t="s">
        <v>86</v>
      </c>
      <c r="G41" s="21">
        <v>1.6780696078999999</v>
      </c>
      <c r="H41" s="21">
        <v>0.679091</v>
      </c>
      <c r="I41" s="20" t="s">
        <v>84</v>
      </c>
      <c r="J41" s="20" t="s">
        <v>85</v>
      </c>
      <c r="K41" s="20">
        <v>16</v>
      </c>
      <c r="L41" s="20">
        <v>60</v>
      </c>
      <c r="M41" s="20" t="s">
        <v>73</v>
      </c>
      <c r="N41" s="20" t="s">
        <v>76</v>
      </c>
      <c r="O41" s="20" t="s">
        <v>77</v>
      </c>
      <c r="P41" s="22">
        <v>0.70014500000000002</v>
      </c>
      <c r="Q41" s="22">
        <v>6.29983</v>
      </c>
      <c r="R41" s="22">
        <v>0.30199999999999999</v>
      </c>
      <c r="S41" s="22">
        <v>0.30499999999999999</v>
      </c>
      <c r="T41" s="22">
        <f t="shared" si="0"/>
        <v>0.33187259340010999</v>
      </c>
      <c r="U41" s="22">
        <f t="shared" si="1"/>
        <v>2.9733197088983503</v>
      </c>
    </row>
    <row r="42" spans="1:21" x14ac:dyDescent="0.25">
      <c r="A42" s="20">
        <v>38044</v>
      </c>
      <c r="B42" s="20">
        <v>38026</v>
      </c>
      <c r="C42" s="20">
        <v>6410</v>
      </c>
      <c r="D42" s="20">
        <v>6410</v>
      </c>
      <c r="E42" s="20" t="s">
        <v>56</v>
      </c>
      <c r="F42" s="20" t="s">
        <v>86</v>
      </c>
      <c r="G42" s="21">
        <v>10.277728391</v>
      </c>
      <c r="H42" s="21">
        <v>4.1592500000000001</v>
      </c>
      <c r="I42" s="20" t="s">
        <v>84</v>
      </c>
      <c r="J42" s="20" t="s">
        <v>85</v>
      </c>
      <c r="K42" s="20">
        <v>16</v>
      </c>
      <c r="L42" s="20">
        <v>60</v>
      </c>
      <c r="M42" s="20" t="s">
        <v>73</v>
      </c>
      <c r="N42" s="20" t="s">
        <v>76</v>
      </c>
      <c r="O42" s="20" t="s">
        <v>77</v>
      </c>
      <c r="P42" s="22">
        <v>0.70014500000000002</v>
      </c>
      <c r="Q42" s="22">
        <v>6.29983</v>
      </c>
      <c r="R42" s="22">
        <v>0.30199999999999999</v>
      </c>
      <c r="S42" s="22">
        <v>0.30499999999999999</v>
      </c>
      <c r="T42" s="22">
        <f t="shared" si="0"/>
        <v>2.0326305076925002</v>
      </c>
      <c r="U42" s="22">
        <f t="shared" si="1"/>
        <v>18.210784709612504</v>
      </c>
    </row>
    <row r="43" spans="1:21" x14ac:dyDescent="0.25">
      <c r="A43" s="20">
        <v>38045</v>
      </c>
      <c r="B43" s="20">
        <v>38027</v>
      </c>
      <c r="C43" s="20">
        <v>6410</v>
      </c>
      <c r="D43" s="20">
        <v>6410</v>
      </c>
      <c r="E43" s="20" t="s">
        <v>56</v>
      </c>
      <c r="F43" s="20" t="s">
        <v>86</v>
      </c>
      <c r="G43" s="21">
        <v>56.929608414299999</v>
      </c>
      <c r="H43" s="21">
        <v>23.038599999999999</v>
      </c>
      <c r="I43" s="20" t="s">
        <v>84</v>
      </c>
      <c r="J43" s="20" t="s">
        <v>85</v>
      </c>
      <c r="K43" s="20">
        <v>16</v>
      </c>
      <c r="L43" s="20">
        <v>60</v>
      </c>
      <c r="M43" s="20" t="s">
        <v>73</v>
      </c>
      <c r="N43" s="20" t="s">
        <v>76</v>
      </c>
      <c r="O43" s="20" t="s">
        <v>77</v>
      </c>
      <c r="P43" s="22">
        <v>0.70014500000000002</v>
      </c>
      <c r="Q43" s="22">
        <v>6.29983</v>
      </c>
      <c r="R43" s="22">
        <v>0.30199999999999999</v>
      </c>
      <c r="S43" s="22">
        <v>0.30499999999999999</v>
      </c>
      <c r="T43" s="22">
        <f t="shared" si="0"/>
        <v>11.258991696706</v>
      </c>
      <c r="U43" s="22">
        <f t="shared" si="1"/>
        <v>100.87178808941</v>
      </c>
    </row>
    <row r="44" spans="1:21" x14ac:dyDescent="0.25">
      <c r="A44" s="20">
        <v>38046</v>
      </c>
      <c r="B44" s="20">
        <v>38028</v>
      </c>
      <c r="C44" s="20">
        <v>6410</v>
      </c>
      <c r="D44" s="20">
        <v>6410</v>
      </c>
      <c r="E44" s="20" t="s">
        <v>56</v>
      </c>
      <c r="F44" s="20" t="s">
        <v>86</v>
      </c>
      <c r="G44" s="21">
        <v>4.0268839872399997</v>
      </c>
      <c r="H44" s="21">
        <v>1.6296200000000001</v>
      </c>
      <c r="I44" s="20" t="s">
        <v>84</v>
      </c>
      <c r="J44" s="20" t="s">
        <v>85</v>
      </c>
      <c r="K44" s="20">
        <v>16</v>
      </c>
      <c r="L44" s="20">
        <v>60</v>
      </c>
      <c r="M44" s="20" t="s">
        <v>73</v>
      </c>
      <c r="N44" s="20" t="s">
        <v>76</v>
      </c>
      <c r="O44" s="20" t="s">
        <v>77</v>
      </c>
      <c r="P44" s="22">
        <v>0.70014500000000002</v>
      </c>
      <c r="Q44" s="22">
        <v>6.29983</v>
      </c>
      <c r="R44" s="22">
        <v>0.30199999999999999</v>
      </c>
      <c r="S44" s="22">
        <v>0.30499999999999999</v>
      </c>
      <c r="T44" s="22">
        <f t="shared" si="0"/>
        <v>0.79639726584019999</v>
      </c>
      <c r="U44" s="22">
        <f t="shared" si="1"/>
        <v>7.1350986303970014</v>
      </c>
    </row>
    <row r="45" spans="1:21" x14ac:dyDescent="0.25">
      <c r="A45" s="20">
        <v>38047</v>
      </c>
      <c r="B45" s="20">
        <v>38029</v>
      </c>
      <c r="C45" s="20">
        <v>6410</v>
      </c>
      <c r="D45" s="20">
        <v>6410</v>
      </c>
      <c r="E45" s="20" t="s">
        <v>56</v>
      </c>
      <c r="F45" s="20" t="s">
        <v>86</v>
      </c>
      <c r="G45" s="21">
        <v>6.6163822104800003</v>
      </c>
      <c r="H45" s="21">
        <v>2.6775500000000001</v>
      </c>
      <c r="I45" s="20" t="s">
        <v>84</v>
      </c>
      <c r="J45" s="20" t="s">
        <v>85</v>
      </c>
      <c r="K45" s="20">
        <v>16</v>
      </c>
      <c r="L45" s="20">
        <v>60</v>
      </c>
      <c r="M45" s="20" t="s">
        <v>73</v>
      </c>
      <c r="N45" s="20" t="s">
        <v>76</v>
      </c>
      <c r="O45" s="20" t="s">
        <v>77</v>
      </c>
      <c r="P45" s="22">
        <v>0.70014500000000002</v>
      </c>
      <c r="Q45" s="22">
        <v>6.29983</v>
      </c>
      <c r="R45" s="22">
        <v>0.30199999999999999</v>
      </c>
      <c r="S45" s="22">
        <v>0.30499999999999999</v>
      </c>
      <c r="T45" s="22">
        <f t="shared" si="0"/>
        <v>1.3085219248355</v>
      </c>
      <c r="U45" s="22">
        <f t="shared" si="1"/>
        <v>11.723336322467503</v>
      </c>
    </row>
    <row r="46" spans="1:21" x14ac:dyDescent="0.25">
      <c r="A46" s="20">
        <v>38048</v>
      </c>
      <c r="B46" s="20">
        <v>38030</v>
      </c>
      <c r="C46" s="20">
        <v>6410</v>
      </c>
      <c r="D46" s="20">
        <v>6410</v>
      </c>
      <c r="E46" s="20" t="s">
        <v>56</v>
      </c>
      <c r="F46" s="20" t="s">
        <v>86</v>
      </c>
      <c r="G46" s="21">
        <v>3.1015627705500002</v>
      </c>
      <c r="H46" s="21">
        <v>1.2551600000000001</v>
      </c>
      <c r="I46" s="20" t="s">
        <v>84</v>
      </c>
      <c r="J46" s="20" t="s">
        <v>85</v>
      </c>
      <c r="K46" s="20">
        <v>16</v>
      </c>
      <c r="L46" s="20">
        <v>60</v>
      </c>
      <c r="M46" s="20" t="s">
        <v>73</v>
      </c>
      <c r="N46" s="20" t="s">
        <v>76</v>
      </c>
      <c r="O46" s="20" t="s">
        <v>77</v>
      </c>
      <c r="P46" s="22">
        <v>0.70014500000000002</v>
      </c>
      <c r="Q46" s="22">
        <v>6.29983</v>
      </c>
      <c r="R46" s="22">
        <v>0.30199999999999999</v>
      </c>
      <c r="S46" s="22">
        <v>0.30499999999999999</v>
      </c>
      <c r="T46" s="22">
        <f t="shared" si="0"/>
        <v>0.61339821074360001</v>
      </c>
      <c r="U46" s="22">
        <f t="shared" si="1"/>
        <v>5.4955697628460003</v>
      </c>
    </row>
    <row r="47" spans="1:21" x14ac:dyDescent="0.25">
      <c r="A47" s="20">
        <v>38049</v>
      </c>
      <c r="B47" s="20">
        <v>38031</v>
      </c>
      <c r="C47" s="20">
        <v>6410</v>
      </c>
      <c r="D47" s="20">
        <v>6410</v>
      </c>
      <c r="E47" s="20" t="s">
        <v>56</v>
      </c>
      <c r="F47" s="20" t="s">
        <v>86</v>
      </c>
      <c r="G47" s="21">
        <v>5.3169805762899998</v>
      </c>
      <c r="H47" s="21">
        <v>2.15171</v>
      </c>
      <c r="I47" s="20" t="s">
        <v>84</v>
      </c>
      <c r="J47" s="20" t="s">
        <v>85</v>
      </c>
      <c r="K47" s="20">
        <v>16</v>
      </c>
      <c r="L47" s="20">
        <v>60</v>
      </c>
      <c r="M47" s="20" t="s">
        <v>73</v>
      </c>
      <c r="N47" s="20" t="s">
        <v>76</v>
      </c>
      <c r="O47" s="20" t="s">
        <v>77</v>
      </c>
      <c r="P47" s="22">
        <v>0.70014500000000002</v>
      </c>
      <c r="Q47" s="22">
        <v>6.29983</v>
      </c>
      <c r="R47" s="22">
        <v>0.30199999999999999</v>
      </c>
      <c r="S47" s="22">
        <v>0.30499999999999999</v>
      </c>
      <c r="T47" s="22">
        <f t="shared" si="0"/>
        <v>1.0515432805691001</v>
      </c>
      <c r="U47" s="22">
        <f t="shared" si="1"/>
        <v>9.4210080104635008</v>
      </c>
    </row>
    <row r="48" spans="1:21" x14ac:dyDescent="0.25">
      <c r="A48" s="20">
        <v>38050</v>
      </c>
      <c r="B48" s="20">
        <v>38032</v>
      </c>
      <c r="C48" s="20">
        <v>6410</v>
      </c>
      <c r="D48" s="20">
        <v>6410</v>
      </c>
      <c r="E48" s="20" t="s">
        <v>56</v>
      </c>
      <c r="F48" s="20" t="s">
        <v>86</v>
      </c>
      <c r="G48" s="21">
        <v>4.0937249070400004</v>
      </c>
      <c r="H48" s="21">
        <v>1.6566700000000001</v>
      </c>
      <c r="I48" s="20" t="s">
        <v>84</v>
      </c>
      <c r="J48" s="20" t="s">
        <v>85</v>
      </c>
      <c r="K48" s="20">
        <v>16</v>
      </c>
      <c r="L48" s="20">
        <v>60</v>
      </c>
      <c r="M48" s="20" t="s">
        <v>73</v>
      </c>
      <c r="N48" s="20" t="s">
        <v>76</v>
      </c>
      <c r="O48" s="20" t="s">
        <v>77</v>
      </c>
      <c r="P48" s="22">
        <v>0.70014500000000002</v>
      </c>
      <c r="Q48" s="22">
        <v>6.29983</v>
      </c>
      <c r="R48" s="22">
        <v>0.30199999999999999</v>
      </c>
      <c r="S48" s="22">
        <v>0.30499999999999999</v>
      </c>
      <c r="T48" s="22">
        <f t="shared" si="0"/>
        <v>0.80961663357070002</v>
      </c>
      <c r="U48" s="22">
        <f t="shared" si="1"/>
        <v>7.2535338594395018</v>
      </c>
    </row>
    <row r="49" spans="1:21" x14ac:dyDescent="0.25">
      <c r="A49" s="20">
        <v>38051</v>
      </c>
      <c r="B49" s="20">
        <v>38033</v>
      </c>
      <c r="C49" s="20">
        <v>6410</v>
      </c>
      <c r="D49" s="20">
        <v>6410</v>
      </c>
      <c r="E49" s="20" t="s">
        <v>56</v>
      </c>
      <c r="F49" s="20" t="s">
        <v>86</v>
      </c>
      <c r="G49" s="21">
        <v>6.6582436339699997</v>
      </c>
      <c r="H49" s="21">
        <v>2.6945000000000001</v>
      </c>
      <c r="I49" s="20" t="s">
        <v>84</v>
      </c>
      <c r="J49" s="20" t="s">
        <v>85</v>
      </c>
      <c r="K49" s="20">
        <v>16</v>
      </c>
      <c r="L49" s="20">
        <v>60</v>
      </c>
      <c r="M49" s="20" t="s">
        <v>73</v>
      </c>
      <c r="N49" s="20" t="s">
        <v>76</v>
      </c>
      <c r="O49" s="20" t="s">
        <v>77</v>
      </c>
      <c r="P49" s="22">
        <v>0.70014500000000002</v>
      </c>
      <c r="Q49" s="22">
        <v>6.29983</v>
      </c>
      <c r="R49" s="22">
        <v>0.30199999999999999</v>
      </c>
      <c r="S49" s="22">
        <v>0.30499999999999999</v>
      </c>
      <c r="T49" s="22">
        <f t="shared" si="0"/>
        <v>1.316805410345</v>
      </c>
      <c r="U49" s="22">
        <f t="shared" si="1"/>
        <v>11.797549894825003</v>
      </c>
    </row>
    <row r="50" spans="1:21" x14ac:dyDescent="0.25">
      <c r="A50" s="20">
        <v>38052</v>
      </c>
      <c r="B50" s="20">
        <v>38034</v>
      </c>
      <c r="C50" s="20">
        <v>6410</v>
      </c>
      <c r="D50" s="20">
        <v>6410</v>
      </c>
      <c r="E50" s="20" t="s">
        <v>56</v>
      </c>
      <c r="F50" s="20" t="s">
        <v>86</v>
      </c>
      <c r="G50" s="21">
        <v>2.8556902504599999</v>
      </c>
      <c r="H50" s="21">
        <v>1.1556599999999999</v>
      </c>
      <c r="I50" s="20" t="s">
        <v>84</v>
      </c>
      <c r="J50" s="20" t="s">
        <v>85</v>
      </c>
      <c r="K50" s="20">
        <v>16</v>
      </c>
      <c r="L50" s="20">
        <v>60</v>
      </c>
      <c r="M50" s="20" t="s">
        <v>73</v>
      </c>
      <c r="N50" s="20" t="s">
        <v>76</v>
      </c>
      <c r="O50" s="20" t="s">
        <v>77</v>
      </c>
      <c r="P50" s="22">
        <v>0.70014500000000002</v>
      </c>
      <c r="Q50" s="22">
        <v>6.29983</v>
      </c>
      <c r="R50" s="22">
        <v>0.30199999999999999</v>
      </c>
      <c r="S50" s="22">
        <v>0.30499999999999999</v>
      </c>
      <c r="T50" s="22">
        <f t="shared" si="0"/>
        <v>0.56477244034859986</v>
      </c>
      <c r="U50" s="22">
        <f t="shared" si="1"/>
        <v>5.0599207687709997</v>
      </c>
    </row>
    <row r="51" spans="1:21" x14ac:dyDescent="0.25">
      <c r="A51" s="20">
        <v>38053</v>
      </c>
      <c r="B51" s="20">
        <v>38035</v>
      </c>
      <c r="C51" s="20">
        <v>6410</v>
      </c>
      <c r="D51" s="20">
        <v>6410</v>
      </c>
      <c r="E51" s="20" t="s">
        <v>56</v>
      </c>
      <c r="F51" s="20" t="s">
        <v>86</v>
      </c>
      <c r="G51" s="21">
        <v>4.5871519437200003</v>
      </c>
      <c r="H51" s="21">
        <v>1.8563499999999999</v>
      </c>
      <c r="I51" s="20" t="s">
        <v>84</v>
      </c>
      <c r="J51" s="20" t="s">
        <v>85</v>
      </c>
      <c r="K51" s="20">
        <v>16</v>
      </c>
      <c r="L51" s="20">
        <v>60</v>
      </c>
      <c r="M51" s="20" t="s">
        <v>73</v>
      </c>
      <c r="N51" s="20" t="s">
        <v>76</v>
      </c>
      <c r="O51" s="20" t="s">
        <v>77</v>
      </c>
      <c r="P51" s="22">
        <v>0.70014500000000002</v>
      </c>
      <c r="Q51" s="22">
        <v>6.29983</v>
      </c>
      <c r="R51" s="22">
        <v>0.30199999999999999</v>
      </c>
      <c r="S51" s="22">
        <v>0.30499999999999999</v>
      </c>
      <c r="T51" s="22">
        <f t="shared" si="0"/>
        <v>0.90720049118349988</v>
      </c>
      <c r="U51" s="22">
        <f t="shared" si="1"/>
        <v>8.1278091472475005</v>
      </c>
    </row>
    <row r="52" spans="1:21" x14ac:dyDescent="0.25">
      <c r="A52" s="20">
        <v>38054</v>
      </c>
      <c r="B52" s="20">
        <v>38036</v>
      </c>
      <c r="C52" s="20">
        <v>6410</v>
      </c>
      <c r="D52" s="20">
        <v>6410</v>
      </c>
      <c r="E52" s="20" t="s">
        <v>56</v>
      </c>
      <c r="F52" s="20" t="s">
        <v>86</v>
      </c>
      <c r="G52" s="21">
        <v>16.778959329100001</v>
      </c>
      <c r="H52" s="21">
        <v>6.7901999999999996</v>
      </c>
      <c r="I52" s="20" t="s">
        <v>84</v>
      </c>
      <c r="J52" s="20" t="s">
        <v>85</v>
      </c>
      <c r="K52" s="20">
        <v>16</v>
      </c>
      <c r="L52" s="20">
        <v>60</v>
      </c>
      <c r="M52" s="20" t="s">
        <v>73</v>
      </c>
      <c r="N52" s="20" t="s">
        <v>76</v>
      </c>
      <c r="O52" s="20" t="s">
        <v>77</v>
      </c>
      <c r="P52" s="22">
        <v>0.70014500000000002</v>
      </c>
      <c r="Q52" s="22">
        <v>6.29983</v>
      </c>
      <c r="R52" s="22">
        <v>0.30199999999999999</v>
      </c>
      <c r="S52" s="22">
        <v>0.30499999999999999</v>
      </c>
      <c r="T52" s="22">
        <f t="shared" si="0"/>
        <v>3.3183789561419998</v>
      </c>
      <c r="U52" s="22">
        <f t="shared" si="1"/>
        <v>29.730088437870002</v>
      </c>
    </row>
    <row r="53" spans="1:21" x14ac:dyDescent="0.25">
      <c r="A53" s="20">
        <v>38055</v>
      </c>
      <c r="B53" s="20">
        <v>38037</v>
      </c>
      <c r="C53" s="20">
        <v>6410</v>
      </c>
      <c r="D53" s="20">
        <v>6410</v>
      </c>
      <c r="E53" s="20" t="s">
        <v>56</v>
      </c>
      <c r="F53" s="20" t="s">
        <v>86</v>
      </c>
      <c r="G53" s="21">
        <v>5.6031434112599996</v>
      </c>
      <c r="H53" s="21">
        <v>2.2675100000000001</v>
      </c>
      <c r="I53" s="20" t="s">
        <v>84</v>
      </c>
      <c r="J53" s="20" t="s">
        <v>85</v>
      </c>
      <c r="K53" s="20">
        <v>16</v>
      </c>
      <c r="L53" s="20">
        <v>60</v>
      </c>
      <c r="M53" s="20" t="s">
        <v>73</v>
      </c>
      <c r="N53" s="20" t="s">
        <v>76</v>
      </c>
      <c r="O53" s="20" t="s">
        <v>77</v>
      </c>
      <c r="P53" s="22">
        <v>0.70014500000000002</v>
      </c>
      <c r="Q53" s="22">
        <v>6.29983</v>
      </c>
      <c r="R53" s="22">
        <v>0.30199999999999999</v>
      </c>
      <c r="S53" s="22">
        <v>0.30499999999999999</v>
      </c>
      <c r="T53" s="22">
        <f t="shared" si="0"/>
        <v>1.1081348806871001</v>
      </c>
      <c r="U53" s="22">
        <f t="shared" si="1"/>
        <v>9.9280246286935014</v>
      </c>
    </row>
    <row r="54" spans="1:21" x14ac:dyDescent="0.25">
      <c r="A54" s="20">
        <v>38056</v>
      </c>
      <c r="B54" s="20">
        <v>38038</v>
      </c>
      <c r="C54" s="20">
        <v>6410</v>
      </c>
      <c r="D54" s="20">
        <v>6410</v>
      </c>
      <c r="E54" s="20" t="s">
        <v>56</v>
      </c>
      <c r="F54" s="20" t="s">
        <v>86</v>
      </c>
      <c r="G54" s="21">
        <v>12.942787578000001</v>
      </c>
      <c r="H54" s="21">
        <v>5.2377599999999997</v>
      </c>
      <c r="I54" s="20" t="s">
        <v>84</v>
      </c>
      <c r="J54" s="20" t="s">
        <v>85</v>
      </c>
      <c r="K54" s="20">
        <v>16</v>
      </c>
      <c r="L54" s="20">
        <v>60</v>
      </c>
      <c r="M54" s="20" t="s">
        <v>73</v>
      </c>
      <c r="N54" s="20" t="s">
        <v>76</v>
      </c>
      <c r="O54" s="20" t="s">
        <v>77</v>
      </c>
      <c r="P54" s="22">
        <v>0.70014500000000002</v>
      </c>
      <c r="Q54" s="22">
        <v>6.29983</v>
      </c>
      <c r="R54" s="22">
        <v>0.30199999999999999</v>
      </c>
      <c r="S54" s="22">
        <v>0.30499999999999999</v>
      </c>
      <c r="T54" s="22">
        <f t="shared" si="0"/>
        <v>2.5596996496896001</v>
      </c>
      <c r="U54" s="22">
        <f t="shared" si="1"/>
        <v>22.932913318656002</v>
      </c>
    </row>
    <row r="55" spans="1:21" x14ac:dyDescent="0.25">
      <c r="A55" s="20">
        <v>38057</v>
      </c>
      <c r="B55" s="20">
        <v>38039</v>
      </c>
      <c r="C55" s="20">
        <v>6410</v>
      </c>
      <c r="D55" s="20">
        <v>6410</v>
      </c>
      <c r="E55" s="20" t="s">
        <v>56</v>
      </c>
      <c r="F55" s="20" t="s">
        <v>86</v>
      </c>
      <c r="G55" s="21">
        <v>3.86643595483</v>
      </c>
      <c r="H55" s="21">
        <v>1.5646899999999999</v>
      </c>
      <c r="I55" s="20" t="s">
        <v>84</v>
      </c>
      <c r="J55" s="20" t="s">
        <v>85</v>
      </c>
      <c r="K55" s="20">
        <v>16</v>
      </c>
      <c r="L55" s="20">
        <v>60</v>
      </c>
      <c r="M55" s="20" t="s">
        <v>73</v>
      </c>
      <c r="N55" s="20" t="s">
        <v>76</v>
      </c>
      <c r="O55" s="20" t="s">
        <v>77</v>
      </c>
      <c r="P55" s="22">
        <v>0.70014500000000002</v>
      </c>
      <c r="Q55" s="22">
        <v>6.29983</v>
      </c>
      <c r="R55" s="22">
        <v>0.30199999999999999</v>
      </c>
      <c r="S55" s="22">
        <v>0.30499999999999999</v>
      </c>
      <c r="T55" s="22">
        <f t="shared" si="0"/>
        <v>0.7646658962749</v>
      </c>
      <c r="U55" s="22">
        <f t="shared" si="1"/>
        <v>6.8508102968764995</v>
      </c>
    </row>
    <row r="56" spans="1:21" x14ac:dyDescent="0.25">
      <c r="A56" s="20">
        <v>38058</v>
      </c>
      <c r="B56" s="20">
        <v>38040</v>
      </c>
      <c r="C56" s="20">
        <v>6410</v>
      </c>
      <c r="D56" s="20">
        <v>6410</v>
      </c>
      <c r="E56" s="20" t="s">
        <v>56</v>
      </c>
      <c r="F56" s="20" t="s">
        <v>86</v>
      </c>
      <c r="G56" s="21">
        <v>5.0162289970299998</v>
      </c>
      <c r="H56" s="21">
        <v>2.0299999999999998</v>
      </c>
      <c r="I56" s="20" t="s">
        <v>84</v>
      </c>
      <c r="J56" s="20" t="s">
        <v>85</v>
      </c>
      <c r="K56" s="20">
        <v>16</v>
      </c>
      <c r="L56" s="20">
        <v>60</v>
      </c>
      <c r="M56" s="20" t="s">
        <v>73</v>
      </c>
      <c r="N56" s="20" t="s">
        <v>76</v>
      </c>
      <c r="O56" s="20" t="s">
        <v>77</v>
      </c>
      <c r="P56" s="22">
        <v>0.70014500000000002</v>
      </c>
      <c r="Q56" s="22">
        <v>6.29983</v>
      </c>
      <c r="R56" s="22">
        <v>0.30199999999999999</v>
      </c>
      <c r="S56" s="22">
        <v>0.30499999999999999</v>
      </c>
      <c r="T56" s="22">
        <f t="shared" si="0"/>
        <v>0.99206345629999992</v>
      </c>
      <c r="U56" s="22">
        <f t="shared" si="1"/>
        <v>8.8881151554999995</v>
      </c>
    </row>
    <row r="57" spans="1:21" x14ac:dyDescent="0.25">
      <c r="A57" s="20">
        <v>38059</v>
      </c>
      <c r="B57" s="20">
        <v>38041</v>
      </c>
      <c r="C57" s="20">
        <v>6410</v>
      </c>
      <c r="D57" s="20">
        <v>6410</v>
      </c>
      <c r="E57" s="20" t="s">
        <v>56</v>
      </c>
      <c r="F57" s="20" t="s">
        <v>86</v>
      </c>
      <c r="G57" s="21">
        <v>5.4885705628899997</v>
      </c>
      <c r="H57" s="21">
        <v>2.2211500000000002</v>
      </c>
      <c r="I57" s="20" t="s">
        <v>84</v>
      </c>
      <c r="J57" s="20" t="s">
        <v>85</v>
      </c>
      <c r="K57" s="20">
        <v>16</v>
      </c>
      <c r="L57" s="20">
        <v>60</v>
      </c>
      <c r="M57" s="20" t="s">
        <v>73</v>
      </c>
      <c r="N57" s="20" t="s">
        <v>76</v>
      </c>
      <c r="O57" s="20" t="s">
        <v>77</v>
      </c>
      <c r="P57" s="22">
        <v>0.70014500000000002</v>
      </c>
      <c r="Q57" s="22">
        <v>6.29983</v>
      </c>
      <c r="R57" s="22">
        <v>0.30199999999999999</v>
      </c>
      <c r="S57" s="22">
        <v>0.30499999999999999</v>
      </c>
      <c r="T57" s="22">
        <f t="shared" si="0"/>
        <v>1.0854786925915001</v>
      </c>
      <c r="U57" s="22">
        <f t="shared" si="1"/>
        <v>9.7250428461275025</v>
      </c>
    </row>
    <row r="58" spans="1:21" x14ac:dyDescent="0.25">
      <c r="A58" s="20">
        <v>38060</v>
      </c>
      <c r="B58" s="20">
        <v>38042</v>
      </c>
      <c r="C58" s="20">
        <v>6410</v>
      </c>
      <c r="D58" s="20">
        <v>6410</v>
      </c>
      <c r="E58" s="20" t="s">
        <v>56</v>
      </c>
      <c r="F58" s="20" t="s">
        <v>86</v>
      </c>
      <c r="G58" s="21">
        <v>1.80867495617</v>
      </c>
      <c r="H58" s="21">
        <v>0.73194499999999996</v>
      </c>
      <c r="I58" s="20" t="s">
        <v>84</v>
      </c>
      <c r="J58" s="20" t="s">
        <v>85</v>
      </c>
      <c r="K58" s="20">
        <v>16</v>
      </c>
      <c r="L58" s="20">
        <v>60</v>
      </c>
      <c r="M58" s="20" t="s">
        <v>73</v>
      </c>
      <c r="N58" s="20" t="s">
        <v>76</v>
      </c>
      <c r="O58" s="20" t="s">
        <v>77</v>
      </c>
      <c r="P58" s="22">
        <v>0.70014500000000002</v>
      </c>
      <c r="Q58" s="22">
        <v>6.29983</v>
      </c>
      <c r="R58" s="22">
        <v>0.30199999999999999</v>
      </c>
      <c r="S58" s="22">
        <v>0.30499999999999999</v>
      </c>
      <c r="T58" s="22">
        <f t="shared" si="0"/>
        <v>0.35770240715344997</v>
      </c>
      <c r="U58" s="22">
        <f t="shared" si="1"/>
        <v>3.20473470319825</v>
      </c>
    </row>
    <row r="59" spans="1:21" x14ac:dyDescent="0.25">
      <c r="A59" s="20">
        <v>38061</v>
      </c>
      <c r="B59" s="20">
        <v>38061</v>
      </c>
      <c r="C59" s="20">
        <v>6410</v>
      </c>
      <c r="D59" s="20">
        <v>6410</v>
      </c>
      <c r="E59" s="20" t="s">
        <v>56</v>
      </c>
      <c r="F59" s="20" t="s">
        <v>86</v>
      </c>
      <c r="G59" s="21">
        <v>1.59052858344</v>
      </c>
      <c r="H59" s="21">
        <v>0.64366400000000001</v>
      </c>
      <c r="I59" s="20" t="s">
        <v>84</v>
      </c>
      <c r="J59" s="20" t="s">
        <v>85</v>
      </c>
      <c r="K59" s="20">
        <v>16</v>
      </c>
      <c r="L59" s="20">
        <v>60</v>
      </c>
      <c r="M59" s="20" t="s">
        <v>73</v>
      </c>
      <c r="N59" s="20" t="s">
        <v>76</v>
      </c>
      <c r="O59" s="20" t="s">
        <v>77</v>
      </c>
      <c r="P59" s="22">
        <v>0.70014500000000002</v>
      </c>
      <c r="Q59" s="22">
        <v>6.29983</v>
      </c>
      <c r="R59" s="22">
        <v>0.30199999999999999</v>
      </c>
      <c r="S59" s="22">
        <v>0.30499999999999999</v>
      </c>
      <c r="T59" s="22">
        <f t="shared" si="0"/>
        <v>0.31455937563344</v>
      </c>
      <c r="U59" s="22">
        <f t="shared" si="1"/>
        <v>2.8182067750984001</v>
      </c>
    </row>
    <row r="60" spans="1:21" x14ac:dyDescent="0.25">
      <c r="A60" s="20">
        <v>38066</v>
      </c>
      <c r="B60" s="20">
        <v>38066</v>
      </c>
      <c r="C60" s="20">
        <v>6410</v>
      </c>
      <c r="D60" s="20">
        <v>6410</v>
      </c>
      <c r="E60" s="20" t="s">
        <v>56</v>
      </c>
      <c r="F60" s="20" t="s">
        <v>86</v>
      </c>
      <c r="G60" s="21">
        <v>2.5019539822999999</v>
      </c>
      <c r="H60" s="21">
        <v>1.0125</v>
      </c>
      <c r="I60" s="20" t="s">
        <v>84</v>
      </c>
      <c r="J60" s="20" t="s">
        <v>85</v>
      </c>
      <c r="K60" s="20">
        <v>16</v>
      </c>
      <c r="L60" s="20">
        <v>60</v>
      </c>
      <c r="M60" s="20" t="s">
        <v>73</v>
      </c>
      <c r="N60" s="20" t="s">
        <v>76</v>
      </c>
      <c r="O60" s="20" t="s">
        <v>77</v>
      </c>
      <c r="P60" s="22">
        <v>0.70014500000000002</v>
      </c>
      <c r="Q60" s="22">
        <v>6.29983</v>
      </c>
      <c r="R60" s="22">
        <v>0.30199999999999999</v>
      </c>
      <c r="S60" s="22">
        <v>0.30499999999999999</v>
      </c>
      <c r="T60" s="22">
        <f t="shared" si="0"/>
        <v>0.49480997512499997</v>
      </c>
      <c r="U60" s="22">
        <f t="shared" si="1"/>
        <v>4.4331116231249998</v>
      </c>
    </row>
    <row r="61" spans="1:21" x14ac:dyDescent="0.25">
      <c r="A61" s="20">
        <v>38068</v>
      </c>
      <c r="B61" s="20">
        <v>38068</v>
      </c>
      <c r="C61" s="20">
        <v>6410</v>
      </c>
      <c r="D61" s="20">
        <v>6410</v>
      </c>
      <c r="E61" s="20" t="s">
        <v>56</v>
      </c>
      <c r="F61" s="20" t="s">
        <v>86</v>
      </c>
      <c r="G61" s="21">
        <v>4.2252603709500001</v>
      </c>
      <c r="H61" s="21">
        <v>1.7099</v>
      </c>
      <c r="I61" s="20" t="s">
        <v>84</v>
      </c>
      <c r="J61" s="20" t="s">
        <v>85</v>
      </c>
      <c r="K61" s="20">
        <v>16</v>
      </c>
      <c r="L61" s="20">
        <v>60</v>
      </c>
      <c r="M61" s="20" t="s">
        <v>73</v>
      </c>
      <c r="N61" s="20" t="s">
        <v>76</v>
      </c>
      <c r="O61" s="20" t="s">
        <v>77</v>
      </c>
      <c r="P61" s="22">
        <v>0.70014500000000002</v>
      </c>
      <c r="Q61" s="22">
        <v>6.29983</v>
      </c>
      <c r="R61" s="22">
        <v>0.30199999999999999</v>
      </c>
      <c r="S61" s="22">
        <v>0.30499999999999999</v>
      </c>
      <c r="T61" s="22">
        <f t="shared" si="0"/>
        <v>0.83563019897900004</v>
      </c>
      <c r="U61" s="22">
        <f t="shared" si="1"/>
        <v>7.4865951253150005</v>
      </c>
    </row>
    <row r="62" spans="1:21" x14ac:dyDescent="0.25">
      <c r="A62" s="20">
        <v>38069</v>
      </c>
      <c r="B62" s="20">
        <v>38069</v>
      </c>
      <c r="C62" s="20">
        <v>6410</v>
      </c>
      <c r="D62" s="20">
        <v>6410</v>
      </c>
      <c r="E62" s="20" t="s">
        <v>56</v>
      </c>
      <c r="F62" s="20" t="s">
        <v>86</v>
      </c>
      <c r="G62" s="21">
        <v>1.41878242448</v>
      </c>
      <c r="H62" s="21">
        <v>0.57416100000000003</v>
      </c>
      <c r="I62" s="20" t="s">
        <v>84</v>
      </c>
      <c r="J62" s="20" t="s">
        <v>85</v>
      </c>
      <c r="K62" s="20">
        <v>16</v>
      </c>
      <c r="L62" s="20">
        <v>60</v>
      </c>
      <c r="M62" s="20" t="s">
        <v>73</v>
      </c>
      <c r="N62" s="20" t="s">
        <v>76</v>
      </c>
      <c r="O62" s="20" t="s">
        <v>77</v>
      </c>
      <c r="P62" s="22">
        <v>0.70014500000000002</v>
      </c>
      <c r="Q62" s="22">
        <v>6.29983</v>
      </c>
      <c r="R62" s="22">
        <v>0.30199999999999999</v>
      </c>
      <c r="S62" s="22">
        <v>0.30499999999999999</v>
      </c>
      <c r="T62" s="22">
        <f t="shared" si="0"/>
        <v>0.28059317543480999</v>
      </c>
      <c r="U62" s="22">
        <f t="shared" si="1"/>
        <v>2.5138961013778505</v>
      </c>
    </row>
    <row r="63" spans="1:21" x14ac:dyDescent="0.25">
      <c r="A63" s="20">
        <v>38072</v>
      </c>
      <c r="B63" s="20">
        <v>38072</v>
      </c>
      <c r="C63" s="20">
        <v>6410</v>
      </c>
      <c r="D63" s="20">
        <v>6410</v>
      </c>
      <c r="E63" s="20" t="s">
        <v>56</v>
      </c>
      <c r="F63" s="20" t="s">
        <v>86</v>
      </c>
      <c r="G63" s="21">
        <v>3.9111161115300002</v>
      </c>
      <c r="H63" s="21">
        <v>1.58277</v>
      </c>
      <c r="I63" s="20" t="s">
        <v>84</v>
      </c>
      <c r="J63" s="20" t="s">
        <v>85</v>
      </c>
      <c r="K63" s="20">
        <v>16</v>
      </c>
      <c r="L63" s="20">
        <v>60</v>
      </c>
      <c r="M63" s="20" t="s">
        <v>73</v>
      </c>
      <c r="N63" s="20" t="s">
        <v>76</v>
      </c>
      <c r="O63" s="20" t="s">
        <v>77</v>
      </c>
      <c r="P63" s="22">
        <v>0.70014500000000002</v>
      </c>
      <c r="Q63" s="22">
        <v>6.29983</v>
      </c>
      <c r="R63" s="22">
        <v>0.30199999999999999</v>
      </c>
      <c r="S63" s="22">
        <v>0.30499999999999999</v>
      </c>
      <c r="T63" s="22">
        <f t="shared" si="0"/>
        <v>0.77350161415169993</v>
      </c>
      <c r="U63" s="22">
        <f t="shared" si="1"/>
        <v>6.9299714407245006</v>
      </c>
    </row>
    <row r="64" spans="1:21" x14ac:dyDescent="0.25">
      <c r="A64" s="20">
        <v>38624</v>
      </c>
      <c r="B64" s="20">
        <v>38574</v>
      </c>
      <c r="C64" s="20">
        <v>6410</v>
      </c>
      <c r="D64" s="20">
        <v>6410</v>
      </c>
      <c r="E64" s="20" t="s">
        <v>56</v>
      </c>
      <c r="F64" s="20" t="s">
        <v>141</v>
      </c>
      <c r="G64" s="21">
        <v>0.23311961078599999</v>
      </c>
      <c r="H64" s="21">
        <v>9.4340199999999999E-2</v>
      </c>
      <c r="I64" s="20" t="s">
        <v>24</v>
      </c>
      <c r="J64" s="20" t="s">
        <v>142</v>
      </c>
      <c r="K64" s="20">
        <v>16</v>
      </c>
      <c r="L64" s="20">
        <v>60</v>
      </c>
      <c r="M64" s="20" t="s">
        <v>73</v>
      </c>
      <c r="N64" s="20" t="s">
        <v>76</v>
      </c>
      <c r="O64" s="20" t="s">
        <v>77</v>
      </c>
      <c r="P64" s="22">
        <v>0.74605500000000002</v>
      </c>
      <c r="Q64" s="22">
        <v>6.7142049999999998</v>
      </c>
      <c r="R64" s="22">
        <v>0.24</v>
      </c>
      <c r="S64" s="22">
        <v>0.56100000000000005</v>
      </c>
      <c r="T64" s="22">
        <f t="shared" si="0"/>
        <v>5.3491063212359996E-2</v>
      </c>
      <c r="U64" s="22">
        <f t="shared" si="1"/>
        <v>0.27807113527549898</v>
      </c>
    </row>
    <row r="65" spans="1:21" x14ac:dyDescent="0.25">
      <c r="A65" s="20">
        <v>38650</v>
      </c>
      <c r="B65" s="20">
        <v>38600</v>
      </c>
      <c r="C65" s="20">
        <v>6410</v>
      </c>
      <c r="D65" s="20">
        <v>6410</v>
      </c>
      <c r="E65" s="20" t="s">
        <v>56</v>
      </c>
      <c r="F65" s="20" t="s">
        <v>141</v>
      </c>
      <c r="G65" s="21">
        <v>3.7555694953600001</v>
      </c>
      <c r="H65" s="21">
        <v>1.51983</v>
      </c>
      <c r="I65" s="20" t="s">
        <v>24</v>
      </c>
      <c r="J65" s="20" t="s">
        <v>142</v>
      </c>
      <c r="K65" s="20">
        <v>16</v>
      </c>
      <c r="L65" s="20">
        <v>60</v>
      </c>
      <c r="M65" s="20" t="s">
        <v>73</v>
      </c>
      <c r="N65" s="20" t="s">
        <v>76</v>
      </c>
      <c r="O65" s="20" t="s">
        <v>77</v>
      </c>
      <c r="P65" s="22">
        <v>0.74605500000000002</v>
      </c>
      <c r="Q65" s="22">
        <v>6.7142049999999998</v>
      </c>
      <c r="R65" s="22">
        <v>0.24</v>
      </c>
      <c r="S65" s="22">
        <v>0.56100000000000005</v>
      </c>
      <c r="T65" s="22">
        <f t="shared" si="0"/>
        <v>0.8617463456940001</v>
      </c>
      <c r="U65" s="22">
        <f t="shared" si="1"/>
        <v>4.4797536312808495</v>
      </c>
    </row>
    <row r="66" spans="1:21" x14ac:dyDescent="0.25">
      <c r="A66" s="20">
        <v>38665</v>
      </c>
      <c r="B66" s="20">
        <v>38615</v>
      </c>
      <c r="C66" s="20">
        <v>6410</v>
      </c>
      <c r="D66" s="20">
        <v>6410</v>
      </c>
      <c r="E66" s="20" t="s">
        <v>56</v>
      </c>
      <c r="F66" s="20" t="s">
        <v>141</v>
      </c>
      <c r="G66" s="21">
        <v>0.94506337461199996</v>
      </c>
      <c r="H66" s="21">
        <v>0.38245400000000002</v>
      </c>
      <c r="I66" s="20" t="s">
        <v>24</v>
      </c>
      <c r="J66" s="20" t="s">
        <v>142</v>
      </c>
      <c r="K66" s="20">
        <v>16</v>
      </c>
      <c r="L66" s="20">
        <v>60</v>
      </c>
      <c r="M66" s="20" t="s">
        <v>73</v>
      </c>
      <c r="N66" s="20" t="s">
        <v>76</v>
      </c>
      <c r="O66" s="20" t="s">
        <v>77</v>
      </c>
      <c r="P66" s="22">
        <v>0.74605500000000002</v>
      </c>
      <c r="Q66" s="22">
        <v>6.7142049999999998</v>
      </c>
      <c r="R66" s="22">
        <v>0.24</v>
      </c>
      <c r="S66" s="22">
        <v>0.56100000000000005</v>
      </c>
      <c r="T66" s="22">
        <f t="shared" ref="T66:T75" si="2">H66*P66*(1-R66)</f>
        <v>0.21685210641720004</v>
      </c>
      <c r="U66" s="22">
        <f t="shared" ref="U66:U75" si="3">H66*Q66*(1-S66)</f>
        <v>1.1272969314317298</v>
      </c>
    </row>
    <row r="67" spans="1:21" x14ac:dyDescent="0.25">
      <c r="A67" s="20">
        <v>38667</v>
      </c>
      <c r="B67" s="20">
        <v>38617</v>
      </c>
      <c r="C67" s="20">
        <v>6410</v>
      </c>
      <c r="D67" s="20">
        <v>6410</v>
      </c>
      <c r="E67" s="20" t="s">
        <v>56</v>
      </c>
      <c r="F67" s="20" t="s">
        <v>141</v>
      </c>
      <c r="G67" s="21">
        <v>1.35178525448</v>
      </c>
      <c r="H67" s="21">
        <v>0.54704799999999998</v>
      </c>
      <c r="I67" s="20" t="s">
        <v>24</v>
      </c>
      <c r="J67" s="20" t="s">
        <v>142</v>
      </c>
      <c r="K67" s="20">
        <v>16</v>
      </c>
      <c r="L67" s="20">
        <v>60</v>
      </c>
      <c r="M67" s="20" t="s">
        <v>73</v>
      </c>
      <c r="N67" s="20" t="s">
        <v>76</v>
      </c>
      <c r="O67" s="20" t="s">
        <v>77</v>
      </c>
      <c r="P67" s="22">
        <v>0.74605500000000002</v>
      </c>
      <c r="Q67" s="22">
        <v>6.7142049999999998</v>
      </c>
      <c r="R67" s="22">
        <v>0.24</v>
      </c>
      <c r="S67" s="22">
        <v>0.56100000000000005</v>
      </c>
      <c r="T67" s="22">
        <f t="shared" si="2"/>
        <v>0.31017720068640003</v>
      </c>
      <c r="U67" s="22">
        <f t="shared" si="3"/>
        <v>1.6124436709927596</v>
      </c>
    </row>
    <row r="68" spans="1:21" x14ac:dyDescent="0.25">
      <c r="A68" s="20">
        <v>47836</v>
      </c>
      <c r="B68" s="20">
        <v>49401</v>
      </c>
      <c r="C68" s="20">
        <v>6430</v>
      </c>
      <c r="D68" s="20">
        <v>6430</v>
      </c>
      <c r="E68" s="20" t="s">
        <v>56</v>
      </c>
      <c r="F68" s="20" t="s">
        <v>141</v>
      </c>
      <c r="G68" s="21">
        <v>0.42867626907599998</v>
      </c>
      <c r="H68" s="21">
        <v>0.17347899999999999</v>
      </c>
      <c r="I68" s="20" t="s">
        <v>24</v>
      </c>
      <c r="J68" s="20" t="s">
        <v>142</v>
      </c>
      <c r="K68" s="20">
        <v>16</v>
      </c>
      <c r="L68" s="20">
        <v>60</v>
      </c>
      <c r="M68" s="20" t="s">
        <v>73</v>
      </c>
      <c r="N68" s="20" t="s">
        <v>78</v>
      </c>
      <c r="O68" s="20" t="s">
        <v>77</v>
      </c>
      <c r="P68" s="22">
        <v>0.74605500000000002</v>
      </c>
      <c r="Q68" s="22">
        <v>6.7142049999999998</v>
      </c>
      <c r="R68" s="22">
        <v>0.24</v>
      </c>
      <c r="S68" s="22">
        <v>0.56100000000000005</v>
      </c>
      <c r="T68" s="22">
        <f t="shared" si="2"/>
        <v>9.8362905262199998E-2</v>
      </c>
      <c r="U68" s="22">
        <f t="shared" si="3"/>
        <v>0.5113355968766049</v>
      </c>
    </row>
    <row r="69" spans="1:21" x14ac:dyDescent="0.25">
      <c r="A69" s="20">
        <v>49361</v>
      </c>
      <c r="B69" s="20">
        <v>49289</v>
      </c>
      <c r="C69" s="20">
        <v>6430</v>
      </c>
      <c r="D69" s="20">
        <v>6430</v>
      </c>
      <c r="E69" s="20" t="s">
        <v>56</v>
      </c>
      <c r="F69" s="20" t="s">
        <v>86</v>
      </c>
      <c r="G69" s="21">
        <v>2.0838821756999999</v>
      </c>
      <c r="H69" s="21">
        <v>0.84331699999999998</v>
      </c>
      <c r="I69" s="20" t="s">
        <v>84</v>
      </c>
      <c r="J69" s="20" t="s">
        <v>85</v>
      </c>
      <c r="K69" s="20">
        <v>16</v>
      </c>
      <c r="L69" s="20">
        <v>60</v>
      </c>
      <c r="M69" s="20" t="s">
        <v>73</v>
      </c>
      <c r="N69" s="20" t="s">
        <v>78</v>
      </c>
      <c r="O69" s="20" t="s">
        <v>77</v>
      </c>
      <c r="P69" s="22">
        <v>0.70014500000000002</v>
      </c>
      <c r="Q69" s="22">
        <v>6.29983</v>
      </c>
      <c r="R69" s="22">
        <v>0.30199999999999999</v>
      </c>
      <c r="S69" s="22">
        <v>0.30499999999999999</v>
      </c>
      <c r="T69" s="22">
        <f t="shared" si="2"/>
        <v>0.41213003831356992</v>
      </c>
      <c r="U69" s="22">
        <f t="shared" si="3"/>
        <v>3.6923638465964506</v>
      </c>
    </row>
    <row r="70" spans="1:21" x14ac:dyDescent="0.25">
      <c r="A70" s="20">
        <v>49362</v>
      </c>
      <c r="B70" s="20">
        <v>49290</v>
      </c>
      <c r="C70" s="20">
        <v>6430</v>
      </c>
      <c r="D70" s="20">
        <v>6430</v>
      </c>
      <c r="E70" s="20" t="s">
        <v>56</v>
      </c>
      <c r="F70" s="20" t="s">
        <v>86</v>
      </c>
      <c r="G70" s="21">
        <v>6.0466757830800004</v>
      </c>
      <c r="H70" s="21">
        <v>2.4470000000000001</v>
      </c>
      <c r="I70" s="20" t="s">
        <v>84</v>
      </c>
      <c r="J70" s="20" t="s">
        <v>85</v>
      </c>
      <c r="K70" s="20">
        <v>16</v>
      </c>
      <c r="L70" s="20">
        <v>60</v>
      </c>
      <c r="M70" s="20" t="s">
        <v>73</v>
      </c>
      <c r="N70" s="20" t="s">
        <v>78</v>
      </c>
      <c r="O70" s="20" t="s">
        <v>77</v>
      </c>
      <c r="P70" s="22">
        <v>0.70014500000000002</v>
      </c>
      <c r="Q70" s="22">
        <v>6.29983</v>
      </c>
      <c r="R70" s="22">
        <v>0.30199999999999999</v>
      </c>
      <c r="S70" s="22">
        <v>0.30499999999999999</v>
      </c>
      <c r="T70" s="22">
        <f t="shared" si="2"/>
        <v>1.1958518608699999</v>
      </c>
      <c r="U70" s="22">
        <f t="shared" si="3"/>
        <v>10.713900386950002</v>
      </c>
    </row>
    <row r="71" spans="1:21" x14ac:dyDescent="0.25">
      <c r="A71" s="20">
        <v>49363</v>
      </c>
      <c r="B71" s="20">
        <v>49291</v>
      </c>
      <c r="C71" s="20">
        <v>6430</v>
      </c>
      <c r="D71" s="20">
        <v>6430</v>
      </c>
      <c r="E71" s="20" t="s">
        <v>56</v>
      </c>
      <c r="F71" s="20" t="s">
        <v>86</v>
      </c>
      <c r="G71" s="21">
        <v>2.3643595288900001</v>
      </c>
      <c r="H71" s="21">
        <v>0.95682199999999995</v>
      </c>
      <c r="I71" s="20" t="s">
        <v>84</v>
      </c>
      <c r="J71" s="20" t="s">
        <v>85</v>
      </c>
      <c r="K71" s="20">
        <v>16</v>
      </c>
      <c r="L71" s="20">
        <v>60</v>
      </c>
      <c r="M71" s="20" t="s">
        <v>73</v>
      </c>
      <c r="N71" s="20" t="s">
        <v>78</v>
      </c>
      <c r="O71" s="20" t="s">
        <v>77</v>
      </c>
      <c r="P71" s="22">
        <v>0.70014500000000002</v>
      </c>
      <c r="Q71" s="22">
        <v>6.29983</v>
      </c>
      <c r="R71" s="22">
        <v>0.30199999999999999</v>
      </c>
      <c r="S71" s="22">
        <v>0.30499999999999999</v>
      </c>
      <c r="T71" s="22">
        <f t="shared" si="2"/>
        <v>0.46760006915461994</v>
      </c>
      <c r="U71" s="22">
        <f t="shared" si="3"/>
        <v>4.1893320784807004</v>
      </c>
    </row>
    <row r="72" spans="1:21" x14ac:dyDescent="0.25">
      <c r="A72" s="20">
        <v>49364</v>
      </c>
      <c r="B72" s="20">
        <v>49292</v>
      </c>
      <c r="C72" s="20">
        <v>6430</v>
      </c>
      <c r="D72" s="20">
        <v>6430</v>
      </c>
      <c r="E72" s="20" t="s">
        <v>56</v>
      </c>
      <c r="F72" s="20" t="s">
        <v>86</v>
      </c>
      <c r="G72" s="21">
        <v>1.69561838542</v>
      </c>
      <c r="H72" s="21">
        <v>0.68619200000000002</v>
      </c>
      <c r="I72" s="20" t="s">
        <v>84</v>
      </c>
      <c r="J72" s="20" t="s">
        <v>85</v>
      </c>
      <c r="K72" s="20">
        <v>16</v>
      </c>
      <c r="L72" s="20">
        <v>60</v>
      </c>
      <c r="M72" s="20" t="s">
        <v>73</v>
      </c>
      <c r="N72" s="20" t="s">
        <v>78</v>
      </c>
      <c r="O72" s="20" t="s">
        <v>77</v>
      </c>
      <c r="P72" s="22">
        <v>0.70014500000000002</v>
      </c>
      <c r="Q72" s="22">
        <v>6.29983</v>
      </c>
      <c r="R72" s="22">
        <v>0.30199999999999999</v>
      </c>
      <c r="S72" s="22">
        <v>0.30499999999999999</v>
      </c>
      <c r="T72" s="22">
        <f t="shared" si="2"/>
        <v>0.33534286069232</v>
      </c>
      <c r="U72" s="22">
        <f t="shared" si="3"/>
        <v>3.0044105984152001</v>
      </c>
    </row>
    <row r="73" spans="1:21" x14ac:dyDescent="0.25">
      <c r="A73" s="20">
        <v>49365</v>
      </c>
      <c r="B73" s="20">
        <v>49293</v>
      </c>
      <c r="C73" s="20">
        <v>6430</v>
      </c>
      <c r="D73" s="20">
        <v>6430</v>
      </c>
      <c r="E73" s="20" t="s">
        <v>56</v>
      </c>
      <c r="F73" s="20" t="s">
        <v>86</v>
      </c>
      <c r="G73" s="21">
        <v>1.33444171377</v>
      </c>
      <c r="H73" s="21">
        <v>0.54002899999999998</v>
      </c>
      <c r="I73" s="20" t="s">
        <v>84</v>
      </c>
      <c r="J73" s="20" t="s">
        <v>85</v>
      </c>
      <c r="K73" s="20">
        <v>16</v>
      </c>
      <c r="L73" s="20">
        <v>60</v>
      </c>
      <c r="M73" s="20" t="s">
        <v>73</v>
      </c>
      <c r="N73" s="20" t="s">
        <v>78</v>
      </c>
      <c r="O73" s="20" t="s">
        <v>77</v>
      </c>
      <c r="P73" s="22">
        <v>0.70014500000000002</v>
      </c>
      <c r="Q73" s="22">
        <v>6.29983</v>
      </c>
      <c r="R73" s="22">
        <v>0.30199999999999999</v>
      </c>
      <c r="S73" s="22">
        <v>0.30499999999999999</v>
      </c>
      <c r="T73" s="22">
        <f t="shared" si="2"/>
        <v>0.26391282573509001</v>
      </c>
      <c r="U73" s="22">
        <f t="shared" si="3"/>
        <v>2.3644531720736501</v>
      </c>
    </row>
    <row r="74" spans="1:21" x14ac:dyDescent="0.25">
      <c r="A74" s="20">
        <v>49366</v>
      </c>
      <c r="B74" s="20">
        <v>49294</v>
      </c>
      <c r="C74" s="20">
        <v>6430</v>
      </c>
      <c r="D74" s="20">
        <v>6430</v>
      </c>
      <c r="E74" s="20" t="s">
        <v>56</v>
      </c>
      <c r="F74" s="20" t="s">
        <v>86</v>
      </c>
      <c r="G74" s="21">
        <v>9.4041704628599998</v>
      </c>
      <c r="H74" s="21">
        <v>3.8057300000000001</v>
      </c>
      <c r="I74" s="20" t="s">
        <v>84</v>
      </c>
      <c r="J74" s="20" t="s">
        <v>85</v>
      </c>
      <c r="K74" s="20">
        <v>16</v>
      </c>
      <c r="L74" s="20">
        <v>60</v>
      </c>
      <c r="M74" s="20" t="s">
        <v>73</v>
      </c>
      <c r="N74" s="20" t="s">
        <v>78</v>
      </c>
      <c r="O74" s="20" t="s">
        <v>77</v>
      </c>
      <c r="P74" s="22">
        <v>0.70014500000000002</v>
      </c>
      <c r="Q74" s="22">
        <v>6.29983</v>
      </c>
      <c r="R74" s="22">
        <v>0.30199999999999999</v>
      </c>
      <c r="S74" s="22">
        <v>0.30499999999999999</v>
      </c>
      <c r="T74" s="22">
        <f t="shared" si="2"/>
        <v>1.8598648559333</v>
      </c>
      <c r="U74" s="22">
        <f t="shared" si="3"/>
        <v>16.662939158000501</v>
      </c>
    </row>
    <row r="75" spans="1:21" x14ac:dyDescent="0.25">
      <c r="A75" s="20">
        <v>49439</v>
      </c>
      <c r="B75" s="20">
        <v>49367</v>
      </c>
      <c r="C75" s="20">
        <v>6430</v>
      </c>
      <c r="D75" s="20">
        <v>6430</v>
      </c>
      <c r="E75" s="20" t="s">
        <v>56</v>
      </c>
      <c r="F75" s="20" t="s">
        <v>141</v>
      </c>
      <c r="G75" s="21">
        <v>37.2408540594</v>
      </c>
      <c r="H75" s="21">
        <v>15.0708</v>
      </c>
      <c r="I75" s="20" t="s">
        <v>24</v>
      </c>
      <c r="J75" s="20" t="s">
        <v>142</v>
      </c>
      <c r="K75" s="20">
        <v>16</v>
      </c>
      <c r="L75" s="20">
        <v>60</v>
      </c>
      <c r="M75" s="20" t="s">
        <v>73</v>
      </c>
      <c r="N75" s="20" t="s">
        <v>78</v>
      </c>
      <c r="O75" s="20" t="s">
        <v>77</v>
      </c>
      <c r="P75" s="22">
        <v>0.74605500000000002</v>
      </c>
      <c r="Q75" s="22">
        <v>6.7142049999999998</v>
      </c>
      <c r="R75" s="22">
        <v>0.24</v>
      </c>
      <c r="S75" s="22">
        <v>0.56100000000000005</v>
      </c>
      <c r="T75" s="22">
        <f t="shared" si="2"/>
        <v>8.5451707274400004</v>
      </c>
      <c r="U75" s="22">
        <f t="shared" si="3"/>
        <v>44.421725473445996</v>
      </c>
    </row>
    <row r="76" spans="1:21" x14ac:dyDescent="0.25">
      <c r="G76" s="21">
        <f>SUM(G2:G75)</f>
        <v>4546.5166342364137</v>
      </c>
      <c r="T76" s="22">
        <f>SUM(T2:T75)</f>
        <v>1552.8371583674718</v>
      </c>
      <c r="U76" s="22">
        <f>SUM(U2:U75)</f>
        <v>11440.580880125197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opLeftCell="P62" workbookViewId="0">
      <selection activeCell="AB86" sqref="AB86:AC8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4.285156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5.5703125" bestFit="1" customWidth="1"/>
    <col min="15" max="16" width="15.7109375" bestFit="1" customWidth="1"/>
    <col min="17" max="17" width="12.710937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181</v>
      </c>
      <c r="B1" s="20" t="s">
        <v>8</v>
      </c>
      <c r="C1" s="20" t="s">
        <v>182</v>
      </c>
      <c r="D1" s="20" t="s">
        <v>183</v>
      </c>
      <c r="E1" s="20" t="s">
        <v>184</v>
      </c>
      <c r="F1" s="20" t="s">
        <v>185</v>
      </c>
      <c r="G1" s="20" t="s">
        <v>186</v>
      </c>
      <c r="H1" s="20" t="s">
        <v>55</v>
      </c>
      <c r="I1" s="20" t="s">
        <v>7</v>
      </c>
      <c r="J1" s="20" t="s">
        <v>187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175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128</v>
      </c>
      <c r="Z1" s="22" t="s">
        <v>22</v>
      </c>
      <c r="AA1" s="22" t="s">
        <v>129</v>
      </c>
      <c r="AB1" s="22" t="s">
        <v>23</v>
      </c>
      <c r="AC1" s="22" t="s">
        <v>130</v>
      </c>
    </row>
    <row r="2" spans="1:29" x14ac:dyDescent="0.25">
      <c r="A2" s="20">
        <v>8</v>
      </c>
      <c r="B2" s="20">
        <v>329</v>
      </c>
      <c r="C2" s="20" t="s">
        <v>199</v>
      </c>
      <c r="D2" s="20" t="s">
        <v>178</v>
      </c>
      <c r="E2" s="20" t="s">
        <v>200</v>
      </c>
      <c r="F2" s="20" t="s">
        <v>191</v>
      </c>
      <c r="G2" s="20" t="s">
        <v>192</v>
      </c>
      <c r="H2" s="20">
        <v>7753</v>
      </c>
      <c r="I2" s="20">
        <v>7754</v>
      </c>
      <c r="J2" s="20">
        <v>7680</v>
      </c>
      <c r="K2" s="20">
        <v>2110</v>
      </c>
      <c r="L2" s="20">
        <v>2110</v>
      </c>
      <c r="M2" s="20" t="s">
        <v>205</v>
      </c>
      <c r="N2" s="20" t="s">
        <v>206</v>
      </c>
      <c r="O2" s="21">
        <v>182.24080387199999</v>
      </c>
      <c r="P2" s="21">
        <v>73.750200000000007</v>
      </c>
      <c r="Q2" s="20" t="s">
        <v>24</v>
      </c>
      <c r="R2" s="20" t="s">
        <v>207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1.671602</v>
      </c>
      <c r="Y2" s="22">
        <v>12.944876000000001</v>
      </c>
      <c r="Z2" s="22">
        <v>0.84899999999999998</v>
      </c>
      <c r="AA2" s="22">
        <v>0.71899999999999997</v>
      </c>
      <c r="AB2" s="22">
        <f t="shared" ref="AB2:AB46" si="0">P2*X2*(1-Z2)</f>
        <v>18.615428254880406</v>
      </c>
      <c r="AC2" s="22">
        <f t="shared" ref="AC2:AC46" si="1">P2*Y2*(1-AA2)</f>
        <v>268.26710150703127</v>
      </c>
    </row>
    <row r="3" spans="1:29" x14ac:dyDescent="0.25">
      <c r="A3" s="20">
        <v>8</v>
      </c>
      <c r="B3" s="20">
        <v>329</v>
      </c>
      <c r="C3" s="20" t="s">
        <v>199</v>
      </c>
      <c r="D3" s="20" t="s">
        <v>178</v>
      </c>
      <c r="E3" s="20" t="s">
        <v>200</v>
      </c>
      <c r="F3" s="20" t="s">
        <v>191</v>
      </c>
      <c r="G3" s="20" t="s">
        <v>192</v>
      </c>
      <c r="H3" s="20">
        <v>7754</v>
      </c>
      <c r="I3" s="20">
        <v>7755</v>
      </c>
      <c r="J3" s="20">
        <v>7681</v>
      </c>
      <c r="K3" s="20">
        <v>2110</v>
      </c>
      <c r="L3" s="20">
        <v>2110</v>
      </c>
      <c r="M3" s="20" t="s">
        <v>205</v>
      </c>
      <c r="N3" s="20" t="s">
        <v>206</v>
      </c>
      <c r="O3" s="21">
        <v>22.183747771499998</v>
      </c>
      <c r="P3" s="21">
        <v>8.9774399999999996</v>
      </c>
      <c r="Q3" s="20" t="s">
        <v>24</v>
      </c>
      <c r="R3" s="20" t="s">
        <v>207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1.671602</v>
      </c>
      <c r="Y3" s="22">
        <v>12.944876000000001</v>
      </c>
      <c r="Z3" s="22">
        <v>0.84899999999999998</v>
      </c>
      <c r="AA3" s="22">
        <v>0.71899999999999997</v>
      </c>
      <c r="AB3" s="22">
        <f t="shared" si="0"/>
        <v>2.2660127054908803</v>
      </c>
      <c r="AC3" s="22">
        <f t="shared" si="1"/>
        <v>32.655529174880641</v>
      </c>
    </row>
    <row r="4" spans="1:29" x14ac:dyDescent="0.25">
      <c r="A4" s="20">
        <v>8</v>
      </c>
      <c r="B4" s="20">
        <v>329</v>
      </c>
      <c r="C4" s="20" t="s">
        <v>199</v>
      </c>
      <c r="D4" s="20" t="s">
        <v>178</v>
      </c>
      <c r="E4" s="20" t="s">
        <v>200</v>
      </c>
      <c r="F4" s="20" t="s">
        <v>191</v>
      </c>
      <c r="G4" s="20" t="s">
        <v>192</v>
      </c>
      <c r="H4" s="20">
        <v>7755</v>
      </c>
      <c r="I4" s="20">
        <v>7756</v>
      </c>
      <c r="J4" s="20">
        <v>7682</v>
      </c>
      <c r="K4" s="20">
        <v>2110</v>
      </c>
      <c r="L4" s="20">
        <v>2110</v>
      </c>
      <c r="M4" s="20" t="s">
        <v>205</v>
      </c>
      <c r="N4" s="20" t="s">
        <v>206</v>
      </c>
      <c r="O4" s="21">
        <v>320.53994621099997</v>
      </c>
      <c r="P4" s="21">
        <v>129.71799999999999</v>
      </c>
      <c r="Q4" s="20" t="s">
        <v>24</v>
      </c>
      <c r="R4" s="20" t="s">
        <v>207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1.671602</v>
      </c>
      <c r="Y4" s="22">
        <v>12.944876000000001</v>
      </c>
      <c r="Z4" s="22">
        <v>0.84899999999999998</v>
      </c>
      <c r="AA4" s="22">
        <v>0.71899999999999997</v>
      </c>
      <c r="AB4" s="22">
        <f t="shared" si="0"/>
        <v>32.742367103636006</v>
      </c>
      <c r="AC4" s="22">
        <f t="shared" si="1"/>
        <v>471.85054241600807</v>
      </c>
    </row>
    <row r="5" spans="1:29" x14ac:dyDescent="0.25">
      <c r="A5" s="20">
        <v>8</v>
      </c>
      <c r="B5" s="20">
        <v>329</v>
      </c>
      <c r="C5" s="20" t="s">
        <v>199</v>
      </c>
      <c r="D5" s="20" t="s">
        <v>178</v>
      </c>
      <c r="E5" s="20" t="s">
        <v>200</v>
      </c>
      <c r="F5" s="20" t="s">
        <v>191</v>
      </c>
      <c r="G5" s="20" t="s">
        <v>192</v>
      </c>
      <c r="H5" s="20">
        <v>7757</v>
      </c>
      <c r="I5" s="20">
        <v>7758</v>
      </c>
      <c r="J5" s="20">
        <v>7684</v>
      </c>
      <c r="K5" s="20">
        <v>2110</v>
      </c>
      <c r="L5" s="20">
        <v>2110</v>
      </c>
      <c r="M5" s="20" t="s">
        <v>205</v>
      </c>
      <c r="N5" s="20" t="s">
        <v>206</v>
      </c>
      <c r="O5" s="21">
        <v>752.04493407400003</v>
      </c>
      <c r="P5" s="21">
        <v>304.34199999999998</v>
      </c>
      <c r="Q5" s="20" t="s">
        <v>24</v>
      </c>
      <c r="R5" s="20" t="s">
        <v>207</v>
      </c>
      <c r="S5" s="20">
        <v>26</v>
      </c>
      <c r="T5" s="20">
        <v>21</v>
      </c>
      <c r="U5" s="20" t="s">
        <v>59</v>
      </c>
      <c r="V5" s="20" t="s">
        <v>60</v>
      </c>
      <c r="W5" s="20" t="s">
        <v>59</v>
      </c>
      <c r="X5" s="22">
        <v>1.671602</v>
      </c>
      <c r="Y5" s="22">
        <v>12.944876000000001</v>
      </c>
      <c r="Z5" s="22">
        <v>0.84899999999999998</v>
      </c>
      <c r="AA5" s="22">
        <v>0.71899999999999997</v>
      </c>
      <c r="AB5" s="22">
        <f t="shared" si="0"/>
        <v>76.819543078484003</v>
      </c>
      <c r="AC5" s="22">
        <f t="shared" si="1"/>
        <v>1107.0471158973521</v>
      </c>
    </row>
    <row r="6" spans="1:29" x14ac:dyDescent="0.25">
      <c r="A6" s="20">
        <v>8</v>
      </c>
      <c r="B6" s="20">
        <v>329</v>
      </c>
      <c r="C6" s="20" t="s">
        <v>199</v>
      </c>
      <c r="D6" s="20" t="s">
        <v>178</v>
      </c>
      <c r="E6" s="20" t="s">
        <v>200</v>
      </c>
      <c r="F6" s="20" t="s">
        <v>191</v>
      </c>
      <c r="G6" s="20" t="s">
        <v>192</v>
      </c>
      <c r="H6" s="20">
        <v>7761</v>
      </c>
      <c r="I6" s="20">
        <v>7762</v>
      </c>
      <c r="J6" s="20">
        <v>7688</v>
      </c>
      <c r="K6" s="20">
        <v>2110</v>
      </c>
      <c r="L6" s="20">
        <v>2110</v>
      </c>
      <c r="M6" s="20" t="s">
        <v>205</v>
      </c>
      <c r="N6" s="20" t="s">
        <v>206</v>
      </c>
      <c r="O6" s="21">
        <v>3.3721053728500001</v>
      </c>
      <c r="P6" s="21">
        <v>1.3646400000000001</v>
      </c>
      <c r="Q6" s="20" t="s">
        <v>24</v>
      </c>
      <c r="R6" s="20" t="s">
        <v>207</v>
      </c>
      <c r="S6" s="20">
        <v>26</v>
      </c>
      <c r="T6" s="20">
        <v>21</v>
      </c>
      <c r="U6" s="20" t="s">
        <v>59</v>
      </c>
      <c r="V6" s="20" t="s">
        <v>60</v>
      </c>
      <c r="W6" s="20" t="s">
        <v>59</v>
      </c>
      <c r="X6" s="22">
        <v>1.671602</v>
      </c>
      <c r="Y6" s="22">
        <v>12.944876000000001</v>
      </c>
      <c r="Z6" s="22">
        <v>0.84899999999999998</v>
      </c>
      <c r="AA6" s="22">
        <v>0.71899999999999997</v>
      </c>
      <c r="AB6" s="22">
        <f t="shared" si="0"/>
        <v>0.34445137794528008</v>
      </c>
      <c r="AC6" s="22">
        <f t="shared" si="1"/>
        <v>4.9638918592838417</v>
      </c>
    </row>
    <row r="7" spans="1:29" x14ac:dyDescent="0.25">
      <c r="A7" s="20">
        <v>8</v>
      </c>
      <c r="B7" s="20">
        <v>329</v>
      </c>
      <c r="C7" s="20" t="s">
        <v>199</v>
      </c>
      <c r="D7" s="20" t="s">
        <v>178</v>
      </c>
      <c r="E7" s="20" t="s">
        <v>200</v>
      </c>
      <c r="F7" s="20" t="s">
        <v>191</v>
      </c>
      <c r="G7" s="20" t="s">
        <v>192</v>
      </c>
      <c r="H7" s="20">
        <v>7763</v>
      </c>
      <c r="I7" s="20">
        <v>7764</v>
      </c>
      <c r="J7" s="20">
        <v>7690</v>
      </c>
      <c r="K7" s="20">
        <v>2110</v>
      </c>
      <c r="L7" s="20">
        <v>2110</v>
      </c>
      <c r="M7" s="20" t="s">
        <v>205</v>
      </c>
      <c r="N7" s="20" t="s">
        <v>206</v>
      </c>
      <c r="O7" s="21">
        <v>53.377745368699998</v>
      </c>
      <c r="P7" s="21">
        <v>21.601199999999999</v>
      </c>
      <c r="Q7" s="20" t="s">
        <v>24</v>
      </c>
      <c r="R7" s="20" t="s">
        <v>207</v>
      </c>
      <c r="S7" s="20">
        <v>26</v>
      </c>
      <c r="T7" s="20">
        <v>21</v>
      </c>
      <c r="U7" s="20" t="s">
        <v>59</v>
      </c>
      <c r="V7" s="20" t="s">
        <v>60</v>
      </c>
      <c r="W7" s="20" t="s">
        <v>59</v>
      </c>
      <c r="X7" s="22">
        <v>1.671602</v>
      </c>
      <c r="Y7" s="22">
        <v>12.944876000000001</v>
      </c>
      <c r="Z7" s="22">
        <v>0.84899999999999998</v>
      </c>
      <c r="AA7" s="22">
        <v>0.71899999999999997</v>
      </c>
      <c r="AB7" s="22">
        <f t="shared" si="0"/>
        <v>5.4523999774824006</v>
      </c>
      <c r="AC7" s="22">
        <f t="shared" si="1"/>
        <v>78.574584381787204</v>
      </c>
    </row>
    <row r="8" spans="1:29" x14ac:dyDescent="0.25">
      <c r="A8" s="20">
        <v>8</v>
      </c>
      <c r="B8" s="20">
        <v>329</v>
      </c>
      <c r="C8" s="20" t="s">
        <v>199</v>
      </c>
      <c r="D8" s="20" t="s">
        <v>178</v>
      </c>
      <c r="E8" s="20" t="s">
        <v>200</v>
      </c>
      <c r="F8" s="20" t="s">
        <v>191</v>
      </c>
      <c r="G8" s="20" t="s">
        <v>192</v>
      </c>
      <c r="H8" s="20">
        <v>7765</v>
      </c>
      <c r="I8" s="20">
        <v>7766</v>
      </c>
      <c r="J8" s="20">
        <v>7692</v>
      </c>
      <c r="K8" s="20">
        <v>2110</v>
      </c>
      <c r="L8" s="20">
        <v>2110</v>
      </c>
      <c r="M8" s="20" t="s">
        <v>205</v>
      </c>
      <c r="N8" s="20" t="s">
        <v>206</v>
      </c>
      <c r="O8" s="21">
        <v>10.563377648099999</v>
      </c>
      <c r="P8" s="21">
        <v>4.2748499999999998</v>
      </c>
      <c r="Q8" s="20" t="s">
        <v>24</v>
      </c>
      <c r="R8" s="20" t="s">
        <v>207</v>
      </c>
      <c r="S8" s="20">
        <v>26</v>
      </c>
      <c r="T8" s="20">
        <v>21</v>
      </c>
      <c r="U8" s="20" t="s">
        <v>59</v>
      </c>
      <c r="V8" s="20" t="s">
        <v>60</v>
      </c>
      <c r="W8" s="20" t="s">
        <v>59</v>
      </c>
      <c r="X8" s="22">
        <v>1.671602</v>
      </c>
      <c r="Y8" s="22">
        <v>12.944876000000001</v>
      </c>
      <c r="Z8" s="22">
        <v>0.84899999999999998</v>
      </c>
      <c r="AA8" s="22">
        <v>0.71899999999999997</v>
      </c>
      <c r="AB8" s="22">
        <f t="shared" si="0"/>
        <v>1.0790230192647001</v>
      </c>
      <c r="AC8" s="22">
        <f t="shared" si="1"/>
        <v>15.549810290376602</v>
      </c>
    </row>
    <row r="9" spans="1:29" x14ac:dyDescent="0.25">
      <c r="A9" s="20">
        <v>8</v>
      </c>
      <c r="B9" s="20">
        <v>329</v>
      </c>
      <c r="C9" s="20" t="s">
        <v>199</v>
      </c>
      <c r="D9" s="20" t="s">
        <v>178</v>
      </c>
      <c r="E9" s="20" t="s">
        <v>200</v>
      </c>
      <c r="F9" s="20" t="s">
        <v>191</v>
      </c>
      <c r="G9" s="20" t="s">
        <v>192</v>
      </c>
      <c r="H9" s="20">
        <v>9314</v>
      </c>
      <c r="I9" s="20">
        <v>9315</v>
      </c>
      <c r="J9" s="20">
        <v>9272</v>
      </c>
      <c r="K9" s="20">
        <v>2120</v>
      </c>
      <c r="L9" s="20">
        <v>2120</v>
      </c>
      <c r="M9" s="20" t="s">
        <v>205</v>
      </c>
      <c r="N9" s="20" t="s">
        <v>206</v>
      </c>
      <c r="O9" s="21">
        <v>155.23865035700001</v>
      </c>
      <c r="P9" s="21">
        <v>62.822899999999997</v>
      </c>
      <c r="Q9" s="20" t="s">
        <v>24</v>
      </c>
      <c r="R9" s="20" t="s">
        <v>207</v>
      </c>
      <c r="S9" s="20">
        <v>27</v>
      </c>
      <c r="T9" s="20">
        <v>22</v>
      </c>
      <c r="U9" s="20" t="s">
        <v>61</v>
      </c>
      <c r="V9" s="20" t="s">
        <v>62</v>
      </c>
      <c r="W9" s="20" t="s">
        <v>63</v>
      </c>
      <c r="X9" s="22">
        <v>0.61701700000000004</v>
      </c>
      <c r="Y9" s="22">
        <v>11.721947</v>
      </c>
      <c r="Z9" s="22">
        <v>0.84899999999999998</v>
      </c>
      <c r="AA9" s="22">
        <v>0.71899999999999997</v>
      </c>
      <c r="AB9" s="22">
        <f t="shared" si="0"/>
        <v>5.8531823906843012</v>
      </c>
      <c r="AC9" s="22">
        <f t="shared" si="1"/>
        <v>206.9302838763503</v>
      </c>
    </row>
    <row r="10" spans="1:29" x14ac:dyDescent="0.25">
      <c r="A10" s="20">
        <v>8</v>
      </c>
      <c r="B10" s="20">
        <v>329</v>
      </c>
      <c r="C10" s="20" t="s">
        <v>199</v>
      </c>
      <c r="D10" s="20" t="s">
        <v>178</v>
      </c>
      <c r="E10" s="20" t="s">
        <v>200</v>
      </c>
      <c r="F10" s="20" t="s">
        <v>191</v>
      </c>
      <c r="G10" s="20" t="s">
        <v>192</v>
      </c>
      <c r="H10" s="20">
        <v>9316</v>
      </c>
      <c r="I10" s="20">
        <v>9317</v>
      </c>
      <c r="J10" s="20">
        <v>9274</v>
      </c>
      <c r="K10" s="20">
        <v>2120</v>
      </c>
      <c r="L10" s="20">
        <v>2120</v>
      </c>
      <c r="M10" s="20" t="s">
        <v>205</v>
      </c>
      <c r="N10" s="20" t="s">
        <v>206</v>
      </c>
      <c r="O10" s="21">
        <v>1.0605841011799999</v>
      </c>
      <c r="P10" s="21">
        <v>0.429203</v>
      </c>
      <c r="Q10" s="20" t="s">
        <v>24</v>
      </c>
      <c r="R10" s="20" t="s">
        <v>207</v>
      </c>
      <c r="S10" s="20">
        <v>27</v>
      </c>
      <c r="T10" s="20">
        <v>22</v>
      </c>
      <c r="U10" s="20" t="s">
        <v>61</v>
      </c>
      <c r="V10" s="20" t="s">
        <v>62</v>
      </c>
      <c r="W10" s="20" t="s">
        <v>63</v>
      </c>
      <c r="X10" s="22">
        <v>0.61701700000000004</v>
      </c>
      <c r="Y10" s="22">
        <v>11.721947</v>
      </c>
      <c r="Z10" s="22">
        <v>0.84899999999999998</v>
      </c>
      <c r="AA10" s="22">
        <v>0.71899999999999997</v>
      </c>
      <c r="AB10" s="22">
        <f t="shared" si="0"/>
        <v>3.9988657665101006E-2</v>
      </c>
      <c r="AC10" s="22">
        <f t="shared" si="1"/>
        <v>1.413737643925721</v>
      </c>
    </row>
    <row r="11" spans="1:29" x14ac:dyDescent="0.25">
      <c r="A11" s="20">
        <v>8</v>
      </c>
      <c r="B11" s="20">
        <v>329</v>
      </c>
      <c r="C11" s="20" t="s">
        <v>199</v>
      </c>
      <c r="D11" s="20" t="s">
        <v>178</v>
      </c>
      <c r="E11" s="20" t="s">
        <v>200</v>
      </c>
      <c r="F11" s="20" t="s">
        <v>191</v>
      </c>
      <c r="G11" s="20" t="s">
        <v>192</v>
      </c>
      <c r="H11" s="20">
        <v>9317</v>
      </c>
      <c r="I11" s="20">
        <v>9318</v>
      </c>
      <c r="J11" s="20">
        <v>9275</v>
      </c>
      <c r="K11" s="20">
        <v>2120</v>
      </c>
      <c r="L11" s="20">
        <v>2120</v>
      </c>
      <c r="M11" s="20" t="s">
        <v>205</v>
      </c>
      <c r="N11" s="20" t="s">
        <v>206</v>
      </c>
      <c r="O11" s="21">
        <v>521.84443691299998</v>
      </c>
      <c r="P11" s="21">
        <v>211.18299999999999</v>
      </c>
      <c r="Q11" s="20" t="s">
        <v>24</v>
      </c>
      <c r="R11" s="20" t="s">
        <v>207</v>
      </c>
      <c r="S11" s="20">
        <v>27</v>
      </c>
      <c r="T11" s="20">
        <v>22</v>
      </c>
      <c r="U11" s="20" t="s">
        <v>61</v>
      </c>
      <c r="V11" s="20" t="s">
        <v>62</v>
      </c>
      <c r="W11" s="20" t="s">
        <v>63</v>
      </c>
      <c r="X11" s="22">
        <v>0.61701700000000004</v>
      </c>
      <c r="Y11" s="22">
        <v>11.721947</v>
      </c>
      <c r="Z11" s="22">
        <v>0.84899999999999998</v>
      </c>
      <c r="AA11" s="22">
        <v>0.71899999999999997</v>
      </c>
      <c r="AB11" s="22">
        <f t="shared" si="0"/>
        <v>19.675828667761003</v>
      </c>
      <c r="AC11" s="22">
        <f t="shared" si="1"/>
        <v>695.60873725758097</v>
      </c>
    </row>
    <row r="12" spans="1:29" x14ac:dyDescent="0.25">
      <c r="A12" s="20">
        <v>8</v>
      </c>
      <c r="B12" s="20">
        <v>329</v>
      </c>
      <c r="C12" s="20" t="s">
        <v>199</v>
      </c>
      <c r="D12" s="20" t="s">
        <v>178</v>
      </c>
      <c r="E12" s="20" t="s">
        <v>200</v>
      </c>
      <c r="F12" s="20" t="s">
        <v>191</v>
      </c>
      <c r="G12" s="20" t="s">
        <v>192</v>
      </c>
      <c r="H12" s="20">
        <v>9327</v>
      </c>
      <c r="I12" s="20">
        <v>9328</v>
      </c>
      <c r="J12" s="20">
        <v>9285</v>
      </c>
      <c r="K12" s="20">
        <v>2120</v>
      </c>
      <c r="L12" s="20">
        <v>2120</v>
      </c>
      <c r="M12" s="20" t="s">
        <v>205</v>
      </c>
      <c r="N12" s="20" t="s">
        <v>206</v>
      </c>
      <c r="O12" s="21">
        <v>34.833744308599996</v>
      </c>
      <c r="P12" s="21">
        <v>14.0967</v>
      </c>
      <c r="Q12" s="20" t="s">
        <v>24</v>
      </c>
      <c r="R12" s="20" t="s">
        <v>207</v>
      </c>
      <c r="S12" s="20">
        <v>27</v>
      </c>
      <c r="T12" s="20">
        <v>22</v>
      </c>
      <c r="U12" s="20" t="s">
        <v>61</v>
      </c>
      <c r="V12" s="20" t="s">
        <v>62</v>
      </c>
      <c r="W12" s="20" t="s">
        <v>63</v>
      </c>
      <c r="X12" s="22">
        <v>0.61701700000000004</v>
      </c>
      <c r="Y12" s="22">
        <v>11.721947</v>
      </c>
      <c r="Z12" s="22">
        <v>0.84899999999999998</v>
      </c>
      <c r="AA12" s="22">
        <v>0.71899999999999997</v>
      </c>
      <c r="AB12" s="22">
        <f t="shared" si="0"/>
        <v>1.3133834351289002</v>
      </c>
      <c r="AC12" s="22">
        <f t="shared" si="1"/>
        <v>46.432656447246906</v>
      </c>
    </row>
    <row r="13" spans="1:29" x14ac:dyDescent="0.25">
      <c r="A13" s="20">
        <v>8</v>
      </c>
      <c r="B13" s="20">
        <v>329</v>
      </c>
      <c r="C13" s="20" t="s">
        <v>199</v>
      </c>
      <c r="D13" s="20" t="s">
        <v>178</v>
      </c>
      <c r="E13" s="20" t="s">
        <v>200</v>
      </c>
      <c r="F13" s="20" t="s">
        <v>191</v>
      </c>
      <c r="G13" s="20" t="s">
        <v>192</v>
      </c>
      <c r="H13" s="20">
        <v>11589</v>
      </c>
      <c r="I13" s="20">
        <v>11590</v>
      </c>
      <c r="J13" s="20">
        <v>11533</v>
      </c>
      <c r="K13" s="20">
        <v>2130</v>
      </c>
      <c r="L13" s="20">
        <v>2130</v>
      </c>
      <c r="M13" s="20" t="s">
        <v>205</v>
      </c>
      <c r="N13" s="20" t="s">
        <v>206</v>
      </c>
      <c r="O13" s="21">
        <v>408.46402573500001</v>
      </c>
      <c r="P13" s="21">
        <v>165.3</v>
      </c>
      <c r="Q13" s="20" t="s">
        <v>24</v>
      </c>
      <c r="R13" s="20" t="s">
        <v>207</v>
      </c>
      <c r="S13" s="20">
        <v>28</v>
      </c>
      <c r="T13" s="20">
        <v>22</v>
      </c>
      <c r="U13" s="20" t="s">
        <v>61</v>
      </c>
      <c r="V13" s="20" t="s">
        <v>64</v>
      </c>
      <c r="W13" s="20" t="s">
        <v>65</v>
      </c>
      <c r="X13" s="22">
        <v>0.71915099999999998</v>
      </c>
      <c r="Y13" s="22">
        <v>10.312696000000001</v>
      </c>
      <c r="Z13" s="22">
        <v>0.84899999999999998</v>
      </c>
      <c r="AA13" s="22">
        <v>0.71899999999999997</v>
      </c>
      <c r="AB13" s="22">
        <f t="shared" si="0"/>
        <v>17.950224705300005</v>
      </c>
      <c r="AC13" s="22">
        <f t="shared" si="1"/>
        <v>479.01751031280014</v>
      </c>
    </row>
    <row r="14" spans="1:29" x14ac:dyDescent="0.25">
      <c r="A14" s="20">
        <v>8</v>
      </c>
      <c r="B14" s="20">
        <v>329</v>
      </c>
      <c r="C14" s="20" t="s">
        <v>199</v>
      </c>
      <c r="D14" s="20" t="s">
        <v>178</v>
      </c>
      <c r="E14" s="20" t="s">
        <v>200</v>
      </c>
      <c r="F14" s="20" t="s">
        <v>191</v>
      </c>
      <c r="G14" s="20" t="s">
        <v>192</v>
      </c>
      <c r="H14" s="20">
        <v>11593</v>
      </c>
      <c r="I14" s="20">
        <v>11594</v>
      </c>
      <c r="J14" s="20">
        <v>11537</v>
      </c>
      <c r="K14" s="20">
        <v>2130</v>
      </c>
      <c r="L14" s="20">
        <v>2130</v>
      </c>
      <c r="M14" s="20" t="s">
        <v>205</v>
      </c>
      <c r="N14" s="20" t="s">
        <v>206</v>
      </c>
      <c r="O14" s="21">
        <v>120.697553601</v>
      </c>
      <c r="P14" s="21">
        <v>48.8446</v>
      </c>
      <c r="Q14" s="20" t="s">
        <v>24</v>
      </c>
      <c r="R14" s="20" t="s">
        <v>207</v>
      </c>
      <c r="S14" s="20">
        <v>28</v>
      </c>
      <c r="T14" s="20">
        <v>22</v>
      </c>
      <c r="U14" s="20" t="s">
        <v>61</v>
      </c>
      <c r="V14" s="20" t="s">
        <v>64</v>
      </c>
      <c r="W14" s="20" t="s">
        <v>65</v>
      </c>
      <c r="X14" s="22">
        <v>0.71915099999999998</v>
      </c>
      <c r="Y14" s="22">
        <v>10.312696000000001</v>
      </c>
      <c r="Z14" s="22">
        <v>0.84899999999999998</v>
      </c>
      <c r="AA14" s="22">
        <v>0.71899999999999997</v>
      </c>
      <c r="AB14" s="22">
        <f t="shared" si="0"/>
        <v>5.3041230831246011</v>
      </c>
      <c r="AC14" s="22">
        <f t="shared" si="1"/>
        <v>141.54518260268961</v>
      </c>
    </row>
    <row r="15" spans="1:29" x14ac:dyDescent="0.25">
      <c r="A15" s="20">
        <v>8</v>
      </c>
      <c r="B15" s="20">
        <v>329</v>
      </c>
      <c r="C15" s="20" t="s">
        <v>199</v>
      </c>
      <c r="D15" s="20" t="s">
        <v>178</v>
      </c>
      <c r="E15" s="20" t="s">
        <v>200</v>
      </c>
      <c r="F15" s="20" t="s">
        <v>191</v>
      </c>
      <c r="G15" s="20" t="s">
        <v>192</v>
      </c>
      <c r="H15" s="20">
        <v>11594</v>
      </c>
      <c r="I15" s="20">
        <v>11595</v>
      </c>
      <c r="J15" s="20">
        <v>11538</v>
      </c>
      <c r="K15" s="20">
        <v>2130</v>
      </c>
      <c r="L15" s="20">
        <v>2130</v>
      </c>
      <c r="M15" s="20" t="s">
        <v>205</v>
      </c>
      <c r="N15" s="20" t="s">
        <v>206</v>
      </c>
      <c r="O15" s="21">
        <v>13.6621261442</v>
      </c>
      <c r="P15" s="21">
        <v>5.5288700000000004</v>
      </c>
      <c r="Q15" s="20" t="s">
        <v>24</v>
      </c>
      <c r="R15" s="20" t="s">
        <v>207</v>
      </c>
      <c r="S15" s="20">
        <v>28</v>
      </c>
      <c r="T15" s="20">
        <v>22</v>
      </c>
      <c r="U15" s="20" t="s">
        <v>61</v>
      </c>
      <c r="V15" s="20" t="s">
        <v>64</v>
      </c>
      <c r="W15" s="20" t="s">
        <v>65</v>
      </c>
      <c r="X15" s="22">
        <v>0.71915099999999998</v>
      </c>
      <c r="Y15" s="22">
        <v>10.312696000000001</v>
      </c>
      <c r="Z15" s="22">
        <v>0.84899999999999998</v>
      </c>
      <c r="AA15" s="22">
        <v>0.71899999999999997</v>
      </c>
      <c r="AB15" s="22">
        <f t="shared" si="0"/>
        <v>0.60038995079487012</v>
      </c>
      <c r="AC15" s="22">
        <f t="shared" si="1"/>
        <v>16.021933104919125</v>
      </c>
    </row>
    <row r="16" spans="1:29" x14ac:dyDescent="0.25">
      <c r="A16" s="20">
        <v>8</v>
      </c>
      <c r="B16" s="20">
        <v>329</v>
      </c>
      <c r="C16" s="20" t="s">
        <v>199</v>
      </c>
      <c r="D16" s="20" t="s">
        <v>178</v>
      </c>
      <c r="E16" s="20" t="s">
        <v>200</v>
      </c>
      <c r="F16" s="20" t="s">
        <v>191</v>
      </c>
      <c r="G16" s="20" t="s">
        <v>192</v>
      </c>
      <c r="H16" s="20">
        <v>11596</v>
      </c>
      <c r="I16" s="20">
        <v>11597</v>
      </c>
      <c r="J16" s="20">
        <v>11540</v>
      </c>
      <c r="K16" s="20">
        <v>2130</v>
      </c>
      <c r="L16" s="20">
        <v>2130</v>
      </c>
      <c r="M16" s="20" t="s">
        <v>205</v>
      </c>
      <c r="N16" s="20" t="s">
        <v>206</v>
      </c>
      <c r="O16" s="21">
        <v>10.496911153999999</v>
      </c>
      <c r="P16" s="21">
        <v>4.2479500000000003</v>
      </c>
      <c r="Q16" s="20" t="s">
        <v>24</v>
      </c>
      <c r="R16" s="20" t="s">
        <v>207</v>
      </c>
      <c r="S16" s="20">
        <v>28</v>
      </c>
      <c r="T16" s="20">
        <v>22</v>
      </c>
      <c r="U16" s="20" t="s">
        <v>61</v>
      </c>
      <c r="V16" s="20" t="s">
        <v>64</v>
      </c>
      <c r="W16" s="20" t="s">
        <v>65</v>
      </c>
      <c r="X16" s="22">
        <v>0.71915099999999998</v>
      </c>
      <c r="Y16" s="22">
        <v>10.312696000000001</v>
      </c>
      <c r="Z16" s="22">
        <v>0.84899999999999998</v>
      </c>
      <c r="AA16" s="22">
        <v>0.71899999999999997</v>
      </c>
      <c r="AB16" s="22">
        <f t="shared" si="0"/>
        <v>0.46129254105795009</v>
      </c>
      <c r="AC16" s="22">
        <f t="shared" si="1"/>
        <v>12.309996569469202</v>
      </c>
    </row>
    <row r="17" spans="1:29" x14ac:dyDescent="0.25">
      <c r="A17" s="20">
        <v>8</v>
      </c>
      <c r="B17" s="20">
        <v>329</v>
      </c>
      <c r="C17" s="20" t="s">
        <v>199</v>
      </c>
      <c r="D17" s="20" t="s">
        <v>178</v>
      </c>
      <c r="E17" s="20" t="s">
        <v>200</v>
      </c>
      <c r="F17" s="20" t="s">
        <v>191</v>
      </c>
      <c r="G17" s="20" t="s">
        <v>192</v>
      </c>
      <c r="H17" s="20">
        <v>11597</v>
      </c>
      <c r="I17" s="20">
        <v>11598</v>
      </c>
      <c r="J17" s="20">
        <v>11541</v>
      </c>
      <c r="K17" s="20">
        <v>2130</v>
      </c>
      <c r="L17" s="20">
        <v>2130</v>
      </c>
      <c r="M17" s="20" t="s">
        <v>205</v>
      </c>
      <c r="N17" s="20" t="s">
        <v>206</v>
      </c>
      <c r="O17" s="21">
        <v>10.591932807999999</v>
      </c>
      <c r="P17" s="21">
        <v>4.2864000000000004</v>
      </c>
      <c r="Q17" s="20" t="s">
        <v>24</v>
      </c>
      <c r="R17" s="20" t="s">
        <v>207</v>
      </c>
      <c r="S17" s="20">
        <v>28</v>
      </c>
      <c r="T17" s="20">
        <v>22</v>
      </c>
      <c r="U17" s="20" t="s">
        <v>61</v>
      </c>
      <c r="V17" s="20" t="s">
        <v>64</v>
      </c>
      <c r="W17" s="20" t="s">
        <v>65</v>
      </c>
      <c r="X17" s="22">
        <v>0.71915099999999998</v>
      </c>
      <c r="Y17" s="22">
        <v>10.312696000000001</v>
      </c>
      <c r="Z17" s="22">
        <v>0.84899999999999998</v>
      </c>
      <c r="AA17" s="22">
        <v>0.71899999999999997</v>
      </c>
      <c r="AB17" s="22">
        <f t="shared" si="0"/>
        <v>0.46546789580640008</v>
      </c>
      <c r="AC17" s="22">
        <f t="shared" si="1"/>
        <v>12.421419577766402</v>
      </c>
    </row>
    <row r="18" spans="1:29" x14ac:dyDescent="0.25">
      <c r="A18" s="20">
        <v>8</v>
      </c>
      <c r="B18" s="20">
        <v>329</v>
      </c>
      <c r="C18" s="20" t="s">
        <v>199</v>
      </c>
      <c r="D18" s="20" t="s">
        <v>178</v>
      </c>
      <c r="E18" s="20" t="s">
        <v>200</v>
      </c>
      <c r="F18" s="20" t="s">
        <v>191</v>
      </c>
      <c r="G18" s="20" t="s">
        <v>192</v>
      </c>
      <c r="H18" s="20">
        <v>11598</v>
      </c>
      <c r="I18" s="20">
        <v>11599</v>
      </c>
      <c r="J18" s="20">
        <v>11542</v>
      </c>
      <c r="K18" s="20">
        <v>2130</v>
      </c>
      <c r="L18" s="20">
        <v>2130</v>
      </c>
      <c r="M18" s="20" t="s">
        <v>205</v>
      </c>
      <c r="N18" s="20" t="s">
        <v>206</v>
      </c>
      <c r="O18" s="21">
        <v>4.8471601166099996</v>
      </c>
      <c r="P18" s="21">
        <v>1.9615800000000001</v>
      </c>
      <c r="Q18" s="20" t="s">
        <v>24</v>
      </c>
      <c r="R18" s="20" t="s">
        <v>207</v>
      </c>
      <c r="S18" s="20">
        <v>28</v>
      </c>
      <c r="T18" s="20">
        <v>22</v>
      </c>
      <c r="U18" s="20" t="s">
        <v>61</v>
      </c>
      <c r="V18" s="20" t="s">
        <v>64</v>
      </c>
      <c r="W18" s="20" t="s">
        <v>65</v>
      </c>
      <c r="X18" s="22">
        <v>0.71915099999999998</v>
      </c>
      <c r="Y18" s="22">
        <v>10.312696000000001</v>
      </c>
      <c r="Z18" s="22">
        <v>0.84899999999999998</v>
      </c>
      <c r="AA18" s="22">
        <v>0.71899999999999997</v>
      </c>
      <c r="AB18" s="22">
        <f t="shared" si="0"/>
        <v>0.21301150500558003</v>
      </c>
      <c r="AC18" s="22">
        <f t="shared" si="1"/>
        <v>5.6843990797300812</v>
      </c>
    </row>
    <row r="19" spans="1:29" x14ac:dyDescent="0.25">
      <c r="A19" s="20">
        <v>8</v>
      </c>
      <c r="B19" s="20">
        <v>329</v>
      </c>
      <c r="C19" s="20" t="s">
        <v>199</v>
      </c>
      <c r="D19" s="20" t="s">
        <v>178</v>
      </c>
      <c r="E19" s="20" t="s">
        <v>200</v>
      </c>
      <c r="F19" s="20" t="s">
        <v>191</v>
      </c>
      <c r="G19" s="20" t="s">
        <v>192</v>
      </c>
      <c r="H19" s="20">
        <v>11600</v>
      </c>
      <c r="I19" s="20">
        <v>11601</v>
      </c>
      <c r="J19" s="20">
        <v>11544</v>
      </c>
      <c r="K19" s="20">
        <v>2130</v>
      </c>
      <c r="L19" s="20">
        <v>2130</v>
      </c>
      <c r="M19" s="20" t="s">
        <v>205</v>
      </c>
      <c r="N19" s="20" t="s">
        <v>206</v>
      </c>
      <c r="O19" s="21">
        <v>15.6974126627</v>
      </c>
      <c r="P19" s="21">
        <v>6.3525200000000002</v>
      </c>
      <c r="Q19" s="20" t="s">
        <v>24</v>
      </c>
      <c r="R19" s="20" t="s">
        <v>207</v>
      </c>
      <c r="S19" s="20">
        <v>28</v>
      </c>
      <c r="T19" s="20">
        <v>22</v>
      </c>
      <c r="U19" s="20" t="s">
        <v>61</v>
      </c>
      <c r="V19" s="20" t="s">
        <v>64</v>
      </c>
      <c r="W19" s="20" t="s">
        <v>65</v>
      </c>
      <c r="X19" s="22">
        <v>0.71915099999999998</v>
      </c>
      <c r="Y19" s="22">
        <v>10.312696000000001</v>
      </c>
      <c r="Z19" s="22">
        <v>0.84899999999999998</v>
      </c>
      <c r="AA19" s="22">
        <v>0.71899999999999997</v>
      </c>
      <c r="AB19" s="22">
        <f t="shared" si="0"/>
        <v>0.68983158768852015</v>
      </c>
      <c r="AC19" s="22">
        <f t="shared" si="1"/>
        <v>18.408761733891524</v>
      </c>
    </row>
    <row r="20" spans="1:29" x14ac:dyDescent="0.25">
      <c r="A20" s="20">
        <v>8</v>
      </c>
      <c r="B20" s="20">
        <v>329</v>
      </c>
      <c r="C20" s="20" t="s">
        <v>199</v>
      </c>
      <c r="D20" s="20" t="s">
        <v>178</v>
      </c>
      <c r="E20" s="20" t="s">
        <v>200</v>
      </c>
      <c r="F20" s="20" t="s">
        <v>191</v>
      </c>
      <c r="G20" s="20" t="s">
        <v>192</v>
      </c>
      <c r="H20" s="20">
        <v>14182</v>
      </c>
      <c r="I20" s="20">
        <v>14183</v>
      </c>
      <c r="J20" s="20">
        <v>14183</v>
      </c>
      <c r="K20" s="20">
        <v>3100</v>
      </c>
      <c r="L20" s="20">
        <v>3100</v>
      </c>
      <c r="M20" s="20" t="s">
        <v>205</v>
      </c>
      <c r="N20" s="20" t="s">
        <v>206</v>
      </c>
      <c r="O20" s="21">
        <v>0.56681764959799996</v>
      </c>
      <c r="P20" s="21">
        <v>0.229383</v>
      </c>
      <c r="Q20" s="20" t="s">
        <v>24</v>
      </c>
      <c r="R20" s="20" t="s">
        <v>207</v>
      </c>
      <c r="S20" s="20">
        <v>5</v>
      </c>
      <c r="T20" s="20">
        <v>30</v>
      </c>
      <c r="U20" s="20" t="s">
        <v>67</v>
      </c>
      <c r="V20" s="20" t="s">
        <v>80</v>
      </c>
      <c r="W20" s="20" t="s">
        <v>69</v>
      </c>
      <c r="X20" s="22">
        <v>9.3119999999999994E-2</v>
      </c>
      <c r="Y20" s="22">
        <v>8.1290569999999995</v>
      </c>
      <c r="Z20" s="22">
        <v>0.84899999999999998</v>
      </c>
      <c r="AA20" s="22">
        <v>0.71899999999999997</v>
      </c>
      <c r="AB20" s="22">
        <f t="shared" si="0"/>
        <v>3.2253818889600005E-3</v>
      </c>
      <c r="AC20" s="22">
        <f t="shared" si="1"/>
        <v>0.52397156239451104</v>
      </c>
    </row>
    <row r="21" spans="1:29" x14ac:dyDescent="0.25">
      <c r="A21" s="20">
        <v>8</v>
      </c>
      <c r="B21" s="20">
        <v>329</v>
      </c>
      <c r="C21" s="20" t="s">
        <v>199</v>
      </c>
      <c r="D21" s="20" t="s">
        <v>178</v>
      </c>
      <c r="E21" s="20" t="s">
        <v>200</v>
      </c>
      <c r="F21" s="20" t="s">
        <v>191</v>
      </c>
      <c r="G21" s="20" t="s">
        <v>192</v>
      </c>
      <c r="H21" s="20">
        <v>15170</v>
      </c>
      <c r="I21" s="20">
        <v>15171</v>
      </c>
      <c r="J21" s="20">
        <v>15103</v>
      </c>
      <c r="K21" s="20">
        <v>3200</v>
      </c>
      <c r="L21" s="20">
        <v>3200</v>
      </c>
      <c r="M21" s="20" t="s">
        <v>205</v>
      </c>
      <c r="N21" s="20" t="s">
        <v>206</v>
      </c>
      <c r="O21" s="21">
        <v>0.59995740390899999</v>
      </c>
      <c r="P21" s="21">
        <v>0.24279400000000001</v>
      </c>
      <c r="Q21" s="20" t="s">
        <v>24</v>
      </c>
      <c r="R21" s="20" t="s">
        <v>207</v>
      </c>
      <c r="S21" s="20">
        <v>5</v>
      </c>
      <c r="T21" s="20">
        <v>30</v>
      </c>
      <c r="U21" s="20" t="s">
        <v>67</v>
      </c>
      <c r="V21" s="20" t="s">
        <v>68</v>
      </c>
      <c r="W21" s="20" t="s">
        <v>69</v>
      </c>
      <c r="X21" s="22">
        <v>9.3119999999999994E-2</v>
      </c>
      <c r="Y21" s="22">
        <v>8.1290569999999995</v>
      </c>
      <c r="Z21" s="22">
        <v>0.84899999999999998</v>
      </c>
      <c r="AA21" s="22">
        <v>0.71899999999999997</v>
      </c>
      <c r="AB21" s="22">
        <f t="shared" si="0"/>
        <v>3.4139555692800005E-3</v>
      </c>
      <c r="AC21" s="22">
        <f t="shared" si="1"/>
        <v>0.55460584053749806</v>
      </c>
    </row>
    <row r="22" spans="1:29" x14ac:dyDescent="0.25">
      <c r="A22" s="20">
        <v>8</v>
      </c>
      <c r="B22" s="20">
        <v>329</v>
      </c>
      <c r="C22" s="20" t="s">
        <v>199</v>
      </c>
      <c r="D22" s="20" t="s">
        <v>178</v>
      </c>
      <c r="E22" s="20" t="s">
        <v>200</v>
      </c>
      <c r="F22" s="20" t="s">
        <v>191</v>
      </c>
      <c r="G22" s="20" t="s">
        <v>192</v>
      </c>
      <c r="H22" s="20">
        <v>15960</v>
      </c>
      <c r="I22" s="20">
        <v>15961</v>
      </c>
      <c r="J22" s="20">
        <v>15905</v>
      </c>
      <c r="K22" s="20">
        <v>3210</v>
      </c>
      <c r="L22" s="20">
        <v>3210</v>
      </c>
      <c r="M22" s="20" t="s">
        <v>205</v>
      </c>
      <c r="N22" s="20" t="s">
        <v>206</v>
      </c>
      <c r="O22" s="21">
        <v>1.8166888045</v>
      </c>
      <c r="P22" s="21">
        <v>0.73518799999999995</v>
      </c>
      <c r="Q22" s="20" t="s">
        <v>24</v>
      </c>
      <c r="R22" s="20" t="s">
        <v>207</v>
      </c>
      <c r="S22" s="20">
        <v>5</v>
      </c>
      <c r="T22" s="20">
        <v>30</v>
      </c>
      <c r="U22" s="20" t="s">
        <v>67</v>
      </c>
      <c r="V22" s="20" t="s">
        <v>163</v>
      </c>
      <c r="W22" s="20" t="s">
        <v>69</v>
      </c>
      <c r="X22" s="22">
        <v>9.3119999999999994E-2</v>
      </c>
      <c r="Y22" s="22">
        <v>8.1290569999999995</v>
      </c>
      <c r="Z22" s="22">
        <v>0.84899999999999998</v>
      </c>
      <c r="AA22" s="22">
        <v>0.71899999999999997</v>
      </c>
      <c r="AB22" s="22">
        <f t="shared" si="0"/>
        <v>1.0337566690559999E-2</v>
      </c>
      <c r="AC22" s="22">
        <f t="shared" si="1"/>
        <v>1.6793642293181958</v>
      </c>
    </row>
    <row r="23" spans="1:29" x14ac:dyDescent="0.25">
      <c r="A23" s="20">
        <v>8</v>
      </c>
      <c r="B23" s="20">
        <v>329</v>
      </c>
      <c r="C23" s="20" t="s">
        <v>199</v>
      </c>
      <c r="D23" s="20" t="s">
        <v>178</v>
      </c>
      <c r="E23" s="20" t="s">
        <v>200</v>
      </c>
      <c r="F23" s="20" t="s">
        <v>191</v>
      </c>
      <c r="G23" s="20" t="s">
        <v>192</v>
      </c>
      <c r="H23" s="20">
        <v>15961</v>
      </c>
      <c r="I23" s="20">
        <v>15962</v>
      </c>
      <c r="J23" s="20">
        <v>15906</v>
      </c>
      <c r="K23" s="20">
        <v>3210</v>
      </c>
      <c r="L23" s="20">
        <v>3210</v>
      </c>
      <c r="M23" s="20" t="s">
        <v>205</v>
      </c>
      <c r="N23" s="20" t="s">
        <v>206</v>
      </c>
      <c r="O23" s="21">
        <v>1.67211574881</v>
      </c>
      <c r="P23" s="21">
        <v>0.67668099999999998</v>
      </c>
      <c r="Q23" s="20" t="s">
        <v>24</v>
      </c>
      <c r="R23" s="20" t="s">
        <v>207</v>
      </c>
      <c r="S23" s="20">
        <v>5</v>
      </c>
      <c r="T23" s="20">
        <v>30</v>
      </c>
      <c r="U23" s="20" t="s">
        <v>67</v>
      </c>
      <c r="V23" s="20" t="s">
        <v>163</v>
      </c>
      <c r="W23" s="20" t="s">
        <v>69</v>
      </c>
      <c r="X23" s="22">
        <v>9.3119999999999994E-2</v>
      </c>
      <c r="Y23" s="22">
        <v>8.1290569999999995</v>
      </c>
      <c r="Z23" s="22">
        <v>0.84899999999999998</v>
      </c>
      <c r="AA23" s="22">
        <v>0.71899999999999997</v>
      </c>
      <c r="AB23" s="22">
        <f t="shared" si="0"/>
        <v>9.5148927427200006E-3</v>
      </c>
      <c r="AC23" s="22">
        <f t="shared" si="1"/>
        <v>1.5457187359685769</v>
      </c>
    </row>
    <row r="24" spans="1:29" x14ac:dyDescent="0.25">
      <c r="A24" s="20">
        <v>8</v>
      </c>
      <c r="B24" s="20">
        <v>329</v>
      </c>
      <c r="C24" s="20" t="s">
        <v>199</v>
      </c>
      <c r="D24" s="20" t="s">
        <v>178</v>
      </c>
      <c r="E24" s="20" t="s">
        <v>200</v>
      </c>
      <c r="F24" s="20" t="s">
        <v>191</v>
      </c>
      <c r="G24" s="20" t="s">
        <v>192</v>
      </c>
      <c r="H24" s="20">
        <v>16263</v>
      </c>
      <c r="I24" s="20">
        <v>16264</v>
      </c>
      <c r="J24" s="20">
        <v>16208</v>
      </c>
      <c r="K24" s="20">
        <v>3300</v>
      </c>
      <c r="L24" s="20">
        <v>3300</v>
      </c>
      <c r="M24" s="20" t="s">
        <v>205</v>
      </c>
      <c r="N24" s="20" t="s">
        <v>206</v>
      </c>
      <c r="O24" s="21">
        <v>1.64625000515</v>
      </c>
      <c r="P24" s="21">
        <v>0.66621399999999997</v>
      </c>
      <c r="Q24" s="20" t="s">
        <v>24</v>
      </c>
      <c r="R24" s="20" t="s">
        <v>207</v>
      </c>
      <c r="S24" s="20">
        <v>5</v>
      </c>
      <c r="T24" s="20">
        <v>30</v>
      </c>
      <c r="U24" s="20" t="s">
        <v>67</v>
      </c>
      <c r="V24" s="20" t="s">
        <v>164</v>
      </c>
      <c r="W24" s="20" t="s">
        <v>69</v>
      </c>
      <c r="X24" s="22">
        <v>9.3119999999999994E-2</v>
      </c>
      <c r="Y24" s="22">
        <v>8.1290569999999995</v>
      </c>
      <c r="Z24" s="22">
        <v>0.84899999999999998</v>
      </c>
      <c r="AA24" s="22">
        <v>0.71899999999999997</v>
      </c>
      <c r="AB24" s="22">
        <f t="shared" si="0"/>
        <v>9.3677149996800012E-3</v>
      </c>
      <c r="AC24" s="22">
        <f t="shared" si="1"/>
        <v>1.521809334035638</v>
      </c>
    </row>
    <row r="25" spans="1:29" x14ac:dyDescent="0.25">
      <c r="A25" s="20">
        <v>8</v>
      </c>
      <c r="B25" s="20">
        <v>329</v>
      </c>
      <c r="C25" s="20" t="s">
        <v>199</v>
      </c>
      <c r="D25" s="20" t="s">
        <v>178</v>
      </c>
      <c r="E25" s="20" t="s">
        <v>200</v>
      </c>
      <c r="F25" s="20" t="s">
        <v>191</v>
      </c>
      <c r="G25" s="20" t="s">
        <v>192</v>
      </c>
      <c r="H25" s="20">
        <v>17041</v>
      </c>
      <c r="I25" s="20">
        <v>17042</v>
      </c>
      <c r="J25" s="20">
        <v>17031</v>
      </c>
      <c r="K25" s="20">
        <v>4110</v>
      </c>
      <c r="L25" s="20">
        <v>4110</v>
      </c>
      <c r="M25" s="20" t="s">
        <v>205</v>
      </c>
      <c r="N25" s="20" t="s">
        <v>206</v>
      </c>
      <c r="O25" s="21">
        <v>5.6123259434500001</v>
      </c>
      <c r="P25" s="21">
        <v>2.2712300000000001</v>
      </c>
      <c r="Q25" s="20" t="s">
        <v>24</v>
      </c>
      <c r="R25" s="20" t="s">
        <v>207</v>
      </c>
      <c r="S25" s="20">
        <v>5</v>
      </c>
      <c r="T25" s="20">
        <v>40</v>
      </c>
      <c r="U25" s="20" t="s">
        <v>89</v>
      </c>
      <c r="V25" s="20" t="s">
        <v>208</v>
      </c>
      <c r="W25" s="20" t="s">
        <v>69</v>
      </c>
      <c r="X25" s="22">
        <v>9.3119999999999994E-2</v>
      </c>
      <c r="Y25" s="22">
        <v>8.1290569999999995</v>
      </c>
      <c r="Z25" s="22">
        <v>0.84899999999999998</v>
      </c>
      <c r="AA25" s="22">
        <v>0.71899999999999997</v>
      </c>
      <c r="AB25" s="22">
        <f t="shared" si="0"/>
        <v>3.1936037577600003E-2</v>
      </c>
      <c r="AC25" s="22">
        <f t="shared" si="1"/>
        <v>5.1880912345609103</v>
      </c>
    </row>
    <row r="26" spans="1:29" x14ac:dyDescent="0.25">
      <c r="A26" s="20">
        <v>8</v>
      </c>
      <c r="B26" s="20">
        <v>329</v>
      </c>
      <c r="C26" s="20" t="s">
        <v>199</v>
      </c>
      <c r="D26" s="20" t="s">
        <v>178</v>
      </c>
      <c r="E26" s="20" t="s">
        <v>200</v>
      </c>
      <c r="F26" s="20" t="s">
        <v>191</v>
      </c>
      <c r="G26" s="20" t="s">
        <v>192</v>
      </c>
      <c r="H26" s="20">
        <v>17047</v>
      </c>
      <c r="I26" s="20">
        <v>17048</v>
      </c>
      <c r="J26" s="20">
        <v>17037</v>
      </c>
      <c r="K26" s="20">
        <v>4110</v>
      </c>
      <c r="L26" s="20">
        <v>4110</v>
      </c>
      <c r="M26" s="20" t="s">
        <v>205</v>
      </c>
      <c r="N26" s="20" t="s">
        <v>206</v>
      </c>
      <c r="O26" s="21">
        <v>0.74119962464400002</v>
      </c>
      <c r="P26" s="21">
        <v>0.29995300000000003</v>
      </c>
      <c r="Q26" s="20" t="s">
        <v>24</v>
      </c>
      <c r="R26" s="20" t="s">
        <v>207</v>
      </c>
      <c r="S26" s="20">
        <v>5</v>
      </c>
      <c r="T26" s="20">
        <v>40</v>
      </c>
      <c r="U26" s="20" t="s">
        <v>89</v>
      </c>
      <c r="V26" s="20" t="s">
        <v>208</v>
      </c>
      <c r="W26" s="20" t="s">
        <v>69</v>
      </c>
      <c r="X26" s="22">
        <v>9.3119999999999994E-2</v>
      </c>
      <c r="Y26" s="22">
        <v>8.1290569999999995</v>
      </c>
      <c r="Z26" s="22">
        <v>0.84899999999999998</v>
      </c>
      <c r="AA26" s="22">
        <v>0.71899999999999997</v>
      </c>
      <c r="AB26" s="22">
        <f t="shared" si="0"/>
        <v>4.2176751273600007E-3</v>
      </c>
      <c r="AC26" s="22">
        <f t="shared" si="1"/>
        <v>0.68517214464420106</v>
      </c>
    </row>
    <row r="27" spans="1:29" x14ac:dyDescent="0.25">
      <c r="A27" s="20">
        <v>8</v>
      </c>
      <c r="B27" s="20">
        <v>329</v>
      </c>
      <c r="C27" s="20" t="s">
        <v>199</v>
      </c>
      <c r="D27" s="20" t="s">
        <v>178</v>
      </c>
      <c r="E27" s="20" t="s">
        <v>200</v>
      </c>
      <c r="F27" s="20" t="s">
        <v>191</v>
      </c>
      <c r="G27" s="20" t="s">
        <v>192</v>
      </c>
      <c r="H27" s="20">
        <v>17872</v>
      </c>
      <c r="I27" s="20">
        <v>17873</v>
      </c>
      <c r="J27" s="20">
        <v>17873</v>
      </c>
      <c r="K27" s="20">
        <v>4200</v>
      </c>
      <c r="L27" s="20">
        <v>4200</v>
      </c>
      <c r="M27" s="20" t="s">
        <v>205</v>
      </c>
      <c r="N27" s="20" t="s">
        <v>206</v>
      </c>
      <c r="O27" s="21">
        <v>1.5107735389700001</v>
      </c>
      <c r="P27" s="21">
        <v>0.61138800000000004</v>
      </c>
      <c r="Q27" s="20" t="s">
        <v>24</v>
      </c>
      <c r="R27" s="20" t="s">
        <v>207</v>
      </c>
      <c r="S27" s="20">
        <v>7</v>
      </c>
      <c r="T27" s="20">
        <v>40</v>
      </c>
      <c r="U27" s="20" t="s">
        <v>89</v>
      </c>
      <c r="V27" s="20" t="s">
        <v>90</v>
      </c>
      <c r="W27" s="20" t="s">
        <v>91</v>
      </c>
      <c r="X27" s="22">
        <v>0.115981</v>
      </c>
      <c r="Y27" s="22">
        <v>7.558414</v>
      </c>
      <c r="Z27" s="22">
        <v>0.84899999999999998</v>
      </c>
      <c r="AA27" s="22">
        <v>0.71899999999999997</v>
      </c>
      <c r="AB27" s="22">
        <f t="shared" si="0"/>
        <v>1.0707318135828002E-2</v>
      </c>
      <c r="AC27" s="22">
        <f t="shared" si="1"/>
        <v>1.2985357368355923</v>
      </c>
    </row>
    <row r="28" spans="1:29" x14ac:dyDescent="0.25">
      <c r="A28" s="20">
        <v>8</v>
      </c>
      <c r="B28" s="20">
        <v>329</v>
      </c>
      <c r="C28" s="20" t="s">
        <v>199</v>
      </c>
      <c r="D28" s="20" t="s">
        <v>178</v>
      </c>
      <c r="E28" s="20" t="s">
        <v>200</v>
      </c>
      <c r="F28" s="20" t="s">
        <v>191</v>
      </c>
      <c r="G28" s="20" t="s">
        <v>192</v>
      </c>
      <c r="H28" s="20">
        <v>17873</v>
      </c>
      <c r="I28" s="20">
        <v>17874</v>
      </c>
      <c r="J28" s="20">
        <v>17874</v>
      </c>
      <c r="K28" s="20">
        <v>4200</v>
      </c>
      <c r="L28" s="20">
        <v>4200</v>
      </c>
      <c r="M28" s="20" t="s">
        <v>205</v>
      </c>
      <c r="N28" s="20" t="s">
        <v>206</v>
      </c>
      <c r="O28" s="21">
        <v>0.39376296187299997</v>
      </c>
      <c r="P28" s="21">
        <v>0.15934999999999999</v>
      </c>
      <c r="Q28" s="20" t="s">
        <v>24</v>
      </c>
      <c r="R28" s="20" t="s">
        <v>207</v>
      </c>
      <c r="S28" s="20">
        <v>7</v>
      </c>
      <c r="T28" s="20">
        <v>40</v>
      </c>
      <c r="U28" s="20" t="s">
        <v>89</v>
      </c>
      <c r="V28" s="20" t="s">
        <v>90</v>
      </c>
      <c r="W28" s="20" t="s">
        <v>91</v>
      </c>
      <c r="X28" s="22">
        <v>0.115981</v>
      </c>
      <c r="Y28" s="22">
        <v>7.558414</v>
      </c>
      <c r="Z28" s="22">
        <v>0.84899999999999998</v>
      </c>
      <c r="AA28" s="22">
        <v>0.71899999999999997</v>
      </c>
      <c r="AB28" s="22">
        <f t="shared" si="0"/>
        <v>2.7907174248500005E-3</v>
      </c>
      <c r="AC28" s="22">
        <f t="shared" si="1"/>
        <v>0.33844574912289999</v>
      </c>
    </row>
    <row r="29" spans="1:29" x14ac:dyDescent="0.25">
      <c r="A29" s="20">
        <v>8</v>
      </c>
      <c r="B29" s="20">
        <v>329</v>
      </c>
      <c r="C29" s="20" t="s">
        <v>199</v>
      </c>
      <c r="D29" s="20" t="s">
        <v>178</v>
      </c>
      <c r="E29" s="20" t="s">
        <v>200</v>
      </c>
      <c r="F29" s="20" t="s">
        <v>191</v>
      </c>
      <c r="G29" s="20" t="s">
        <v>192</v>
      </c>
      <c r="H29" s="20">
        <v>18219</v>
      </c>
      <c r="I29" s="20">
        <v>18221</v>
      </c>
      <c r="J29" s="20">
        <v>18221</v>
      </c>
      <c r="K29" s="20">
        <v>4270</v>
      </c>
      <c r="L29" s="20">
        <v>4270</v>
      </c>
      <c r="M29" s="20" t="s">
        <v>205</v>
      </c>
      <c r="N29" s="20" t="s">
        <v>206</v>
      </c>
      <c r="O29" s="21">
        <v>1.51939851548</v>
      </c>
      <c r="P29" s="21">
        <v>0.61487899999999995</v>
      </c>
      <c r="Q29" s="20" t="s">
        <v>24</v>
      </c>
      <c r="R29" s="20" t="s">
        <v>207</v>
      </c>
      <c r="S29" s="20">
        <v>6</v>
      </c>
      <c r="T29" s="20">
        <v>40</v>
      </c>
      <c r="U29" s="20" t="s">
        <v>89</v>
      </c>
      <c r="V29" s="20" t="s">
        <v>209</v>
      </c>
      <c r="W29" s="20" t="s">
        <v>210</v>
      </c>
      <c r="X29" s="22">
        <v>0.113398</v>
      </c>
      <c r="Y29" s="22">
        <v>7.2924199999999999</v>
      </c>
      <c r="Z29" s="22">
        <v>0.84899999999999998</v>
      </c>
      <c r="AA29" s="22">
        <v>0.71899999999999997</v>
      </c>
      <c r="AB29" s="22">
        <f t="shared" si="0"/>
        <v>1.0528633375142002E-2</v>
      </c>
      <c r="AC29" s="22">
        <f t="shared" si="1"/>
        <v>1.2599916127275799</v>
      </c>
    </row>
    <row r="30" spans="1:29" x14ac:dyDescent="0.25">
      <c r="A30" s="20">
        <v>8</v>
      </c>
      <c r="B30" s="20">
        <v>329</v>
      </c>
      <c r="C30" s="20" t="s">
        <v>199</v>
      </c>
      <c r="D30" s="20" t="s">
        <v>178</v>
      </c>
      <c r="E30" s="20" t="s">
        <v>200</v>
      </c>
      <c r="F30" s="20" t="s">
        <v>191</v>
      </c>
      <c r="G30" s="20" t="s">
        <v>192</v>
      </c>
      <c r="H30" s="20">
        <v>20456</v>
      </c>
      <c r="I30" s="20">
        <v>20457</v>
      </c>
      <c r="J30" s="20">
        <v>20432</v>
      </c>
      <c r="K30" s="20">
        <v>5200</v>
      </c>
      <c r="L30" s="20">
        <v>5200</v>
      </c>
      <c r="M30" s="20" t="s">
        <v>205</v>
      </c>
      <c r="N30" s="20" t="s">
        <v>206</v>
      </c>
      <c r="O30" s="21">
        <v>1.93265154346</v>
      </c>
      <c r="P30" s="21">
        <v>0.78211600000000003</v>
      </c>
      <c r="Q30" s="20" t="s">
        <v>24</v>
      </c>
      <c r="R30" s="20" t="s">
        <v>207</v>
      </c>
      <c r="S30" s="20">
        <v>9</v>
      </c>
      <c r="T30" s="20">
        <v>50</v>
      </c>
      <c r="U30" s="20" t="s">
        <v>70</v>
      </c>
      <c r="V30" s="20" t="s">
        <v>211</v>
      </c>
      <c r="W30" s="20" t="s">
        <v>72</v>
      </c>
      <c r="X30" s="22">
        <v>0.128413</v>
      </c>
      <c r="Y30" s="22">
        <v>2.201031</v>
      </c>
      <c r="Z30" s="22">
        <v>0.84899999999999998</v>
      </c>
      <c r="AA30" s="22">
        <v>0.71899999999999997</v>
      </c>
      <c r="AB30" s="22">
        <f t="shared" si="0"/>
        <v>1.5165513148108004E-2</v>
      </c>
      <c r="AC30" s="22">
        <f t="shared" si="1"/>
        <v>0.48373069880847608</v>
      </c>
    </row>
    <row r="31" spans="1:29" x14ac:dyDescent="0.25">
      <c r="A31" s="20">
        <v>8</v>
      </c>
      <c r="B31" s="20">
        <v>329</v>
      </c>
      <c r="C31" s="20" t="s">
        <v>199</v>
      </c>
      <c r="D31" s="20" t="s">
        <v>178</v>
      </c>
      <c r="E31" s="20" t="s">
        <v>200</v>
      </c>
      <c r="F31" s="20" t="s">
        <v>191</v>
      </c>
      <c r="G31" s="20" t="s">
        <v>192</v>
      </c>
      <c r="H31" s="20">
        <v>23764</v>
      </c>
      <c r="I31" s="20">
        <v>23849</v>
      </c>
      <c r="J31" s="20">
        <v>23838</v>
      </c>
      <c r="K31" s="20">
        <v>6110</v>
      </c>
      <c r="L31" s="20">
        <v>6110</v>
      </c>
      <c r="M31" s="20" t="s">
        <v>205</v>
      </c>
      <c r="N31" s="20" t="s">
        <v>206</v>
      </c>
      <c r="O31" s="21">
        <v>2.3486488903999998</v>
      </c>
      <c r="P31" s="21">
        <v>0.95046399999999998</v>
      </c>
      <c r="Q31" s="20" t="s">
        <v>24</v>
      </c>
      <c r="R31" s="20" t="s">
        <v>207</v>
      </c>
      <c r="S31" s="20">
        <v>10</v>
      </c>
      <c r="T31" s="20">
        <v>60</v>
      </c>
      <c r="U31" s="20" t="s">
        <v>73</v>
      </c>
      <c r="V31" s="20" t="s">
        <v>165</v>
      </c>
      <c r="W31" s="20" t="s">
        <v>165</v>
      </c>
      <c r="X31" s="22">
        <v>0.70995399999999997</v>
      </c>
      <c r="Y31" s="22">
        <v>5.9896479999999999</v>
      </c>
      <c r="Z31" s="22">
        <v>0.84899999999999998</v>
      </c>
      <c r="AA31" s="22">
        <v>0.71899999999999997</v>
      </c>
      <c r="AB31" s="22">
        <f t="shared" si="0"/>
        <v>0.10189264351705601</v>
      </c>
      <c r="AC31" s="22">
        <f t="shared" si="1"/>
        <v>1.5997174878648321</v>
      </c>
    </row>
    <row r="32" spans="1:29" x14ac:dyDescent="0.25">
      <c r="A32" s="20">
        <v>8</v>
      </c>
      <c r="B32" s="20">
        <v>329</v>
      </c>
      <c r="C32" s="20" t="s">
        <v>199</v>
      </c>
      <c r="D32" s="20" t="s">
        <v>178</v>
      </c>
      <c r="E32" s="20" t="s">
        <v>200</v>
      </c>
      <c r="F32" s="20" t="s">
        <v>191</v>
      </c>
      <c r="G32" s="20" t="s">
        <v>192</v>
      </c>
      <c r="H32" s="20">
        <v>23849</v>
      </c>
      <c r="I32" s="20">
        <v>23850</v>
      </c>
      <c r="J32" s="20">
        <v>23839</v>
      </c>
      <c r="K32" s="20">
        <v>6110</v>
      </c>
      <c r="L32" s="20">
        <v>6110</v>
      </c>
      <c r="M32" s="20" t="s">
        <v>205</v>
      </c>
      <c r="N32" s="20" t="s">
        <v>206</v>
      </c>
      <c r="O32" s="21">
        <v>2.4725689259700001</v>
      </c>
      <c r="P32" s="21">
        <v>1.00061</v>
      </c>
      <c r="Q32" s="20" t="s">
        <v>24</v>
      </c>
      <c r="R32" s="20" t="s">
        <v>207</v>
      </c>
      <c r="S32" s="20">
        <v>10</v>
      </c>
      <c r="T32" s="20">
        <v>60</v>
      </c>
      <c r="U32" s="20" t="s">
        <v>73</v>
      </c>
      <c r="V32" s="20" t="s">
        <v>165</v>
      </c>
      <c r="W32" s="20" t="s">
        <v>165</v>
      </c>
      <c r="X32" s="22">
        <v>0.70995399999999997</v>
      </c>
      <c r="Y32" s="22">
        <v>5.9896479999999999</v>
      </c>
      <c r="Z32" s="22">
        <v>0.84899999999999998</v>
      </c>
      <c r="AA32" s="22">
        <v>0.71899999999999997</v>
      </c>
      <c r="AB32" s="22">
        <f t="shared" si="0"/>
        <v>0.10726844786294001</v>
      </c>
      <c r="AC32" s="22">
        <f t="shared" si="1"/>
        <v>1.6841177735636801</v>
      </c>
    </row>
    <row r="33" spans="1:29" x14ac:dyDescent="0.25">
      <c r="A33" s="20">
        <v>8</v>
      </c>
      <c r="B33" s="20">
        <v>329</v>
      </c>
      <c r="C33" s="20" t="s">
        <v>199</v>
      </c>
      <c r="D33" s="20" t="s">
        <v>178</v>
      </c>
      <c r="E33" s="20" t="s">
        <v>200</v>
      </c>
      <c r="F33" s="20" t="s">
        <v>191</v>
      </c>
      <c r="G33" s="20" t="s">
        <v>192</v>
      </c>
      <c r="H33" s="20">
        <v>25092</v>
      </c>
      <c r="I33" s="20">
        <v>25093</v>
      </c>
      <c r="J33" s="20">
        <v>25033</v>
      </c>
      <c r="K33" s="20">
        <v>6170</v>
      </c>
      <c r="L33" s="20">
        <v>6170</v>
      </c>
      <c r="M33" s="20" t="s">
        <v>205</v>
      </c>
      <c r="N33" s="20" t="s">
        <v>206</v>
      </c>
      <c r="O33" s="21">
        <v>6.9300743522500001</v>
      </c>
      <c r="P33" s="21">
        <v>2.8045</v>
      </c>
      <c r="Q33" s="20" t="s">
        <v>24</v>
      </c>
      <c r="R33" s="20" t="s">
        <v>207</v>
      </c>
      <c r="S33" s="20">
        <v>12</v>
      </c>
      <c r="T33" s="20">
        <v>60</v>
      </c>
      <c r="U33" s="20" t="s">
        <v>73</v>
      </c>
      <c r="V33" s="20" t="s">
        <v>75</v>
      </c>
      <c r="W33" s="20" t="s">
        <v>75</v>
      </c>
      <c r="X33" s="22">
        <v>0.596611</v>
      </c>
      <c r="Y33" s="22">
        <v>6.1431250000000004</v>
      </c>
      <c r="Z33" s="22">
        <v>0.84899999999999998</v>
      </c>
      <c r="AA33" s="22">
        <v>0.71899999999999997</v>
      </c>
      <c r="AB33" s="22">
        <f t="shared" si="0"/>
        <v>0.25265252797450005</v>
      </c>
      <c r="AC33" s="22">
        <f t="shared" si="1"/>
        <v>4.8411787315625006</v>
      </c>
    </row>
    <row r="34" spans="1:29" x14ac:dyDescent="0.25">
      <c r="A34" s="20">
        <v>8</v>
      </c>
      <c r="B34" s="20">
        <v>329</v>
      </c>
      <c r="C34" s="20" t="s">
        <v>199</v>
      </c>
      <c r="D34" s="20" t="s">
        <v>178</v>
      </c>
      <c r="E34" s="20" t="s">
        <v>200</v>
      </c>
      <c r="F34" s="20" t="s">
        <v>191</v>
      </c>
      <c r="G34" s="20" t="s">
        <v>192</v>
      </c>
      <c r="H34" s="20">
        <v>28108</v>
      </c>
      <c r="I34" s="20">
        <v>28109</v>
      </c>
      <c r="J34" s="20">
        <v>28109</v>
      </c>
      <c r="K34" s="20">
        <v>6172</v>
      </c>
      <c r="L34" s="20">
        <v>6172</v>
      </c>
      <c r="M34" s="20" t="s">
        <v>205</v>
      </c>
      <c r="N34" s="20" t="s">
        <v>206</v>
      </c>
      <c r="O34" s="21">
        <v>9.0156339171099997</v>
      </c>
      <c r="P34" s="21">
        <v>3.6484999999999999</v>
      </c>
      <c r="Q34" s="20" t="s">
        <v>24</v>
      </c>
      <c r="R34" s="20" t="s">
        <v>207</v>
      </c>
      <c r="S34" s="20">
        <v>12</v>
      </c>
      <c r="T34" s="20">
        <v>60</v>
      </c>
      <c r="U34" s="20" t="s">
        <v>73</v>
      </c>
      <c r="V34" s="20" t="s">
        <v>74</v>
      </c>
      <c r="W34" s="20" t="s">
        <v>75</v>
      </c>
      <c r="X34" s="22">
        <v>0.596611</v>
      </c>
      <c r="Y34" s="22">
        <v>6.1431250000000004</v>
      </c>
      <c r="Z34" s="22">
        <v>0.84899999999999998</v>
      </c>
      <c r="AA34" s="22">
        <v>0.71899999999999997</v>
      </c>
      <c r="AB34" s="22">
        <f t="shared" si="0"/>
        <v>0.32868702025850005</v>
      </c>
      <c r="AC34" s="22">
        <f t="shared" si="1"/>
        <v>6.2981068290625002</v>
      </c>
    </row>
    <row r="35" spans="1:29" x14ac:dyDescent="0.25">
      <c r="A35" s="20">
        <v>8</v>
      </c>
      <c r="B35" s="20">
        <v>329</v>
      </c>
      <c r="C35" s="20" t="s">
        <v>199</v>
      </c>
      <c r="D35" s="20" t="s">
        <v>178</v>
      </c>
      <c r="E35" s="20" t="s">
        <v>200</v>
      </c>
      <c r="F35" s="20" t="s">
        <v>191</v>
      </c>
      <c r="G35" s="20" t="s">
        <v>192</v>
      </c>
      <c r="H35" s="20">
        <v>28159</v>
      </c>
      <c r="I35" s="20">
        <v>28190</v>
      </c>
      <c r="J35" s="20">
        <v>28114</v>
      </c>
      <c r="K35" s="20">
        <v>6172</v>
      </c>
      <c r="L35" s="20">
        <v>6172</v>
      </c>
      <c r="M35" s="20" t="s">
        <v>205</v>
      </c>
      <c r="N35" s="20" t="s">
        <v>206</v>
      </c>
      <c r="O35" s="21">
        <v>8.0631104817099999</v>
      </c>
      <c r="P35" s="21">
        <v>3.2630300000000001</v>
      </c>
      <c r="Q35" s="20" t="s">
        <v>24</v>
      </c>
      <c r="R35" s="20" t="s">
        <v>207</v>
      </c>
      <c r="S35" s="20">
        <v>12</v>
      </c>
      <c r="T35" s="20">
        <v>60</v>
      </c>
      <c r="U35" s="20" t="s">
        <v>73</v>
      </c>
      <c r="V35" s="20" t="s">
        <v>74</v>
      </c>
      <c r="W35" s="20" t="s">
        <v>75</v>
      </c>
      <c r="X35" s="22">
        <v>0.596611</v>
      </c>
      <c r="Y35" s="22">
        <v>6.1431250000000004</v>
      </c>
      <c r="Z35" s="22">
        <v>0.84899999999999998</v>
      </c>
      <c r="AA35" s="22">
        <v>0.71899999999999997</v>
      </c>
      <c r="AB35" s="22">
        <f t="shared" si="0"/>
        <v>0.29396069829083005</v>
      </c>
      <c r="AC35" s="22">
        <f t="shared" si="1"/>
        <v>5.6327015284187505</v>
      </c>
    </row>
    <row r="36" spans="1:29" x14ac:dyDescent="0.25">
      <c r="A36" s="20">
        <v>8</v>
      </c>
      <c r="B36" s="20">
        <v>329</v>
      </c>
      <c r="C36" s="20" t="s">
        <v>199</v>
      </c>
      <c r="D36" s="20" t="s">
        <v>178</v>
      </c>
      <c r="E36" s="20" t="s">
        <v>200</v>
      </c>
      <c r="F36" s="20" t="s">
        <v>191</v>
      </c>
      <c r="G36" s="20" t="s">
        <v>192</v>
      </c>
      <c r="H36" s="20">
        <v>28160</v>
      </c>
      <c r="I36" s="20">
        <v>28191</v>
      </c>
      <c r="J36" s="20">
        <v>28115</v>
      </c>
      <c r="K36" s="20">
        <v>6172</v>
      </c>
      <c r="L36" s="20">
        <v>6172</v>
      </c>
      <c r="M36" s="20" t="s">
        <v>205</v>
      </c>
      <c r="N36" s="20" t="s">
        <v>206</v>
      </c>
      <c r="O36" s="21">
        <v>8.7746368411599995</v>
      </c>
      <c r="P36" s="21">
        <v>3.55097</v>
      </c>
      <c r="Q36" s="20" t="s">
        <v>24</v>
      </c>
      <c r="R36" s="20" t="s">
        <v>207</v>
      </c>
      <c r="S36" s="20">
        <v>12</v>
      </c>
      <c r="T36" s="20">
        <v>60</v>
      </c>
      <c r="U36" s="20" t="s">
        <v>73</v>
      </c>
      <c r="V36" s="20" t="s">
        <v>74</v>
      </c>
      <c r="W36" s="20" t="s">
        <v>75</v>
      </c>
      <c r="X36" s="22">
        <v>0.596611</v>
      </c>
      <c r="Y36" s="22">
        <v>6.1431250000000004</v>
      </c>
      <c r="Z36" s="22">
        <v>0.84899999999999998</v>
      </c>
      <c r="AA36" s="22">
        <v>0.71899999999999997</v>
      </c>
      <c r="AB36" s="22">
        <f t="shared" si="0"/>
        <v>0.31990071216317006</v>
      </c>
      <c r="AC36" s="22">
        <f t="shared" si="1"/>
        <v>6.1297487753312501</v>
      </c>
    </row>
    <row r="37" spans="1:29" x14ac:dyDescent="0.25">
      <c r="A37" s="20">
        <v>8</v>
      </c>
      <c r="B37" s="20">
        <v>329</v>
      </c>
      <c r="C37" s="20" t="s">
        <v>199</v>
      </c>
      <c r="D37" s="20" t="s">
        <v>178</v>
      </c>
      <c r="E37" s="20" t="s">
        <v>200</v>
      </c>
      <c r="F37" s="20" t="s">
        <v>191</v>
      </c>
      <c r="G37" s="20" t="s">
        <v>192</v>
      </c>
      <c r="H37" s="20">
        <v>28187</v>
      </c>
      <c r="I37" s="20">
        <v>28218</v>
      </c>
      <c r="J37" s="20">
        <v>28142</v>
      </c>
      <c r="K37" s="20">
        <v>6172</v>
      </c>
      <c r="L37" s="20">
        <v>6172</v>
      </c>
      <c r="M37" s="20" t="s">
        <v>205</v>
      </c>
      <c r="N37" s="20" t="s">
        <v>206</v>
      </c>
      <c r="O37" s="21">
        <v>7.0342012025000002</v>
      </c>
      <c r="P37" s="21">
        <v>2.8466399999999998</v>
      </c>
      <c r="Q37" s="20" t="s">
        <v>24</v>
      </c>
      <c r="R37" s="20" t="s">
        <v>207</v>
      </c>
      <c r="S37" s="20">
        <v>12</v>
      </c>
      <c r="T37" s="20">
        <v>60</v>
      </c>
      <c r="U37" s="20" t="s">
        <v>73</v>
      </c>
      <c r="V37" s="20" t="s">
        <v>74</v>
      </c>
      <c r="W37" s="20" t="s">
        <v>75</v>
      </c>
      <c r="X37" s="22">
        <v>0.596611</v>
      </c>
      <c r="Y37" s="22">
        <v>6.1431250000000004</v>
      </c>
      <c r="Z37" s="22">
        <v>0.84899999999999998</v>
      </c>
      <c r="AA37" s="22">
        <v>0.71899999999999997</v>
      </c>
      <c r="AB37" s="22">
        <f t="shared" si="0"/>
        <v>0.25644884729304002</v>
      </c>
      <c r="AC37" s="22">
        <f t="shared" si="1"/>
        <v>4.9139215633500006</v>
      </c>
    </row>
    <row r="38" spans="1:29" x14ac:dyDescent="0.25">
      <c r="A38" s="20">
        <v>8</v>
      </c>
      <c r="B38" s="20">
        <v>329</v>
      </c>
      <c r="C38" s="20" t="s">
        <v>199</v>
      </c>
      <c r="D38" s="20" t="s">
        <v>178</v>
      </c>
      <c r="E38" s="20" t="s">
        <v>200</v>
      </c>
      <c r="F38" s="20" t="s">
        <v>191</v>
      </c>
      <c r="G38" s="20" t="s">
        <v>192</v>
      </c>
      <c r="H38" s="20">
        <v>28191</v>
      </c>
      <c r="I38" s="20">
        <v>28222</v>
      </c>
      <c r="J38" s="20">
        <v>28146</v>
      </c>
      <c r="K38" s="20">
        <v>6172</v>
      </c>
      <c r="L38" s="20">
        <v>6172</v>
      </c>
      <c r="M38" s="20" t="s">
        <v>205</v>
      </c>
      <c r="N38" s="20" t="s">
        <v>206</v>
      </c>
      <c r="O38" s="21">
        <v>3.2201452873799998</v>
      </c>
      <c r="P38" s="21">
        <v>1.30315</v>
      </c>
      <c r="Q38" s="20" t="s">
        <v>24</v>
      </c>
      <c r="R38" s="20" t="s">
        <v>207</v>
      </c>
      <c r="S38" s="20">
        <v>12</v>
      </c>
      <c r="T38" s="20">
        <v>60</v>
      </c>
      <c r="U38" s="20" t="s">
        <v>73</v>
      </c>
      <c r="V38" s="20" t="s">
        <v>74</v>
      </c>
      <c r="W38" s="20" t="s">
        <v>75</v>
      </c>
      <c r="X38" s="22">
        <v>0.596611</v>
      </c>
      <c r="Y38" s="22">
        <v>6.1431250000000004</v>
      </c>
      <c r="Z38" s="22">
        <v>0.84899999999999998</v>
      </c>
      <c r="AA38" s="22">
        <v>0.71899999999999997</v>
      </c>
      <c r="AB38" s="22">
        <f t="shared" si="0"/>
        <v>0.11739851732215002</v>
      </c>
      <c r="AC38" s="22">
        <f t="shared" si="1"/>
        <v>2.2495211495937504</v>
      </c>
    </row>
    <row r="39" spans="1:29" x14ac:dyDescent="0.25">
      <c r="A39" s="20">
        <v>8</v>
      </c>
      <c r="B39" s="20">
        <v>329</v>
      </c>
      <c r="C39" s="20" t="s">
        <v>199</v>
      </c>
      <c r="D39" s="20" t="s">
        <v>178</v>
      </c>
      <c r="E39" s="20" t="s">
        <v>200</v>
      </c>
      <c r="F39" s="20" t="s">
        <v>191</v>
      </c>
      <c r="G39" s="20" t="s">
        <v>192</v>
      </c>
      <c r="H39" s="20">
        <v>28193</v>
      </c>
      <c r="I39" s="20">
        <v>28224</v>
      </c>
      <c r="J39" s="20">
        <v>28148</v>
      </c>
      <c r="K39" s="20">
        <v>6172</v>
      </c>
      <c r="L39" s="20">
        <v>6172</v>
      </c>
      <c r="M39" s="20" t="s">
        <v>205</v>
      </c>
      <c r="N39" s="20" t="s">
        <v>206</v>
      </c>
      <c r="O39" s="21">
        <v>2.8333383193800001</v>
      </c>
      <c r="P39" s="21">
        <v>1.1466099999999999</v>
      </c>
      <c r="Q39" s="20" t="s">
        <v>24</v>
      </c>
      <c r="R39" s="20" t="s">
        <v>207</v>
      </c>
      <c r="S39" s="20">
        <v>12</v>
      </c>
      <c r="T39" s="20">
        <v>60</v>
      </c>
      <c r="U39" s="20" t="s">
        <v>73</v>
      </c>
      <c r="V39" s="20" t="s">
        <v>74</v>
      </c>
      <c r="W39" s="20" t="s">
        <v>75</v>
      </c>
      <c r="X39" s="22">
        <v>0.596611</v>
      </c>
      <c r="Y39" s="22">
        <v>6.1431250000000004</v>
      </c>
      <c r="Z39" s="22">
        <v>0.84899999999999998</v>
      </c>
      <c r="AA39" s="22">
        <v>0.71899999999999997</v>
      </c>
      <c r="AB39" s="22">
        <f t="shared" si="0"/>
        <v>0.10329610094521001</v>
      </c>
      <c r="AC39" s="22">
        <f t="shared" si="1"/>
        <v>1.9792989643062502</v>
      </c>
    </row>
    <row r="40" spans="1:29" x14ac:dyDescent="0.25">
      <c r="A40" s="20">
        <v>8</v>
      </c>
      <c r="B40" s="20">
        <v>329</v>
      </c>
      <c r="C40" s="20" t="s">
        <v>199</v>
      </c>
      <c r="D40" s="20" t="s">
        <v>178</v>
      </c>
      <c r="E40" s="20" t="s">
        <v>200</v>
      </c>
      <c r="F40" s="20" t="s">
        <v>191</v>
      </c>
      <c r="G40" s="20" t="s">
        <v>192</v>
      </c>
      <c r="H40" s="20">
        <v>30013</v>
      </c>
      <c r="I40" s="20">
        <v>30014</v>
      </c>
      <c r="J40" s="20">
        <v>30002</v>
      </c>
      <c r="K40" s="20">
        <v>6210</v>
      </c>
      <c r="L40" s="20">
        <v>6210</v>
      </c>
      <c r="M40" s="20" t="s">
        <v>205</v>
      </c>
      <c r="N40" s="20" t="s">
        <v>206</v>
      </c>
      <c r="O40" s="21">
        <v>2.5585084098899999</v>
      </c>
      <c r="P40" s="21">
        <v>1.03539</v>
      </c>
      <c r="Q40" s="20" t="s">
        <v>24</v>
      </c>
      <c r="R40" s="20" t="s">
        <v>207</v>
      </c>
      <c r="S40" s="20">
        <v>14</v>
      </c>
      <c r="T40" s="20">
        <v>60</v>
      </c>
      <c r="U40" s="20" t="s">
        <v>73</v>
      </c>
      <c r="V40" s="20" t="s">
        <v>168</v>
      </c>
      <c r="W40" s="20" t="s">
        <v>168</v>
      </c>
      <c r="X40" s="22">
        <v>0.44770799999999999</v>
      </c>
      <c r="Y40" s="22">
        <v>6.3260019999999999</v>
      </c>
      <c r="Z40" s="22">
        <v>0.84899999999999998</v>
      </c>
      <c r="AA40" s="22">
        <v>0.71899999999999997</v>
      </c>
      <c r="AB40" s="22">
        <f t="shared" si="0"/>
        <v>6.9996410304120016E-2</v>
      </c>
      <c r="AC40" s="22">
        <f t="shared" si="1"/>
        <v>1.8405160582291802</v>
      </c>
    </row>
    <row r="41" spans="1:29" x14ac:dyDescent="0.25">
      <c r="A41" s="20">
        <v>8</v>
      </c>
      <c r="B41" s="20">
        <v>329</v>
      </c>
      <c r="C41" s="20" t="s">
        <v>199</v>
      </c>
      <c r="D41" s="20" t="s">
        <v>178</v>
      </c>
      <c r="E41" s="20" t="s">
        <v>200</v>
      </c>
      <c r="F41" s="20" t="s">
        <v>191</v>
      </c>
      <c r="G41" s="20" t="s">
        <v>192</v>
      </c>
      <c r="H41" s="20">
        <v>30014</v>
      </c>
      <c r="I41" s="20">
        <v>30015</v>
      </c>
      <c r="J41" s="20">
        <v>30003</v>
      </c>
      <c r="K41" s="20">
        <v>6210</v>
      </c>
      <c r="L41" s="20">
        <v>6210</v>
      </c>
      <c r="M41" s="20" t="s">
        <v>205</v>
      </c>
      <c r="N41" s="20" t="s">
        <v>206</v>
      </c>
      <c r="O41" s="21">
        <v>2.3293298573399999</v>
      </c>
      <c r="P41" s="21">
        <v>0.94264599999999998</v>
      </c>
      <c r="Q41" s="20" t="s">
        <v>24</v>
      </c>
      <c r="R41" s="20" t="s">
        <v>207</v>
      </c>
      <c r="S41" s="20">
        <v>14</v>
      </c>
      <c r="T41" s="20">
        <v>60</v>
      </c>
      <c r="U41" s="20" t="s">
        <v>73</v>
      </c>
      <c r="V41" s="20" t="s">
        <v>168</v>
      </c>
      <c r="W41" s="20" t="s">
        <v>168</v>
      </c>
      <c r="X41" s="22">
        <v>0.44770799999999999</v>
      </c>
      <c r="Y41" s="22">
        <v>6.3260019999999999</v>
      </c>
      <c r="Z41" s="22">
        <v>0.84899999999999998</v>
      </c>
      <c r="AA41" s="22">
        <v>0.71899999999999997</v>
      </c>
      <c r="AB41" s="22">
        <f t="shared" si="0"/>
        <v>6.3726553460568006E-2</v>
      </c>
      <c r="AC41" s="22">
        <f t="shared" si="1"/>
        <v>1.675653715243052</v>
      </c>
    </row>
    <row r="42" spans="1:29" x14ac:dyDescent="0.25">
      <c r="A42" s="20">
        <v>8</v>
      </c>
      <c r="B42" s="20">
        <v>329</v>
      </c>
      <c r="C42" s="20" t="s">
        <v>199</v>
      </c>
      <c r="D42" s="20" t="s">
        <v>178</v>
      </c>
      <c r="E42" s="20" t="s">
        <v>200</v>
      </c>
      <c r="F42" s="20" t="s">
        <v>191</v>
      </c>
      <c r="G42" s="20" t="s">
        <v>192</v>
      </c>
      <c r="H42" s="20">
        <v>31373</v>
      </c>
      <c r="I42" s="20">
        <v>31374</v>
      </c>
      <c r="J42" s="20">
        <v>31319</v>
      </c>
      <c r="K42" s="20">
        <v>6215</v>
      </c>
      <c r="L42" s="20">
        <v>6215</v>
      </c>
      <c r="M42" s="20" t="s">
        <v>205</v>
      </c>
      <c r="N42" s="20" t="s">
        <v>206</v>
      </c>
      <c r="O42" s="21">
        <v>6.0768624454099998</v>
      </c>
      <c r="P42" s="21">
        <v>2.4592200000000002</v>
      </c>
      <c r="Q42" s="20" t="s">
        <v>24</v>
      </c>
      <c r="R42" s="20" t="s">
        <v>207</v>
      </c>
      <c r="S42" s="20">
        <v>16</v>
      </c>
      <c r="T42" s="20">
        <v>60</v>
      </c>
      <c r="U42" s="20" t="s">
        <v>73</v>
      </c>
      <c r="V42" s="20" t="s">
        <v>169</v>
      </c>
      <c r="W42" s="20" t="s">
        <v>77</v>
      </c>
      <c r="X42" s="22">
        <v>0.78656000000000004</v>
      </c>
      <c r="Y42" s="22">
        <v>7.079313</v>
      </c>
      <c r="Z42" s="22">
        <v>0.84899999999999998</v>
      </c>
      <c r="AA42" s="22">
        <v>0.71899999999999997</v>
      </c>
      <c r="AB42" s="22">
        <f t="shared" si="0"/>
        <v>0.29208293656320006</v>
      </c>
      <c r="AC42" s="22">
        <f t="shared" si="1"/>
        <v>4.8920942605566609</v>
      </c>
    </row>
    <row r="43" spans="1:29" x14ac:dyDescent="0.25">
      <c r="A43" s="20">
        <v>8</v>
      </c>
      <c r="B43" s="20">
        <v>329</v>
      </c>
      <c r="C43" s="20" t="s">
        <v>199</v>
      </c>
      <c r="D43" s="20" t="s">
        <v>178</v>
      </c>
      <c r="E43" s="20" t="s">
        <v>200</v>
      </c>
      <c r="F43" s="20" t="s">
        <v>191</v>
      </c>
      <c r="G43" s="20" t="s">
        <v>192</v>
      </c>
      <c r="H43" s="20">
        <v>32223</v>
      </c>
      <c r="I43" s="20">
        <v>32224</v>
      </c>
      <c r="J43" s="20">
        <v>32191</v>
      </c>
      <c r="K43" s="20">
        <v>6216</v>
      </c>
      <c r="L43" s="20">
        <v>6216</v>
      </c>
      <c r="M43" s="20" t="s">
        <v>205</v>
      </c>
      <c r="N43" s="20" t="s">
        <v>206</v>
      </c>
      <c r="O43" s="21">
        <v>5.7173092954999998</v>
      </c>
      <c r="P43" s="21">
        <v>2.3137099999999999</v>
      </c>
      <c r="Q43" s="20" t="s">
        <v>24</v>
      </c>
      <c r="R43" s="20" t="s">
        <v>207</v>
      </c>
      <c r="S43" s="20">
        <v>16</v>
      </c>
      <c r="T43" s="20">
        <v>60</v>
      </c>
      <c r="U43" s="20" t="s">
        <v>73</v>
      </c>
      <c r="V43" s="20" t="s">
        <v>170</v>
      </c>
      <c r="W43" s="20" t="s">
        <v>77</v>
      </c>
      <c r="X43" s="22">
        <v>0.78656000000000004</v>
      </c>
      <c r="Y43" s="22">
        <v>7.079313</v>
      </c>
      <c r="Z43" s="22">
        <v>0.84899999999999998</v>
      </c>
      <c r="AA43" s="22">
        <v>0.71899999999999997</v>
      </c>
      <c r="AB43" s="22">
        <f t="shared" si="0"/>
        <v>0.27480063237760005</v>
      </c>
      <c r="AC43" s="22">
        <f t="shared" si="1"/>
        <v>4.60263311602563</v>
      </c>
    </row>
    <row r="44" spans="1:29" x14ac:dyDescent="0.25">
      <c r="A44" s="20">
        <v>8</v>
      </c>
      <c r="B44" s="20">
        <v>329</v>
      </c>
      <c r="C44" s="20" t="s">
        <v>199</v>
      </c>
      <c r="D44" s="20" t="s">
        <v>178</v>
      </c>
      <c r="E44" s="20" t="s">
        <v>200</v>
      </c>
      <c r="F44" s="20" t="s">
        <v>191</v>
      </c>
      <c r="G44" s="20" t="s">
        <v>192</v>
      </c>
      <c r="H44" s="20">
        <v>44151</v>
      </c>
      <c r="I44" s="20">
        <v>44152</v>
      </c>
      <c r="J44" s="20">
        <v>44123</v>
      </c>
      <c r="K44" s="20">
        <v>6410</v>
      </c>
      <c r="L44" s="20">
        <v>6410</v>
      </c>
      <c r="M44" s="20" t="s">
        <v>205</v>
      </c>
      <c r="N44" s="20" t="s">
        <v>206</v>
      </c>
      <c r="O44" s="21">
        <v>30.874287220300001</v>
      </c>
      <c r="P44" s="21">
        <v>12.494400000000001</v>
      </c>
      <c r="Q44" s="20" t="s">
        <v>24</v>
      </c>
      <c r="R44" s="20" t="s">
        <v>207</v>
      </c>
      <c r="S44" s="20">
        <v>16</v>
      </c>
      <c r="T44" s="20">
        <v>60</v>
      </c>
      <c r="U44" s="20" t="s">
        <v>73</v>
      </c>
      <c r="V44" s="20" t="s">
        <v>76</v>
      </c>
      <c r="W44" s="20" t="s">
        <v>77</v>
      </c>
      <c r="X44" s="22">
        <v>0.78656000000000004</v>
      </c>
      <c r="Y44" s="22">
        <v>7.079313</v>
      </c>
      <c r="Z44" s="22">
        <v>0.84899999999999998</v>
      </c>
      <c r="AA44" s="22">
        <v>0.71899999999999997</v>
      </c>
      <c r="AB44" s="22">
        <f t="shared" si="0"/>
        <v>1.4839668848640004</v>
      </c>
      <c r="AC44" s="22">
        <f t="shared" si="1"/>
        <v>24.854946905563203</v>
      </c>
    </row>
    <row r="45" spans="1:29" x14ac:dyDescent="0.25">
      <c r="A45" s="20">
        <v>8</v>
      </c>
      <c r="B45" s="20">
        <v>329</v>
      </c>
      <c r="C45" s="20" t="s">
        <v>199</v>
      </c>
      <c r="D45" s="20" t="s">
        <v>178</v>
      </c>
      <c r="E45" s="20" t="s">
        <v>200</v>
      </c>
      <c r="F45" s="20" t="s">
        <v>191</v>
      </c>
      <c r="G45" s="20" t="s">
        <v>192</v>
      </c>
      <c r="H45" s="20">
        <v>44185</v>
      </c>
      <c r="I45" s="20">
        <v>44186</v>
      </c>
      <c r="J45" s="20">
        <v>44167</v>
      </c>
      <c r="K45" s="20">
        <v>6410</v>
      </c>
      <c r="L45" s="20">
        <v>6410</v>
      </c>
      <c r="M45" s="20" t="s">
        <v>205</v>
      </c>
      <c r="N45" s="20" t="s">
        <v>206</v>
      </c>
      <c r="O45" s="21">
        <v>62.552675204400003</v>
      </c>
      <c r="P45" s="21">
        <v>25.3142</v>
      </c>
      <c r="Q45" s="20" t="s">
        <v>24</v>
      </c>
      <c r="R45" s="20" t="s">
        <v>207</v>
      </c>
      <c r="S45" s="20">
        <v>16</v>
      </c>
      <c r="T45" s="20">
        <v>60</v>
      </c>
      <c r="U45" s="20" t="s">
        <v>73</v>
      </c>
      <c r="V45" s="20" t="s">
        <v>76</v>
      </c>
      <c r="W45" s="20" t="s">
        <v>77</v>
      </c>
      <c r="X45" s="22">
        <v>0.78656000000000004</v>
      </c>
      <c r="Y45" s="22">
        <v>7.079313</v>
      </c>
      <c r="Z45" s="22">
        <v>0.84899999999999998</v>
      </c>
      <c r="AA45" s="22">
        <v>0.71899999999999997</v>
      </c>
      <c r="AB45" s="22">
        <f t="shared" si="0"/>
        <v>3.0065817099520009</v>
      </c>
      <c r="AC45" s="22">
        <f t="shared" si="1"/>
        <v>50.357207785632603</v>
      </c>
    </row>
    <row r="46" spans="1:29" x14ac:dyDescent="0.25">
      <c r="A46" s="20">
        <v>8</v>
      </c>
      <c r="B46" s="20">
        <v>329</v>
      </c>
      <c r="C46" s="20" t="s">
        <v>199</v>
      </c>
      <c r="D46" s="20" t="s">
        <v>178</v>
      </c>
      <c r="E46" s="20" t="s">
        <v>200</v>
      </c>
      <c r="F46" s="20" t="s">
        <v>191</v>
      </c>
      <c r="G46" s="20" t="s">
        <v>192</v>
      </c>
      <c r="H46" s="20">
        <v>44222</v>
      </c>
      <c r="I46" s="20">
        <v>44223</v>
      </c>
      <c r="J46" s="20">
        <v>44204</v>
      </c>
      <c r="K46" s="20">
        <v>6410</v>
      </c>
      <c r="L46" s="20">
        <v>6410</v>
      </c>
      <c r="M46" s="20" t="s">
        <v>205</v>
      </c>
      <c r="N46" s="20" t="s">
        <v>206</v>
      </c>
      <c r="O46" s="21">
        <v>2.1811117246</v>
      </c>
      <c r="P46" s="21">
        <v>0.88266500000000003</v>
      </c>
      <c r="Q46" s="20" t="s">
        <v>24</v>
      </c>
      <c r="R46" s="20" t="s">
        <v>207</v>
      </c>
      <c r="S46" s="20">
        <v>16</v>
      </c>
      <c r="T46" s="20">
        <v>60</v>
      </c>
      <c r="U46" s="20" t="s">
        <v>73</v>
      </c>
      <c r="V46" s="20" t="s">
        <v>76</v>
      </c>
      <c r="W46" s="20" t="s">
        <v>77</v>
      </c>
      <c r="X46" s="22">
        <v>0.78656000000000004</v>
      </c>
      <c r="Y46" s="22">
        <v>7.079313</v>
      </c>
      <c r="Z46" s="22">
        <v>0.84899999999999998</v>
      </c>
      <c r="AA46" s="22">
        <v>0.71899999999999997</v>
      </c>
      <c r="AB46" s="22">
        <f t="shared" si="0"/>
        <v>0.10483461634240002</v>
      </c>
      <c r="AC46" s="22">
        <f t="shared" si="1"/>
        <v>1.7558739683697453</v>
      </c>
    </row>
    <row r="47" spans="1:29" x14ac:dyDescent="0.25">
      <c r="A47" s="20">
        <v>8</v>
      </c>
      <c r="B47" s="20">
        <v>329</v>
      </c>
      <c r="C47" s="20" t="s">
        <v>199</v>
      </c>
      <c r="D47" s="20" t="s">
        <v>178</v>
      </c>
      <c r="E47" s="20" t="s">
        <v>200</v>
      </c>
      <c r="F47" s="20" t="s">
        <v>191</v>
      </c>
      <c r="G47" s="20" t="s">
        <v>192</v>
      </c>
      <c r="H47" s="20">
        <v>44238</v>
      </c>
      <c r="I47" s="20">
        <v>44239</v>
      </c>
      <c r="J47" s="20">
        <v>44220</v>
      </c>
      <c r="K47" s="20">
        <v>6410</v>
      </c>
      <c r="L47" s="20">
        <v>6410</v>
      </c>
      <c r="M47" s="20" t="s">
        <v>205</v>
      </c>
      <c r="N47" s="20" t="s">
        <v>206</v>
      </c>
      <c r="O47" s="21">
        <v>19.6423420486</v>
      </c>
      <c r="P47" s="21">
        <v>7.9489700000000001</v>
      </c>
      <c r="Q47" s="20" t="s">
        <v>24</v>
      </c>
      <c r="R47" s="20" t="s">
        <v>207</v>
      </c>
      <c r="S47" s="20">
        <v>16</v>
      </c>
      <c r="T47" s="20">
        <v>60</v>
      </c>
      <c r="U47" s="20" t="s">
        <v>73</v>
      </c>
      <c r="V47" s="20" t="s">
        <v>76</v>
      </c>
      <c r="W47" s="20" t="s">
        <v>77</v>
      </c>
      <c r="X47" s="22">
        <v>0.78656000000000004</v>
      </c>
      <c r="Y47" s="22">
        <v>7.079313</v>
      </c>
      <c r="Z47" s="22">
        <v>0.84899999999999998</v>
      </c>
      <c r="AA47" s="22">
        <v>0.71899999999999997</v>
      </c>
      <c r="AB47" s="22">
        <f t="shared" ref="AB47:AB85" si="2">P47*X47*(1-Z47)</f>
        <v>0.94410361832320011</v>
      </c>
      <c r="AC47" s="22">
        <f t="shared" ref="AC47:AC85" si="3">P47*Y47*(1-AA47)</f>
        <v>15.812782310788412</v>
      </c>
    </row>
    <row r="48" spans="1:29" x14ac:dyDescent="0.25">
      <c r="A48" s="20">
        <v>8</v>
      </c>
      <c r="B48" s="20">
        <v>329</v>
      </c>
      <c r="C48" s="20" t="s">
        <v>199</v>
      </c>
      <c r="D48" s="20" t="s">
        <v>178</v>
      </c>
      <c r="E48" s="20" t="s">
        <v>200</v>
      </c>
      <c r="F48" s="20" t="s">
        <v>191</v>
      </c>
      <c r="G48" s="20" t="s">
        <v>192</v>
      </c>
      <c r="H48" s="20">
        <v>44240</v>
      </c>
      <c r="I48" s="20">
        <v>44241</v>
      </c>
      <c r="J48" s="20">
        <v>44222</v>
      </c>
      <c r="K48" s="20">
        <v>6410</v>
      </c>
      <c r="L48" s="20">
        <v>6410</v>
      </c>
      <c r="M48" s="20" t="s">
        <v>205</v>
      </c>
      <c r="N48" s="20" t="s">
        <v>206</v>
      </c>
      <c r="O48" s="21">
        <v>3.7894347263700001</v>
      </c>
      <c r="P48" s="21">
        <v>1.5335300000000001</v>
      </c>
      <c r="Q48" s="20" t="s">
        <v>24</v>
      </c>
      <c r="R48" s="20" t="s">
        <v>207</v>
      </c>
      <c r="S48" s="20">
        <v>16</v>
      </c>
      <c r="T48" s="20">
        <v>60</v>
      </c>
      <c r="U48" s="20" t="s">
        <v>73</v>
      </c>
      <c r="V48" s="20" t="s">
        <v>76</v>
      </c>
      <c r="W48" s="20" t="s">
        <v>77</v>
      </c>
      <c r="X48" s="22">
        <v>0.78656000000000004</v>
      </c>
      <c r="Y48" s="22">
        <v>7.079313</v>
      </c>
      <c r="Z48" s="22">
        <v>0.84899999999999998</v>
      </c>
      <c r="AA48" s="22">
        <v>0.71899999999999997</v>
      </c>
      <c r="AB48" s="22">
        <f t="shared" si="2"/>
        <v>0.18213821687680007</v>
      </c>
      <c r="AC48" s="22">
        <f t="shared" si="3"/>
        <v>3.0506312210340902</v>
      </c>
    </row>
    <row r="49" spans="1:29" x14ac:dyDescent="0.25">
      <c r="A49" s="20">
        <v>8</v>
      </c>
      <c r="B49" s="20">
        <v>329</v>
      </c>
      <c r="C49" s="20" t="s">
        <v>199</v>
      </c>
      <c r="D49" s="20" t="s">
        <v>178</v>
      </c>
      <c r="E49" s="20" t="s">
        <v>200</v>
      </c>
      <c r="F49" s="20" t="s">
        <v>191</v>
      </c>
      <c r="G49" s="20" t="s">
        <v>192</v>
      </c>
      <c r="H49" s="20">
        <v>44243</v>
      </c>
      <c r="I49" s="20">
        <v>44244</v>
      </c>
      <c r="J49" s="20">
        <v>44225</v>
      </c>
      <c r="K49" s="20">
        <v>6410</v>
      </c>
      <c r="L49" s="20">
        <v>6410</v>
      </c>
      <c r="M49" s="20" t="s">
        <v>205</v>
      </c>
      <c r="N49" s="20" t="s">
        <v>206</v>
      </c>
      <c r="O49" s="21">
        <v>2.75697685015</v>
      </c>
      <c r="P49" s="21">
        <v>1.11571</v>
      </c>
      <c r="Q49" s="20" t="s">
        <v>24</v>
      </c>
      <c r="R49" s="20" t="s">
        <v>207</v>
      </c>
      <c r="S49" s="20">
        <v>16</v>
      </c>
      <c r="T49" s="20">
        <v>60</v>
      </c>
      <c r="U49" s="20" t="s">
        <v>73</v>
      </c>
      <c r="V49" s="20" t="s">
        <v>76</v>
      </c>
      <c r="W49" s="20" t="s">
        <v>77</v>
      </c>
      <c r="X49" s="22">
        <v>0.78656000000000004</v>
      </c>
      <c r="Y49" s="22">
        <v>7.079313</v>
      </c>
      <c r="Z49" s="22">
        <v>0.84899999999999998</v>
      </c>
      <c r="AA49" s="22">
        <v>0.71899999999999997</v>
      </c>
      <c r="AB49" s="22">
        <f t="shared" si="2"/>
        <v>0.13251350149760002</v>
      </c>
      <c r="AC49" s="22">
        <f t="shared" si="3"/>
        <v>2.2194673463316303</v>
      </c>
    </row>
    <row r="50" spans="1:29" x14ac:dyDescent="0.25">
      <c r="A50" s="20">
        <v>8</v>
      </c>
      <c r="B50" s="20">
        <v>329</v>
      </c>
      <c r="C50" s="20" t="s">
        <v>199</v>
      </c>
      <c r="D50" s="20" t="s">
        <v>178</v>
      </c>
      <c r="E50" s="20" t="s">
        <v>200</v>
      </c>
      <c r="F50" s="20" t="s">
        <v>191</v>
      </c>
      <c r="G50" s="20" t="s">
        <v>192</v>
      </c>
      <c r="H50" s="20">
        <v>44251</v>
      </c>
      <c r="I50" s="20">
        <v>44252</v>
      </c>
      <c r="J50" s="20">
        <v>44233</v>
      </c>
      <c r="K50" s="20">
        <v>6410</v>
      </c>
      <c r="L50" s="20">
        <v>6410</v>
      </c>
      <c r="M50" s="20" t="s">
        <v>205</v>
      </c>
      <c r="N50" s="20" t="s">
        <v>206</v>
      </c>
      <c r="O50" s="21">
        <v>3.43619681231</v>
      </c>
      <c r="P50" s="21">
        <v>1.3905799999999999</v>
      </c>
      <c r="Q50" s="20" t="s">
        <v>24</v>
      </c>
      <c r="R50" s="20" t="s">
        <v>207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0.78656000000000004</v>
      </c>
      <c r="Y50" s="22">
        <v>7.079313</v>
      </c>
      <c r="Z50" s="22">
        <v>0.84899999999999998</v>
      </c>
      <c r="AA50" s="22">
        <v>0.71899999999999997</v>
      </c>
      <c r="AB50" s="22">
        <f t="shared" si="2"/>
        <v>0.16515996532480001</v>
      </c>
      <c r="AC50" s="22">
        <f t="shared" si="3"/>
        <v>2.7662626511027404</v>
      </c>
    </row>
    <row r="51" spans="1:29" x14ac:dyDescent="0.25">
      <c r="A51" s="20">
        <v>8</v>
      </c>
      <c r="B51" s="20">
        <v>329</v>
      </c>
      <c r="C51" s="20" t="s">
        <v>199</v>
      </c>
      <c r="D51" s="20" t="s">
        <v>178</v>
      </c>
      <c r="E51" s="20" t="s">
        <v>200</v>
      </c>
      <c r="F51" s="20" t="s">
        <v>191</v>
      </c>
      <c r="G51" s="20" t="s">
        <v>192</v>
      </c>
      <c r="H51" s="20">
        <v>44262</v>
      </c>
      <c r="I51" s="20">
        <v>44263</v>
      </c>
      <c r="J51" s="20">
        <v>44244</v>
      </c>
      <c r="K51" s="20">
        <v>6410</v>
      </c>
      <c r="L51" s="20">
        <v>6410</v>
      </c>
      <c r="M51" s="20" t="s">
        <v>205</v>
      </c>
      <c r="N51" s="20" t="s">
        <v>206</v>
      </c>
      <c r="O51" s="21">
        <v>5.5643271753599999</v>
      </c>
      <c r="P51" s="21">
        <v>2.2517999999999998</v>
      </c>
      <c r="Q51" s="20" t="s">
        <v>24</v>
      </c>
      <c r="R51" s="20" t="s">
        <v>207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0.78656000000000004</v>
      </c>
      <c r="Y51" s="22">
        <v>7.079313</v>
      </c>
      <c r="Z51" s="22">
        <v>0.84899999999999998</v>
      </c>
      <c r="AA51" s="22">
        <v>0.71899999999999997</v>
      </c>
      <c r="AB51" s="22">
        <f t="shared" si="2"/>
        <v>0.26744754700800005</v>
      </c>
      <c r="AC51" s="22">
        <f t="shared" si="3"/>
        <v>4.4794763607653998</v>
      </c>
    </row>
    <row r="52" spans="1:29" x14ac:dyDescent="0.25">
      <c r="A52" s="20">
        <v>8</v>
      </c>
      <c r="B52" s="20">
        <v>329</v>
      </c>
      <c r="C52" s="20" t="s">
        <v>199</v>
      </c>
      <c r="D52" s="20" t="s">
        <v>178</v>
      </c>
      <c r="E52" s="20" t="s">
        <v>200</v>
      </c>
      <c r="F52" s="20" t="s">
        <v>191</v>
      </c>
      <c r="G52" s="20" t="s">
        <v>192</v>
      </c>
      <c r="H52" s="20">
        <v>44263</v>
      </c>
      <c r="I52" s="20">
        <v>44264</v>
      </c>
      <c r="J52" s="20">
        <v>44245</v>
      </c>
      <c r="K52" s="20">
        <v>6410</v>
      </c>
      <c r="L52" s="20">
        <v>6410</v>
      </c>
      <c r="M52" s="20" t="s">
        <v>205</v>
      </c>
      <c r="N52" s="20" t="s">
        <v>206</v>
      </c>
      <c r="O52" s="21">
        <v>1.7687061013900001</v>
      </c>
      <c r="P52" s="21">
        <v>0.71577000000000002</v>
      </c>
      <c r="Q52" s="20" t="s">
        <v>24</v>
      </c>
      <c r="R52" s="20" t="s">
        <v>207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0.78656000000000004</v>
      </c>
      <c r="Y52" s="22">
        <v>7.079313</v>
      </c>
      <c r="Z52" s="22">
        <v>0.84899999999999998</v>
      </c>
      <c r="AA52" s="22">
        <v>0.71899999999999997</v>
      </c>
      <c r="AB52" s="22">
        <f t="shared" si="2"/>
        <v>8.5012403731200017E-2</v>
      </c>
      <c r="AC52" s="22">
        <f t="shared" si="3"/>
        <v>1.4238719223488101</v>
      </c>
    </row>
    <row r="53" spans="1:29" x14ac:dyDescent="0.25">
      <c r="A53" s="20">
        <v>8</v>
      </c>
      <c r="B53" s="20">
        <v>329</v>
      </c>
      <c r="C53" s="20" t="s">
        <v>199</v>
      </c>
      <c r="D53" s="20" t="s">
        <v>178</v>
      </c>
      <c r="E53" s="20" t="s">
        <v>200</v>
      </c>
      <c r="F53" s="20" t="s">
        <v>191</v>
      </c>
      <c r="G53" s="20" t="s">
        <v>192</v>
      </c>
      <c r="H53" s="20">
        <v>44271</v>
      </c>
      <c r="I53" s="20">
        <v>44272</v>
      </c>
      <c r="J53" s="20">
        <v>44253</v>
      </c>
      <c r="K53" s="20">
        <v>6410</v>
      </c>
      <c r="L53" s="20">
        <v>6410</v>
      </c>
      <c r="M53" s="20" t="s">
        <v>205</v>
      </c>
      <c r="N53" s="20" t="s">
        <v>206</v>
      </c>
      <c r="O53" s="21">
        <v>3.6744779250800002</v>
      </c>
      <c r="P53" s="21">
        <v>1.4870099999999999</v>
      </c>
      <c r="Q53" s="20" t="s">
        <v>24</v>
      </c>
      <c r="R53" s="20" t="s">
        <v>207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0.78656000000000004</v>
      </c>
      <c r="Y53" s="22">
        <v>7.079313</v>
      </c>
      <c r="Z53" s="22">
        <v>0.84899999999999998</v>
      </c>
      <c r="AA53" s="22">
        <v>0.71899999999999997</v>
      </c>
      <c r="AB53" s="22">
        <f t="shared" si="2"/>
        <v>0.17661301042560001</v>
      </c>
      <c r="AC53" s="22">
        <f t="shared" si="3"/>
        <v>2.9580895919805301</v>
      </c>
    </row>
    <row r="54" spans="1:29" x14ac:dyDescent="0.25">
      <c r="A54" s="20">
        <v>8</v>
      </c>
      <c r="B54" s="20">
        <v>329</v>
      </c>
      <c r="C54" s="20" t="s">
        <v>199</v>
      </c>
      <c r="D54" s="20" t="s">
        <v>178</v>
      </c>
      <c r="E54" s="20" t="s">
        <v>200</v>
      </c>
      <c r="F54" s="20" t="s">
        <v>191</v>
      </c>
      <c r="G54" s="20" t="s">
        <v>192</v>
      </c>
      <c r="H54" s="20">
        <v>44276</v>
      </c>
      <c r="I54" s="20">
        <v>44277</v>
      </c>
      <c r="J54" s="20">
        <v>44258</v>
      </c>
      <c r="K54" s="20">
        <v>6410</v>
      </c>
      <c r="L54" s="20">
        <v>6410</v>
      </c>
      <c r="M54" s="20" t="s">
        <v>205</v>
      </c>
      <c r="N54" s="20" t="s">
        <v>206</v>
      </c>
      <c r="O54" s="21">
        <v>34.239457553699999</v>
      </c>
      <c r="P54" s="21">
        <v>13.856199999999999</v>
      </c>
      <c r="Q54" s="20" t="s">
        <v>24</v>
      </c>
      <c r="R54" s="20" t="s">
        <v>207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0.78656000000000004</v>
      </c>
      <c r="Y54" s="22">
        <v>7.079313</v>
      </c>
      <c r="Z54" s="22">
        <v>0.84899999999999998</v>
      </c>
      <c r="AA54" s="22">
        <v>0.71899999999999997</v>
      </c>
      <c r="AB54" s="22">
        <f t="shared" si="2"/>
        <v>1.6457086334720001</v>
      </c>
      <c r="AC54" s="22">
        <f t="shared" si="3"/>
        <v>27.563957878158604</v>
      </c>
    </row>
    <row r="55" spans="1:29" x14ac:dyDescent="0.25">
      <c r="A55" s="20">
        <v>8</v>
      </c>
      <c r="B55" s="20">
        <v>329</v>
      </c>
      <c r="C55" s="20" t="s">
        <v>199</v>
      </c>
      <c r="D55" s="20" t="s">
        <v>178</v>
      </c>
      <c r="E55" s="20" t="s">
        <v>200</v>
      </c>
      <c r="F55" s="20" t="s">
        <v>191</v>
      </c>
      <c r="G55" s="20" t="s">
        <v>192</v>
      </c>
      <c r="H55" s="20">
        <v>44277</v>
      </c>
      <c r="I55" s="20">
        <v>44278</v>
      </c>
      <c r="J55" s="20">
        <v>44259</v>
      </c>
      <c r="K55" s="20">
        <v>6410</v>
      </c>
      <c r="L55" s="20">
        <v>6410</v>
      </c>
      <c r="M55" s="20" t="s">
        <v>205</v>
      </c>
      <c r="N55" s="20" t="s">
        <v>206</v>
      </c>
      <c r="O55" s="21">
        <v>3.06722650687</v>
      </c>
      <c r="P55" s="21">
        <v>1.24126</v>
      </c>
      <c r="Q55" s="20" t="s">
        <v>24</v>
      </c>
      <c r="R55" s="20" t="s">
        <v>207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0.78656000000000004</v>
      </c>
      <c r="Y55" s="22">
        <v>7.079313</v>
      </c>
      <c r="Z55" s="22">
        <v>0.84899999999999998</v>
      </c>
      <c r="AA55" s="22">
        <v>0.71899999999999997</v>
      </c>
      <c r="AB55" s="22">
        <f t="shared" si="2"/>
        <v>0.14742514530560005</v>
      </c>
      <c r="AC55" s="22">
        <f t="shared" si="3"/>
        <v>2.4692223232807802</v>
      </c>
    </row>
    <row r="56" spans="1:29" x14ac:dyDescent="0.25">
      <c r="A56" s="20">
        <v>8</v>
      </c>
      <c r="B56" s="20">
        <v>329</v>
      </c>
      <c r="C56" s="20" t="s">
        <v>199</v>
      </c>
      <c r="D56" s="20" t="s">
        <v>178</v>
      </c>
      <c r="E56" s="20" t="s">
        <v>200</v>
      </c>
      <c r="F56" s="20" t="s">
        <v>191</v>
      </c>
      <c r="G56" s="20" t="s">
        <v>192</v>
      </c>
      <c r="H56" s="20">
        <v>44278</v>
      </c>
      <c r="I56" s="20">
        <v>44279</v>
      </c>
      <c r="J56" s="20">
        <v>44260</v>
      </c>
      <c r="K56" s="20">
        <v>6410</v>
      </c>
      <c r="L56" s="20">
        <v>6410</v>
      </c>
      <c r="M56" s="20" t="s">
        <v>205</v>
      </c>
      <c r="N56" s="20" t="s">
        <v>206</v>
      </c>
      <c r="O56" s="21">
        <v>2.9403660663000002</v>
      </c>
      <c r="P56" s="21">
        <v>1.1899200000000001</v>
      </c>
      <c r="Q56" s="20" t="s">
        <v>24</v>
      </c>
      <c r="R56" s="20" t="s">
        <v>207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0.78656000000000004</v>
      </c>
      <c r="Y56" s="22">
        <v>7.079313</v>
      </c>
      <c r="Z56" s="22">
        <v>0.84899999999999998</v>
      </c>
      <c r="AA56" s="22">
        <v>0.71899999999999997</v>
      </c>
      <c r="AB56" s="22">
        <f t="shared" si="2"/>
        <v>0.14132746475520003</v>
      </c>
      <c r="AC56" s="22">
        <f t="shared" si="3"/>
        <v>2.3670923311137604</v>
      </c>
    </row>
    <row r="57" spans="1:29" x14ac:dyDescent="0.25">
      <c r="A57" s="20">
        <v>8</v>
      </c>
      <c r="B57" s="20">
        <v>329</v>
      </c>
      <c r="C57" s="20" t="s">
        <v>199</v>
      </c>
      <c r="D57" s="20" t="s">
        <v>178</v>
      </c>
      <c r="E57" s="20" t="s">
        <v>200</v>
      </c>
      <c r="F57" s="20" t="s">
        <v>191</v>
      </c>
      <c r="G57" s="20" t="s">
        <v>192</v>
      </c>
      <c r="H57" s="20">
        <v>44280</v>
      </c>
      <c r="I57" s="20">
        <v>44281</v>
      </c>
      <c r="J57" s="20">
        <v>44262</v>
      </c>
      <c r="K57" s="20">
        <v>6410</v>
      </c>
      <c r="L57" s="20">
        <v>6410</v>
      </c>
      <c r="M57" s="20" t="s">
        <v>205</v>
      </c>
      <c r="N57" s="20" t="s">
        <v>206</v>
      </c>
      <c r="O57" s="21">
        <v>4.8789136500600003</v>
      </c>
      <c r="P57" s="21">
        <v>1.9744299999999999</v>
      </c>
      <c r="Q57" s="20" t="s">
        <v>24</v>
      </c>
      <c r="R57" s="20" t="s">
        <v>207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0.78656000000000004</v>
      </c>
      <c r="Y57" s="22">
        <v>7.079313</v>
      </c>
      <c r="Z57" s="22">
        <v>0.84899999999999998</v>
      </c>
      <c r="AA57" s="22">
        <v>0.71899999999999997</v>
      </c>
      <c r="AB57" s="22">
        <f t="shared" si="2"/>
        <v>0.23450415678080005</v>
      </c>
      <c r="AC57" s="22">
        <f t="shared" si="3"/>
        <v>3.9277078386117905</v>
      </c>
    </row>
    <row r="58" spans="1:29" x14ac:dyDescent="0.25">
      <c r="A58" s="20">
        <v>8</v>
      </c>
      <c r="B58" s="20">
        <v>329</v>
      </c>
      <c r="C58" s="20" t="s">
        <v>199</v>
      </c>
      <c r="D58" s="20" t="s">
        <v>178</v>
      </c>
      <c r="E58" s="20" t="s">
        <v>200</v>
      </c>
      <c r="F58" s="20" t="s">
        <v>191</v>
      </c>
      <c r="G58" s="20" t="s">
        <v>192</v>
      </c>
      <c r="H58" s="20">
        <v>44283</v>
      </c>
      <c r="I58" s="20">
        <v>44284</v>
      </c>
      <c r="J58" s="20">
        <v>44265</v>
      </c>
      <c r="K58" s="20">
        <v>6410</v>
      </c>
      <c r="L58" s="20">
        <v>6410</v>
      </c>
      <c r="M58" s="20" t="s">
        <v>205</v>
      </c>
      <c r="N58" s="20" t="s">
        <v>206</v>
      </c>
      <c r="O58" s="21">
        <v>7.5627055173100004</v>
      </c>
      <c r="P58" s="21">
        <v>3.0605199999999999</v>
      </c>
      <c r="Q58" s="20" t="s">
        <v>24</v>
      </c>
      <c r="R58" s="20" t="s">
        <v>207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0.78656000000000004</v>
      </c>
      <c r="Y58" s="22">
        <v>7.079313</v>
      </c>
      <c r="Z58" s="22">
        <v>0.84899999999999998</v>
      </c>
      <c r="AA58" s="22">
        <v>0.71899999999999997</v>
      </c>
      <c r="AB58" s="22">
        <f t="shared" si="2"/>
        <v>0.36349967429120006</v>
      </c>
      <c r="AC58" s="22">
        <f t="shared" si="3"/>
        <v>6.0882525053955598</v>
      </c>
    </row>
    <row r="59" spans="1:29" x14ac:dyDescent="0.25">
      <c r="A59" s="20">
        <v>8</v>
      </c>
      <c r="B59" s="20">
        <v>329</v>
      </c>
      <c r="C59" s="20" t="s">
        <v>199</v>
      </c>
      <c r="D59" s="20" t="s">
        <v>178</v>
      </c>
      <c r="E59" s="20" t="s">
        <v>200</v>
      </c>
      <c r="F59" s="20" t="s">
        <v>191</v>
      </c>
      <c r="G59" s="20" t="s">
        <v>192</v>
      </c>
      <c r="H59" s="20">
        <v>44290</v>
      </c>
      <c r="I59" s="20">
        <v>44291</v>
      </c>
      <c r="J59" s="20">
        <v>44272</v>
      </c>
      <c r="K59" s="20">
        <v>6410</v>
      </c>
      <c r="L59" s="20">
        <v>6410</v>
      </c>
      <c r="M59" s="20" t="s">
        <v>205</v>
      </c>
      <c r="N59" s="20" t="s">
        <v>206</v>
      </c>
      <c r="O59" s="21">
        <v>20.3077698082</v>
      </c>
      <c r="P59" s="21">
        <v>8.2182600000000008</v>
      </c>
      <c r="Q59" s="20" t="s">
        <v>24</v>
      </c>
      <c r="R59" s="20" t="s">
        <v>207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0.78656000000000004</v>
      </c>
      <c r="Y59" s="22">
        <v>7.079313</v>
      </c>
      <c r="Z59" s="22">
        <v>0.84899999999999998</v>
      </c>
      <c r="AA59" s="22">
        <v>0.71899999999999997</v>
      </c>
      <c r="AB59" s="22">
        <f t="shared" si="2"/>
        <v>0.97608734242560036</v>
      </c>
      <c r="AC59" s="22">
        <f t="shared" si="3"/>
        <v>16.348477394361783</v>
      </c>
    </row>
    <row r="60" spans="1:29" x14ac:dyDescent="0.25">
      <c r="A60" s="20">
        <v>8</v>
      </c>
      <c r="B60" s="20">
        <v>329</v>
      </c>
      <c r="C60" s="20" t="s">
        <v>199</v>
      </c>
      <c r="D60" s="20" t="s">
        <v>178</v>
      </c>
      <c r="E60" s="20" t="s">
        <v>200</v>
      </c>
      <c r="F60" s="20" t="s">
        <v>191</v>
      </c>
      <c r="G60" s="20" t="s">
        <v>192</v>
      </c>
      <c r="H60" s="20">
        <v>44291</v>
      </c>
      <c r="I60" s="20">
        <v>44292</v>
      </c>
      <c r="J60" s="20">
        <v>44273</v>
      </c>
      <c r="K60" s="20">
        <v>6410</v>
      </c>
      <c r="L60" s="20">
        <v>6410</v>
      </c>
      <c r="M60" s="20" t="s">
        <v>205</v>
      </c>
      <c r="N60" s="20" t="s">
        <v>206</v>
      </c>
      <c r="O60" s="21">
        <v>5.0959081750899999</v>
      </c>
      <c r="P60" s="21">
        <v>2.0622400000000001</v>
      </c>
      <c r="Q60" s="20" t="s">
        <v>24</v>
      </c>
      <c r="R60" s="20" t="s">
        <v>207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0.78656000000000004</v>
      </c>
      <c r="Y60" s="22">
        <v>7.079313</v>
      </c>
      <c r="Z60" s="22">
        <v>0.84899999999999998</v>
      </c>
      <c r="AA60" s="22">
        <v>0.71899999999999997</v>
      </c>
      <c r="AB60" s="22">
        <f t="shared" si="2"/>
        <v>0.24493339965440006</v>
      </c>
      <c r="AC60" s="22">
        <f t="shared" si="3"/>
        <v>4.1023871259547207</v>
      </c>
    </row>
    <row r="61" spans="1:29" x14ac:dyDescent="0.25">
      <c r="A61" s="20">
        <v>8</v>
      </c>
      <c r="B61" s="20">
        <v>329</v>
      </c>
      <c r="C61" s="20" t="s">
        <v>199</v>
      </c>
      <c r="D61" s="20" t="s">
        <v>178</v>
      </c>
      <c r="E61" s="20" t="s">
        <v>200</v>
      </c>
      <c r="F61" s="20" t="s">
        <v>191</v>
      </c>
      <c r="G61" s="20" t="s">
        <v>192</v>
      </c>
      <c r="H61" s="20">
        <v>44295</v>
      </c>
      <c r="I61" s="20">
        <v>44296</v>
      </c>
      <c r="J61" s="20">
        <v>44277</v>
      </c>
      <c r="K61" s="20">
        <v>6410</v>
      </c>
      <c r="L61" s="20">
        <v>6410</v>
      </c>
      <c r="M61" s="20" t="s">
        <v>205</v>
      </c>
      <c r="N61" s="20" t="s">
        <v>206</v>
      </c>
      <c r="O61" s="21">
        <v>1.78756792141</v>
      </c>
      <c r="P61" s="21">
        <v>0.72340300000000002</v>
      </c>
      <c r="Q61" s="20" t="s">
        <v>24</v>
      </c>
      <c r="R61" s="20" t="s">
        <v>207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0.78656000000000004</v>
      </c>
      <c r="Y61" s="22">
        <v>7.079313</v>
      </c>
      <c r="Z61" s="22">
        <v>0.84899999999999998</v>
      </c>
      <c r="AA61" s="22">
        <v>0.71899999999999997</v>
      </c>
      <c r="AB61" s="22">
        <f t="shared" si="2"/>
        <v>8.5918979415680011E-2</v>
      </c>
      <c r="AC61" s="22">
        <f t="shared" si="3"/>
        <v>1.439056149661059</v>
      </c>
    </row>
    <row r="62" spans="1:29" x14ac:dyDescent="0.25">
      <c r="A62" s="20">
        <v>8</v>
      </c>
      <c r="B62" s="20">
        <v>329</v>
      </c>
      <c r="C62" s="20" t="s">
        <v>199</v>
      </c>
      <c r="D62" s="20" t="s">
        <v>178</v>
      </c>
      <c r="E62" s="20" t="s">
        <v>200</v>
      </c>
      <c r="F62" s="20" t="s">
        <v>191</v>
      </c>
      <c r="G62" s="20" t="s">
        <v>192</v>
      </c>
      <c r="H62" s="20">
        <v>44298</v>
      </c>
      <c r="I62" s="20">
        <v>44299</v>
      </c>
      <c r="J62" s="20">
        <v>44280</v>
      </c>
      <c r="K62" s="20">
        <v>6410</v>
      </c>
      <c r="L62" s="20">
        <v>6410</v>
      </c>
      <c r="M62" s="20" t="s">
        <v>205</v>
      </c>
      <c r="N62" s="20" t="s">
        <v>206</v>
      </c>
      <c r="O62" s="21">
        <v>2.2746231733700002</v>
      </c>
      <c r="P62" s="21">
        <v>0.92050699999999996</v>
      </c>
      <c r="Q62" s="20" t="s">
        <v>24</v>
      </c>
      <c r="R62" s="20" t="s">
        <v>207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0.78656000000000004</v>
      </c>
      <c r="Y62" s="22">
        <v>7.079313</v>
      </c>
      <c r="Z62" s="22">
        <v>0.84899999999999998</v>
      </c>
      <c r="AA62" s="22">
        <v>0.71899999999999997</v>
      </c>
      <c r="AB62" s="22">
        <f t="shared" si="2"/>
        <v>0.10932913187392002</v>
      </c>
      <c r="AC62" s="22">
        <f t="shared" si="3"/>
        <v>1.8311525652451712</v>
      </c>
    </row>
    <row r="63" spans="1:29" x14ac:dyDescent="0.25">
      <c r="A63" s="20">
        <v>8</v>
      </c>
      <c r="B63" s="20">
        <v>329</v>
      </c>
      <c r="C63" s="20" t="s">
        <v>199</v>
      </c>
      <c r="D63" s="20" t="s">
        <v>178</v>
      </c>
      <c r="E63" s="20" t="s">
        <v>200</v>
      </c>
      <c r="F63" s="20" t="s">
        <v>191</v>
      </c>
      <c r="G63" s="20" t="s">
        <v>192</v>
      </c>
      <c r="H63" s="20">
        <v>44302</v>
      </c>
      <c r="I63" s="20">
        <v>44303</v>
      </c>
      <c r="J63" s="20">
        <v>44284</v>
      </c>
      <c r="K63" s="20">
        <v>6410</v>
      </c>
      <c r="L63" s="20">
        <v>6410</v>
      </c>
      <c r="M63" s="20" t="s">
        <v>205</v>
      </c>
      <c r="N63" s="20" t="s">
        <v>206</v>
      </c>
      <c r="O63" s="21">
        <v>1.87704174171</v>
      </c>
      <c r="P63" s="21">
        <v>0.75961199999999995</v>
      </c>
      <c r="Q63" s="20" t="s">
        <v>24</v>
      </c>
      <c r="R63" s="20" t="s">
        <v>207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0.78656000000000004</v>
      </c>
      <c r="Y63" s="22">
        <v>7.079313</v>
      </c>
      <c r="Z63" s="22">
        <v>0.84899999999999998</v>
      </c>
      <c r="AA63" s="22">
        <v>0.71899999999999997</v>
      </c>
      <c r="AB63" s="22">
        <f t="shared" si="2"/>
        <v>9.0219542622720014E-2</v>
      </c>
      <c r="AC63" s="22">
        <f t="shared" si="3"/>
        <v>1.5110862409422361</v>
      </c>
    </row>
    <row r="64" spans="1:29" x14ac:dyDescent="0.25">
      <c r="A64" s="20">
        <v>8</v>
      </c>
      <c r="B64" s="20">
        <v>329</v>
      </c>
      <c r="C64" s="20" t="s">
        <v>199</v>
      </c>
      <c r="D64" s="20" t="s">
        <v>178</v>
      </c>
      <c r="E64" s="20" t="s">
        <v>200</v>
      </c>
      <c r="F64" s="20" t="s">
        <v>191</v>
      </c>
      <c r="G64" s="20" t="s">
        <v>192</v>
      </c>
      <c r="H64" s="20">
        <v>44307</v>
      </c>
      <c r="I64" s="20">
        <v>44308</v>
      </c>
      <c r="J64" s="20">
        <v>44289</v>
      </c>
      <c r="K64" s="20">
        <v>6410</v>
      </c>
      <c r="L64" s="20">
        <v>6410</v>
      </c>
      <c r="M64" s="20" t="s">
        <v>205</v>
      </c>
      <c r="N64" s="20" t="s">
        <v>206</v>
      </c>
      <c r="O64" s="21">
        <v>16.712533979700002</v>
      </c>
      <c r="P64" s="21">
        <v>6.7633200000000002</v>
      </c>
      <c r="Q64" s="20" t="s">
        <v>24</v>
      </c>
      <c r="R64" s="20" t="s">
        <v>207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0.78656000000000004</v>
      </c>
      <c r="Y64" s="22">
        <v>7.079313</v>
      </c>
      <c r="Z64" s="22">
        <v>0.84899999999999998</v>
      </c>
      <c r="AA64" s="22">
        <v>0.71899999999999997</v>
      </c>
      <c r="AB64" s="22">
        <f t="shared" si="2"/>
        <v>0.8032833038592001</v>
      </c>
      <c r="AC64" s="22">
        <f t="shared" si="3"/>
        <v>13.454184234963963</v>
      </c>
    </row>
    <row r="65" spans="1:29" x14ac:dyDescent="0.25">
      <c r="A65" s="20">
        <v>8</v>
      </c>
      <c r="B65" s="20">
        <v>329</v>
      </c>
      <c r="C65" s="20" t="s">
        <v>199</v>
      </c>
      <c r="D65" s="20" t="s">
        <v>178</v>
      </c>
      <c r="E65" s="20" t="s">
        <v>200</v>
      </c>
      <c r="F65" s="20" t="s">
        <v>191</v>
      </c>
      <c r="G65" s="20" t="s">
        <v>192</v>
      </c>
      <c r="H65" s="20">
        <v>44310</v>
      </c>
      <c r="I65" s="20">
        <v>44311</v>
      </c>
      <c r="J65" s="20">
        <v>44292</v>
      </c>
      <c r="K65" s="20">
        <v>6410</v>
      </c>
      <c r="L65" s="20">
        <v>6410</v>
      </c>
      <c r="M65" s="20" t="s">
        <v>205</v>
      </c>
      <c r="N65" s="20" t="s">
        <v>206</v>
      </c>
      <c r="O65" s="21">
        <v>33.2314110895</v>
      </c>
      <c r="P65" s="21">
        <v>13.4483</v>
      </c>
      <c r="Q65" s="20" t="s">
        <v>24</v>
      </c>
      <c r="R65" s="20" t="s">
        <v>207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0.78656000000000004</v>
      </c>
      <c r="Y65" s="22">
        <v>7.079313</v>
      </c>
      <c r="Z65" s="22">
        <v>0.84899999999999998</v>
      </c>
      <c r="AA65" s="22">
        <v>0.71899999999999997</v>
      </c>
      <c r="AB65" s="22">
        <f t="shared" si="2"/>
        <v>1.5972621220480001</v>
      </c>
      <c r="AC65" s="22">
        <f t="shared" si="3"/>
        <v>26.752527730029904</v>
      </c>
    </row>
    <row r="66" spans="1:29" x14ac:dyDescent="0.25">
      <c r="A66" s="20">
        <v>8</v>
      </c>
      <c r="B66" s="20">
        <v>329</v>
      </c>
      <c r="C66" s="20" t="s">
        <v>199</v>
      </c>
      <c r="D66" s="20" t="s">
        <v>178</v>
      </c>
      <c r="E66" s="20" t="s">
        <v>200</v>
      </c>
      <c r="F66" s="20" t="s">
        <v>191</v>
      </c>
      <c r="G66" s="20" t="s">
        <v>192</v>
      </c>
      <c r="H66" s="20">
        <v>44311</v>
      </c>
      <c r="I66" s="20">
        <v>44312</v>
      </c>
      <c r="J66" s="20">
        <v>44293</v>
      </c>
      <c r="K66" s="20">
        <v>6410</v>
      </c>
      <c r="L66" s="20">
        <v>6410</v>
      </c>
      <c r="M66" s="20" t="s">
        <v>205</v>
      </c>
      <c r="N66" s="20" t="s">
        <v>206</v>
      </c>
      <c r="O66" s="21">
        <v>1.3698372653699999</v>
      </c>
      <c r="P66" s="21">
        <v>0.55435299999999998</v>
      </c>
      <c r="Q66" s="20" t="s">
        <v>24</v>
      </c>
      <c r="R66" s="20" t="s">
        <v>207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0.78656000000000004</v>
      </c>
      <c r="Y66" s="22">
        <v>7.079313</v>
      </c>
      <c r="Z66" s="22">
        <v>0.84899999999999998</v>
      </c>
      <c r="AA66" s="22">
        <v>0.71899999999999997</v>
      </c>
      <c r="AB66" s="22">
        <f t="shared" si="2"/>
        <v>6.5840816247680012E-2</v>
      </c>
      <c r="AC66" s="22">
        <f t="shared" si="3"/>
        <v>1.1027671902564091</v>
      </c>
    </row>
    <row r="67" spans="1:29" x14ac:dyDescent="0.25">
      <c r="A67" s="20">
        <v>8</v>
      </c>
      <c r="B67" s="20">
        <v>329</v>
      </c>
      <c r="C67" s="20" t="s">
        <v>199</v>
      </c>
      <c r="D67" s="20" t="s">
        <v>178</v>
      </c>
      <c r="E67" s="20" t="s">
        <v>200</v>
      </c>
      <c r="F67" s="20" t="s">
        <v>191</v>
      </c>
      <c r="G67" s="20" t="s">
        <v>192</v>
      </c>
      <c r="H67" s="20">
        <v>44312</v>
      </c>
      <c r="I67" s="20">
        <v>44313</v>
      </c>
      <c r="J67" s="20">
        <v>44294</v>
      </c>
      <c r="K67" s="20">
        <v>6410</v>
      </c>
      <c r="L67" s="20">
        <v>6410</v>
      </c>
      <c r="M67" s="20" t="s">
        <v>205</v>
      </c>
      <c r="N67" s="20" t="s">
        <v>206</v>
      </c>
      <c r="O67" s="21">
        <v>5.2563195907800004</v>
      </c>
      <c r="P67" s="21">
        <v>2.1271599999999999</v>
      </c>
      <c r="Q67" s="20" t="s">
        <v>24</v>
      </c>
      <c r="R67" s="20" t="s">
        <v>207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0.78656000000000004</v>
      </c>
      <c r="Y67" s="22">
        <v>7.079313</v>
      </c>
      <c r="Z67" s="22">
        <v>0.84899999999999998</v>
      </c>
      <c r="AA67" s="22">
        <v>0.71899999999999997</v>
      </c>
      <c r="AB67" s="22">
        <f t="shared" si="2"/>
        <v>0.25264398440960006</v>
      </c>
      <c r="AC67" s="22">
        <f t="shared" si="3"/>
        <v>4.2315316349434804</v>
      </c>
    </row>
    <row r="68" spans="1:29" x14ac:dyDescent="0.25">
      <c r="A68" s="20">
        <v>8</v>
      </c>
      <c r="B68" s="20">
        <v>329</v>
      </c>
      <c r="C68" s="20" t="s">
        <v>199</v>
      </c>
      <c r="D68" s="20" t="s">
        <v>178</v>
      </c>
      <c r="E68" s="20" t="s">
        <v>200</v>
      </c>
      <c r="F68" s="20" t="s">
        <v>191</v>
      </c>
      <c r="G68" s="20" t="s">
        <v>192</v>
      </c>
      <c r="H68" s="20">
        <v>44323</v>
      </c>
      <c r="I68" s="20">
        <v>44324</v>
      </c>
      <c r="J68" s="20">
        <v>44305</v>
      </c>
      <c r="K68" s="20">
        <v>6410</v>
      </c>
      <c r="L68" s="20">
        <v>6410</v>
      </c>
      <c r="M68" s="20" t="s">
        <v>205</v>
      </c>
      <c r="N68" s="20" t="s">
        <v>206</v>
      </c>
      <c r="O68" s="21">
        <v>6.0362612275099998</v>
      </c>
      <c r="P68" s="21">
        <v>2.44279</v>
      </c>
      <c r="Q68" s="20" t="s">
        <v>24</v>
      </c>
      <c r="R68" s="20" t="s">
        <v>207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0.78656000000000004</v>
      </c>
      <c r="Y68" s="22">
        <v>7.079313</v>
      </c>
      <c r="Z68" s="22">
        <v>0.84899999999999998</v>
      </c>
      <c r="AA68" s="22">
        <v>0.71899999999999997</v>
      </c>
      <c r="AB68" s="22">
        <f t="shared" si="2"/>
        <v>0.29013153626240007</v>
      </c>
      <c r="AC68" s="22">
        <f t="shared" si="3"/>
        <v>4.8594102759188704</v>
      </c>
    </row>
    <row r="69" spans="1:29" x14ac:dyDescent="0.25">
      <c r="A69" s="20">
        <v>8</v>
      </c>
      <c r="B69" s="20">
        <v>329</v>
      </c>
      <c r="C69" s="20" t="s">
        <v>199</v>
      </c>
      <c r="D69" s="20" t="s">
        <v>178</v>
      </c>
      <c r="E69" s="20" t="s">
        <v>200</v>
      </c>
      <c r="F69" s="20" t="s">
        <v>191</v>
      </c>
      <c r="G69" s="20" t="s">
        <v>192</v>
      </c>
      <c r="H69" s="20">
        <v>44324</v>
      </c>
      <c r="I69" s="20">
        <v>44325</v>
      </c>
      <c r="J69" s="20">
        <v>44306</v>
      </c>
      <c r="K69" s="20">
        <v>6410</v>
      </c>
      <c r="L69" s="20">
        <v>6410</v>
      </c>
      <c r="M69" s="20" t="s">
        <v>205</v>
      </c>
      <c r="N69" s="20" t="s">
        <v>206</v>
      </c>
      <c r="O69" s="21">
        <v>2.3825460166000001</v>
      </c>
      <c r="P69" s="21">
        <v>0.96418199999999998</v>
      </c>
      <c r="Q69" s="20" t="s">
        <v>24</v>
      </c>
      <c r="R69" s="20" t="s">
        <v>207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0.78656000000000004</v>
      </c>
      <c r="Y69" s="22">
        <v>7.079313</v>
      </c>
      <c r="Z69" s="22">
        <v>0.84899999999999998</v>
      </c>
      <c r="AA69" s="22">
        <v>0.71899999999999997</v>
      </c>
      <c r="AB69" s="22">
        <f t="shared" si="2"/>
        <v>0.11451643608192001</v>
      </c>
      <c r="AC69" s="22">
        <f t="shared" si="3"/>
        <v>1.9180346729174462</v>
      </c>
    </row>
    <row r="70" spans="1:29" x14ac:dyDescent="0.25">
      <c r="A70" s="20">
        <v>8</v>
      </c>
      <c r="B70" s="20">
        <v>329</v>
      </c>
      <c r="C70" s="20" t="s">
        <v>199</v>
      </c>
      <c r="D70" s="20" t="s">
        <v>178</v>
      </c>
      <c r="E70" s="20" t="s">
        <v>200</v>
      </c>
      <c r="F70" s="20" t="s">
        <v>191</v>
      </c>
      <c r="G70" s="20" t="s">
        <v>192</v>
      </c>
      <c r="H70" s="20">
        <v>44325</v>
      </c>
      <c r="I70" s="20">
        <v>44326</v>
      </c>
      <c r="J70" s="20">
        <v>44307</v>
      </c>
      <c r="K70" s="20">
        <v>6410</v>
      </c>
      <c r="L70" s="20">
        <v>6410</v>
      </c>
      <c r="M70" s="20" t="s">
        <v>205</v>
      </c>
      <c r="N70" s="20" t="s">
        <v>206</v>
      </c>
      <c r="O70" s="21">
        <v>3.0631684194300002</v>
      </c>
      <c r="P70" s="21">
        <v>1.2396199999999999</v>
      </c>
      <c r="Q70" s="20" t="s">
        <v>24</v>
      </c>
      <c r="R70" s="20" t="s">
        <v>207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0.78656000000000004</v>
      </c>
      <c r="Y70" s="22">
        <v>7.079313</v>
      </c>
      <c r="Z70" s="22">
        <v>0.84899999999999998</v>
      </c>
      <c r="AA70" s="22">
        <v>0.71899999999999997</v>
      </c>
      <c r="AB70" s="22">
        <f t="shared" si="2"/>
        <v>0.14723036158720001</v>
      </c>
      <c r="AC70" s="22">
        <f t="shared" si="3"/>
        <v>2.4659598926778603</v>
      </c>
    </row>
    <row r="71" spans="1:29" x14ac:dyDescent="0.25">
      <c r="A71" s="20">
        <v>8</v>
      </c>
      <c r="B71" s="20">
        <v>329</v>
      </c>
      <c r="C71" s="20" t="s">
        <v>199</v>
      </c>
      <c r="D71" s="20" t="s">
        <v>178</v>
      </c>
      <c r="E71" s="20" t="s">
        <v>200</v>
      </c>
      <c r="F71" s="20" t="s">
        <v>191</v>
      </c>
      <c r="G71" s="20" t="s">
        <v>192</v>
      </c>
      <c r="H71" s="20">
        <v>44337</v>
      </c>
      <c r="I71" s="20">
        <v>44338</v>
      </c>
      <c r="J71" s="20">
        <v>44319</v>
      </c>
      <c r="K71" s="20">
        <v>6410</v>
      </c>
      <c r="L71" s="20">
        <v>6410</v>
      </c>
      <c r="M71" s="20" t="s">
        <v>205</v>
      </c>
      <c r="N71" s="20" t="s">
        <v>206</v>
      </c>
      <c r="O71" s="21">
        <v>4.5942069627900004</v>
      </c>
      <c r="P71" s="21">
        <v>1.85921</v>
      </c>
      <c r="Q71" s="20" t="s">
        <v>24</v>
      </c>
      <c r="R71" s="20" t="s">
        <v>207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0.78656000000000004</v>
      </c>
      <c r="Y71" s="22">
        <v>7.079313</v>
      </c>
      <c r="Z71" s="22">
        <v>0.84899999999999998</v>
      </c>
      <c r="AA71" s="22">
        <v>0.71899999999999997</v>
      </c>
      <c r="AB71" s="22">
        <f t="shared" si="2"/>
        <v>0.22081941285760004</v>
      </c>
      <c r="AC71" s="22">
        <f t="shared" si="3"/>
        <v>3.6985021958871305</v>
      </c>
    </row>
    <row r="72" spans="1:29" x14ac:dyDescent="0.25">
      <c r="A72" s="20">
        <v>8</v>
      </c>
      <c r="B72" s="20">
        <v>329</v>
      </c>
      <c r="C72" s="20" t="s">
        <v>199</v>
      </c>
      <c r="D72" s="20" t="s">
        <v>178</v>
      </c>
      <c r="E72" s="20" t="s">
        <v>200</v>
      </c>
      <c r="F72" s="20" t="s">
        <v>191</v>
      </c>
      <c r="G72" s="20" t="s">
        <v>192</v>
      </c>
      <c r="H72" s="20">
        <v>44339</v>
      </c>
      <c r="I72" s="20">
        <v>44340</v>
      </c>
      <c r="J72" s="20">
        <v>44321</v>
      </c>
      <c r="K72" s="20">
        <v>6410</v>
      </c>
      <c r="L72" s="20">
        <v>6410</v>
      </c>
      <c r="M72" s="20" t="s">
        <v>205</v>
      </c>
      <c r="N72" s="20" t="s">
        <v>206</v>
      </c>
      <c r="O72" s="21">
        <v>11.628415797000001</v>
      </c>
      <c r="P72" s="21">
        <v>4.7058499999999999</v>
      </c>
      <c r="Q72" s="20" t="s">
        <v>24</v>
      </c>
      <c r="R72" s="20" t="s">
        <v>207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0.78656000000000004</v>
      </c>
      <c r="Y72" s="22">
        <v>7.079313</v>
      </c>
      <c r="Z72" s="22">
        <v>0.84899999999999998</v>
      </c>
      <c r="AA72" s="22">
        <v>0.71899999999999997</v>
      </c>
      <c r="AB72" s="22">
        <f t="shared" si="2"/>
        <v>0.55891643977600014</v>
      </c>
      <c r="AC72" s="22">
        <f t="shared" si="3"/>
        <v>9.3612860077750515</v>
      </c>
    </row>
    <row r="73" spans="1:29" x14ac:dyDescent="0.25">
      <c r="A73" s="20">
        <v>8</v>
      </c>
      <c r="B73" s="20">
        <v>329</v>
      </c>
      <c r="C73" s="20" t="s">
        <v>199</v>
      </c>
      <c r="D73" s="20" t="s">
        <v>178</v>
      </c>
      <c r="E73" s="20" t="s">
        <v>200</v>
      </c>
      <c r="F73" s="20" t="s">
        <v>191</v>
      </c>
      <c r="G73" s="20" t="s">
        <v>192</v>
      </c>
      <c r="H73" s="20">
        <v>44346</v>
      </c>
      <c r="I73" s="20">
        <v>44347</v>
      </c>
      <c r="J73" s="20">
        <v>44328</v>
      </c>
      <c r="K73" s="20">
        <v>6410</v>
      </c>
      <c r="L73" s="20">
        <v>6410</v>
      </c>
      <c r="M73" s="20" t="s">
        <v>205</v>
      </c>
      <c r="N73" s="20" t="s">
        <v>206</v>
      </c>
      <c r="O73" s="21">
        <v>2.4250603051800002</v>
      </c>
      <c r="P73" s="21">
        <v>0.98138700000000001</v>
      </c>
      <c r="Q73" s="20" t="s">
        <v>24</v>
      </c>
      <c r="R73" s="20" t="s">
        <v>207</v>
      </c>
      <c r="S73" s="20">
        <v>16</v>
      </c>
      <c r="T73" s="20">
        <v>60</v>
      </c>
      <c r="U73" s="20" t="s">
        <v>73</v>
      </c>
      <c r="V73" s="20" t="s">
        <v>76</v>
      </c>
      <c r="W73" s="20" t="s">
        <v>77</v>
      </c>
      <c r="X73" s="22">
        <v>0.78656000000000004</v>
      </c>
      <c r="Y73" s="22">
        <v>7.079313</v>
      </c>
      <c r="Z73" s="22">
        <v>0.84899999999999998</v>
      </c>
      <c r="AA73" s="22">
        <v>0.71899999999999997</v>
      </c>
      <c r="AB73" s="22">
        <f t="shared" si="2"/>
        <v>0.11655988356672004</v>
      </c>
      <c r="AC73" s="22">
        <f t="shared" si="3"/>
        <v>1.9522603549438111</v>
      </c>
    </row>
    <row r="74" spans="1:29" x14ac:dyDescent="0.25">
      <c r="A74" s="20">
        <v>8</v>
      </c>
      <c r="B74" s="20">
        <v>329</v>
      </c>
      <c r="C74" s="20" t="s">
        <v>199</v>
      </c>
      <c r="D74" s="20" t="s">
        <v>178</v>
      </c>
      <c r="E74" s="20" t="s">
        <v>200</v>
      </c>
      <c r="F74" s="20" t="s">
        <v>191</v>
      </c>
      <c r="G74" s="20" t="s">
        <v>192</v>
      </c>
      <c r="H74" s="20">
        <v>44348</v>
      </c>
      <c r="I74" s="20">
        <v>44349</v>
      </c>
      <c r="J74" s="20">
        <v>44330</v>
      </c>
      <c r="K74" s="20">
        <v>6410</v>
      </c>
      <c r="L74" s="20">
        <v>6410</v>
      </c>
      <c r="M74" s="20" t="s">
        <v>205</v>
      </c>
      <c r="N74" s="20" t="s">
        <v>206</v>
      </c>
      <c r="O74" s="21">
        <v>3.18858022592</v>
      </c>
      <c r="P74" s="21">
        <v>1.29037</v>
      </c>
      <c r="Q74" s="20" t="s">
        <v>24</v>
      </c>
      <c r="R74" s="20" t="s">
        <v>207</v>
      </c>
      <c r="S74" s="20">
        <v>16</v>
      </c>
      <c r="T74" s="20">
        <v>60</v>
      </c>
      <c r="U74" s="20" t="s">
        <v>73</v>
      </c>
      <c r="V74" s="20" t="s">
        <v>76</v>
      </c>
      <c r="W74" s="20" t="s">
        <v>77</v>
      </c>
      <c r="X74" s="22">
        <v>0.78656000000000004</v>
      </c>
      <c r="Y74" s="22">
        <v>7.079313</v>
      </c>
      <c r="Z74" s="22">
        <v>0.84899999999999998</v>
      </c>
      <c r="AA74" s="22">
        <v>0.71899999999999997</v>
      </c>
      <c r="AB74" s="22">
        <f t="shared" si="2"/>
        <v>0.15325796750720003</v>
      </c>
      <c r="AC74" s="22">
        <f t="shared" si="3"/>
        <v>2.5669162055426105</v>
      </c>
    </row>
    <row r="75" spans="1:29" x14ac:dyDescent="0.25">
      <c r="A75" s="20">
        <v>8</v>
      </c>
      <c r="B75" s="20">
        <v>329</v>
      </c>
      <c r="C75" s="20" t="s">
        <v>199</v>
      </c>
      <c r="D75" s="20" t="s">
        <v>178</v>
      </c>
      <c r="E75" s="20" t="s">
        <v>200</v>
      </c>
      <c r="F75" s="20" t="s">
        <v>191</v>
      </c>
      <c r="G75" s="20" t="s">
        <v>192</v>
      </c>
      <c r="H75" s="20">
        <v>44352</v>
      </c>
      <c r="I75" s="20">
        <v>44353</v>
      </c>
      <c r="J75" s="20">
        <v>44334</v>
      </c>
      <c r="K75" s="20">
        <v>6410</v>
      </c>
      <c r="L75" s="20">
        <v>6410</v>
      </c>
      <c r="M75" s="20" t="s">
        <v>205</v>
      </c>
      <c r="N75" s="20" t="s">
        <v>206</v>
      </c>
      <c r="O75" s="21">
        <v>0.23468370912</v>
      </c>
      <c r="P75" s="21">
        <v>9.4973100000000005E-2</v>
      </c>
      <c r="Q75" s="20" t="s">
        <v>24</v>
      </c>
      <c r="R75" s="20" t="s">
        <v>207</v>
      </c>
      <c r="S75" s="20">
        <v>16</v>
      </c>
      <c r="T75" s="20">
        <v>60</v>
      </c>
      <c r="U75" s="20" t="s">
        <v>73</v>
      </c>
      <c r="V75" s="20" t="s">
        <v>76</v>
      </c>
      <c r="W75" s="20" t="s">
        <v>77</v>
      </c>
      <c r="X75" s="22">
        <v>0.78656000000000004</v>
      </c>
      <c r="Y75" s="22">
        <v>7.079313</v>
      </c>
      <c r="Z75" s="22">
        <v>0.84899999999999998</v>
      </c>
      <c r="AA75" s="22">
        <v>0.71899999999999997</v>
      </c>
      <c r="AB75" s="22">
        <f t="shared" si="2"/>
        <v>1.1280008271936003E-2</v>
      </c>
      <c r="AC75" s="22">
        <f t="shared" si="3"/>
        <v>0.18892874871596432</v>
      </c>
    </row>
    <row r="76" spans="1:29" x14ac:dyDescent="0.25">
      <c r="A76" s="20">
        <v>8</v>
      </c>
      <c r="B76" s="20">
        <v>329</v>
      </c>
      <c r="C76" s="20" t="s">
        <v>199</v>
      </c>
      <c r="D76" s="20" t="s">
        <v>178</v>
      </c>
      <c r="E76" s="20" t="s">
        <v>200</v>
      </c>
      <c r="F76" s="20" t="s">
        <v>191</v>
      </c>
      <c r="G76" s="20" t="s">
        <v>192</v>
      </c>
      <c r="H76" s="20">
        <v>50721</v>
      </c>
      <c r="I76" s="20">
        <v>50722</v>
      </c>
      <c r="J76" s="20">
        <v>50710</v>
      </c>
      <c r="K76" s="20">
        <v>6430</v>
      </c>
      <c r="L76" s="20">
        <v>6430</v>
      </c>
      <c r="M76" s="20" t="s">
        <v>205</v>
      </c>
      <c r="N76" s="20" t="s">
        <v>206</v>
      </c>
      <c r="O76" s="21">
        <v>3.85311839389</v>
      </c>
      <c r="P76" s="21">
        <v>1.5592999999999999</v>
      </c>
      <c r="Q76" s="20" t="s">
        <v>24</v>
      </c>
      <c r="R76" s="20" t="s">
        <v>207</v>
      </c>
      <c r="S76" s="20">
        <v>16</v>
      </c>
      <c r="T76" s="20">
        <v>60</v>
      </c>
      <c r="U76" s="20" t="s">
        <v>73</v>
      </c>
      <c r="V76" s="20" t="s">
        <v>78</v>
      </c>
      <c r="W76" s="20" t="s">
        <v>77</v>
      </c>
      <c r="X76" s="22">
        <v>0.78656000000000004</v>
      </c>
      <c r="Y76" s="22">
        <v>7.079313</v>
      </c>
      <c r="Z76" s="22">
        <v>0.84899999999999998</v>
      </c>
      <c r="AA76" s="22">
        <v>0.71899999999999997</v>
      </c>
      <c r="AB76" s="22">
        <f t="shared" si="2"/>
        <v>0.18519893420800002</v>
      </c>
      <c r="AC76" s="22">
        <f t="shared" si="3"/>
        <v>3.1018951458128998</v>
      </c>
    </row>
    <row r="77" spans="1:29" x14ac:dyDescent="0.25">
      <c r="A77" s="20">
        <v>8</v>
      </c>
      <c r="B77" s="20">
        <v>329</v>
      </c>
      <c r="C77" s="20" t="s">
        <v>199</v>
      </c>
      <c r="D77" s="20" t="s">
        <v>178</v>
      </c>
      <c r="E77" s="20" t="s">
        <v>200</v>
      </c>
      <c r="F77" s="20" t="s">
        <v>191</v>
      </c>
      <c r="G77" s="20" t="s">
        <v>192</v>
      </c>
      <c r="H77" s="20">
        <v>50727</v>
      </c>
      <c r="I77" s="20">
        <v>50728</v>
      </c>
      <c r="J77" s="20">
        <v>50716</v>
      </c>
      <c r="K77" s="20">
        <v>6430</v>
      </c>
      <c r="L77" s="20">
        <v>6430</v>
      </c>
      <c r="M77" s="20" t="s">
        <v>205</v>
      </c>
      <c r="N77" s="20" t="s">
        <v>206</v>
      </c>
      <c r="O77" s="21">
        <v>3.4502276115699999</v>
      </c>
      <c r="P77" s="21">
        <v>1.3962600000000001</v>
      </c>
      <c r="Q77" s="20" t="s">
        <v>24</v>
      </c>
      <c r="R77" s="20" t="s">
        <v>207</v>
      </c>
      <c r="S77" s="20">
        <v>16</v>
      </c>
      <c r="T77" s="20">
        <v>60</v>
      </c>
      <c r="U77" s="20" t="s">
        <v>73</v>
      </c>
      <c r="V77" s="20" t="s">
        <v>78</v>
      </c>
      <c r="W77" s="20" t="s">
        <v>77</v>
      </c>
      <c r="X77" s="22">
        <v>0.78656000000000004</v>
      </c>
      <c r="Y77" s="22">
        <v>7.079313</v>
      </c>
      <c r="Z77" s="22">
        <v>0.84899999999999998</v>
      </c>
      <c r="AA77" s="22">
        <v>0.71899999999999997</v>
      </c>
      <c r="AB77" s="22">
        <f t="shared" si="2"/>
        <v>0.16583458210560004</v>
      </c>
      <c r="AC77" s="22">
        <f t="shared" si="3"/>
        <v>2.7775618009957803</v>
      </c>
    </row>
    <row r="78" spans="1:29" x14ac:dyDescent="0.25">
      <c r="A78" s="20">
        <v>8</v>
      </c>
      <c r="B78" s="20">
        <v>329</v>
      </c>
      <c r="C78" s="20" t="s">
        <v>199</v>
      </c>
      <c r="D78" s="20" t="s">
        <v>178</v>
      </c>
      <c r="E78" s="20" t="s">
        <v>200</v>
      </c>
      <c r="F78" s="20" t="s">
        <v>191</v>
      </c>
      <c r="G78" s="20" t="s">
        <v>192</v>
      </c>
      <c r="H78" s="20">
        <v>50728</v>
      </c>
      <c r="I78" s="20">
        <v>50729</v>
      </c>
      <c r="J78" s="20">
        <v>50717</v>
      </c>
      <c r="K78" s="20">
        <v>6430</v>
      </c>
      <c r="L78" s="20">
        <v>6430</v>
      </c>
      <c r="M78" s="20" t="s">
        <v>205</v>
      </c>
      <c r="N78" s="20" t="s">
        <v>206</v>
      </c>
      <c r="O78" s="21">
        <v>2.3438941182700002</v>
      </c>
      <c r="P78" s="21">
        <v>0.94854000000000005</v>
      </c>
      <c r="Q78" s="20" t="s">
        <v>24</v>
      </c>
      <c r="R78" s="20" t="s">
        <v>207</v>
      </c>
      <c r="S78" s="20">
        <v>16</v>
      </c>
      <c r="T78" s="20">
        <v>60</v>
      </c>
      <c r="U78" s="20" t="s">
        <v>73</v>
      </c>
      <c r="V78" s="20" t="s">
        <v>78</v>
      </c>
      <c r="W78" s="20" t="s">
        <v>77</v>
      </c>
      <c r="X78" s="22">
        <v>0.78656000000000004</v>
      </c>
      <c r="Y78" s="22">
        <v>7.079313</v>
      </c>
      <c r="Z78" s="22">
        <v>0.84899999999999998</v>
      </c>
      <c r="AA78" s="22">
        <v>0.71899999999999997</v>
      </c>
      <c r="AB78" s="22">
        <f t="shared" si="2"/>
        <v>0.11265862698240002</v>
      </c>
      <c r="AC78" s="22">
        <f t="shared" si="3"/>
        <v>1.8869182463986203</v>
      </c>
    </row>
    <row r="79" spans="1:29" x14ac:dyDescent="0.25">
      <c r="A79" s="20">
        <v>8</v>
      </c>
      <c r="B79" s="20">
        <v>329</v>
      </c>
      <c r="C79" s="20" t="s">
        <v>199</v>
      </c>
      <c r="D79" s="20" t="s">
        <v>178</v>
      </c>
      <c r="E79" s="20" t="s">
        <v>200</v>
      </c>
      <c r="F79" s="20" t="s">
        <v>191</v>
      </c>
      <c r="G79" s="20" t="s">
        <v>192</v>
      </c>
      <c r="H79" s="20">
        <v>50731</v>
      </c>
      <c r="I79" s="20">
        <v>50732</v>
      </c>
      <c r="J79" s="20">
        <v>50720</v>
      </c>
      <c r="K79" s="20">
        <v>6430</v>
      </c>
      <c r="L79" s="20">
        <v>6430</v>
      </c>
      <c r="M79" s="20" t="s">
        <v>205</v>
      </c>
      <c r="N79" s="20" t="s">
        <v>206</v>
      </c>
      <c r="O79" s="21">
        <v>3.2948343286399999</v>
      </c>
      <c r="P79" s="21">
        <v>1.3333699999999999</v>
      </c>
      <c r="Q79" s="20" t="s">
        <v>24</v>
      </c>
      <c r="R79" s="20" t="s">
        <v>207</v>
      </c>
      <c r="S79" s="20">
        <v>16</v>
      </c>
      <c r="T79" s="20">
        <v>60</v>
      </c>
      <c r="U79" s="20" t="s">
        <v>73</v>
      </c>
      <c r="V79" s="20" t="s">
        <v>78</v>
      </c>
      <c r="W79" s="20" t="s">
        <v>77</v>
      </c>
      <c r="X79" s="22">
        <v>0.78656000000000004</v>
      </c>
      <c r="Y79" s="22">
        <v>7.079313</v>
      </c>
      <c r="Z79" s="22">
        <v>0.84899999999999998</v>
      </c>
      <c r="AA79" s="22">
        <v>0.71899999999999997</v>
      </c>
      <c r="AB79" s="22">
        <f t="shared" si="2"/>
        <v>0.15836510158720002</v>
      </c>
      <c r="AC79" s="22">
        <f t="shared" si="3"/>
        <v>2.6524555445216103</v>
      </c>
    </row>
    <row r="80" spans="1:29" x14ac:dyDescent="0.25">
      <c r="A80" s="20">
        <v>8</v>
      </c>
      <c r="B80" s="20">
        <v>329</v>
      </c>
      <c r="C80" s="20" t="s">
        <v>199</v>
      </c>
      <c r="D80" s="20" t="s">
        <v>178</v>
      </c>
      <c r="E80" s="20" t="s">
        <v>200</v>
      </c>
      <c r="F80" s="20" t="s">
        <v>191</v>
      </c>
      <c r="G80" s="20" t="s">
        <v>192</v>
      </c>
      <c r="H80" s="20">
        <v>50735</v>
      </c>
      <c r="I80" s="20">
        <v>50736</v>
      </c>
      <c r="J80" s="20">
        <v>50724</v>
      </c>
      <c r="K80" s="20">
        <v>6430</v>
      </c>
      <c r="L80" s="20">
        <v>6430</v>
      </c>
      <c r="M80" s="20" t="s">
        <v>205</v>
      </c>
      <c r="N80" s="20" t="s">
        <v>206</v>
      </c>
      <c r="O80" s="21">
        <v>5.6911244298400003</v>
      </c>
      <c r="P80" s="21">
        <v>2.3031199999999998</v>
      </c>
      <c r="Q80" s="20" t="s">
        <v>24</v>
      </c>
      <c r="R80" s="20" t="s">
        <v>207</v>
      </c>
      <c r="S80" s="20">
        <v>16</v>
      </c>
      <c r="T80" s="20">
        <v>60</v>
      </c>
      <c r="U80" s="20" t="s">
        <v>73</v>
      </c>
      <c r="V80" s="20" t="s">
        <v>78</v>
      </c>
      <c r="W80" s="20" t="s">
        <v>77</v>
      </c>
      <c r="X80" s="22">
        <v>0.78656000000000004</v>
      </c>
      <c r="Y80" s="22">
        <v>7.079313</v>
      </c>
      <c r="Z80" s="22">
        <v>0.84899999999999998</v>
      </c>
      <c r="AA80" s="22">
        <v>0.71899999999999997</v>
      </c>
      <c r="AB80" s="22">
        <f t="shared" si="2"/>
        <v>0.27354285214720003</v>
      </c>
      <c r="AC80" s="22">
        <f t="shared" si="3"/>
        <v>4.5815665671933603</v>
      </c>
    </row>
    <row r="81" spans="1:29" x14ac:dyDescent="0.25">
      <c r="A81" s="20">
        <v>8</v>
      </c>
      <c r="B81" s="20">
        <v>329</v>
      </c>
      <c r="C81" s="20" t="s">
        <v>199</v>
      </c>
      <c r="D81" s="20" t="s">
        <v>178</v>
      </c>
      <c r="E81" s="20" t="s">
        <v>200</v>
      </c>
      <c r="F81" s="20" t="s">
        <v>191</v>
      </c>
      <c r="G81" s="20" t="s">
        <v>192</v>
      </c>
      <c r="H81" s="20">
        <v>50743</v>
      </c>
      <c r="I81" s="20">
        <v>50744</v>
      </c>
      <c r="J81" s="20">
        <v>50732</v>
      </c>
      <c r="K81" s="20">
        <v>6430</v>
      </c>
      <c r="L81" s="20">
        <v>6430</v>
      </c>
      <c r="M81" s="20" t="s">
        <v>205</v>
      </c>
      <c r="N81" s="20" t="s">
        <v>206</v>
      </c>
      <c r="O81" s="21">
        <v>18.596554384200001</v>
      </c>
      <c r="P81" s="21">
        <v>7.52576</v>
      </c>
      <c r="Q81" s="20" t="s">
        <v>24</v>
      </c>
      <c r="R81" s="20" t="s">
        <v>207</v>
      </c>
      <c r="S81" s="20">
        <v>16</v>
      </c>
      <c r="T81" s="20">
        <v>60</v>
      </c>
      <c r="U81" s="20" t="s">
        <v>73</v>
      </c>
      <c r="V81" s="20" t="s">
        <v>78</v>
      </c>
      <c r="W81" s="20" t="s">
        <v>77</v>
      </c>
      <c r="X81" s="22">
        <v>0.78656000000000004</v>
      </c>
      <c r="Y81" s="22">
        <v>7.079313</v>
      </c>
      <c r="Z81" s="22">
        <v>0.84899999999999998</v>
      </c>
      <c r="AA81" s="22">
        <v>0.71899999999999997</v>
      </c>
      <c r="AB81" s="22">
        <f t="shared" si="2"/>
        <v>0.89383872962560018</v>
      </c>
      <c r="AC81" s="22">
        <f t="shared" si="3"/>
        <v>14.97089617940928</v>
      </c>
    </row>
    <row r="82" spans="1:29" x14ac:dyDescent="0.25">
      <c r="A82" s="20">
        <v>8</v>
      </c>
      <c r="B82" s="20">
        <v>329</v>
      </c>
      <c r="C82" s="20" t="s">
        <v>199</v>
      </c>
      <c r="D82" s="20" t="s">
        <v>178</v>
      </c>
      <c r="E82" s="20" t="s">
        <v>200</v>
      </c>
      <c r="F82" s="20" t="s">
        <v>191</v>
      </c>
      <c r="G82" s="20" t="s">
        <v>192</v>
      </c>
      <c r="H82" s="20">
        <v>50751</v>
      </c>
      <c r="I82" s="20">
        <v>50752</v>
      </c>
      <c r="J82" s="20">
        <v>50740</v>
      </c>
      <c r="K82" s="20">
        <v>6430</v>
      </c>
      <c r="L82" s="20">
        <v>6430</v>
      </c>
      <c r="M82" s="20" t="s">
        <v>205</v>
      </c>
      <c r="N82" s="20" t="s">
        <v>206</v>
      </c>
      <c r="O82" s="21">
        <v>3.3372561616700001</v>
      </c>
      <c r="P82" s="21">
        <v>1.3505400000000001</v>
      </c>
      <c r="Q82" s="20" t="s">
        <v>24</v>
      </c>
      <c r="R82" s="20" t="s">
        <v>207</v>
      </c>
      <c r="S82" s="20">
        <v>16</v>
      </c>
      <c r="T82" s="20">
        <v>60</v>
      </c>
      <c r="U82" s="20" t="s">
        <v>73</v>
      </c>
      <c r="V82" s="20" t="s">
        <v>78</v>
      </c>
      <c r="W82" s="20" t="s">
        <v>77</v>
      </c>
      <c r="X82" s="22">
        <v>0.78656000000000004</v>
      </c>
      <c r="Y82" s="22">
        <v>7.079313</v>
      </c>
      <c r="Z82" s="22">
        <v>0.84899999999999998</v>
      </c>
      <c r="AA82" s="22">
        <v>0.71899999999999997</v>
      </c>
      <c r="AB82" s="22">
        <f t="shared" si="2"/>
        <v>0.16040439210240004</v>
      </c>
      <c r="AC82" s="22">
        <f t="shared" si="3"/>
        <v>2.68661160150462</v>
      </c>
    </row>
    <row r="83" spans="1:29" x14ac:dyDescent="0.25">
      <c r="A83" s="20">
        <v>8</v>
      </c>
      <c r="B83" s="20">
        <v>329</v>
      </c>
      <c r="C83" s="20" t="s">
        <v>199</v>
      </c>
      <c r="D83" s="20" t="s">
        <v>178</v>
      </c>
      <c r="E83" s="20" t="s">
        <v>200</v>
      </c>
      <c r="F83" s="20" t="s">
        <v>191</v>
      </c>
      <c r="G83" s="20" t="s">
        <v>192</v>
      </c>
      <c r="H83" s="20">
        <v>50768</v>
      </c>
      <c r="I83" s="20">
        <v>50769</v>
      </c>
      <c r="J83" s="20">
        <v>50757</v>
      </c>
      <c r="K83" s="20">
        <v>6430</v>
      </c>
      <c r="L83" s="20">
        <v>6430</v>
      </c>
      <c r="M83" s="20" t="s">
        <v>205</v>
      </c>
      <c r="N83" s="20" t="s">
        <v>206</v>
      </c>
      <c r="O83" s="21">
        <v>9.6823056924100008</v>
      </c>
      <c r="P83" s="21">
        <v>3.9182899999999998</v>
      </c>
      <c r="Q83" s="20" t="s">
        <v>24</v>
      </c>
      <c r="R83" s="20" t="s">
        <v>207</v>
      </c>
      <c r="S83" s="20">
        <v>16</v>
      </c>
      <c r="T83" s="20">
        <v>60</v>
      </c>
      <c r="U83" s="20" t="s">
        <v>73</v>
      </c>
      <c r="V83" s="20" t="s">
        <v>78</v>
      </c>
      <c r="W83" s="20" t="s">
        <v>77</v>
      </c>
      <c r="X83" s="22">
        <v>0.78656000000000004</v>
      </c>
      <c r="Y83" s="22">
        <v>7.079313</v>
      </c>
      <c r="Z83" s="22">
        <v>0.84899999999999998</v>
      </c>
      <c r="AA83" s="22">
        <v>0.71899999999999997</v>
      </c>
      <c r="AB83" s="22">
        <f t="shared" si="2"/>
        <v>0.4653774975424001</v>
      </c>
      <c r="AC83" s="22">
        <f t="shared" si="3"/>
        <v>7.7946031750703701</v>
      </c>
    </row>
    <row r="84" spans="1:29" x14ac:dyDescent="0.25">
      <c r="A84" s="20">
        <v>8</v>
      </c>
      <c r="B84" s="20">
        <v>329</v>
      </c>
      <c r="C84" s="20" t="s">
        <v>199</v>
      </c>
      <c r="D84" s="20" t="s">
        <v>178</v>
      </c>
      <c r="E84" s="20" t="s">
        <v>200</v>
      </c>
      <c r="F84" s="20" t="s">
        <v>191</v>
      </c>
      <c r="G84" s="20" t="s">
        <v>192</v>
      </c>
      <c r="H84" s="20">
        <v>52196</v>
      </c>
      <c r="I84" s="20">
        <v>52197</v>
      </c>
      <c r="J84" s="20">
        <v>52128</v>
      </c>
      <c r="K84" s="20">
        <v>6440</v>
      </c>
      <c r="L84" s="20">
        <v>6440</v>
      </c>
      <c r="M84" s="20" t="s">
        <v>205</v>
      </c>
      <c r="N84" s="20" t="s">
        <v>206</v>
      </c>
      <c r="O84" s="21">
        <v>37.179073001399999</v>
      </c>
      <c r="P84" s="21">
        <v>15.0458</v>
      </c>
      <c r="Q84" s="20" t="s">
        <v>24</v>
      </c>
      <c r="R84" s="20" t="s">
        <v>207</v>
      </c>
      <c r="S84" s="20">
        <v>16</v>
      </c>
      <c r="T84" s="20">
        <v>60</v>
      </c>
      <c r="U84" s="20" t="s">
        <v>73</v>
      </c>
      <c r="V84" s="20" t="s">
        <v>171</v>
      </c>
      <c r="W84" s="20" t="s">
        <v>77</v>
      </c>
      <c r="X84" s="22">
        <v>0.78656000000000004</v>
      </c>
      <c r="Y84" s="22">
        <v>7.079313</v>
      </c>
      <c r="Z84" s="22">
        <v>0.84899999999999998</v>
      </c>
      <c r="AA84" s="22">
        <v>0.71899999999999997</v>
      </c>
      <c r="AB84" s="22">
        <f t="shared" si="2"/>
        <v>1.7869980916480004</v>
      </c>
      <c r="AC84" s="22">
        <f t="shared" si="3"/>
        <v>29.930413637447405</v>
      </c>
    </row>
    <row r="85" spans="1:29" x14ac:dyDescent="0.25">
      <c r="A85" s="20">
        <v>8</v>
      </c>
      <c r="B85" s="20">
        <v>329</v>
      </c>
      <c r="C85" s="20" t="s">
        <v>199</v>
      </c>
      <c r="D85" s="20" t="s">
        <v>178</v>
      </c>
      <c r="E85" s="20" t="s">
        <v>200</v>
      </c>
      <c r="F85" s="20" t="s">
        <v>191</v>
      </c>
      <c r="G85" s="20" t="s">
        <v>192</v>
      </c>
      <c r="H85" s="20">
        <v>52198</v>
      </c>
      <c r="I85" s="20">
        <v>52199</v>
      </c>
      <c r="J85" s="20">
        <v>52130</v>
      </c>
      <c r="K85" s="20">
        <v>6440</v>
      </c>
      <c r="L85" s="20">
        <v>6440</v>
      </c>
      <c r="M85" s="20" t="s">
        <v>205</v>
      </c>
      <c r="N85" s="20" t="s">
        <v>206</v>
      </c>
      <c r="O85" s="21">
        <v>1.2506093175699999</v>
      </c>
      <c r="P85" s="21">
        <v>0.506104</v>
      </c>
      <c r="Q85" s="20" t="s">
        <v>24</v>
      </c>
      <c r="R85" s="20" t="s">
        <v>207</v>
      </c>
      <c r="S85" s="20">
        <v>16</v>
      </c>
      <c r="T85" s="20">
        <v>60</v>
      </c>
      <c r="U85" s="20" t="s">
        <v>73</v>
      </c>
      <c r="V85" s="20" t="s">
        <v>171</v>
      </c>
      <c r="W85" s="20" t="s">
        <v>77</v>
      </c>
      <c r="X85" s="22">
        <v>0.78656000000000004</v>
      </c>
      <c r="Y85" s="22">
        <v>7.079313</v>
      </c>
      <c r="Z85" s="22">
        <v>0.84899999999999998</v>
      </c>
      <c r="AA85" s="22">
        <v>0.71899999999999997</v>
      </c>
      <c r="AB85" s="22">
        <f t="shared" si="2"/>
        <v>6.0110255498240013E-2</v>
      </c>
      <c r="AC85" s="22">
        <f t="shared" si="3"/>
        <v>1.006786084061112</v>
      </c>
    </row>
    <row r="86" spans="1:29" x14ac:dyDescent="0.25">
      <c r="AB86" s="22">
        <f>SUM(AB2:AB85)</f>
        <v>211.76066367307902</v>
      </c>
      <c r="AC86" s="22">
        <f>SUM(AC2:AC85)</f>
        <v>3999.3908601087855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P1" workbookViewId="0">
      <pane ySplit="1" topLeftCell="A62" activePane="bottomLeft" state="frozen"/>
      <selection activeCell="P1" sqref="P1"/>
      <selection pane="bottomLeft" activeCell="AB89" sqref="AB89:AC8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0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181</v>
      </c>
      <c r="B1" s="20" t="s">
        <v>8</v>
      </c>
      <c r="C1" s="20" t="s">
        <v>182</v>
      </c>
      <c r="D1" s="20" t="s">
        <v>183</v>
      </c>
      <c r="E1" s="20" t="s">
        <v>184</v>
      </c>
      <c r="F1" s="20" t="s">
        <v>185</v>
      </c>
      <c r="G1" s="20" t="s">
        <v>186</v>
      </c>
      <c r="H1" s="20" t="s">
        <v>55</v>
      </c>
      <c r="I1" s="20" t="s">
        <v>7</v>
      </c>
      <c r="J1" s="20" t="s">
        <v>187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175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128</v>
      </c>
      <c r="Z1" s="22" t="s">
        <v>22</v>
      </c>
      <c r="AA1" s="22" t="s">
        <v>129</v>
      </c>
      <c r="AB1" s="22" t="s">
        <v>23</v>
      </c>
      <c r="AC1" s="22" t="s">
        <v>130</v>
      </c>
    </row>
    <row r="2" spans="1:29" x14ac:dyDescent="0.25">
      <c r="A2" s="20">
        <v>10</v>
      </c>
      <c r="B2" s="20">
        <v>332</v>
      </c>
      <c r="C2" s="20" t="s">
        <v>199</v>
      </c>
      <c r="D2" s="20" t="s">
        <v>179</v>
      </c>
      <c r="E2" s="20" t="s">
        <v>200</v>
      </c>
      <c r="F2" s="20" t="s">
        <v>191</v>
      </c>
      <c r="G2" s="20" t="s">
        <v>192</v>
      </c>
      <c r="H2" s="20">
        <v>6514</v>
      </c>
      <c r="I2" s="20">
        <v>6515</v>
      </c>
      <c r="J2" s="20">
        <v>6471</v>
      </c>
      <c r="K2" s="20">
        <v>2110</v>
      </c>
      <c r="L2" s="20">
        <v>2110</v>
      </c>
      <c r="M2" s="20" t="s">
        <v>151</v>
      </c>
      <c r="N2" s="20" t="s">
        <v>152</v>
      </c>
      <c r="O2" s="21">
        <v>3652.5449510100002</v>
      </c>
      <c r="P2" s="21">
        <v>1478.13</v>
      </c>
      <c r="Q2" s="20" t="s">
        <v>84</v>
      </c>
      <c r="R2" s="20" t="s">
        <v>85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9" si="0">P2*X2*(1-Z2)</f>
        <v>1312.3996047916801</v>
      </c>
      <c r="AC2" s="22">
        <f t="shared" ref="AC2:AC39" si="1">P2*Y2*(1-AA2)</f>
        <v>9710.6418243040516</v>
      </c>
    </row>
    <row r="3" spans="1:29" x14ac:dyDescent="0.25">
      <c r="A3" s="20">
        <v>10</v>
      </c>
      <c r="B3" s="20">
        <v>332</v>
      </c>
      <c r="C3" s="20" t="s">
        <v>199</v>
      </c>
      <c r="D3" s="20" t="s">
        <v>179</v>
      </c>
      <c r="E3" s="20" t="s">
        <v>200</v>
      </c>
      <c r="F3" s="20" t="s">
        <v>191</v>
      </c>
      <c r="G3" s="20" t="s">
        <v>192</v>
      </c>
      <c r="H3" s="20">
        <v>8429</v>
      </c>
      <c r="I3" s="20">
        <v>8430</v>
      </c>
      <c r="J3" s="20">
        <v>8377</v>
      </c>
      <c r="K3" s="20">
        <v>2120</v>
      </c>
      <c r="L3" s="20">
        <v>2120</v>
      </c>
      <c r="M3" s="20" t="s">
        <v>151</v>
      </c>
      <c r="N3" s="20" t="s">
        <v>152</v>
      </c>
      <c r="O3" s="21">
        <v>6.18363756833</v>
      </c>
      <c r="P3" s="21">
        <v>2.5024299999999999</v>
      </c>
      <c r="Q3" s="20" t="s">
        <v>84</v>
      </c>
      <c r="R3" s="20" t="s">
        <v>85</v>
      </c>
      <c r="S3" s="20">
        <v>27</v>
      </c>
      <c r="T3" s="20">
        <v>22</v>
      </c>
      <c r="U3" s="20" t="s">
        <v>61</v>
      </c>
      <c r="V3" s="20" t="s">
        <v>62</v>
      </c>
      <c r="W3" s="20" t="s">
        <v>63</v>
      </c>
      <c r="X3" s="22">
        <v>0.51060899999999998</v>
      </c>
      <c r="Y3" s="22">
        <v>9.7789370000000009</v>
      </c>
      <c r="Z3" s="22">
        <v>0.30199999999999999</v>
      </c>
      <c r="AA3" s="22">
        <v>0.30499999999999999</v>
      </c>
      <c r="AB3" s="22">
        <f t="shared" si="0"/>
        <v>0.8918787693492598</v>
      </c>
      <c r="AC3" s="22">
        <f t="shared" si="1"/>
        <v>17.007418195252452</v>
      </c>
    </row>
    <row r="4" spans="1:29" x14ac:dyDescent="0.25">
      <c r="A4" s="20">
        <v>10</v>
      </c>
      <c r="B4" s="20">
        <v>332</v>
      </c>
      <c r="C4" s="20" t="s">
        <v>199</v>
      </c>
      <c r="D4" s="20" t="s">
        <v>179</v>
      </c>
      <c r="E4" s="20" t="s">
        <v>200</v>
      </c>
      <c r="F4" s="20" t="s">
        <v>191</v>
      </c>
      <c r="G4" s="20" t="s">
        <v>192</v>
      </c>
      <c r="H4" s="20">
        <v>10349</v>
      </c>
      <c r="I4" s="20">
        <v>10350</v>
      </c>
      <c r="J4" s="20">
        <v>10350</v>
      </c>
      <c r="K4" s="20">
        <v>2130</v>
      </c>
      <c r="L4" s="20">
        <v>2130</v>
      </c>
      <c r="M4" s="20" t="s">
        <v>151</v>
      </c>
      <c r="N4" s="20" t="s">
        <v>152</v>
      </c>
      <c r="O4" s="21">
        <v>5.0690035980000001</v>
      </c>
      <c r="P4" s="21">
        <v>2.0513499999999998</v>
      </c>
      <c r="Q4" s="20" t="s">
        <v>84</v>
      </c>
      <c r="R4" s="20" t="s">
        <v>85</v>
      </c>
      <c r="S4" s="20">
        <v>28</v>
      </c>
      <c r="T4" s="20">
        <v>22</v>
      </c>
      <c r="U4" s="20" t="s">
        <v>61</v>
      </c>
      <c r="V4" s="20" t="s">
        <v>64</v>
      </c>
      <c r="W4" s="20" t="s">
        <v>65</v>
      </c>
      <c r="X4" s="22">
        <v>0.72053599999999995</v>
      </c>
      <c r="Y4" s="22">
        <v>8.7042389999999994</v>
      </c>
      <c r="Z4" s="22">
        <v>0.30199999999999999</v>
      </c>
      <c r="AA4" s="22">
        <v>0.30499999999999999</v>
      </c>
      <c r="AB4" s="22">
        <f t="shared" si="0"/>
        <v>1.0316939234727998</v>
      </c>
      <c r="AC4" s="22">
        <f t="shared" si="1"/>
        <v>12.409531267491749</v>
      </c>
    </row>
    <row r="5" spans="1:29" x14ac:dyDescent="0.25">
      <c r="A5" s="20">
        <v>10</v>
      </c>
      <c r="B5" s="20">
        <v>332</v>
      </c>
      <c r="C5" s="20" t="s">
        <v>199</v>
      </c>
      <c r="D5" s="20" t="s">
        <v>179</v>
      </c>
      <c r="E5" s="20" t="s">
        <v>200</v>
      </c>
      <c r="F5" s="20" t="s">
        <v>191</v>
      </c>
      <c r="G5" s="20" t="s">
        <v>192</v>
      </c>
      <c r="H5" s="20">
        <v>10353</v>
      </c>
      <c r="I5" s="20">
        <v>10354</v>
      </c>
      <c r="J5" s="20">
        <v>10354</v>
      </c>
      <c r="K5" s="20">
        <v>2130</v>
      </c>
      <c r="L5" s="20">
        <v>2130</v>
      </c>
      <c r="M5" s="20" t="s">
        <v>151</v>
      </c>
      <c r="N5" s="20" t="s">
        <v>152</v>
      </c>
      <c r="O5" s="21">
        <v>7.8065876131699996</v>
      </c>
      <c r="P5" s="21">
        <v>3.1592099999999999</v>
      </c>
      <c r="Q5" s="20" t="s">
        <v>84</v>
      </c>
      <c r="R5" s="20" t="s">
        <v>85</v>
      </c>
      <c r="S5" s="20">
        <v>28</v>
      </c>
      <c r="T5" s="20">
        <v>22</v>
      </c>
      <c r="U5" s="20" t="s">
        <v>61</v>
      </c>
      <c r="V5" s="20" t="s">
        <v>64</v>
      </c>
      <c r="W5" s="20" t="s">
        <v>65</v>
      </c>
      <c r="X5" s="22">
        <v>0.72053599999999995</v>
      </c>
      <c r="Y5" s="22">
        <v>8.7042389999999994</v>
      </c>
      <c r="Z5" s="22">
        <v>0.30199999999999999</v>
      </c>
      <c r="AA5" s="22">
        <v>0.30499999999999999</v>
      </c>
      <c r="AB5" s="22">
        <f t="shared" si="0"/>
        <v>1.5888745265188797</v>
      </c>
      <c r="AC5" s="22">
        <f t="shared" si="1"/>
        <v>19.111470629377049</v>
      </c>
    </row>
    <row r="6" spans="1:29" x14ac:dyDescent="0.25">
      <c r="A6" s="20">
        <v>10</v>
      </c>
      <c r="B6" s="20">
        <v>332</v>
      </c>
      <c r="C6" s="20" t="s">
        <v>199</v>
      </c>
      <c r="D6" s="20" t="s">
        <v>179</v>
      </c>
      <c r="E6" s="20" t="s">
        <v>200</v>
      </c>
      <c r="F6" s="20" t="s">
        <v>191</v>
      </c>
      <c r="G6" s="20" t="s">
        <v>192</v>
      </c>
      <c r="H6" s="20">
        <v>10359</v>
      </c>
      <c r="I6" s="20">
        <v>10360</v>
      </c>
      <c r="J6" s="20">
        <v>10360</v>
      </c>
      <c r="K6" s="20">
        <v>2130</v>
      </c>
      <c r="L6" s="20">
        <v>2130</v>
      </c>
      <c r="M6" s="20" t="s">
        <v>151</v>
      </c>
      <c r="N6" s="20" t="s">
        <v>152</v>
      </c>
      <c r="O6" s="21">
        <v>2.9893280332100001</v>
      </c>
      <c r="P6" s="21">
        <v>1.20974</v>
      </c>
      <c r="Q6" s="20" t="s">
        <v>84</v>
      </c>
      <c r="R6" s="20" t="s">
        <v>85</v>
      </c>
      <c r="S6" s="20">
        <v>28</v>
      </c>
      <c r="T6" s="20">
        <v>22</v>
      </c>
      <c r="U6" s="20" t="s">
        <v>61</v>
      </c>
      <c r="V6" s="20" t="s">
        <v>64</v>
      </c>
      <c r="W6" s="20" t="s">
        <v>65</v>
      </c>
      <c r="X6" s="22">
        <v>0.72053599999999995</v>
      </c>
      <c r="Y6" s="22">
        <v>8.7042389999999994</v>
      </c>
      <c r="Z6" s="22">
        <v>0.30199999999999999</v>
      </c>
      <c r="AA6" s="22">
        <v>0.30499999999999999</v>
      </c>
      <c r="AB6" s="22">
        <f t="shared" si="0"/>
        <v>0.60841953200671994</v>
      </c>
      <c r="AC6" s="22">
        <f t="shared" si="1"/>
        <v>7.3182569310627006</v>
      </c>
    </row>
    <row r="7" spans="1:29" x14ac:dyDescent="0.25">
      <c r="A7" s="20">
        <v>10</v>
      </c>
      <c r="B7" s="20">
        <v>332</v>
      </c>
      <c r="C7" s="20" t="s">
        <v>199</v>
      </c>
      <c r="D7" s="20" t="s">
        <v>179</v>
      </c>
      <c r="E7" s="20" t="s">
        <v>200</v>
      </c>
      <c r="F7" s="20" t="s">
        <v>191</v>
      </c>
      <c r="G7" s="20" t="s">
        <v>192</v>
      </c>
      <c r="H7" s="20">
        <v>10360</v>
      </c>
      <c r="I7" s="20">
        <v>10361</v>
      </c>
      <c r="J7" s="20">
        <v>10361</v>
      </c>
      <c r="K7" s="20">
        <v>2130</v>
      </c>
      <c r="L7" s="20">
        <v>2130</v>
      </c>
      <c r="M7" s="20" t="s">
        <v>151</v>
      </c>
      <c r="N7" s="20" t="s">
        <v>152</v>
      </c>
      <c r="O7" s="21">
        <v>12.4705723313</v>
      </c>
      <c r="P7" s="21">
        <v>5.0466600000000001</v>
      </c>
      <c r="Q7" s="20" t="s">
        <v>84</v>
      </c>
      <c r="R7" s="20" t="s">
        <v>85</v>
      </c>
      <c r="S7" s="20">
        <v>28</v>
      </c>
      <c r="T7" s="20">
        <v>22</v>
      </c>
      <c r="U7" s="20" t="s">
        <v>61</v>
      </c>
      <c r="V7" s="20" t="s">
        <v>64</v>
      </c>
      <c r="W7" s="20" t="s">
        <v>65</v>
      </c>
      <c r="X7" s="22">
        <v>0.72053599999999995</v>
      </c>
      <c r="Y7" s="22">
        <v>8.7042389999999994</v>
      </c>
      <c r="Z7" s="22">
        <v>0.30199999999999999</v>
      </c>
      <c r="AA7" s="22">
        <v>0.30499999999999999</v>
      </c>
      <c r="AB7" s="22">
        <f t="shared" si="0"/>
        <v>2.5381375464124796</v>
      </c>
      <c r="AC7" s="22">
        <f t="shared" si="1"/>
        <v>30.529497680259304</v>
      </c>
    </row>
    <row r="8" spans="1:29" x14ac:dyDescent="0.25">
      <c r="A8" s="20">
        <v>10</v>
      </c>
      <c r="B8" s="20">
        <v>332</v>
      </c>
      <c r="C8" s="20" t="s">
        <v>199</v>
      </c>
      <c r="D8" s="20" t="s">
        <v>179</v>
      </c>
      <c r="E8" s="20" t="s">
        <v>200</v>
      </c>
      <c r="F8" s="20" t="s">
        <v>191</v>
      </c>
      <c r="G8" s="20" t="s">
        <v>192</v>
      </c>
      <c r="H8" s="20">
        <v>10361</v>
      </c>
      <c r="I8" s="20">
        <v>10362</v>
      </c>
      <c r="J8" s="20">
        <v>10362</v>
      </c>
      <c r="K8" s="20">
        <v>2130</v>
      </c>
      <c r="L8" s="20">
        <v>2130</v>
      </c>
      <c r="M8" s="20" t="s">
        <v>151</v>
      </c>
      <c r="N8" s="20" t="s">
        <v>152</v>
      </c>
      <c r="O8" s="21">
        <v>14.4082694463</v>
      </c>
      <c r="P8" s="21">
        <v>5.8308200000000001</v>
      </c>
      <c r="Q8" s="20" t="s">
        <v>84</v>
      </c>
      <c r="R8" s="20" t="s">
        <v>85</v>
      </c>
      <c r="S8" s="20">
        <v>28</v>
      </c>
      <c r="T8" s="20">
        <v>22</v>
      </c>
      <c r="U8" s="20" t="s">
        <v>61</v>
      </c>
      <c r="V8" s="20" t="s">
        <v>64</v>
      </c>
      <c r="W8" s="20" t="s">
        <v>65</v>
      </c>
      <c r="X8" s="22">
        <v>0.72053599999999995</v>
      </c>
      <c r="Y8" s="22">
        <v>8.7042389999999994</v>
      </c>
      <c r="Z8" s="22">
        <v>0.30199999999999999</v>
      </c>
      <c r="AA8" s="22">
        <v>0.30499999999999999</v>
      </c>
      <c r="AB8" s="22">
        <f t="shared" si="0"/>
        <v>2.9325183722249597</v>
      </c>
      <c r="AC8" s="22">
        <f t="shared" si="1"/>
        <v>35.273231337956105</v>
      </c>
    </row>
    <row r="9" spans="1:29" x14ac:dyDescent="0.25">
      <c r="A9" s="20">
        <v>10</v>
      </c>
      <c r="B9" s="20">
        <v>332</v>
      </c>
      <c r="C9" s="20" t="s">
        <v>199</v>
      </c>
      <c r="D9" s="20" t="s">
        <v>179</v>
      </c>
      <c r="E9" s="20" t="s">
        <v>200</v>
      </c>
      <c r="F9" s="20" t="s">
        <v>191</v>
      </c>
      <c r="G9" s="20" t="s">
        <v>192</v>
      </c>
      <c r="H9" s="20">
        <v>10365</v>
      </c>
      <c r="I9" s="20">
        <v>10366</v>
      </c>
      <c r="J9" s="20">
        <v>10366</v>
      </c>
      <c r="K9" s="20">
        <v>2130</v>
      </c>
      <c r="L9" s="20">
        <v>2130</v>
      </c>
      <c r="M9" s="20" t="s">
        <v>151</v>
      </c>
      <c r="N9" s="20" t="s">
        <v>152</v>
      </c>
      <c r="O9" s="21">
        <v>5.2216093496999996</v>
      </c>
      <c r="P9" s="21">
        <v>2.1131099999999998</v>
      </c>
      <c r="Q9" s="20" t="s">
        <v>84</v>
      </c>
      <c r="R9" s="20" t="s">
        <v>85</v>
      </c>
      <c r="S9" s="20">
        <v>28</v>
      </c>
      <c r="T9" s="20">
        <v>22</v>
      </c>
      <c r="U9" s="20" t="s">
        <v>61</v>
      </c>
      <c r="V9" s="20" t="s">
        <v>64</v>
      </c>
      <c r="W9" s="20" t="s">
        <v>65</v>
      </c>
      <c r="X9" s="22">
        <v>0.72053599999999995</v>
      </c>
      <c r="Y9" s="22">
        <v>8.7042389999999994</v>
      </c>
      <c r="Z9" s="22">
        <v>0.30199999999999999</v>
      </c>
      <c r="AA9" s="22">
        <v>0.30499999999999999</v>
      </c>
      <c r="AB9" s="22">
        <f t="shared" si="0"/>
        <v>1.0627551352180797</v>
      </c>
      <c r="AC9" s="22">
        <f t="shared" si="1"/>
        <v>12.783145058936549</v>
      </c>
    </row>
    <row r="10" spans="1:29" x14ac:dyDescent="0.25">
      <c r="A10" s="20">
        <v>10</v>
      </c>
      <c r="B10" s="20">
        <v>332</v>
      </c>
      <c r="C10" s="20" t="s">
        <v>199</v>
      </c>
      <c r="D10" s="20" t="s">
        <v>179</v>
      </c>
      <c r="E10" s="20" t="s">
        <v>200</v>
      </c>
      <c r="F10" s="20" t="s">
        <v>191</v>
      </c>
      <c r="G10" s="20" t="s">
        <v>192</v>
      </c>
      <c r="H10" s="20">
        <v>10366</v>
      </c>
      <c r="I10" s="20">
        <v>10367</v>
      </c>
      <c r="J10" s="20">
        <v>10367</v>
      </c>
      <c r="K10" s="20">
        <v>2130</v>
      </c>
      <c r="L10" s="20">
        <v>2130</v>
      </c>
      <c r="M10" s="20" t="s">
        <v>151</v>
      </c>
      <c r="N10" s="20" t="s">
        <v>152</v>
      </c>
      <c r="O10" s="21">
        <v>13.5509656697</v>
      </c>
      <c r="P10" s="21">
        <v>5.4838800000000001</v>
      </c>
      <c r="Q10" s="20" t="s">
        <v>84</v>
      </c>
      <c r="R10" s="20" t="s">
        <v>85</v>
      </c>
      <c r="S10" s="20">
        <v>28</v>
      </c>
      <c r="T10" s="20">
        <v>22</v>
      </c>
      <c r="U10" s="20" t="s">
        <v>61</v>
      </c>
      <c r="V10" s="20" t="s">
        <v>64</v>
      </c>
      <c r="W10" s="20" t="s">
        <v>65</v>
      </c>
      <c r="X10" s="22">
        <v>0.72053599999999995</v>
      </c>
      <c r="Y10" s="22">
        <v>8.7042389999999994</v>
      </c>
      <c r="Z10" s="22">
        <v>0.30199999999999999</v>
      </c>
      <c r="AA10" s="22">
        <v>0.30499999999999999</v>
      </c>
      <c r="AB10" s="22">
        <f t="shared" si="0"/>
        <v>2.7580304058566396</v>
      </c>
      <c r="AC10" s="22">
        <f t="shared" si="1"/>
        <v>33.1744365062874</v>
      </c>
    </row>
    <row r="11" spans="1:29" x14ac:dyDescent="0.25">
      <c r="A11" s="20">
        <v>10</v>
      </c>
      <c r="B11" s="20">
        <v>332</v>
      </c>
      <c r="C11" s="20" t="s">
        <v>199</v>
      </c>
      <c r="D11" s="20" t="s">
        <v>179</v>
      </c>
      <c r="E11" s="20" t="s">
        <v>200</v>
      </c>
      <c r="F11" s="20" t="s">
        <v>191</v>
      </c>
      <c r="G11" s="20" t="s">
        <v>192</v>
      </c>
      <c r="H11" s="20">
        <v>10369</v>
      </c>
      <c r="I11" s="20">
        <v>10370</v>
      </c>
      <c r="J11" s="20">
        <v>10370</v>
      </c>
      <c r="K11" s="20">
        <v>2130</v>
      </c>
      <c r="L11" s="20">
        <v>2130</v>
      </c>
      <c r="M11" s="20" t="s">
        <v>151</v>
      </c>
      <c r="N11" s="20" t="s">
        <v>152</v>
      </c>
      <c r="O11" s="21">
        <v>7.0402326672899997</v>
      </c>
      <c r="P11" s="21">
        <v>2.8490799999999998</v>
      </c>
      <c r="Q11" s="20" t="s">
        <v>84</v>
      </c>
      <c r="R11" s="20" t="s">
        <v>85</v>
      </c>
      <c r="S11" s="20">
        <v>28</v>
      </c>
      <c r="T11" s="20">
        <v>22</v>
      </c>
      <c r="U11" s="20" t="s">
        <v>61</v>
      </c>
      <c r="V11" s="20" t="s">
        <v>64</v>
      </c>
      <c r="W11" s="20" t="s">
        <v>65</v>
      </c>
      <c r="X11" s="22">
        <v>0.72053599999999995</v>
      </c>
      <c r="Y11" s="22">
        <v>8.7042389999999994</v>
      </c>
      <c r="Z11" s="22">
        <v>0.30199999999999999</v>
      </c>
      <c r="AA11" s="22">
        <v>0.30499999999999999</v>
      </c>
      <c r="AB11" s="22">
        <f t="shared" si="0"/>
        <v>1.4328995654022398</v>
      </c>
      <c r="AC11" s="22">
        <f t="shared" si="1"/>
        <v>17.235355908833398</v>
      </c>
    </row>
    <row r="12" spans="1:29" x14ac:dyDescent="0.25">
      <c r="A12" s="20">
        <v>10</v>
      </c>
      <c r="B12" s="20">
        <v>332</v>
      </c>
      <c r="C12" s="20" t="s">
        <v>199</v>
      </c>
      <c r="D12" s="20" t="s">
        <v>179</v>
      </c>
      <c r="E12" s="20" t="s">
        <v>200</v>
      </c>
      <c r="F12" s="20" t="s">
        <v>191</v>
      </c>
      <c r="G12" s="20" t="s">
        <v>192</v>
      </c>
      <c r="H12" s="20">
        <v>10371</v>
      </c>
      <c r="I12" s="20">
        <v>10372</v>
      </c>
      <c r="J12" s="20">
        <v>10372</v>
      </c>
      <c r="K12" s="20">
        <v>2130</v>
      </c>
      <c r="L12" s="20">
        <v>2130</v>
      </c>
      <c r="M12" s="20" t="s">
        <v>151</v>
      </c>
      <c r="N12" s="20" t="s">
        <v>152</v>
      </c>
      <c r="O12" s="21">
        <v>4.2367638053099999</v>
      </c>
      <c r="P12" s="21">
        <v>1.7145600000000001</v>
      </c>
      <c r="Q12" s="20" t="s">
        <v>84</v>
      </c>
      <c r="R12" s="20" t="s">
        <v>85</v>
      </c>
      <c r="S12" s="20">
        <v>28</v>
      </c>
      <c r="T12" s="20">
        <v>22</v>
      </c>
      <c r="U12" s="20" t="s">
        <v>61</v>
      </c>
      <c r="V12" s="20" t="s">
        <v>64</v>
      </c>
      <c r="W12" s="20" t="s">
        <v>65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 t="shared" si="0"/>
        <v>0.8623107385036799</v>
      </c>
      <c r="AC12" s="22">
        <f t="shared" si="1"/>
        <v>10.372138313788801</v>
      </c>
    </row>
    <row r="13" spans="1:29" x14ac:dyDescent="0.25">
      <c r="A13" s="20">
        <v>10</v>
      </c>
      <c r="B13" s="20">
        <v>332</v>
      </c>
      <c r="C13" s="20" t="s">
        <v>199</v>
      </c>
      <c r="D13" s="20" t="s">
        <v>179</v>
      </c>
      <c r="E13" s="20" t="s">
        <v>200</v>
      </c>
      <c r="F13" s="20" t="s">
        <v>191</v>
      </c>
      <c r="G13" s="20" t="s">
        <v>192</v>
      </c>
      <c r="H13" s="20">
        <v>12238</v>
      </c>
      <c r="I13" s="20">
        <v>12240</v>
      </c>
      <c r="J13" s="20">
        <v>12194</v>
      </c>
      <c r="K13" s="20">
        <v>2150</v>
      </c>
      <c r="L13" s="20">
        <v>2150</v>
      </c>
      <c r="M13" s="20" t="s">
        <v>151</v>
      </c>
      <c r="N13" s="20" t="s">
        <v>152</v>
      </c>
      <c r="O13" s="21">
        <v>695.49716659600006</v>
      </c>
      <c r="P13" s="21">
        <v>281.45800000000003</v>
      </c>
      <c r="Q13" s="20" t="s">
        <v>84</v>
      </c>
      <c r="R13" s="20" t="s">
        <v>85</v>
      </c>
      <c r="S13" s="20">
        <v>62</v>
      </c>
      <c r="T13" s="20">
        <v>23</v>
      </c>
      <c r="U13" s="20" t="s">
        <v>153</v>
      </c>
      <c r="V13" s="20" t="s">
        <v>155</v>
      </c>
      <c r="W13" s="20" t="s">
        <v>155</v>
      </c>
      <c r="X13" s="22">
        <v>4.0852539999999999</v>
      </c>
      <c r="Y13" s="22">
        <v>11.038714000000001</v>
      </c>
      <c r="Z13" s="22">
        <v>0.30199999999999999</v>
      </c>
      <c r="AA13" s="22">
        <v>0.30499999999999999</v>
      </c>
      <c r="AB13" s="22">
        <f t="shared" si="0"/>
        <v>802.57953939173603</v>
      </c>
      <c r="AC13" s="22">
        <f t="shared" si="1"/>
        <v>2159.3193836833407</v>
      </c>
    </row>
    <row r="14" spans="1:29" x14ac:dyDescent="0.25">
      <c r="A14" s="20">
        <v>10</v>
      </c>
      <c r="B14" s="20">
        <v>332</v>
      </c>
      <c r="C14" s="20" t="s">
        <v>199</v>
      </c>
      <c r="D14" s="20" t="s">
        <v>179</v>
      </c>
      <c r="E14" s="20" t="s">
        <v>200</v>
      </c>
      <c r="F14" s="20" t="s">
        <v>191</v>
      </c>
      <c r="G14" s="20" t="s">
        <v>192</v>
      </c>
      <c r="H14" s="20">
        <v>13604</v>
      </c>
      <c r="I14" s="20">
        <v>13605</v>
      </c>
      <c r="J14" s="20">
        <v>13594</v>
      </c>
      <c r="K14" s="20">
        <v>3100</v>
      </c>
      <c r="L14" s="20">
        <v>3100</v>
      </c>
      <c r="M14" s="20" t="s">
        <v>151</v>
      </c>
      <c r="N14" s="20" t="s">
        <v>152</v>
      </c>
      <c r="O14" s="21">
        <v>29.914652062399998</v>
      </c>
      <c r="P14" s="21">
        <v>12.106</v>
      </c>
      <c r="Q14" s="20" t="s">
        <v>84</v>
      </c>
      <c r="R14" s="20" t="s">
        <v>85</v>
      </c>
      <c r="S14" s="20">
        <v>5</v>
      </c>
      <c r="T14" s="20">
        <v>30</v>
      </c>
      <c r="U14" s="20" t="s">
        <v>67</v>
      </c>
      <c r="V14" s="20" t="s">
        <v>80</v>
      </c>
      <c r="W14" s="20" t="s">
        <v>69</v>
      </c>
      <c r="X14" s="22">
        <v>7.8370999999999996E-2</v>
      </c>
      <c r="Y14" s="22">
        <v>7.2397530000000003</v>
      </c>
      <c r="Z14" s="22">
        <v>0.30199999999999999</v>
      </c>
      <c r="AA14" s="22">
        <v>0.30499999999999999</v>
      </c>
      <c r="AB14" s="22">
        <f t="shared" si="0"/>
        <v>0.66223400954799994</v>
      </c>
      <c r="AC14" s="22">
        <f t="shared" si="1"/>
        <v>60.912892623510004</v>
      </c>
    </row>
    <row r="15" spans="1:29" x14ac:dyDescent="0.25">
      <c r="A15" s="20">
        <v>10</v>
      </c>
      <c r="B15" s="20">
        <v>332</v>
      </c>
      <c r="C15" s="20" t="s">
        <v>199</v>
      </c>
      <c r="D15" s="20" t="s">
        <v>179</v>
      </c>
      <c r="E15" s="20" t="s">
        <v>200</v>
      </c>
      <c r="F15" s="20" t="s">
        <v>191</v>
      </c>
      <c r="G15" s="20" t="s">
        <v>192</v>
      </c>
      <c r="H15" s="20">
        <v>13606</v>
      </c>
      <c r="I15" s="20">
        <v>13607</v>
      </c>
      <c r="J15" s="20">
        <v>13596</v>
      </c>
      <c r="K15" s="20">
        <v>3100</v>
      </c>
      <c r="L15" s="20">
        <v>3100</v>
      </c>
      <c r="M15" s="20" t="s">
        <v>151</v>
      </c>
      <c r="N15" s="20" t="s">
        <v>152</v>
      </c>
      <c r="O15" s="21">
        <v>6.80559616662</v>
      </c>
      <c r="P15" s="21">
        <v>2.75413</v>
      </c>
      <c r="Q15" s="20" t="s">
        <v>84</v>
      </c>
      <c r="R15" s="20" t="s">
        <v>85</v>
      </c>
      <c r="S15" s="20">
        <v>5</v>
      </c>
      <c r="T15" s="20">
        <v>30</v>
      </c>
      <c r="U15" s="20" t="s">
        <v>67</v>
      </c>
      <c r="V15" s="20" t="s">
        <v>80</v>
      </c>
      <c r="W15" s="20" t="s">
        <v>69</v>
      </c>
      <c r="X15" s="22">
        <v>7.8370999999999996E-2</v>
      </c>
      <c r="Y15" s="22">
        <v>7.2397530000000003</v>
      </c>
      <c r="Z15" s="22">
        <v>0.30199999999999999</v>
      </c>
      <c r="AA15" s="22">
        <v>0.30499999999999999</v>
      </c>
      <c r="AB15" s="22">
        <f t="shared" si="0"/>
        <v>0.15065905771653998</v>
      </c>
      <c r="AC15" s="22">
        <f t="shared" si="1"/>
        <v>13.857758546273553</v>
      </c>
    </row>
    <row r="16" spans="1:29" x14ac:dyDescent="0.25">
      <c r="A16" s="20">
        <v>10</v>
      </c>
      <c r="B16" s="20">
        <v>332</v>
      </c>
      <c r="C16" s="20" t="s">
        <v>199</v>
      </c>
      <c r="D16" s="20" t="s">
        <v>179</v>
      </c>
      <c r="E16" s="20" t="s">
        <v>200</v>
      </c>
      <c r="F16" s="20" t="s">
        <v>191</v>
      </c>
      <c r="G16" s="20" t="s">
        <v>192</v>
      </c>
      <c r="H16" s="20">
        <v>13612</v>
      </c>
      <c r="I16" s="20">
        <v>13613</v>
      </c>
      <c r="J16" s="20">
        <v>13602</v>
      </c>
      <c r="K16" s="20">
        <v>3100</v>
      </c>
      <c r="L16" s="20">
        <v>3100</v>
      </c>
      <c r="M16" s="20" t="s">
        <v>151</v>
      </c>
      <c r="N16" s="20" t="s">
        <v>152</v>
      </c>
      <c r="O16" s="21">
        <v>24.548676538399999</v>
      </c>
      <c r="P16" s="21">
        <v>9.9344999999999999</v>
      </c>
      <c r="Q16" s="20" t="s">
        <v>84</v>
      </c>
      <c r="R16" s="20" t="s">
        <v>85</v>
      </c>
      <c r="S16" s="20">
        <v>5</v>
      </c>
      <c r="T16" s="20">
        <v>30</v>
      </c>
      <c r="U16" s="20" t="s">
        <v>67</v>
      </c>
      <c r="V16" s="20" t="s">
        <v>80</v>
      </c>
      <c r="W16" s="20" t="s">
        <v>69</v>
      </c>
      <c r="X16" s="22">
        <v>7.8370999999999996E-2</v>
      </c>
      <c r="Y16" s="22">
        <v>7.2397530000000003</v>
      </c>
      <c r="Z16" s="22">
        <v>0.30199999999999999</v>
      </c>
      <c r="AA16" s="22">
        <v>0.30499999999999999</v>
      </c>
      <c r="AB16" s="22">
        <f t="shared" si="0"/>
        <v>0.54344653625099992</v>
      </c>
      <c r="AC16" s="22">
        <f t="shared" si="1"/>
        <v>49.986711694057512</v>
      </c>
    </row>
    <row r="17" spans="1:29" x14ac:dyDescent="0.25">
      <c r="A17" s="20">
        <v>10</v>
      </c>
      <c r="B17" s="20">
        <v>332</v>
      </c>
      <c r="C17" s="20" t="s">
        <v>199</v>
      </c>
      <c r="D17" s="20" t="s">
        <v>179</v>
      </c>
      <c r="E17" s="20" t="s">
        <v>200</v>
      </c>
      <c r="F17" s="20" t="s">
        <v>191</v>
      </c>
      <c r="G17" s="20" t="s">
        <v>192</v>
      </c>
      <c r="H17" s="20">
        <v>13615</v>
      </c>
      <c r="I17" s="20">
        <v>13616</v>
      </c>
      <c r="J17" s="20">
        <v>13605</v>
      </c>
      <c r="K17" s="20">
        <v>3100</v>
      </c>
      <c r="L17" s="20">
        <v>3100</v>
      </c>
      <c r="M17" s="20" t="s">
        <v>151</v>
      </c>
      <c r="N17" s="20" t="s">
        <v>152</v>
      </c>
      <c r="O17" s="21">
        <v>19.500932046300001</v>
      </c>
      <c r="P17" s="21">
        <v>7.89175</v>
      </c>
      <c r="Q17" s="20" t="s">
        <v>84</v>
      </c>
      <c r="R17" s="20" t="s">
        <v>85</v>
      </c>
      <c r="S17" s="20">
        <v>5</v>
      </c>
      <c r="T17" s="20">
        <v>30</v>
      </c>
      <c r="U17" s="20" t="s">
        <v>67</v>
      </c>
      <c r="V17" s="20" t="s">
        <v>80</v>
      </c>
      <c r="W17" s="20" t="s">
        <v>69</v>
      </c>
      <c r="X17" s="22">
        <v>7.8370999999999996E-2</v>
      </c>
      <c r="Y17" s="22">
        <v>7.2397530000000003</v>
      </c>
      <c r="Z17" s="22">
        <v>0.30199999999999999</v>
      </c>
      <c r="AA17" s="22">
        <v>0.30499999999999999</v>
      </c>
      <c r="AB17" s="22">
        <f t="shared" si="0"/>
        <v>0.43170206879649997</v>
      </c>
      <c r="AC17" s="22">
        <f t="shared" si="1"/>
        <v>39.708352912736252</v>
      </c>
    </row>
    <row r="18" spans="1:29" x14ac:dyDescent="0.25">
      <c r="A18" s="20">
        <v>10</v>
      </c>
      <c r="B18" s="20">
        <v>332</v>
      </c>
      <c r="C18" s="20" t="s">
        <v>199</v>
      </c>
      <c r="D18" s="20" t="s">
        <v>179</v>
      </c>
      <c r="E18" s="20" t="s">
        <v>200</v>
      </c>
      <c r="F18" s="20" t="s">
        <v>191</v>
      </c>
      <c r="G18" s="20" t="s">
        <v>192</v>
      </c>
      <c r="H18" s="20">
        <v>13616</v>
      </c>
      <c r="I18" s="20">
        <v>13617</v>
      </c>
      <c r="J18" s="20">
        <v>13606</v>
      </c>
      <c r="K18" s="20">
        <v>3100</v>
      </c>
      <c r="L18" s="20">
        <v>3100</v>
      </c>
      <c r="M18" s="20" t="s">
        <v>151</v>
      </c>
      <c r="N18" s="20" t="s">
        <v>152</v>
      </c>
      <c r="O18" s="21">
        <v>0.32220788661499999</v>
      </c>
      <c r="P18" s="21">
        <v>0.13039300000000001</v>
      </c>
      <c r="Q18" s="20" t="s">
        <v>84</v>
      </c>
      <c r="R18" s="20" t="s">
        <v>85</v>
      </c>
      <c r="S18" s="20">
        <v>5</v>
      </c>
      <c r="T18" s="20">
        <v>30</v>
      </c>
      <c r="U18" s="20" t="s">
        <v>67</v>
      </c>
      <c r="V18" s="20" t="s">
        <v>80</v>
      </c>
      <c r="W18" s="20" t="s">
        <v>69</v>
      </c>
      <c r="X18" s="22">
        <v>7.8370999999999996E-2</v>
      </c>
      <c r="Y18" s="22">
        <v>7.2397530000000003</v>
      </c>
      <c r="Z18" s="22">
        <v>0.30199999999999999</v>
      </c>
      <c r="AA18" s="22">
        <v>0.30499999999999999</v>
      </c>
      <c r="AB18" s="22">
        <f t="shared" si="0"/>
        <v>7.1328828024940002E-3</v>
      </c>
      <c r="AC18" s="22">
        <f t="shared" si="1"/>
        <v>0.65608911348565513</v>
      </c>
    </row>
    <row r="19" spans="1:29" x14ac:dyDescent="0.25">
      <c r="A19" s="20">
        <v>10</v>
      </c>
      <c r="B19" s="20">
        <v>332</v>
      </c>
      <c r="C19" s="20" t="s">
        <v>199</v>
      </c>
      <c r="D19" s="20" t="s">
        <v>179</v>
      </c>
      <c r="E19" s="20" t="s">
        <v>200</v>
      </c>
      <c r="F19" s="20" t="s">
        <v>191</v>
      </c>
      <c r="G19" s="20" t="s">
        <v>192</v>
      </c>
      <c r="H19" s="20">
        <v>13621</v>
      </c>
      <c r="I19" s="20">
        <v>13622</v>
      </c>
      <c r="J19" s="20">
        <v>13611</v>
      </c>
      <c r="K19" s="20">
        <v>3100</v>
      </c>
      <c r="L19" s="20">
        <v>3100</v>
      </c>
      <c r="M19" s="20" t="s">
        <v>151</v>
      </c>
      <c r="N19" s="20" t="s">
        <v>152</v>
      </c>
      <c r="O19" s="21">
        <v>46.531020951400002</v>
      </c>
      <c r="P19" s="21">
        <v>18.830400000000001</v>
      </c>
      <c r="Q19" s="20" t="s">
        <v>84</v>
      </c>
      <c r="R19" s="20" t="s">
        <v>85</v>
      </c>
      <c r="S19" s="20">
        <v>5</v>
      </c>
      <c r="T19" s="20">
        <v>30</v>
      </c>
      <c r="U19" s="20" t="s">
        <v>67</v>
      </c>
      <c r="V19" s="20" t="s">
        <v>80</v>
      </c>
      <c r="W19" s="20" t="s">
        <v>69</v>
      </c>
      <c r="X19" s="22">
        <v>7.8370999999999996E-2</v>
      </c>
      <c r="Y19" s="22">
        <v>7.2397530000000003</v>
      </c>
      <c r="Z19" s="22">
        <v>0.30199999999999999</v>
      </c>
      <c r="AA19" s="22">
        <v>0.30499999999999999</v>
      </c>
      <c r="AB19" s="22">
        <f t="shared" si="0"/>
        <v>1.0300785803232</v>
      </c>
      <c r="AC19" s="22">
        <f t="shared" si="1"/>
        <v>94.747574199384005</v>
      </c>
    </row>
    <row r="20" spans="1:29" x14ac:dyDescent="0.25">
      <c r="A20" s="20">
        <v>10</v>
      </c>
      <c r="B20" s="20">
        <v>332</v>
      </c>
      <c r="C20" s="20" t="s">
        <v>199</v>
      </c>
      <c r="D20" s="20" t="s">
        <v>179</v>
      </c>
      <c r="E20" s="20" t="s">
        <v>200</v>
      </c>
      <c r="F20" s="20" t="s">
        <v>191</v>
      </c>
      <c r="G20" s="20" t="s">
        <v>192</v>
      </c>
      <c r="H20" s="20">
        <v>13631</v>
      </c>
      <c r="I20" s="20">
        <v>13632</v>
      </c>
      <c r="J20" s="20">
        <v>13621</v>
      </c>
      <c r="K20" s="20">
        <v>3100</v>
      </c>
      <c r="L20" s="20">
        <v>3100</v>
      </c>
      <c r="M20" s="20" t="s">
        <v>151</v>
      </c>
      <c r="N20" s="20" t="s">
        <v>152</v>
      </c>
      <c r="O20" s="21">
        <v>35.777690334200003</v>
      </c>
      <c r="P20" s="21">
        <v>14.4787</v>
      </c>
      <c r="Q20" s="20" t="s">
        <v>84</v>
      </c>
      <c r="R20" s="20" t="s">
        <v>85</v>
      </c>
      <c r="S20" s="20">
        <v>5</v>
      </c>
      <c r="T20" s="20">
        <v>30</v>
      </c>
      <c r="U20" s="20" t="s">
        <v>67</v>
      </c>
      <c r="V20" s="20" t="s">
        <v>80</v>
      </c>
      <c r="W20" s="20" t="s">
        <v>69</v>
      </c>
      <c r="X20" s="22">
        <v>7.8370999999999996E-2</v>
      </c>
      <c r="Y20" s="22">
        <v>7.2397530000000003</v>
      </c>
      <c r="Z20" s="22">
        <v>0.30199999999999999</v>
      </c>
      <c r="AA20" s="22">
        <v>0.30499999999999999</v>
      </c>
      <c r="AB20" s="22">
        <f t="shared" si="0"/>
        <v>0.79202771799459992</v>
      </c>
      <c r="AC20" s="22">
        <f t="shared" si="1"/>
        <v>72.851437173964513</v>
      </c>
    </row>
    <row r="21" spans="1:29" x14ac:dyDescent="0.25">
      <c r="A21" s="20">
        <v>10</v>
      </c>
      <c r="B21" s="20">
        <v>332</v>
      </c>
      <c r="C21" s="20" t="s">
        <v>199</v>
      </c>
      <c r="D21" s="20" t="s">
        <v>179</v>
      </c>
      <c r="E21" s="20" t="s">
        <v>200</v>
      </c>
      <c r="F21" s="20" t="s">
        <v>191</v>
      </c>
      <c r="G21" s="20" t="s">
        <v>192</v>
      </c>
      <c r="H21" s="20">
        <v>18731</v>
      </c>
      <c r="I21" s="20">
        <v>18732</v>
      </c>
      <c r="J21" s="20">
        <v>18651</v>
      </c>
      <c r="K21" s="20">
        <v>4280</v>
      </c>
      <c r="L21" s="20">
        <v>4280</v>
      </c>
      <c r="M21" s="20" t="s">
        <v>151</v>
      </c>
      <c r="N21" s="20" t="s">
        <v>152</v>
      </c>
      <c r="O21" s="21">
        <v>3.39695040382</v>
      </c>
      <c r="P21" s="21">
        <v>1.3747</v>
      </c>
      <c r="Q21" s="20" t="s">
        <v>84</v>
      </c>
      <c r="R21" s="20" t="s">
        <v>85</v>
      </c>
      <c r="S21" s="20">
        <v>7</v>
      </c>
      <c r="T21" s="20">
        <v>40</v>
      </c>
      <c r="U21" s="20" t="s">
        <v>89</v>
      </c>
      <c r="V21" s="20" t="s">
        <v>220</v>
      </c>
      <c r="W21" s="20" t="s">
        <v>91</v>
      </c>
      <c r="X21" s="22">
        <v>7.8109999999999999E-2</v>
      </c>
      <c r="Y21" s="22">
        <v>6.698639</v>
      </c>
      <c r="Z21" s="22">
        <v>0.30199999999999999</v>
      </c>
      <c r="AA21" s="22">
        <v>0.30499999999999999</v>
      </c>
      <c r="AB21" s="22">
        <f t="shared" si="0"/>
        <v>7.4949716265999999E-2</v>
      </c>
      <c r="AC21" s="22">
        <f t="shared" si="1"/>
        <v>6.3999902281435004</v>
      </c>
    </row>
    <row r="22" spans="1:29" x14ac:dyDescent="0.25">
      <c r="A22" s="20">
        <v>10</v>
      </c>
      <c r="B22" s="20">
        <v>332</v>
      </c>
      <c r="C22" s="20" t="s">
        <v>199</v>
      </c>
      <c r="D22" s="20" t="s">
        <v>179</v>
      </c>
      <c r="E22" s="20" t="s">
        <v>200</v>
      </c>
      <c r="F22" s="20" t="s">
        <v>191</v>
      </c>
      <c r="G22" s="20" t="s">
        <v>192</v>
      </c>
      <c r="H22" s="20">
        <v>24061</v>
      </c>
      <c r="I22" s="20">
        <v>24062</v>
      </c>
      <c r="J22" s="20">
        <v>24062</v>
      </c>
      <c r="K22" s="20">
        <v>6170</v>
      </c>
      <c r="L22" s="20">
        <v>6170</v>
      </c>
      <c r="M22" s="20" t="s">
        <v>151</v>
      </c>
      <c r="N22" s="20" t="s">
        <v>152</v>
      </c>
      <c r="O22" s="21">
        <v>0.51863417492099995</v>
      </c>
      <c r="P22" s="21">
        <v>0.20988399999999999</v>
      </c>
      <c r="Q22" s="20" t="s">
        <v>84</v>
      </c>
      <c r="R22" s="20" t="s">
        <v>85</v>
      </c>
      <c r="S22" s="20">
        <v>12</v>
      </c>
      <c r="T22" s="20">
        <v>60</v>
      </c>
      <c r="U22" s="20" t="s">
        <v>73</v>
      </c>
      <c r="V22" s="20" t="s">
        <v>75</v>
      </c>
      <c r="W22" s="20" t="s">
        <v>75</v>
      </c>
      <c r="X22" s="22">
        <v>0.50061500000000003</v>
      </c>
      <c r="Y22" s="22">
        <v>5.1558710000000003</v>
      </c>
      <c r="Z22" s="22">
        <v>0.30199999999999999</v>
      </c>
      <c r="AA22" s="22">
        <v>0.30499999999999999</v>
      </c>
      <c r="AB22" s="22">
        <f t="shared" si="0"/>
        <v>7.3339612904679996E-2</v>
      </c>
      <c r="AC22" s="22">
        <f t="shared" si="1"/>
        <v>0.7520837061299801</v>
      </c>
    </row>
    <row r="23" spans="1:29" x14ac:dyDescent="0.25">
      <c r="A23" s="20">
        <v>10</v>
      </c>
      <c r="B23" s="20">
        <v>332</v>
      </c>
      <c r="C23" s="20" t="s">
        <v>199</v>
      </c>
      <c r="D23" s="20" t="s">
        <v>179</v>
      </c>
      <c r="E23" s="20" t="s">
        <v>200</v>
      </c>
      <c r="F23" s="20" t="s">
        <v>191</v>
      </c>
      <c r="G23" s="20" t="s">
        <v>192</v>
      </c>
      <c r="H23" s="20">
        <v>25935</v>
      </c>
      <c r="I23" s="20">
        <v>25936</v>
      </c>
      <c r="J23" s="20">
        <v>25886</v>
      </c>
      <c r="K23" s="20">
        <v>6172</v>
      </c>
      <c r="L23" s="20">
        <v>6172</v>
      </c>
      <c r="M23" s="20" t="s">
        <v>151</v>
      </c>
      <c r="N23" s="20" t="s">
        <v>152</v>
      </c>
      <c r="O23" s="21">
        <v>8.4804186054400006</v>
      </c>
      <c r="P23" s="21">
        <v>3.4319000000000002</v>
      </c>
      <c r="Q23" s="20" t="s">
        <v>84</v>
      </c>
      <c r="R23" s="20" t="s">
        <v>85</v>
      </c>
      <c r="S23" s="20">
        <v>12</v>
      </c>
      <c r="T23" s="20">
        <v>60</v>
      </c>
      <c r="U23" s="20" t="s">
        <v>73</v>
      </c>
      <c r="V23" s="20" t="s">
        <v>74</v>
      </c>
      <c r="W23" s="20" t="s">
        <v>75</v>
      </c>
      <c r="X23" s="22">
        <v>0.50061500000000003</v>
      </c>
      <c r="Y23" s="22">
        <v>5.1558710000000003</v>
      </c>
      <c r="Z23" s="22">
        <v>0.30199999999999999</v>
      </c>
      <c r="AA23" s="22">
        <v>0.30499999999999999</v>
      </c>
      <c r="AB23" s="22">
        <f t="shared" si="0"/>
        <v>1.1992063117130001</v>
      </c>
      <c r="AC23" s="22">
        <f t="shared" si="1"/>
        <v>12.297631411005502</v>
      </c>
    </row>
    <row r="24" spans="1:29" x14ac:dyDescent="0.25">
      <c r="A24" s="20">
        <v>10</v>
      </c>
      <c r="B24" s="20">
        <v>332</v>
      </c>
      <c r="C24" s="20" t="s">
        <v>199</v>
      </c>
      <c r="D24" s="20" t="s">
        <v>179</v>
      </c>
      <c r="E24" s="20" t="s">
        <v>200</v>
      </c>
      <c r="F24" s="20" t="s">
        <v>191</v>
      </c>
      <c r="G24" s="20" t="s">
        <v>192</v>
      </c>
      <c r="H24" s="20">
        <v>25952</v>
      </c>
      <c r="I24" s="20">
        <v>25953</v>
      </c>
      <c r="J24" s="20">
        <v>25903</v>
      </c>
      <c r="K24" s="20">
        <v>6172</v>
      </c>
      <c r="L24" s="20">
        <v>6172</v>
      </c>
      <c r="M24" s="20" t="s">
        <v>151</v>
      </c>
      <c r="N24" s="20" t="s">
        <v>152</v>
      </c>
      <c r="O24" s="21">
        <v>12.298284157399999</v>
      </c>
      <c r="P24" s="21">
        <v>4.9769399999999999</v>
      </c>
      <c r="Q24" s="20" t="s">
        <v>84</v>
      </c>
      <c r="R24" s="20" t="s">
        <v>85</v>
      </c>
      <c r="S24" s="20">
        <v>12</v>
      </c>
      <c r="T24" s="20">
        <v>60</v>
      </c>
      <c r="U24" s="20" t="s">
        <v>73</v>
      </c>
      <c r="V24" s="20" t="s">
        <v>74</v>
      </c>
      <c r="W24" s="20" t="s">
        <v>75</v>
      </c>
      <c r="X24" s="22">
        <v>0.50061500000000003</v>
      </c>
      <c r="Y24" s="22">
        <v>5.1558710000000003</v>
      </c>
      <c r="Z24" s="22">
        <v>0.30199999999999999</v>
      </c>
      <c r="AA24" s="22">
        <v>0.30499999999999999</v>
      </c>
      <c r="AB24" s="22">
        <f t="shared" si="0"/>
        <v>1.7390885110338001</v>
      </c>
      <c r="AC24" s="22">
        <f t="shared" si="1"/>
        <v>17.834020127244301</v>
      </c>
    </row>
    <row r="25" spans="1:29" x14ac:dyDescent="0.25">
      <c r="A25" s="20">
        <v>10</v>
      </c>
      <c r="B25" s="20">
        <v>332</v>
      </c>
      <c r="C25" s="20" t="s">
        <v>199</v>
      </c>
      <c r="D25" s="20" t="s">
        <v>179</v>
      </c>
      <c r="E25" s="20" t="s">
        <v>200</v>
      </c>
      <c r="F25" s="20" t="s">
        <v>191</v>
      </c>
      <c r="G25" s="20" t="s">
        <v>192</v>
      </c>
      <c r="H25" s="20">
        <v>25981</v>
      </c>
      <c r="I25" s="20">
        <v>25982</v>
      </c>
      <c r="J25" s="20">
        <v>25932</v>
      </c>
      <c r="K25" s="20">
        <v>6172</v>
      </c>
      <c r="L25" s="20">
        <v>6172</v>
      </c>
      <c r="M25" s="20" t="s">
        <v>151</v>
      </c>
      <c r="N25" s="20" t="s">
        <v>152</v>
      </c>
      <c r="O25" s="21">
        <v>0.58429844961800004</v>
      </c>
      <c r="P25" s="21">
        <v>0.236457</v>
      </c>
      <c r="Q25" s="20" t="s">
        <v>84</v>
      </c>
      <c r="R25" s="20" t="s">
        <v>85</v>
      </c>
      <c r="S25" s="20">
        <v>12</v>
      </c>
      <c r="T25" s="20">
        <v>60</v>
      </c>
      <c r="U25" s="20" t="s">
        <v>73</v>
      </c>
      <c r="V25" s="20" t="s">
        <v>74</v>
      </c>
      <c r="W25" s="20" t="s">
        <v>75</v>
      </c>
      <c r="X25" s="22">
        <v>0.50061500000000003</v>
      </c>
      <c r="Y25" s="22">
        <v>5.1558710000000003</v>
      </c>
      <c r="Z25" s="22">
        <v>0.30199999999999999</v>
      </c>
      <c r="AA25" s="22">
        <v>0.30499999999999999</v>
      </c>
      <c r="AB25" s="22">
        <f t="shared" si="0"/>
        <v>8.2624996896389996E-2</v>
      </c>
      <c r="AC25" s="22">
        <f t="shared" si="1"/>
        <v>0.84730354338766511</v>
      </c>
    </row>
    <row r="26" spans="1:29" x14ac:dyDescent="0.25">
      <c r="A26" s="20">
        <v>10</v>
      </c>
      <c r="B26" s="20">
        <v>332</v>
      </c>
      <c r="C26" s="20" t="s">
        <v>199</v>
      </c>
      <c r="D26" s="20" t="s">
        <v>179</v>
      </c>
      <c r="E26" s="20" t="s">
        <v>200</v>
      </c>
      <c r="F26" s="20" t="s">
        <v>191</v>
      </c>
      <c r="G26" s="20" t="s">
        <v>192</v>
      </c>
      <c r="H26" s="20">
        <v>28909</v>
      </c>
      <c r="I26" s="20">
        <v>29107</v>
      </c>
      <c r="J26" s="20">
        <v>29071</v>
      </c>
      <c r="K26" s="20">
        <v>6180</v>
      </c>
      <c r="L26" s="20">
        <v>6180</v>
      </c>
      <c r="M26" s="20" t="s">
        <v>151</v>
      </c>
      <c r="N26" s="20" t="s">
        <v>152</v>
      </c>
      <c r="O26" s="21">
        <v>23.6327835755</v>
      </c>
      <c r="P26" s="21">
        <v>9.5638500000000004</v>
      </c>
      <c r="Q26" s="20" t="s">
        <v>84</v>
      </c>
      <c r="R26" s="20" t="s">
        <v>85</v>
      </c>
      <c r="S26" s="20">
        <v>15</v>
      </c>
      <c r="T26" s="20">
        <v>60</v>
      </c>
      <c r="U26" s="20" t="s">
        <v>73</v>
      </c>
      <c r="V26" s="20" t="s">
        <v>166</v>
      </c>
      <c r="W26" s="20" t="s">
        <v>167</v>
      </c>
      <c r="X26" s="22">
        <v>0.65915800000000002</v>
      </c>
      <c r="Y26" s="22">
        <v>5.9299369999999998</v>
      </c>
      <c r="Z26" s="22">
        <v>0.30199999999999999</v>
      </c>
      <c r="AA26" s="22">
        <v>0.30499999999999999</v>
      </c>
      <c r="AB26" s="22">
        <f t="shared" si="0"/>
        <v>4.4002535903334001</v>
      </c>
      <c r="AC26" s="22">
        <f t="shared" si="1"/>
        <v>39.415554444327753</v>
      </c>
    </row>
    <row r="27" spans="1:29" x14ac:dyDescent="0.25">
      <c r="A27" s="20">
        <v>10</v>
      </c>
      <c r="B27" s="20">
        <v>332</v>
      </c>
      <c r="C27" s="20" t="s">
        <v>199</v>
      </c>
      <c r="D27" s="20" t="s">
        <v>179</v>
      </c>
      <c r="E27" s="20" t="s">
        <v>200</v>
      </c>
      <c r="F27" s="20" t="s">
        <v>191</v>
      </c>
      <c r="G27" s="20" t="s">
        <v>192</v>
      </c>
      <c r="H27" s="20">
        <v>35917</v>
      </c>
      <c r="I27" s="20">
        <v>35918</v>
      </c>
      <c r="J27" s="20">
        <v>36859</v>
      </c>
      <c r="K27" s="20">
        <v>6410</v>
      </c>
      <c r="L27" s="20">
        <v>6410</v>
      </c>
      <c r="M27" s="20" t="s">
        <v>151</v>
      </c>
      <c r="N27" s="20" t="s">
        <v>152</v>
      </c>
      <c r="O27" s="21">
        <v>3.1319561812000001</v>
      </c>
      <c r="P27" s="21">
        <v>1.26746</v>
      </c>
      <c r="Q27" s="20" t="s">
        <v>84</v>
      </c>
      <c r="R27" s="20" t="s">
        <v>85</v>
      </c>
      <c r="S27" s="20">
        <v>16</v>
      </c>
      <c r="T27" s="20">
        <v>60</v>
      </c>
      <c r="U27" s="20" t="s">
        <v>73</v>
      </c>
      <c r="V27" s="20" t="s">
        <v>76</v>
      </c>
      <c r="W27" s="20" t="s">
        <v>77</v>
      </c>
      <c r="X27" s="22">
        <v>0.70014500000000002</v>
      </c>
      <c r="Y27" s="22">
        <v>6.29983</v>
      </c>
      <c r="Z27" s="22">
        <v>0.30199999999999999</v>
      </c>
      <c r="AA27" s="22">
        <v>0.30499999999999999</v>
      </c>
      <c r="AB27" s="22">
        <f t="shared" si="0"/>
        <v>0.6194092356266</v>
      </c>
      <c r="AC27" s="22">
        <f t="shared" si="1"/>
        <v>5.549423859601001</v>
      </c>
    </row>
    <row r="28" spans="1:29" x14ac:dyDescent="0.25">
      <c r="A28" s="20">
        <v>10</v>
      </c>
      <c r="B28" s="20">
        <v>332</v>
      </c>
      <c r="C28" s="20" t="s">
        <v>199</v>
      </c>
      <c r="D28" s="20" t="s">
        <v>179</v>
      </c>
      <c r="E28" s="20" t="s">
        <v>200</v>
      </c>
      <c r="F28" s="20" t="s">
        <v>191</v>
      </c>
      <c r="G28" s="20" t="s">
        <v>192</v>
      </c>
      <c r="H28" s="20">
        <v>35920</v>
      </c>
      <c r="I28" s="20">
        <v>35921</v>
      </c>
      <c r="J28" s="20">
        <v>36862</v>
      </c>
      <c r="K28" s="20">
        <v>6410</v>
      </c>
      <c r="L28" s="20">
        <v>6410</v>
      </c>
      <c r="M28" s="20" t="s">
        <v>151</v>
      </c>
      <c r="N28" s="20" t="s">
        <v>152</v>
      </c>
      <c r="O28" s="21">
        <v>21.569243502100001</v>
      </c>
      <c r="P28" s="21">
        <v>8.7287599999999994</v>
      </c>
      <c r="Q28" s="20" t="s">
        <v>84</v>
      </c>
      <c r="R28" s="20" t="s">
        <v>85</v>
      </c>
      <c r="S28" s="20">
        <v>16</v>
      </c>
      <c r="T28" s="20">
        <v>60</v>
      </c>
      <c r="U28" s="20" t="s">
        <v>73</v>
      </c>
      <c r="V28" s="20" t="s">
        <v>76</v>
      </c>
      <c r="W28" s="20" t="s">
        <v>77</v>
      </c>
      <c r="X28" s="22">
        <v>0.70014500000000002</v>
      </c>
      <c r="Y28" s="22">
        <v>6.29983</v>
      </c>
      <c r="Z28" s="22">
        <v>0.30199999999999999</v>
      </c>
      <c r="AA28" s="22">
        <v>0.30499999999999999</v>
      </c>
      <c r="AB28" s="22">
        <f t="shared" si="0"/>
        <v>4.2657555737995994</v>
      </c>
      <c r="AC28" s="22">
        <f t="shared" si="1"/>
        <v>38.217844357006001</v>
      </c>
    </row>
    <row r="29" spans="1:29" x14ac:dyDescent="0.25">
      <c r="A29" s="20">
        <v>10</v>
      </c>
      <c r="B29" s="20">
        <v>332</v>
      </c>
      <c r="C29" s="20" t="s">
        <v>199</v>
      </c>
      <c r="D29" s="20" t="s">
        <v>179</v>
      </c>
      <c r="E29" s="20" t="s">
        <v>200</v>
      </c>
      <c r="F29" s="20" t="s">
        <v>191</v>
      </c>
      <c r="G29" s="20" t="s">
        <v>192</v>
      </c>
      <c r="H29" s="20">
        <v>36760</v>
      </c>
      <c r="I29" s="20">
        <v>36761</v>
      </c>
      <c r="J29" s="20">
        <v>36751</v>
      </c>
      <c r="K29" s="20">
        <v>6410</v>
      </c>
      <c r="L29" s="20">
        <v>6410</v>
      </c>
      <c r="M29" s="20" t="s">
        <v>151</v>
      </c>
      <c r="N29" s="20" t="s">
        <v>152</v>
      </c>
      <c r="O29" s="21">
        <v>3.3305951813500001</v>
      </c>
      <c r="P29" s="21">
        <v>1.3478399999999999</v>
      </c>
      <c r="Q29" s="20" t="s">
        <v>84</v>
      </c>
      <c r="R29" s="20" t="s">
        <v>85</v>
      </c>
      <c r="S29" s="20">
        <v>16</v>
      </c>
      <c r="T29" s="20">
        <v>60</v>
      </c>
      <c r="U29" s="20" t="s">
        <v>73</v>
      </c>
      <c r="V29" s="20" t="s">
        <v>76</v>
      </c>
      <c r="W29" s="20" t="s">
        <v>77</v>
      </c>
      <c r="X29" s="22">
        <v>0.70014500000000002</v>
      </c>
      <c r="Y29" s="22">
        <v>6.29983</v>
      </c>
      <c r="Z29" s="22">
        <v>0.30199999999999999</v>
      </c>
      <c r="AA29" s="22">
        <v>0.30499999999999999</v>
      </c>
      <c r="AB29" s="22">
        <f t="shared" si="0"/>
        <v>0.6586910388863999</v>
      </c>
      <c r="AC29" s="22">
        <f t="shared" si="1"/>
        <v>5.9013581927040004</v>
      </c>
    </row>
    <row r="30" spans="1:29" x14ac:dyDescent="0.25">
      <c r="A30" s="20">
        <v>10</v>
      </c>
      <c r="B30" s="20">
        <v>332</v>
      </c>
      <c r="C30" s="20" t="s">
        <v>199</v>
      </c>
      <c r="D30" s="20" t="s">
        <v>179</v>
      </c>
      <c r="E30" s="20" t="s">
        <v>200</v>
      </c>
      <c r="F30" s="20" t="s">
        <v>191</v>
      </c>
      <c r="G30" s="20" t="s">
        <v>192</v>
      </c>
      <c r="H30" s="20">
        <v>36763</v>
      </c>
      <c r="I30" s="20">
        <v>36764</v>
      </c>
      <c r="J30" s="20">
        <v>36754</v>
      </c>
      <c r="K30" s="20">
        <v>6410</v>
      </c>
      <c r="L30" s="20">
        <v>6410</v>
      </c>
      <c r="M30" s="20" t="s">
        <v>151</v>
      </c>
      <c r="N30" s="20" t="s">
        <v>152</v>
      </c>
      <c r="O30" s="21">
        <v>6.0346514882299997</v>
      </c>
      <c r="P30" s="21">
        <v>2.4421400000000002</v>
      </c>
      <c r="Q30" s="20" t="s">
        <v>84</v>
      </c>
      <c r="R30" s="20" t="s">
        <v>85</v>
      </c>
      <c r="S30" s="20">
        <v>16</v>
      </c>
      <c r="T30" s="20">
        <v>60</v>
      </c>
      <c r="U30" s="20" t="s">
        <v>73</v>
      </c>
      <c r="V30" s="20" t="s">
        <v>76</v>
      </c>
      <c r="W30" s="20" t="s">
        <v>77</v>
      </c>
      <c r="X30" s="22">
        <v>0.70014500000000002</v>
      </c>
      <c r="Y30" s="22">
        <v>6.29983</v>
      </c>
      <c r="Z30" s="22">
        <v>0.30199999999999999</v>
      </c>
      <c r="AA30" s="22">
        <v>0.30499999999999999</v>
      </c>
      <c r="AB30" s="22">
        <f t="shared" si="0"/>
        <v>1.1934767729894</v>
      </c>
      <c r="AC30" s="22">
        <f t="shared" si="1"/>
        <v>10.692621451159003</v>
      </c>
    </row>
    <row r="31" spans="1:29" x14ac:dyDescent="0.25">
      <c r="A31" s="20">
        <v>10</v>
      </c>
      <c r="B31" s="20">
        <v>332</v>
      </c>
      <c r="C31" s="20" t="s">
        <v>199</v>
      </c>
      <c r="D31" s="20" t="s">
        <v>179</v>
      </c>
      <c r="E31" s="20" t="s">
        <v>200</v>
      </c>
      <c r="F31" s="20" t="s">
        <v>191</v>
      </c>
      <c r="G31" s="20" t="s">
        <v>192</v>
      </c>
      <c r="H31" s="20">
        <v>36764</v>
      </c>
      <c r="I31" s="20">
        <v>36765</v>
      </c>
      <c r="J31" s="20">
        <v>36755</v>
      </c>
      <c r="K31" s="20">
        <v>6410</v>
      </c>
      <c r="L31" s="20">
        <v>6410</v>
      </c>
      <c r="M31" s="20" t="s">
        <v>151</v>
      </c>
      <c r="N31" s="20" t="s">
        <v>152</v>
      </c>
      <c r="O31" s="21">
        <v>28.7615831918</v>
      </c>
      <c r="P31" s="21">
        <v>11.6394</v>
      </c>
      <c r="Q31" s="20" t="s">
        <v>84</v>
      </c>
      <c r="R31" s="20" t="s">
        <v>85</v>
      </c>
      <c r="S31" s="20">
        <v>16</v>
      </c>
      <c r="T31" s="20">
        <v>60</v>
      </c>
      <c r="U31" s="20" t="s">
        <v>73</v>
      </c>
      <c r="V31" s="20" t="s">
        <v>76</v>
      </c>
      <c r="W31" s="20" t="s">
        <v>77</v>
      </c>
      <c r="X31" s="22">
        <v>0.70014500000000002</v>
      </c>
      <c r="Y31" s="22">
        <v>6.29983</v>
      </c>
      <c r="Z31" s="22">
        <v>0.30199999999999999</v>
      </c>
      <c r="AA31" s="22">
        <v>0.30499999999999999</v>
      </c>
      <c r="AB31" s="22">
        <f t="shared" si="0"/>
        <v>5.6881888636740001</v>
      </c>
      <c r="AC31" s="22">
        <f t="shared" si="1"/>
        <v>50.961737704890005</v>
      </c>
    </row>
    <row r="32" spans="1:29" x14ac:dyDescent="0.25">
      <c r="A32" s="20">
        <v>10</v>
      </c>
      <c r="B32" s="20">
        <v>332</v>
      </c>
      <c r="C32" s="20" t="s">
        <v>199</v>
      </c>
      <c r="D32" s="20" t="s">
        <v>179</v>
      </c>
      <c r="E32" s="20" t="s">
        <v>200</v>
      </c>
      <c r="F32" s="20" t="s">
        <v>191</v>
      </c>
      <c r="G32" s="20" t="s">
        <v>192</v>
      </c>
      <c r="H32" s="20">
        <v>36765</v>
      </c>
      <c r="I32" s="20">
        <v>36766</v>
      </c>
      <c r="J32" s="20">
        <v>36756</v>
      </c>
      <c r="K32" s="20">
        <v>6410</v>
      </c>
      <c r="L32" s="20">
        <v>6410</v>
      </c>
      <c r="M32" s="20" t="s">
        <v>151</v>
      </c>
      <c r="N32" s="20" t="s">
        <v>152</v>
      </c>
      <c r="O32" s="21">
        <v>2.9960237321999998</v>
      </c>
      <c r="P32" s="21">
        <v>1.21245</v>
      </c>
      <c r="Q32" s="20" t="s">
        <v>84</v>
      </c>
      <c r="R32" s="20" t="s">
        <v>85</v>
      </c>
      <c r="S32" s="20">
        <v>16</v>
      </c>
      <c r="T32" s="20">
        <v>60</v>
      </c>
      <c r="U32" s="20" t="s">
        <v>73</v>
      </c>
      <c r="V32" s="20" t="s">
        <v>76</v>
      </c>
      <c r="W32" s="20" t="s">
        <v>77</v>
      </c>
      <c r="X32" s="22">
        <v>0.70014500000000002</v>
      </c>
      <c r="Y32" s="22">
        <v>6.29983</v>
      </c>
      <c r="Z32" s="22">
        <v>0.30199999999999999</v>
      </c>
      <c r="AA32" s="22">
        <v>0.30499999999999999</v>
      </c>
      <c r="AB32" s="22">
        <f t="shared" si="0"/>
        <v>0.59252578206450002</v>
      </c>
      <c r="AC32" s="22">
        <f t="shared" si="1"/>
        <v>5.3085690740325004</v>
      </c>
    </row>
    <row r="33" spans="1:29" x14ac:dyDescent="0.25">
      <c r="A33" s="20">
        <v>10</v>
      </c>
      <c r="B33" s="20">
        <v>332</v>
      </c>
      <c r="C33" s="20" t="s">
        <v>199</v>
      </c>
      <c r="D33" s="20" t="s">
        <v>179</v>
      </c>
      <c r="E33" s="20" t="s">
        <v>200</v>
      </c>
      <c r="F33" s="20" t="s">
        <v>191</v>
      </c>
      <c r="G33" s="20" t="s">
        <v>192</v>
      </c>
      <c r="H33" s="20">
        <v>36770</v>
      </c>
      <c r="I33" s="20">
        <v>36771</v>
      </c>
      <c r="J33" s="20">
        <v>36761</v>
      </c>
      <c r="K33" s="20">
        <v>6410</v>
      </c>
      <c r="L33" s="20">
        <v>6410</v>
      </c>
      <c r="M33" s="20" t="s">
        <v>151</v>
      </c>
      <c r="N33" s="20" t="s">
        <v>152</v>
      </c>
      <c r="O33" s="21">
        <v>2.7496617965099999</v>
      </c>
      <c r="P33" s="21">
        <v>1.1127499999999999</v>
      </c>
      <c r="Q33" s="20" t="s">
        <v>84</v>
      </c>
      <c r="R33" s="20" t="s">
        <v>85</v>
      </c>
      <c r="S33" s="20">
        <v>16</v>
      </c>
      <c r="T33" s="20">
        <v>60</v>
      </c>
      <c r="U33" s="20" t="s">
        <v>73</v>
      </c>
      <c r="V33" s="20" t="s">
        <v>76</v>
      </c>
      <c r="W33" s="20" t="s">
        <v>77</v>
      </c>
      <c r="X33" s="22">
        <v>0.70014500000000002</v>
      </c>
      <c r="Y33" s="22">
        <v>6.29983</v>
      </c>
      <c r="Z33" s="22">
        <v>0.30199999999999999</v>
      </c>
      <c r="AA33" s="22">
        <v>0.30499999999999999</v>
      </c>
      <c r="AB33" s="22">
        <f t="shared" si="0"/>
        <v>0.54380227142749993</v>
      </c>
      <c r="AC33" s="22">
        <f t="shared" si="1"/>
        <v>4.8720444035875001</v>
      </c>
    </row>
    <row r="34" spans="1:29" x14ac:dyDescent="0.25">
      <c r="A34" s="20">
        <v>10</v>
      </c>
      <c r="B34" s="20">
        <v>332</v>
      </c>
      <c r="C34" s="20" t="s">
        <v>199</v>
      </c>
      <c r="D34" s="20" t="s">
        <v>179</v>
      </c>
      <c r="E34" s="20" t="s">
        <v>200</v>
      </c>
      <c r="F34" s="20" t="s">
        <v>191</v>
      </c>
      <c r="G34" s="20" t="s">
        <v>192</v>
      </c>
      <c r="H34" s="20">
        <v>36772</v>
      </c>
      <c r="I34" s="20">
        <v>36773</v>
      </c>
      <c r="J34" s="20">
        <v>36763</v>
      </c>
      <c r="K34" s="20">
        <v>6410</v>
      </c>
      <c r="L34" s="20">
        <v>6410</v>
      </c>
      <c r="M34" s="20" t="s">
        <v>151</v>
      </c>
      <c r="N34" s="20" t="s">
        <v>152</v>
      </c>
      <c r="O34" s="21">
        <v>1.7707682863800001</v>
      </c>
      <c r="P34" s="21">
        <v>0.71660500000000005</v>
      </c>
      <c r="Q34" s="20" t="s">
        <v>84</v>
      </c>
      <c r="R34" s="20" t="s">
        <v>85</v>
      </c>
      <c r="S34" s="20">
        <v>16</v>
      </c>
      <c r="T34" s="20">
        <v>60</v>
      </c>
      <c r="U34" s="20" t="s">
        <v>73</v>
      </c>
      <c r="V34" s="20" t="s">
        <v>76</v>
      </c>
      <c r="W34" s="20" t="s">
        <v>77</v>
      </c>
      <c r="X34" s="22">
        <v>0.70014500000000002</v>
      </c>
      <c r="Y34" s="22">
        <v>6.29983</v>
      </c>
      <c r="Z34" s="22">
        <v>0.30199999999999999</v>
      </c>
      <c r="AA34" s="22">
        <v>0.30499999999999999</v>
      </c>
      <c r="AB34" s="22">
        <f t="shared" si="0"/>
        <v>0.35020573059205001</v>
      </c>
      <c r="AC34" s="22">
        <f t="shared" si="1"/>
        <v>3.1375703256192504</v>
      </c>
    </row>
    <row r="35" spans="1:29" x14ac:dyDescent="0.25">
      <c r="A35" s="20">
        <v>10</v>
      </c>
      <c r="B35" s="20">
        <v>332</v>
      </c>
      <c r="C35" s="20" t="s">
        <v>199</v>
      </c>
      <c r="D35" s="20" t="s">
        <v>179</v>
      </c>
      <c r="E35" s="20" t="s">
        <v>200</v>
      </c>
      <c r="F35" s="20" t="s">
        <v>191</v>
      </c>
      <c r="G35" s="20" t="s">
        <v>192</v>
      </c>
      <c r="H35" s="20">
        <v>36773</v>
      </c>
      <c r="I35" s="20">
        <v>36774</v>
      </c>
      <c r="J35" s="20">
        <v>36764</v>
      </c>
      <c r="K35" s="20">
        <v>6410</v>
      </c>
      <c r="L35" s="20">
        <v>6410</v>
      </c>
      <c r="M35" s="20" t="s">
        <v>151</v>
      </c>
      <c r="N35" s="20" t="s">
        <v>152</v>
      </c>
      <c r="O35" s="21">
        <v>1.52351621853</v>
      </c>
      <c r="P35" s="21">
        <v>0.61654500000000001</v>
      </c>
      <c r="Q35" s="20" t="s">
        <v>84</v>
      </c>
      <c r="R35" s="20" t="s">
        <v>85</v>
      </c>
      <c r="S35" s="20">
        <v>16</v>
      </c>
      <c r="T35" s="20">
        <v>60</v>
      </c>
      <c r="U35" s="20" t="s">
        <v>73</v>
      </c>
      <c r="V35" s="20" t="s">
        <v>76</v>
      </c>
      <c r="W35" s="20" t="s">
        <v>77</v>
      </c>
      <c r="X35" s="22">
        <v>0.70014500000000002</v>
      </c>
      <c r="Y35" s="22">
        <v>6.29983</v>
      </c>
      <c r="Z35" s="22">
        <v>0.30199999999999999</v>
      </c>
      <c r="AA35" s="22">
        <v>0.30499999999999999</v>
      </c>
      <c r="AB35" s="22">
        <f t="shared" si="0"/>
        <v>0.30130628751944999</v>
      </c>
      <c r="AC35" s="22">
        <f t="shared" si="1"/>
        <v>2.6994694377082502</v>
      </c>
    </row>
    <row r="36" spans="1:29" x14ac:dyDescent="0.25">
      <c r="A36" s="20">
        <v>10</v>
      </c>
      <c r="B36" s="20">
        <v>332</v>
      </c>
      <c r="C36" s="20" t="s">
        <v>199</v>
      </c>
      <c r="D36" s="20" t="s">
        <v>179</v>
      </c>
      <c r="E36" s="20" t="s">
        <v>200</v>
      </c>
      <c r="F36" s="20" t="s">
        <v>191</v>
      </c>
      <c r="G36" s="20" t="s">
        <v>192</v>
      </c>
      <c r="H36" s="20">
        <v>36788</v>
      </c>
      <c r="I36" s="20">
        <v>36789</v>
      </c>
      <c r="J36" s="20">
        <v>36779</v>
      </c>
      <c r="K36" s="20">
        <v>6410</v>
      </c>
      <c r="L36" s="20">
        <v>6410</v>
      </c>
      <c r="M36" s="20" t="s">
        <v>151</v>
      </c>
      <c r="N36" s="20" t="s">
        <v>152</v>
      </c>
      <c r="O36" s="21">
        <v>2.7334742272599999</v>
      </c>
      <c r="P36" s="21">
        <v>1.1062000000000001</v>
      </c>
      <c r="Q36" s="20" t="s">
        <v>84</v>
      </c>
      <c r="R36" s="20" t="s">
        <v>85</v>
      </c>
      <c r="S36" s="20">
        <v>16</v>
      </c>
      <c r="T36" s="20">
        <v>60</v>
      </c>
      <c r="U36" s="20" t="s">
        <v>73</v>
      </c>
      <c r="V36" s="20" t="s">
        <v>76</v>
      </c>
      <c r="W36" s="20" t="s">
        <v>77</v>
      </c>
      <c r="X36" s="22">
        <v>0.70014500000000002</v>
      </c>
      <c r="Y36" s="22">
        <v>6.29983</v>
      </c>
      <c r="Z36" s="22">
        <v>0.30199999999999999</v>
      </c>
      <c r="AA36" s="22">
        <v>0.30499999999999999</v>
      </c>
      <c r="AB36" s="22">
        <f t="shared" si="0"/>
        <v>0.54060127850200002</v>
      </c>
      <c r="AC36" s="22">
        <f t="shared" si="1"/>
        <v>4.8433660024700007</v>
      </c>
    </row>
    <row r="37" spans="1:29" x14ac:dyDescent="0.25">
      <c r="A37" s="20">
        <v>10</v>
      </c>
      <c r="B37" s="20">
        <v>332</v>
      </c>
      <c r="C37" s="20" t="s">
        <v>199</v>
      </c>
      <c r="D37" s="20" t="s">
        <v>179</v>
      </c>
      <c r="E37" s="20" t="s">
        <v>200</v>
      </c>
      <c r="F37" s="20" t="s">
        <v>191</v>
      </c>
      <c r="G37" s="20" t="s">
        <v>192</v>
      </c>
      <c r="H37" s="20">
        <v>36792</v>
      </c>
      <c r="I37" s="20">
        <v>36793</v>
      </c>
      <c r="J37" s="20">
        <v>36783</v>
      </c>
      <c r="K37" s="20">
        <v>6410</v>
      </c>
      <c r="L37" s="20">
        <v>6410</v>
      </c>
      <c r="M37" s="20" t="s">
        <v>151</v>
      </c>
      <c r="N37" s="20" t="s">
        <v>152</v>
      </c>
      <c r="O37" s="21">
        <v>2.6512792832300001</v>
      </c>
      <c r="P37" s="21">
        <v>1.0729299999999999</v>
      </c>
      <c r="Q37" s="20" t="s">
        <v>84</v>
      </c>
      <c r="R37" s="20" t="s">
        <v>85</v>
      </c>
      <c r="S37" s="20">
        <v>16</v>
      </c>
      <c r="T37" s="20">
        <v>60</v>
      </c>
      <c r="U37" s="20" t="s">
        <v>73</v>
      </c>
      <c r="V37" s="20" t="s">
        <v>76</v>
      </c>
      <c r="W37" s="20" t="s">
        <v>77</v>
      </c>
      <c r="X37" s="22">
        <v>0.70014500000000002</v>
      </c>
      <c r="Y37" s="22">
        <v>6.29983</v>
      </c>
      <c r="Z37" s="22">
        <v>0.30199999999999999</v>
      </c>
      <c r="AA37" s="22">
        <v>0.30499999999999999</v>
      </c>
      <c r="AB37" s="22">
        <f t="shared" si="0"/>
        <v>0.52434218924529996</v>
      </c>
      <c r="AC37" s="22">
        <f t="shared" si="1"/>
        <v>4.6976972383205</v>
      </c>
    </row>
    <row r="38" spans="1:29" x14ac:dyDescent="0.25">
      <c r="A38" s="20">
        <v>10</v>
      </c>
      <c r="B38" s="20">
        <v>332</v>
      </c>
      <c r="C38" s="20" t="s">
        <v>199</v>
      </c>
      <c r="D38" s="20" t="s">
        <v>179</v>
      </c>
      <c r="E38" s="20" t="s">
        <v>200</v>
      </c>
      <c r="F38" s="20" t="s">
        <v>191</v>
      </c>
      <c r="G38" s="20" t="s">
        <v>192</v>
      </c>
      <c r="H38" s="20">
        <v>36800</v>
      </c>
      <c r="I38" s="20">
        <v>36801</v>
      </c>
      <c r="J38" s="20">
        <v>36791</v>
      </c>
      <c r="K38" s="20">
        <v>6410</v>
      </c>
      <c r="L38" s="20">
        <v>6410</v>
      </c>
      <c r="M38" s="20" t="s">
        <v>151</v>
      </c>
      <c r="N38" s="20" t="s">
        <v>152</v>
      </c>
      <c r="O38" s="21">
        <v>2.1185085928</v>
      </c>
      <c r="P38" s="21">
        <v>0.85733000000000004</v>
      </c>
      <c r="Q38" s="20" t="s">
        <v>84</v>
      </c>
      <c r="R38" s="20" t="s">
        <v>85</v>
      </c>
      <c r="S38" s="20">
        <v>16</v>
      </c>
      <c r="T38" s="20">
        <v>60</v>
      </c>
      <c r="U38" s="20" t="s">
        <v>73</v>
      </c>
      <c r="V38" s="20" t="s">
        <v>76</v>
      </c>
      <c r="W38" s="20" t="s">
        <v>77</v>
      </c>
      <c r="X38" s="22">
        <v>0.70014500000000002</v>
      </c>
      <c r="Y38" s="22">
        <v>6.29983</v>
      </c>
      <c r="Z38" s="22">
        <v>0.30199999999999999</v>
      </c>
      <c r="AA38" s="22">
        <v>0.30499999999999999</v>
      </c>
      <c r="AB38" s="22">
        <f t="shared" si="0"/>
        <v>0.4189782083693</v>
      </c>
      <c r="AC38" s="22">
        <f t="shared" si="1"/>
        <v>3.7537181114605009</v>
      </c>
    </row>
    <row r="39" spans="1:29" x14ac:dyDescent="0.25">
      <c r="A39" s="20">
        <v>10</v>
      </c>
      <c r="B39" s="20">
        <v>332</v>
      </c>
      <c r="C39" s="20" t="s">
        <v>199</v>
      </c>
      <c r="D39" s="20" t="s">
        <v>179</v>
      </c>
      <c r="E39" s="20" t="s">
        <v>200</v>
      </c>
      <c r="F39" s="20" t="s">
        <v>191</v>
      </c>
      <c r="G39" s="20" t="s">
        <v>192</v>
      </c>
      <c r="H39" s="20">
        <v>36810</v>
      </c>
      <c r="I39" s="20">
        <v>36811</v>
      </c>
      <c r="J39" s="20">
        <v>36801</v>
      </c>
      <c r="K39" s="20">
        <v>6410</v>
      </c>
      <c r="L39" s="20">
        <v>6410</v>
      </c>
      <c r="M39" s="20" t="s">
        <v>151</v>
      </c>
      <c r="N39" s="20" t="s">
        <v>152</v>
      </c>
      <c r="O39" s="21">
        <v>13.5892919913</v>
      </c>
      <c r="P39" s="21">
        <v>5.49939</v>
      </c>
      <c r="Q39" s="20" t="s">
        <v>84</v>
      </c>
      <c r="R39" s="20" t="s">
        <v>85</v>
      </c>
      <c r="S39" s="20">
        <v>16</v>
      </c>
      <c r="T39" s="20">
        <v>60</v>
      </c>
      <c r="U39" s="20" t="s">
        <v>73</v>
      </c>
      <c r="V39" s="20" t="s">
        <v>76</v>
      </c>
      <c r="W39" s="20" t="s">
        <v>77</v>
      </c>
      <c r="X39" s="22">
        <v>0.70014500000000002</v>
      </c>
      <c r="Y39" s="22">
        <v>6.29983</v>
      </c>
      <c r="Z39" s="22">
        <v>0.30199999999999999</v>
      </c>
      <c r="AA39" s="22">
        <v>0.30499999999999999</v>
      </c>
      <c r="AB39" s="22">
        <f t="shared" si="0"/>
        <v>2.6875585472618999</v>
      </c>
      <c r="AC39" s="22">
        <f t="shared" si="1"/>
        <v>24.078429362071503</v>
      </c>
    </row>
    <row r="40" spans="1:29" x14ac:dyDescent="0.25">
      <c r="A40" s="20">
        <v>10</v>
      </c>
      <c r="B40" s="20">
        <v>332</v>
      </c>
      <c r="C40" s="20" t="s">
        <v>199</v>
      </c>
      <c r="D40" s="20" t="s">
        <v>179</v>
      </c>
      <c r="E40" s="20" t="s">
        <v>200</v>
      </c>
      <c r="F40" s="20" t="s">
        <v>191</v>
      </c>
      <c r="G40" s="20" t="s">
        <v>192</v>
      </c>
      <c r="H40" s="20">
        <v>36816</v>
      </c>
      <c r="I40" s="20">
        <v>36817</v>
      </c>
      <c r="J40" s="20">
        <v>36807</v>
      </c>
      <c r="K40" s="20">
        <v>6410</v>
      </c>
      <c r="L40" s="20">
        <v>6410</v>
      </c>
      <c r="M40" s="20" t="s">
        <v>151</v>
      </c>
      <c r="N40" s="20" t="s">
        <v>152</v>
      </c>
      <c r="O40" s="21">
        <v>2.8742614574099998</v>
      </c>
      <c r="P40" s="21">
        <v>1.16317</v>
      </c>
      <c r="Q40" s="20" t="s">
        <v>84</v>
      </c>
      <c r="R40" s="20" t="s">
        <v>85</v>
      </c>
      <c r="S40" s="20">
        <v>16</v>
      </c>
      <c r="T40" s="20">
        <v>60</v>
      </c>
      <c r="U40" s="20" t="s">
        <v>73</v>
      </c>
      <c r="V40" s="20" t="s">
        <v>76</v>
      </c>
      <c r="W40" s="20" t="s">
        <v>77</v>
      </c>
      <c r="X40" s="22">
        <v>0.70014500000000002</v>
      </c>
      <c r="Y40" s="22">
        <v>6.29983</v>
      </c>
      <c r="Z40" s="22">
        <v>0.30199999999999999</v>
      </c>
      <c r="AA40" s="22">
        <v>0.30499999999999999</v>
      </c>
      <c r="AB40" s="22">
        <f t="shared" ref="AB40:AB88" si="2">P40*X40*(1-Z40)</f>
        <v>0.5684425864357</v>
      </c>
      <c r="AC40" s="22">
        <f t="shared" ref="AC40:AC88" si="3">P40*Y40*(1-AA40)</f>
        <v>5.0928024164645</v>
      </c>
    </row>
    <row r="41" spans="1:29" x14ac:dyDescent="0.25">
      <c r="A41" s="20">
        <v>10</v>
      </c>
      <c r="B41" s="20">
        <v>332</v>
      </c>
      <c r="C41" s="20" t="s">
        <v>199</v>
      </c>
      <c r="D41" s="20" t="s">
        <v>179</v>
      </c>
      <c r="E41" s="20" t="s">
        <v>200</v>
      </c>
      <c r="F41" s="20" t="s">
        <v>191</v>
      </c>
      <c r="G41" s="20" t="s">
        <v>192</v>
      </c>
      <c r="H41" s="20">
        <v>36819</v>
      </c>
      <c r="I41" s="20">
        <v>36820</v>
      </c>
      <c r="J41" s="20">
        <v>36810</v>
      </c>
      <c r="K41" s="20">
        <v>6410</v>
      </c>
      <c r="L41" s="20">
        <v>6410</v>
      </c>
      <c r="M41" s="20" t="s">
        <v>151</v>
      </c>
      <c r="N41" s="20" t="s">
        <v>152</v>
      </c>
      <c r="O41" s="21">
        <v>3.1052309670999998</v>
      </c>
      <c r="P41" s="21">
        <v>1.25664</v>
      </c>
      <c r="Q41" s="20" t="s">
        <v>84</v>
      </c>
      <c r="R41" s="20" t="s">
        <v>85</v>
      </c>
      <c r="S41" s="20">
        <v>16</v>
      </c>
      <c r="T41" s="20">
        <v>60</v>
      </c>
      <c r="U41" s="20" t="s">
        <v>73</v>
      </c>
      <c r="V41" s="20" t="s">
        <v>76</v>
      </c>
      <c r="W41" s="20" t="s">
        <v>77</v>
      </c>
      <c r="X41" s="22">
        <v>0.70014500000000002</v>
      </c>
      <c r="Y41" s="22">
        <v>6.29983</v>
      </c>
      <c r="Z41" s="22">
        <v>0.30199999999999999</v>
      </c>
      <c r="AA41" s="22">
        <v>0.30499999999999999</v>
      </c>
      <c r="AB41" s="22">
        <f t="shared" si="2"/>
        <v>0.61412148853439996</v>
      </c>
      <c r="AC41" s="22">
        <f t="shared" si="3"/>
        <v>5.5020497679840004</v>
      </c>
    </row>
    <row r="42" spans="1:29" x14ac:dyDescent="0.25">
      <c r="A42" s="20">
        <v>10</v>
      </c>
      <c r="B42" s="20">
        <v>332</v>
      </c>
      <c r="C42" s="20" t="s">
        <v>199</v>
      </c>
      <c r="D42" s="20" t="s">
        <v>179</v>
      </c>
      <c r="E42" s="20" t="s">
        <v>200</v>
      </c>
      <c r="F42" s="20" t="s">
        <v>191</v>
      </c>
      <c r="G42" s="20" t="s">
        <v>192</v>
      </c>
      <c r="H42" s="20">
        <v>36821</v>
      </c>
      <c r="I42" s="20">
        <v>36822</v>
      </c>
      <c r="J42" s="20">
        <v>36812</v>
      </c>
      <c r="K42" s="20">
        <v>6410</v>
      </c>
      <c r="L42" s="20">
        <v>6410</v>
      </c>
      <c r="M42" s="20" t="s">
        <v>151</v>
      </c>
      <c r="N42" s="20" t="s">
        <v>152</v>
      </c>
      <c r="O42" s="21">
        <v>1.7855157636300001</v>
      </c>
      <c r="P42" s="21">
        <v>0.72257300000000002</v>
      </c>
      <c r="Q42" s="20" t="s">
        <v>84</v>
      </c>
      <c r="R42" s="20" t="s">
        <v>85</v>
      </c>
      <c r="S42" s="20">
        <v>16</v>
      </c>
      <c r="T42" s="20">
        <v>60</v>
      </c>
      <c r="U42" s="20" t="s">
        <v>73</v>
      </c>
      <c r="V42" s="20" t="s">
        <v>76</v>
      </c>
      <c r="W42" s="20" t="s">
        <v>77</v>
      </c>
      <c r="X42" s="22">
        <v>0.70014500000000002</v>
      </c>
      <c r="Y42" s="22">
        <v>6.29983</v>
      </c>
      <c r="Z42" s="22">
        <v>0.30199999999999999</v>
      </c>
      <c r="AA42" s="22">
        <v>0.30499999999999999</v>
      </c>
      <c r="AB42" s="22">
        <f t="shared" si="2"/>
        <v>0.35312229941333001</v>
      </c>
      <c r="AC42" s="22">
        <f t="shared" si="3"/>
        <v>3.1637005085000505</v>
      </c>
    </row>
    <row r="43" spans="1:29" x14ac:dyDescent="0.25">
      <c r="A43" s="20">
        <v>10</v>
      </c>
      <c r="B43" s="20">
        <v>332</v>
      </c>
      <c r="C43" s="20" t="s">
        <v>199</v>
      </c>
      <c r="D43" s="20" t="s">
        <v>179</v>
      </c>
      <c r="E43" s="20" t="s">
        <v>200</v>
      </c>
      <c r="F43" s="20" t="s">
        <v>191</v>
      </c>
      <c r="G43" s="20" t="s">
        <v>192</v>
      </c>
      <c r="H43" s="20">
        <v>36828</v>
      </c>
      <c r="I43" s="20">
        <v>36829</v>
      </c>
      <c r="J43" s="20">
        <v>36819</v>
      </c>
      <c r="K43" s="20">
        <v>6410</v>
      </c>
      <c r="L43" s="20">
        <v>6410</v>
      </c>
      <c r="M43" s="20" t="s">
        <v>151</v>
      </c>
      <c r="N43" s="20" t="s">
        <v>152</v>
      </c>
      <c r="O43" s="21">
        <v>6.3903395159</v>
      </c>
      <c r="P43" s="21">
        <v>2.5860799999999999</v>
      </c>
      <c r="Q43" s="20" t="s">
        <v>84</v>
      </c>
      <c r="R43" s="20" t="s">
        <v>85</v>
      </c>
      <c r="S43" s="20">
        <v>16</v>
      </c>
      <c r="T43" s="20">
        <v>60</v>
      </c>
      <c r="U43" s="20" t="s">
        <v>73</v>
      </c>
      <c r="V43" s="20" t="s">
        <v>76</v>
      </c>
      <c r="W43" s="20" t="s">
        <v>77</v>
      </c>
      <c r="X43" s="22">
        <v>0.70014500000000002</v>
      </c>
      <c r="Y43" s="22">
        <v>6.29983</v>
      </c>
      <c r="Z43" s="22">
        <v>0.30199999999999999</v>
      </c>
      <c r="AA43" s="22">
        <v>0.30499999999999999</v>
      </c>
      <c r="AB43" s="22">
        <f t="shared" si="2"/>
        <v>1.2638204251567999</v>
      </c>
      <c r="AC43" s="22">
        <f t="shared" si="3"/>
        <v>11.322845734648</v>
      </c>
    </row>
    <row r="44" spans="1:29" x14ac:dyDescent="0.25">
      <c r="A44" s="20">
        <v>10</v>
      </c>
      <c r="B44" s="20">
        <v>332</v>
      </c>
      <c r="C44" s="20" t="s">
        <v>199</v>
      </c>
      <c r="D44" s="20" t="s">
        <v>179</v>
      </c>
      <c r="E44" s="20" t="s">
        <v>200</v>
      </c>
      <c r="F44" s="20" t="s">
        <v>191</v>
      </c>
      <c r="G44" s="20" t="s">
        <v>192</v>
      </c>
      <c r="H44" s="20">
        <v>36842</v>
      </c>
      <c r="I44" s="20">
        <v>36843</v>
      </c>
      <c r="J44" s="20">
        <v>36833</v>
      </c>
      <c r="K44" s="20">
        <v>6410</v>
      </c>
      <c r="L44" s="20">
        <v>6410</v>
      </c>
      <c r="M44" s="20" t="s">
        <v>151</v>
      </c>
      <c r="N44" s="20" t="s">
        <v>152</v>
      </c>
      <c r="O44" s="21">
        <v>11.9249170769</v>
      </c>
      <c r="P44" s="21">
        <v>4.8258400000000004</v>
      </c>
      <c r="Q44" s="20" t="s">
        <v>84</v>
      </c>
      <c r="R44" s="20" t="s">
        <v>85</v>
      </c>
      <c r="S44" s="20">
        <v>16</v>
      </c>
      <c r="T44" s="20">
        <v>60</v>
      </c>
      <c r="U44" s="20" t="s">
        <v>73</v>
      </c>
      <c r="V44" s="20" t="s">
        <v>76</v>
      </c>
      <c r="W44" s="20" t="s">
        <v>77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2"/>
        <v>2.3583938472664001</v>
      </c>
      <c r="AC44" s="22">
        <f t="shared" si="3"/>
        <v>21.129370267004006</v>
      </c>
    </row>
    <row r="45" spans="1:29" x14ac:dyDescent="0.25">
      <c r="A45" s="20">
        <v>10</v>
      </c>
      <c r="B45" s="20">
        <v>332</v>
      </c>
      <c r="C45" s="20" t="s">
        <v>199</v>
      </c>
      <c r="D45" s="20" t="s">
        <v>179</v>
      </c>
      <c r="E45" s="20" t="s">
        <v>200</v>
      </c>
      <c r="F45" s="20" t="s">
        <v>191</v>
      </c>
      <c r="G45" s="20" t="s">
        <v>192</v>
      </c>
      <c r="H45" s="20">
        <v>36843</v>
      </c>
      <c r="I45" s="20">
        <v>36844</v>
      </c>
      <c r="J45" s="20">
        <v>36834</v>
      </c>
      <c r="K45" s="20">
        <v>6410</v>
      </c>
      <c r="L45" s="20">
        <v>6410</v>
      </c>
      <c r="M45" s="20" t="s">
        <v>151</v>
      </c>
      <c r="N45" s="20" t="s">
        <v>152</v>
      </c>
      <c r="O45" s="21">
        <v>5.80771901575</v>
      </c>
      <c r="P45" s="21">
        <v>2.3502999999999998</v>
      </c>
      <c r="Q45" s="20" t="s">
        <v>84</v>
      </c>
      <c r="R45" s="20" t="s">
        <v>85</v>
      </c>
      <c r="S45" s="20">
        <v>16</v>
      </c>
      <c r="T45" s="20">
        <v>60</v>
      </c>
      <c r="U45" s="20" t="s">
        <v>73</v>
      </c>
      <c r="V45" s="20" t="s">
        <v>76</v>
      </c>
      <c r="W45" s="20" t="s">
        <v>77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2"/>
        <v>1.148594453863</v>
      </c>
      <c r="AC45" s="22">
        <f t="shared" si="3"/>
        <v>10.290510862054999</v>
      </c>
    </row>
    <row r="46" spans="1:29" x14ac:dyDescent="0.25">
      <c r="A46" s="20">
        <v>10</v>
      </c>
      <c r="B46" s="20">
        <v>332</v>
      </c>
      <c r="C46" s="20" t="s">
        <v>199</v>
      </c>
      <c r="D46" s="20" t="s">
        <v>179</v>
      </c>
      <c r="E46" s="20" t="s">
        <v>200</v>
      </c>
      <c r="F46" s="20" t="s">
        <v>191</v>
      </c>
      <c r="G46" s="20" t="s">
        <v>192</v>
      </c>
      <c r="H46" s="20">
        <v>36846</v>
      </c>
      <c r="I46" s="20">
        <v>36847</v>
      </c>
      <c r="J46" s="20">
        <v>36837</v>
      </c>
      <c r="K46" s="20">
        <v>6410</v>
      </c>
      <c r="L46" s="20">
        <v>6410</v>
      </c>
      <c r="M46" s="20" t="s">
        <v>151</v>
      </c>
      <c r="N46" s="20" t="s">
        <v>152</v>
      </c>
      <c r="O46" s="21">
        <v>4.6674252228800004</v>
      </c>
      <c r="P46" s="21">
        <v>1.8888400000000001</v>
      </c>
      <c r="Q46" s="20" t="s">
        <v>84</v>
      </c>
      <c r="R46" s="20" t="s">
        <v>85</v>
      </c>
      <c r="S46" s="20">
        <v>16</v>
      </c>
      <c r="T46" s="20">
        <v>60</v>
      </c>
      <c r="U46" s="20" t="s">
        <v>73</v>
      </c>
      <c r="V46" s="20" t="s">
        <v>76</v>
      </c>
      <c r="W46" s="20" t="s">
        <v>77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2"/>
        <v>0.92307839349639997</v>
      </c>
      <c r="AC46" s="22">
        <f t="shared" si="3"/>
        <v>8.2700627735540007</v>
      </c>
    </row>
    <row r="47" spans="1:29" x14ac:dyDescent="0.25">
      <c r="A47" s="20">
        <v>10</v>
      </c>
      <c r="B47" s="20">
        <v>332</v>
      </c>
      <c r="C47" s="20" t="s">
        <v>199</v>
      </c>
      <c r="D47" s="20" t="s">
        <v>179</v>
      </c>
      <c r="E47" s="20" t="s">
        <v>200</v>
      </c>
      <c r="F47" s="20" t="s">
        <v>191</v>
      </c>
      <c r="G47" s="20" t="s">
        <v>192</v>
      </c>
      <c r="H47" s="20">
        <v>36853</v>
      </c>
      <c r="I47" s="20">
        <v>36854</v>
      </c>
      <c r="J47" s="20">
        <v>36844</v>
      </c>
      <c r="K47" s="20">
        <v>6410</v>
      </c>
      <c r="L47" s="20">
        <v>6410</v>
      </c>
      <c r="M47" s="20" t="s">
        <v>151</v>
      </c>
      <c r="N47" s="20" t="s">
        <v>152</v>
      </c>
      <c r="O47" s="21">
        <v>4.6985353619000003</v>
      </c>
      <c r="P47" s="21">
        <v>1.90143</v>
      </c>
      <c r="Q47" s="20" t="s">
        <v>84</v>
      </c>
      <c r="R47" s="20" t="s">
        <v>85</v>
      </c>
      <c r="S47" s="20">
        <v>16</v>
      </c>
      <c r="T47" s="20">
        <v>60</v>
      </c>
      <c r="U47" s="20" t="s">
        <v>73</v>
      </c>
      <c r="V47" s="20" t="s">
        <v>76</v>
      </c>
      <c r="W47" s="20" t="s">
        <v>77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2"/>
        <v>0.92923114173029997</v>
      </c>
      <c r="AC47" s="22">
        <f t="shared" si="3"/>
        <v>8.3251866010455</v>
      </c>
    </row>
    <row r="48" spans="1:29" x14ac:dyDescent="0.25">
      <c r="A48" s="20">
        <v>10</v>
      </c>
      <c r="B48" s="20">
        <v>332</v>
      </c>
      <c r="C48" s="20" t="s">
        <v>199</v>
      </c>
      <c r="D48" s="20" t="s">
        <v>179</v>
      </c>
      <c r="E48" s="20" t="s">
        <v>200</v>
      </c>
      <c r="F48" s="20" t="s">
        <v>191</v>
      </c>
      <c r="G48" s="20" t="s">
        <v>192</v>
      </c>
      <c r="H48" s="20">
        <v>36858</v>
      </c>
      <c r="I48" s="20">
        <v>36859</v>
      </c>
      <c r="J48" s="20">
        <v>36849</v>
      </c>
      <c r="K48" s="20">
        <v>6410</v>
      </c>
      <c r="L48" s="20">
        <v>6410</v>
      </c>
      <c r="M48" s="20" t="s">
        <v>151</v>
      </c>
      <c r="N48" s="20" t="s">
        <v>152</v>
      </c>
      <c r="O48" s="21">
        <v>1.8354564761900001</v>
      </c>
      <c r="P48" s="21">
        <v>0.74278299999999997</v>
      </c>
      <c r="Q48" s="20" t="s">
        <v>84</v>
      </c>
      <c r="R48" s="20" t="s">
        <v>85</v>
      </c>
      <c r="S48" s="20">
        <v>16</v>
      </c>
      <c r="T48" s="20">
        <v>60</v>
      </c>
      <c r="U48" s="20" t="s">
        <v>73</v>
      </c>
      <c r="V48" s="20" t="s">
        <v>76</v>
      </c>
      <c r="W48" s="20" t="s">
        <v>77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2"/>
        <v>0.36299895086743</v>
      </c>
      <c r="AC48" s="22">
        <f t="shared" si="3"/>
        <v>3.2521876056885501</v>
      </c>
    </row>
    <row r="49" spans="1:29" x14ac:dyDescent="0.25">
      <c r="A49" s="20">
        <v>10</v>
      </c>
      <c r="B49" s="20">
        <v>332</v>
      </c>
      <c r="C49" s="20" t="s">
        <v>199</v>
      </c>
      <c r="D49" s="20" t="s">
        <v>179</v>
      </c>
      <c r="E49" s="20" t="s">
        <v>200</v>
      </c>
      <c r="F49" s="20" t="s">
        <v>191</v>
      </c>
      <c r="G49" s="20" t="s">
        <v>192</v>
      </c>
      <c r="H49" s="20">
        <v>36865</v>
      </c>
      <c r="I49" s="20">
        <v>36866</v>
      </c>
      <c r="J49" s="20">
        <v>36866</v>
      </c>
      <c r="K49" s="20">
        <v>6410</v>
      </c>
      <c r="L49" s="20">
        <v>6410</v>
      </c>
      <c r="M49" s="20" t="s">
        <v>151</v>
      </c>
      <c r="N49" s="20" t="s">
        <v>152</v>
      </c>
      <c r="O49" s="21">
        <v>11.576102974099999</v>
      </c>
      <c r="P49" s="21">
        <v>4.6846800000000002</v>
      </c>
      <c r="Q49" s="20" t="s">
        <v>84</v>
      </c>
      <c r="R49" s="20" t="s">
        <v>85</v>
      </c>
      <c r="S49" s="20">
        <v>16</v>
      </c>
      <c r="T49" s="20">
        <v>60</v>
      </c>
      <c r="U49" s="20" t="s">
        <v>73</v>
      </c>
      <c r="V49" s="20" t="s">
        <v>76</v>
      </c>
      <c r="W49" s="20" t="s">
        <v>77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2"/>
        <v>2.2894087844627999</v>
      </c>
      <c r="AC49" s="22">
        <f t="shared" si="3"/>
        <v>20.511317885058002</v>
      </c>
    </row>
    <row r="50" spans="1:29" x14ac:dyDescent="0.25">
      <c r="A50" s="20">
        <v>10</v>
      </c>
      <c r="B50" s="20">
        <v>332</v>
      </c>
      <c r="C50" s="20" t="s">
        <v>199</v>
      </c>
      <c r="D50" s="20" t="s">
        <v>179</v>
      </c>
      <c r="E50" s="20" t="s">
        <v>200</v>
      </c>
      <c r="F50" s="20" t="s">
        <v>191</v>
      </c>
      <c r="G50" s="20" t="s">
        <v>192</v>
      </c>
      <c r="H50" s="20">
        <v>36871</v>
      </c>
      <c r="I50" s="20">
        <v>36872</v>
      </c>
      <c r="J50" s="20">
        <v>36872</v>
      </c>
      <c r="K50" s="20">
        <v>6410</v>
      </c>
      <c r="L50" s="20">
        <v>6410</v>
      </c>
      <c r="M50" s="20" t="s">
        <v>151</v>
      </c>
      <c r="N50" s="20" t="s">
        <v>152</v>
      </c>
      <c r="O50" s="21">
        <v>3.7897334055399998</v>
      </c>
      <c r="P50" s="21">
        <v>1.53365</v>
      </c>
      <c r="Q50" s="20" t="s">
        <v>84</v>
      </c>
      <c r="R50" s="20" t="s">
        <v>85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2"/>
        <v>0.74949661071649998</v>
      </c>
      <c r="AC50" s="22">
        <f t="shared" si="3"/>
        <v>6.7149053242525003</v>
      </c>
    </row>
    <row r="51" spans="1:29" x14ac:dyDescent="0.25">
      <c r="A51" s="20">
        <v>10</v>
      </c>
      <c r="B51" s="20">
        <v>332</v>
      </c>
      <c r="C51" s="20" t="s">
        <v>199</v>
      </c>
      <c r="D51" s="20" t="s">
        <v>179</v>
      </c>
      <c r="E51" s="20" t="s">
        <v>200</v>
      </c>
      <c r="F51" s="20" t="s">
        <v>191</v>
      </c>
      <c r="G51" s="20" t="s">
        <v>192</v>
      </c>
      <c r="H51" s="20">
        <v>36875</v>
      </c>
      <c r="I51" s="20">
        <v>36876</v>
      </c>
      <c r="J51" s="20">
        <v>36876</v>
      </c>
      <c r="K51" s="20">
        <v>6410</v>
      </c>
      <c r="L51" s="20">
        <v>6410</v>
      </c>
      <c r="M51" s="20" t="s">
        <v>151</v>
      </c>
      <c r="N51" s="20" t="s">
        <v>152</v>
      </c>
      <c r="O51" s="21">
        <v>4.7076599205000003</v>
      </c>
      <c r="P51" s="21">
        <v>1.9051199999999999</v>
      </c>
      <c r="Q51" s="20" t="s">
        <v>84</v>
      </c>
      <c r="R51" s="20" t="s">
        <v>85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2"/>
        <v>0.93103444919519984</v>
      </c>
      <c r="AC51" s="22">
        <f t="shared" si="3"/>
        <v>8.3413428300720014</v>
      </c>
    </row>
    <row r="52" spans="1:29" x14ac:dyDescent="0.25">
      <c r="A52" s="20">
        <v>10</v>
      </c>
      <c r="B52" s="20">
        <v>332</v>
      </c>
      <c r="C52" s="20" t="s">
        <v>199</v>
      </c>
      <c r="D52" s="20" t="s">
        <v>179</v>
      </c>
      <c r="E52" s="20" t="s">
        <v>200</v>
      </c>
      <c r="F52" s="20" t="s">
        <v>191</v>
      </c>
      <c r="G52" s="20" t="s">
        <v>192</v>
      </c>
      <c r="H52" s="20">
        <v>36893</v>
      </c>
      <c r="I52" s="20">
        <v>36894</v>
      </c>
      <c r="J52" s="20">
        <v>36894</v>
      </c>
      <c r="K52" s="20">
        <v>6410</v>
      </c>
      <c r="L52" s="20">
        <v>6410</v>
      </c>
      <c r="M52" s="20" t="s">
        <v>151</v>
      </c>
      <c r="N52" s="20" t="s">
        <v>152</v>
      </c>
      <c r="O52" s="21">
        <v>2.0617994995100002</v>
      </c>
      <c r="P52" s="21">
        <v>0.83438100000000004</v>
      </c>
      <c r="Q52" s="20" t="s">
        <v>84</v>
      </c>
      <c r="R52" s="20" t="s">
        <v>85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2"/>
        <v>0.40776300430101003</v>
      </c>
      <c r="AC52" s="22">
        <f t="shared" si="3"/>
        <v>3.6532386263848506</v>
      </c>
    </row>
    <row r="53" spans="1:29" x14ac:dyDescent="0.25">
      <c r="A53" s="20">
        <v>10</v>
      </c>
      <c r="B53" s="20">
        <v>332</v>
      </c>
      <c r="C53" s="20" t="s">
        <v>199</v>
      </c>
      <c r="D53" s="20" t="s">
        <v>179</v>
      </c>
      <c r="E53" s="20" t="s">
        <v>200</v>
      </c>
      <c r="F53" s="20" t="s">
        <v>191</v>
      </c>
      <c r="G53" s="20" t="s">
        <v>192</v>
      </c>
      <c r="H53" s="20">
        <v>36895</v>
      </c>
      <c r="I53" s="20">
        <v>36896</v>
      </c>
      <c r="J53" s="20">
        <v>36896</v>
      </c>
      <c r="K53" s="20">
        <v>6410</v>
      </c>
      <c r="L53" s="20">
        <v>6410</v>
      </c>
      <c r="M53" s="20" t="s">
        <v>151</v>
      </c>
      <c r="N53" s="20" t="s">
        <v>152</v>
      </c>
      <c r="O53" s="21">
        <v>1.4145366099500001</v>
      </c>
      <c r="P53" s="21">
        <v>0.57244300000000004</v>
      </c>
      <c r="Q53" s="20" t="s">
        <v>84</v>
      </c>
      <c r="R53" s="20" t="s">
        <v>85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2"/>
        <v>0.27975358675603001</v>
      </c>
      <c r="AC53" s="22">
        <f t="shared" si="3"/>
        <v>2.5063740413595506</v>
      </c>
    </row>
    <row r="54" spans="1:29" x14ac:dyDescent="0.25">
      <c r="A54" s="20">
        <v>10</v>
      </c>
      <c r="B54" s="20">
        <v>332</v>
      </c>
      <c r="C54" s="20" t="s">
        <v>199</v>
      </c>
      <c r="D54" s="20" t="s">
        <v>179</v>
      </c>
      <c r="E54" s="20" t="s">
        <v>200</v>
      </c>
      <c r="F54" s="20" t="s">
        <v>191</v>
      </c>
      <c r="G54" s="20" t="s">
        <v>192</v>
      </c>
      <c r="H54" s="20">
        <v>36901</v>
      </c>
      <c r="I54" s="20">
        <v>36902</v>
      </c>
      <c r="J54" s="20">
        <v>36902</v>
      </c>
      <c r="K54" s="20">
        <v>6410</v>
      </c>
      <c r="L54" s="20">
        <v>6410</v>
      </c>
      <c r="M54" s="20" t="s">
        <v>151</v>
      </c>
      <c r="N54" s="20" t="s">
        <v>152</v>
      </c>
      <c r="O54" s="21">
        <v>3.6325603829699999</v>
      </c>
      <c r="P54" s="21">
        <v>1.4700500000000001</v>
      </c>
      <c r="Q54" s="20" t="s">
        <v>84</v>
      </c>
      <c r="R54" s="20" t="s">
        <v>85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2"/>
        <v>0.71841521376049999</v>
      </c>
      <c r="AC54" s="22">
        <f t="shared" si="3"/>
        <v>6.4364402385925015</v>
      </c>
    </row>
    <row r="55" spans="1:29" x14ac:dyDescent="0.25">
      <c r="A55" s="20">
        <v>10</v>
      </c>
      <c r="B55" s="20">
        <v>332</v>
      </c>
      <c r="C55" s="20" t="s">
        <v>199</v>
      </c>
      <c r="D55" s="20" t="s">
        <v>179</v>
      </c>
      <c r="E55" s="20" t="s">
        <v>200</v>
      </c>
      <c r="F55" s="20" t="s">
        <v>191</v>
      </c>
      <c r="G55" s="20" t="s">
        <v>192</v>
      </c>
      <c r="H55" s="20">
        <v>36910</v>
      </c>
      <c r="I55" s="20">
        <v>36911</v>
      </c>
      <c r="J55" s="20">
        <v>36911</v>
      </c>
      <c r="K55" s="20">
        <v>6410</v>
      </c>
      <c r="L55" s="20">
        <v>6410</v>
      </c>
      <c r="M55" s="20" t="s">
        <v>151</v>
      </c>
      <c r="N55" s="20" t="s">
        <v>152</v>
      </c>
      <c r="O55" s="21">
        <v>1.3375364386299999</v>
      </c>
      <c r="P55" s="21">
        <v>0.54128200000000004</v>
      </c>
      <c r="Q55" s="20" t="s">
        <v>84</v>
      </c>
      <c r="R55" s="20" t="s">
        <v>85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2"/>
        <v>0.26452516835122003</v>
      </c>
      <c r="AC55" s="22">
        <f t="shared" si="3"/>
        <v>2.3699392845317004</v>
      </c>
    </row>
    <row r="56" spans="1:29" x14ac:dyDescent="0.25">
      <c r="A56" s="20">
        <v>10</v>
      </c>
      <c r="B56" s="20">
        <v>332</v>
      </c>
      <c r="C56" s="20" t="s">
        <v>199</v>
      </c>
      <c r="D56" s="20" t="s">
        <v>179</v>
      </c>
      <c r="E56" s="20" t="s">
        <v>200</v>
      </c>
      <c r="F56" s="20" t="s">
        <v>191</v>
      </c>
      <c r="G56" s="20" t="s">
        <v>192</v>
      </c>
      <c r="H56" s="20">
        <v>36916</v>
      </c>
      <c r="I56" s="20">
        <v>36917</v>
      </c>
      <c r="J56" s="20">
        <v>36917</v>
      </c>
      <c r="K56" s="20">
        <v>6410</v>
      </c>
      <c r="L56" s="20">
        <v>6410</v>
      </c>
      <c r="M56" s="20" t="s">
        <v>151</v>
      </c>
      <c r="N56" s="20" t="s">
        <v>152</v>
      </c>
      <c r="O56" s="21">
        <v>2.1054584546599999</v>
      </c>
      <c r="P56" s="21">
        <v>0.85204899999999995</v>
      </c>
      <c r="Q56" s="20" t="s">
        <v>84</v>
      </c>
      <c r="R56" s="20" t="s">
        <v>85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2"/>
        <v>0.41639737727928994</v>
      </c>
      <c r="AC56" s="22">
        <f t="shared" si="3"/>
        <v>3.73059587691065</v>
      </c>
    </row>
    <row r="57" spans="1:29" x14ac:dyDescent="0.25">
      <c r="A57" s="20">
        <v>10</v>
      </c>
      <c r="B57" s="20">
        <v>332</v>
      </c>
      <c r="C57" s="20" t="s">
        <v>199</v>
      </c>
      <c r="D57" s="20" t="s">
        <v>179</v>
      </c>
      <c r="E57" s="20" t="s">
        <v>200</v>
      </c>
      <c r="F57" s="20" t="s">
        <v>191</v>
      </c>
      <c r="G57" s="20" t="s">
        <v>192</v>
      </c>
      <c r="H57" s="20">
        <v>36917</v>
      </c>
      <c r="I57" s="20">
        <v>36918</v>
      </c>
      <c r="J57" s="20">
        <v>36918</v>
      </c>
      <c r="K57" s="20">
        <v>6410</v>
      </c>
      <c r="L57" s="20">
        <v>6410</v>
      </c>
      <c r="M57" s="20" t="s">
        <v>151</v>
      </c>
      <c r="N57" s="20" t="s">
        <v>152</v>
      </c>
      <c r="O57" s="21">
        <v>26.878979432600001</v>
      </c>
      <c r="P57" s="21">
        <v>10.8775</v>
      </c>
      <c r="Q57" s="20" t="s">
        <v>84</v>
      </c>
      <c r="R57" s="20" t="s">
        <v>85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2"/>
        <v>5.3158474117749996</v>
      </c>
      <c r="AC57" s="22">
        <f t="shared" si="3"/>
        <v>47.625848573375002</v>
      </c>
    </row>
    <row r="58" spans="1:29" x14ac:dyDescent="0.25">
      <c r="A58" s="20">
        <v>10</v>
      </c>
      <c r="B58" s="20">
        <v>332</v>
      </c>
      <c r="C58" s="20" t="s">
        <v>199</v>
      </c>
      <c r="D58" s="20" t="s">
        <v>179</v>
      </c>
      <c r="E58" s="20" t="s">
        <v>200</v>
      </c>
      <c r="F58" s="20" t="s">
        <v>191</v>
      </c>
      <c r="G58" s="20" t="s">
        <v>192</v>
      </c>
      <c r="H58" s="20">
        <v>36919</v>
      </c>
      <c r="I58" s="20">
        <v>36920</v>
      </c>
      <c r="J58" s="20">
        <v>36920</v>
      </c>
      <c r="K58" s="20">
        <v>6410</v>
      </c>
      <c r="L58" s="20">
        <v>6410</v>
      </c>
      <c r="M58" s="20" t="s">
        <v>151</v>
      </c>
      <c r="N58" s="20" t="s">
        <v>152</v>
      </c>
      <c r="O58" s="21">
        <v>2.0399431170399999E-2</v>
      </c>
      <c r="P58" s="21">
        <v>8.2553599999999998E-3</v>
      </c>
      <c r="Q58" s="20" t="s">
        <v>84</v>
      </c>
      <c r="R58" s="20" t="s">
        <v>85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2"/>
        <v>4.0344044209855998E-3</v>
      </c>
      <c r="AC58" s="22">
        <f t="shared" si="3"/>
        <v>3.6145118389216004E-2</v>
      </c>
    </row>
    <row r="59" spans="1:29" x14ac:dyDescent="0.25">
      <c r="A59" s="20">
        <v>10</v>
      </c>
      <c r="B59" s="20">
        <v>332</v>
      </c>
      <c r="C59" s="20" t="s">
        <v>199</v>
      </c>
      <c r="D59" s="20" t="s">
        <v>179</v>
      </c>
      <c r="E59" s="20" t="s">
        <v>200</v>
      </c>
      <c r="F59" s="20" t="s">
        <v>191</v>
      </c>
      <c r="G59" s="20" t="s">
        <v>192</v>
      </c>
      <c r="H59" s="20">
        <v>36928</v>
      </c>
      <c r="I59" s="20">
        <v>36929</v>
      </c>
      <c r="J59" s="20">
        <v>36929</v>
      </c>
      <c r="K59" s="20">
        <v>6410</v>
      </c>
      <c r="L59" s="20">
        <v>6410</v>
      </c>
      <c r="M59" s="20" t="s">
        <v>151</v>
      </c>
      <c r="N59" s="20" t="s">
        <v>152</v>
      </c>
      <c r="O59" s="21">
        <v>2.9944250973600002</v>
      </c>
      <c r="P59" s="21">
        <v>1.2118</v>
      </c>
      <c r="Q59" s="20" t="s">
        <v>84</v>
      </c>
      <c r="R59" s="20" t="s">
        <v>85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2"/>
        <v>0.59220812627800001</v>
      </c>
      <c r="AC59" s="22">
        <f t="shared" si="3"/>
        <v>5.3057231258300002</v>
      </c>
    </row>
    <row r="60" spans="1:29" x14ac:dyDescent="0.25">
      <c r="A60" s="20">
        <v>10</v>
      </c>
      <c r="B60" s="20">
        <v>332</v>
      </c>
      <c r="C60" s="20" t="s">
        <v>199</v>
      </c>
      <c r="D60" s="20" t="s">
        <v>179</v>
      </c>
      <c r="E60" s="20" t="s">
        <v>200</v>
      </c>
      <c r="F60" s="20" t="s">
        <v>191</v>
      </c>
      <c r="G60" s="20" t="s">
        <v>192</v>
      </c>
      <c r="H60" s="20">
        <v>36929</v>
      </c>
      <c r="I60" s="20">
        <v>36930</v>
      </c>
      <c r="J60" s="20">
        <v>36930</v>
      </c>
      <c r="K60" s="20">
        <v>6410</v>
      </c>
      <c r="L60" s="20">
        <v>6410</v>
      </c>
      <c r="M60" s="20" t="s">
        <v>151</v>
      </c>
      <c r="N60" s="20" t="s">
        <v>152</v>
      </c>
      <c r="O60" s="21">
        <v>2.5143471284499999</v>
      </c>
      <c r="P60" s="21">
        <v>1.01752</v>
      </c>
      <c r="Q60" s="20" t="s">
        <v>84</v>
      </c>
      <c r="R60" s="20" t="s">
        <v>85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0.49726325519919995</v>
      </c>
      <c r="AC60" s="22">
        <f t="shared" si="3"/>
        <v>4.4550911000120008</v>
      </c>
    </row>
    <row r="61" spans="1:29" x14ac:dyDescent="0.25">
      <c r="A61" s="20">
        <v>10</v>
      </c>
      <c r="B61" s="20">
        <v>332</v>
      </c>
      <c r="C61" s="20" t="s">
        <v>199</v>
      </c>
      <c r="D61" s="20" t="s">
        <v>179</v>
      </c>
      <c r="E61" s="20" t="s">
        <v>200</v>
      </c>
      <c r="F61" s="20" t="s">
        <v>191</v>
      </c>
      <c r="G61" s="20" t="s">
        <v>192</v>
      </c>
      <c r="H61" s="20">
        <v>36943</v>
      </c>
      <c r="I61" s="20">
        <v>36944</v>
      </c>
      <c r="J61" s="20">
        <v>36944</v>
      </c>
      <c r="K61" s="20">
        <v>6410</v>
      </c>
      <c r="L61" s="20">
        <v>6410</v>
      </c>
      <c r="M61" s="20" t="s">
        <v>151</v>
      </c>
      <c r="N61" s="20" t="s">
        <v>152</v>
      </c>
      <c r="O61" s="21">
        <v>2.46876779754</v>
      </c>
      <c r="P61" s="21">
        <v>0.99907500000000005</v>
      </c>
      <c r="Q61" s="20" t="s">
        <v>84</v>
      </c>
      <c r="R61" s="20" t="s">
        <v>85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0.48824916138074997</v>
      </c>
      <c r="AC61" s="22">
        <f t="shared" si="3"/>
        <v>4.3743318467887509</v>
      </c>
    </row>
    <row r="62" spans="1:29" x14ac:dyDescent="0.25">
      <c r="A62" s="20">
        <v>10</v>
      </c>
      <c r="B62" s="20">
        <v>332</v>
      </c>
      <c r="C62" s="20" t="s">
        <v>199</v>
      </c>
      <c r="D62" s="20" t="s">
        <v>179</v>
      </c>
      <c r="E62" s="20" t="s">
        <v>200</v>
      </c>
      <c r="F62" s="20" t="s">
        <v>191</v>
      </c>
      <c r="G62" s="20" t="s">
        <v>192</v>
      </c>
      <c r="H62" s="20">
        <v>36946</v>
      </c>
      <c r="I62" s="20">
        <v>36947</v>
      </c>
      <c r="J62" s="20">
        <v>36947</v>
      </c>
      <c r="K62" s="20">
        <v>6410</v>
      </c>
      <c r="L62" s="20">
        <v>6410</v>
      </c>
      <c r="M62" s="20" t="s">
        <v>151</v>
      </c>
      <c r="N62" s="20" t="s">
        <v>152</v>
      </c>
      <c r="O62" s="21">
        <v>1.54518648095</v>
      </c>
      <c r="P62" s="21">
        <v>0.62531499999999995</v>
      </c>
      <c r="Q62" s="20" t="s">
        <v>84</v>
      </c>
      <c r="R62" s="20" t="s">
        <v>85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0.30559219713114993</v>
      </c>
      <c r="AC62" s="22">
        <f t="shared" si="3"/>
        <v>2.7378678465327502</v>
      </c>
    </row>
    <row r="63" spans="1:29" x14ac:dyDescent="0.25">
      <c r="A63" s="20">
        <v>10</v>
      </c>
      <c r="B63" s="20">
        <v>332</v>
      </c>
      <c r="C63" s="20" t="s">
        <v>199</v>
      </c>
      <c r="D63" s="20" t="s">
        <v>179</v>
      </c>
      <c r="E63" s="20" t="s">
        <v>200</v>
      </c>
      <c r="F63" s="20" t="s">
        <v>191</v>
      </c>
      <c r="G63" s="20" t="s">
        <v>192</v>
      </c>
      <c r="H63" s="20">
        <v>36947</v>
      </c>
      <c r="I63" s="20">
        <v>36948</v>
      </c>
      <c r="J63" s="20">
        <v>36948</v>
      </c>
      <c r="K63" s="20">
        <v>6410</v>
      </c>
      <c r="L63" s="20">
        <v>6410</v>
      </c>
      <c r="M63" s="20" t="s">
        <v>151</v>
      </c>
      <c r="N63" s="20" t="s">
        <v>152</v>
      </c>
      <c r="O63" s="21">
        <v>3.8901581619200001</v>
      </c>
      <c r="P63" s="21">
        <v>1.57429</v>
      </c>
      <c r="Q63" s="20" t="s">
        <v>84</v>
      </c>
      <c r="R63" s="20" t="s">
        <v>85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0.7693574278909</v>
      </c>
      <c r="AC63" s="22">
        <f t="shared" si="3"/>
        <v>6.8928427626365014</v>
      </c>
    </row>
    <row r="64" spans="1:29" x14ac:dyDescent="0.25">
      <c r="A64" s="20">
        <v>10</v>
      </c>
      <c r="B64" s="20">
        <v>332</v>
      </c>
      <c r="C64" s="20" t="s">
        <v>199</v>
      </c>
      <c r="D64" s="20" t="s">
        <v>179</v>
      </c>
      <c r="E64" s="20" t="s">
        <v>200</v>
      </c>
      <c r="F64" s="20" t="s">
        <v>191</v>
      </c>
      <c r="G64" s="20" t="s">
        <v>192</v>
      </c>
      <c r="H64" s="20">
        <v>36955</v>
      </c>
      <c r="I64" s="20">
        <v>36956</v>
      </c>
      <c r="J64" s="20">
        <v>36956</v>
      </c>
      <c r="K64" s="20">
        <v>6410</v>
      </c>
      <c r="L64" s="20">
        <v>6410</v>
      </c>
      <c r="M64" s="20" t="s">
        <v>151</v>
      </c>
      <c r="N64" s="20" t="s">
        <v>152</v>
      </c>
      <c r="O64" s="21">
        <v>3.3727576809099999</v>
      </c>
      <c r="P64" s="21">
        <v>1.3649100000000001</v>
      </c>
      <c r="Q64" s="20" t="s">
        <v>84</v>
      </c>
      <c r="R64" s="20" t="s">
        <v>85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0.66703316854109995</v>
      </c>
      <c r="AC64" s="22">
        <f t="shared" si="3"/>
        <v>5.9760971708835013</v>
      </c>
    </row>
    <row r="65" spans="1:29" x14ac:dyDescent="0.25">
      <c r="A65" s="20">
        <v>10</v>
      </c>
      <c r="B65" s="20">
        <v>332</v>
      </c>
      <c r="C65" s="20" t="s">
        <v>199</v>
      </c>
      <c r="D65" s="20" t="s">
        <v>179</v>
      </c>
      <c r="E65" s="20" t="s">
        <v>200</v>
      </c>
      <c r="F65" s="20" t="s">
        <v>191</v>
      </c>
      <c r="G65" s="20" t="s">
        <v>192</v>
      </c>
      <c r="H65" s="20">
        <v>36958</v>
      </c>
      <c r="I65" s="20">
        <v>36959</v>
      </c>
      <c r="J65" s="20">
        <v>36959</v>
      </c>
      <c r="K65" s="20">
        <v>6410</v>
      </c>
      <c r="L65" s="20">
        <v>6410</v>
      </c>
      <c r="M65" s="20" t="s">
        <v>151</v>
      </c>
      <c r="N65" s="20" t="s">
        <v>152</v>
      </c>
      <c r="O65" s="21">
        <v>4.9214994559400003</v>
      </c>
      <c r="P65" s="21">
        <v>1.99166</v>
      </c>
      <c r="Q65" s="20" t="s">
        <v>84</v>
      </c>
      <c r="R65" s="20" t="s">
        <v>85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2"/>
        <v>0.97332665190860002</v>
      </c>
      <c r="AC65" s="22">
        <f t="shared" si="3"/>
        <v>8.7202479953710004</v>
      </c>
    </row>
    <row r="66" spans="1:29" x14ac:dyDescent="0.25">
      <c r="A66" s="20">
        <v>10</v>
      </c>
      <c r="B66" s="20">
        <v>332</v>
      </c>
      <c r="C66" s="20" t="s">
        <v>199</v>
      </c>
      <c r="D66" s="20" t="s">
        <v>179</v>
      </c>
      <c r="E66" s="20" t="s">
        <v>200</v>
      </c>
      <c r="F66" s="20" t="s">
        <v>191</v>
      </c>
      <c r="G66" s="20" t="s">
        <v>192</v>
      </c>
      <c r="H66" s="20">
        <v>36973</v>
      </c>
      <c r="I66" s="20">
        <v>36974</v>
      </c>
      <c r="J66" s="20">
        <v>36974</v>
      </c>
      <c r="K66" s="20">
        <v>6410</v>
      </c>
      <c r="L66" s="20">
        <v>6410</v>
      </c>
      <c r="M66" s="20" t="s">
        <v>151</v>
      </c>
      <c r="N66" s="20" t="s">
        <v>152</v>
      </c>
      <c r="O66" s="21">
        <v>3.9561374540299998</v>
      </c>
      <c r="P66" s="21">
        <v>1.6009899999999999</v>
      </c>
      <c r="Q66" s="20" t="s">
        <v>84</v>
      </c>
      <c r="R66" s="20" t="s">
        <v>85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si="2"/>
        <v>0.78240575019790004</v>
      </c>
      <c r="AC66" s="22">
        <f t="shared" si="3"/>
        <v>7.0097455580315007</v>
      </c>
    </row>
    <row r="67" spans="1:29" x14ac:dyDescent="0.25">
      <c r="A67" s="20">
        <v>10</v>
      </c>
      <c r="B67" s="20">
        <v>332</v>
      </c>
      <c r="C67" s="20" t="s">
        <v>199</v>
      </c>
      <c r="D67" s="20" t="s">
        <v>179</v>
      </c>
      <c r="E67" s="20" t="s">
        <v>200</v>
      </c>
      <c r="F67" s="20" t="s">
        <v>191</v>
      </c>
      <c r="G67" s="20" t="s">
        <v>192</v>
      </c>
      <c r="H67" s="20">
        <v>36977</v>
      </c>
      <c r="I67" s="20">
        <v>36978</v>
      </c>
      <c r="J67" s="20">
        <v>36978</v>
      </c>
      <c r="K67" s="20">
        <v>6410</v>
      </c>
      <c r="L67" s="20">
        <v>6410</v>
      </c>
      <c r="M67" s="20" t="s">
        <v>151</v>
      </c>
      <c r="N67" s="20" t="s">
        <v>152</v>
      </c>
      <c r="O67" s="21">
        <v>2.0160564866000001</v>
      </c>
      <c r="P67" s="21">
        <v>0.81586899999999996</v>
      </c>
      <c r="Q67" s="20" t="s">
        <v>84</v>
      </c>
      <c r="R67" s="20" t="s">
        <v>85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2"/>
        <v>0.39871616750148997</v>
      </c>
      <c r="AC67" s="22">
        <f t="shared" si="3"/>
        <v>3.5721860215776502</v>
      </c>
    </row>
    <row r="68" spans="1:29" x14ac:dyDescent="0.25">
      <c r="A68" s="20">
        <v>10</v>
      </c>
      <c r="B68" s="20">
        <v>332</v>
      </c>
      <c r="C68" s="20" t="s">
        <v>199</v>
      </c>
      <c r="D68" s="20" t="s">
        <v>179</v>
      </c>
      <c r="E68" s="20" t="s">
        <v>200</v>
      </c>
      <c r="F68" s="20" t="s">
        <v>191</v>
      </c>
      <c r="G68" s="20" t="s">
        <v>192</v>
      </c>
      <c r="H68" s="20">
        <v>37065</v>
      </c>
      <c r="I68" s="20">
        <v>37066</v>
      </c>
      <c r="J68" s="20">
        <v>36996</v>
      </c>
      <c r="K68" s="20">
        <v>6410</v>
      </c>
      <c r="L68" s="20">
        <v>6410</v>
      </c>
      <c r="M68" s="20" t="s">
        <v>151</v>
      </c>
      <c r="N68" s="20" t="s">
        <v>152</v>
      </c>
      <c r="O68" s="21">
        <v>1.78227115072</v>
      </c>
      <c r="P68" s="21">
        <v>0.72126000000000001</v>
      </c>
      <c r="Q68" s="20" t="s">
        <v>84</v>
      </c>
      <c r="R68" s="20" t="s">
        <v>85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2"/>
        <v>0.35248063472460001</v>
      </c>
      <c r="AC68" s="22">
        <f t="shared" si="3"/>
        <v>3.1579516931310003</v>
      </c>
    </row>
    <row r="69" spans="1:29" x14ac:dyDescent="0.25">
      <c r="A69" s="20">
        <v>10</v>
      </c>
      <c r="B69" s="20">
        <v>332</v>
      </c>
      <c r="C69" s="20" t="s">
        <v>199</v>
      </c>
      <c r="D69" s="20" t="s">
        <v>179</v>
      </c>
      <c r="E69" s="20" t="s">
        <v>200</v>
      </c>
      <c r="F69" s="20" t="s">
        <v>191</v>
      </c>
      <c r="G69" s="20" t="s">
        <v>192</v>
      </c>
      <c r="H69" s="20">
        <v>37074</v>
      </c>
      <c r="I69" s="20">
        <v>37075</v>
      </c>
      <c r="J69" s="20">
        <v>37005</v>
      </c>
      <c r="K69" s="20">
        <v>6410</v>
      </c>
      <c r="L69" s="20">
        <v>6410</v>
      </c>
      <c r="M69" s="20" t="s">
        <v>151</v>
      </c>
      <c r="N69" s="20" t="s">
        <v>152</v>
      </c>
      <c r="O69" s="21">
        <v>2.0017061004299999</v>
      </c>
      <c r="P69" s="21">
        <v>0.81006199999999995</v>
      </c>
      <c r="Q69" s="20" t="s">
        <v>84</v>
      </c>
      <c r="R69" s="20" t="s">
        <v>85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2"/>
        <v>0.39587827957501998</v>
      </c>
      <c r="AC69" s="22">
        <f t="shared" si="3"/>
        <v>3.5467607581746998</v>
      </c>
    </row>
    <row r="70" spans="1:29" x14ac:dyDescent="0.25">
      <c r="A70" s="20">
        <v>10</v>
      </c>
      <c r="B70" s="20">
        <v>332</v>
      </c>
      <c r="C70" s="20" t="s">
        <v>199</v>
      </c>
      <c r="D70" s="20" t="s">
        <v>179</v>
      </c>
      <c r="E70" s="20" t="s">
        <v>200</v>
      </c>
      <c r="F70" s="20" t="s">
        <v>191</v>
      </c>
      <c r="G70" s="20" t="s">
        <v>192</v>
      </c>
      <c r="H70" s="20">
        <v>37075</v>
      </c>
      <c r="I70" s="20">
        <v>37076</v>
      </c>
      <c r="J70" s="20">
        <v>37006</v>
      </c>
      <c r="K70" s="20">
        <v>6410</v>
      </c>
      <c r="L70" s="20">
        <v>6410</v>
      </c>
      <c r="M70" s="20" t="s">
        <v>151</v>
      </c>
      <c r="N70" s="20" t="s">
        <v>152</v>
      </c>
      <c r="O70" s="21">
        <v>7.0364696334700003</v>
      </c>
      <c r="P70" s="21">
        <v>2.8475600000000001</v>
      </c>
      <c r="Q70" s="20" t="s">
        <v>84</v>
      </c>
      <c r="R70" s="20" t="s">
        <v>85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2"/>
        <v>1.3916060175475999</v>
      </c>
      <c r="AC70" s="22">
        <f t="shared" si="3"/>
        <v>12.467705020786001</v>
      </c>
    </row>
    <row r="71" spans="1:29" x14ac:dyDescent="0.25">
      <c r="A71" s="20">
        <v>10</v>
      </c>
      <c r="B71" s="20">
        <v>332</v>
      </c>
      <c r="C71" s="20" t="s">
        <v>199</v>
      </c>
      <c r="D71" s="20" t="s">
        <v>179</v>
      </c>
      <c r="E71" s="20" t="s">
        <v>200</v>
      </c>
      <c r="F71" s="20" t="s">
        <v>191</v>
      </c>
      <c r="G71" s="20" t="s">
        <v>192</v>
      </c>
      <c r="H71" s="20">
        <v>37076</v>
      </c>
      <c r="I71" s="20">
        <v>37077</v>
      </c>
      <c r="J71" s="20">
        <v>37007</v>
      </c>
      <c r="K71" s="20">
        <v>6410</v>
      </c>
      <c r="L71" s="20">
        <v>6410</v>
      </c>
      <c r="M71" s="20" t="s">
        <v>151</v>
      </c>
      <c r="N71" s="20" t="s">
        <v>152</v>
      </c>
      <c r="O71" s="21">
        <v>4.8309642798599999</v>
      </c>
      <c r="P71" s="21">
        <v>1.95502</v>
      </c>
      <c r="Q71" s="20" t="s">
        <v>84</v>
      </c>
      <c r="R71" s="20" t="s">
        <v>85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2"/>
        <v>0.95542063957419998</v>
      </c>
      <c r="AC71" s="22">
        <f t="shared" si="3"/>
        <v>8.5598240843870013</v>
      </c>
    </row>
    <row r="72" spans="1:29" x14ac:dyDescent="0.25">
      <c r="A72" s="20">
        <v>10</v>
      </c>
      <c r="B72" s="20">
        <v>332</v>
      </c>
      <c r="C72" s="20" t="s">
        <v>199</v>
      </c>
      <c r="D72" s="20" t="s">
        <v>179</v>
      </c>
      <c r="E72" s="20" t="s">
        <v>200</v>
      </c>
      <c r="F72" s="20" t="s">
        <v>191</v>
      </c>
      <c r="G72" s="20" t="s">
        <v>192</v>
      </c>
      <c r="H72" s="20">
        <v>37080</v>
      </c>
      <c r="I72" s="20">
        <v>37081</v>
      </c>
      <c r="J72" s="20">
        <v>37011</v>
      </c>
      <c r="K72" s="20">
        <v>6410</v>
      </c>
      <c r="L72" s="20">
        <v>6410</v>
      </c>
      <c r="M72" s="20" t="s">
        <v>151</v>
      </c>
      <c r="N72" s="20" t="s">
        <v>152</v>
      </c>
      <c r="O72" s="21">
        <v>2.86812775238</v>
      </c>
      <c r="P72" s="21">
        <v>1.16069</v>
      </c>
      <c r="Q72" s="20" t="s">
        <v>84</v>
      </c>
      <c r="R72" s="20" t="s">
        <v>85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2"/>
        <v>0.56723060743489995</v>
      </c>
      <c r="AC72" s="22">
        <f t="shared" si="3"/>
        <v>5.0819440294765004</v>
      </c>
    </row>
    <row r="73" spans="1:29" x14ac:dyDescent="0.25">
      <c r="A73" s="20">
        <v>10</v>
      </c>
      <c r="B73" s="20">
        <v>332</v>
      </c>
      <c r="C73" s="20" t="s">
        <v>199</v>
      </c>
      <c r="D73" s="20" t="s">
        <v>179</v>
      </c>
      <c r="E73" s="20" t="s">
        <v>200</v>
      </c>
      <c r="F73" s="20" t="s">
        <v>191</v>
      </c>
      <c r="G73" s="20" t="s">
        <v>192</v>
      </c>
      <c r="H73" s="20">
        <v>48135</v>
      </c>
      <c r="I73" s="20">
        <v>48136</v>
      </c>
      <c r="J73" s="20">
        <v>48052</v>
      </c>
      <c r="K73" s="20">
        <v>6411</v>
      </c>
      <c r="L73" s="20">
        <v>6411</v>
      </c>
      <c r="M73" s="20" t="s">
        <v>151</v>
      </c>
      <c r="N73" s="20" t="s">
        <v>152</v>
      </c>
      <c r="O73" s="21">
        <v>2.22259936213</v>
      </c>
      <c r="P73" s="21">
        <v>0.89945399999999998</v>
      </c>
      <c r="Q73" s="20" t="s">
        <v>84</v>
      </c>
      <c r="R73" s="20" t="s">
        <v>85</v>
      </c>
      <c r="S73" s="20">
        <v>16</v>
      </c>
      <c r="T73" s="20">
        <v>60</v>
      </c>
      <c r="U73" s="20" t="s">
        <v>73</v>
      </c>
      <c r="V73" s="20" t="s">
        <v>197</v>
      </c>
      <c r="W73" s="20" t="s">
        <v>77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2"/>
        <v>0.43956425813934003</v>
      </c>
      <c r="AC73" s="22">
        <f t="shared" si="3"/>
        <v>3.9381530685099002</v>
      </c>
    </row>
    <row r="74" spans="1:29" x14ac:dyDescent="0.25">
      <c r="A74" s="20">
        <v>10</v>
      </c>
      <c r="B74" s="20">
        <v>332</v>
      </c>
      <c r="C74" s="20" t="s">
        <v>199</v>
      </c>
      <c r="D74" s="20" t="s">
        <v>179</v>
      </c>
      <c r="E74" s="20" t="s">
        <v>200</v>
      </c>
      <c r="F74" s="20" t="s">
        <v>191</v>
      </c>
      <c r="G74" s="20" t="s">
        <v>192</v>
      </c>
      <c r="H74" s="20">
        <v>49104</v>
      </c>
      <c r="I74" s="20">
        <v>49105</v>
      </c>
      <c r="J74" s="20">
        <v>49021</v>
      </c>
      <c r="K74" s="20">
        <v>6430</v>
      </c>
      <c r="L74" s="20">
        <v>6430</v>
      </c>
      <c r="M74" s="20" t="s">
        <v>151</v>
      </c>
      <c r="N74" s="20" t="s">
        <v>152</v>
      </c>
      <c r="O74" s="21">
        <v>32.170774497799997</v>
      </c>
      <c r="P74" s="21">
        <v>13.0191</v>
      </c>
      <c r="Q74" s="20" t="s">
        <v>84</v>
      </c>
      <c r="R74" s="20" t="s">
        <v>85</v>
      </c>
      <c r="S74" s="20">
        <v>16</v>
      </c>
      <c r="T74" s="20">
        <v>60</v>
      </c>
      <c r="U74" s="20" t="s">
        <v>73</v>
      </c>
      <c r="V74" s="20" t="s">
        <v>78</v>
      </c>
      <c r="W74" s="20" t="s">
        <v>77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2"/>
        <v>6.362449923110999</v>
      </c>
      <c r="AC74" s="22">
        <f t="shared" si="3"/>
        <v>57.002591143335003</v>
      </c>
    </row>
    <row r="75" spans="1:29" x14ac:dyDescent="0.25">
      <c r="A75" s="20">
        <v>10</v>
      </c>
      <c r="B75" s="20">
        <v>332</v>
      </c>
      <c r="C75" s="20" t="s">
        <v>199</v>
      </c>
      <c r="D75" s="20" t="s">
        <v>179</v>
      </c>
      <c r="E75" s="20" t="s">
        <v>200</v>
      </c>
      <c r="F75" s="20" t="s">
        <v>191</v>
      </c>
      <c r="G75" s="20" t="s">
        <v>192</v>
      </c>
      <c r="H75" s="20">
        <v>49106</v>
      </c>
      <c r="I75" s="20">
        <v>49107</v>
      </c>
      <c r="J75" s="20">
        <v>49023</v>
      </c>
      <c r="K75" s="20">
        <v>6430</v>
      </c>
      <c r="L75" s="20">
        <v>6430</v>
      </c>
      <c r="M75" s="20" t="s">
        <v>151</v>
      </c>
      <c r="N75" s="20" t="s">
        <v>152</v>
      </c>
      <c r="O75" s="21">
        <v>6.54752790582</v>
      </c>
      <c r="P75" s="21">
        <v>2.6496900000000001</v>
      </c>
      <c r="Q75" s="20" t="s">
        <v>84</v>
      </c>
      <c r="R75" s="20" t="s">
        <v>85</v>
      </c>
      <c r="S75" s="20">
        <v>16</v>
      </c>
      <c r="T75" s="20">
        <v>60</v>
      </c>
      <c r="U75" s="20" t="s">
        <v>73</v>
      </c>
      <c r="V75" s="20" t="s">
        <v>78</v>
      </c>
      <c r="W75" s="20" t="s">
        <v>77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2"/>
        <v>1.2949067091249</v>
      </c>
      <c r="AC75" s="22">
        <f t="shared" si="3"/>
        <v>11.601354604126501</v>
      </c>
    </row>
    <row r="76" spans="1:29" x14ac:dyDescent="0.25">
      <c r="A76" s="20">
        <v>10</v>
      </c>
      <c r="B76" s="20">
        <v>332</v>
      </c>
      <c r="C76" s="20" t="s">
        <v>199</v>
      </c>
      <c r="D76" s="20" t="s">
        <v>179</v>
      </c>
      <c r="E76" s="20" t="s">
        <v>200</v>
      </c>
      <c r="F76" s="20" t="s">
        <v>191</v>
      </c>
      <c r="G76" s="20" t="s">
        <v>192</v>
      </c>
      <c r="H76" s="20">
        <v>49113</v>
      </c>
      <c r="I76" s="20">
        <v>49114</v>
      </c>
      <c r="J76" s="20">
        <v>49030</v>
      </c>
      <c r="K76" s="20">
        <v>6430</v>
      </c>
      <c r="L76" s="20">
        <v>6430</v>
      </c>
      <c r="M76" s="20" t="s">
        <v>151</v>
      </c>
      <c r="N76" s="20" t="s">
        <v>152</v>
      </c>
      <c r="O76" s="21">
        <v>15.159817031099999</v>
      </c>
      <c r="P76" s="21">
        <v>6.1349600000000004</v>
      </c>
      <c r="Q76" s="20" t="s">
        <v>84</v>
      </c>
      <c r="R76" s="20" t="s">
        <v>85</v>
      </c>
      <c r="S76" s="20">
        <v>16</v>
      </c>
      <c r="T76" s="20">
        <v>60</v>
      </c>
      <c r="U76" s="20" t="s">
        <v>73</v>
      </c>
      <c r="V76" s="20" t="s">
        <v>78</v>
      </c>
      <c r="W76" s="20" t="s">
        <v>77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2"/>
        <v>2.9981623753016002</v>
      </c>
      <c r="AC76" s="22">
        <f t="shared" si="3"/>
        <v>26.861197514476004</v>
      </c>
    </row>
    <row r="77" spans="1:29" x14ac:dyDescent="0.25">
      <c r="A77" s="20">
        <v>10</v>
      </c>
      <c r="B77" s="20">
        <v>332</v>
      </c>
      <c r="C77" s="20" t="s">
        <v>199</v>
      </c>
      <c r="D77" s="20" t="s">
        <v>179</v>
      </c>
      <c r="E77" s="20" t="s">
        <v>200</v>
      </c>
      <c r="F77" s="20" t="s">
        <v>191</v>
      </c>
      <c r="G77" s="20" t="s">
        <v>192</v>
      </c>
      <c r="H77" s="20">
        <v>49114</v>
      </c>
      <c r="I77" s="20">
        <v>49115</v>
      </c>
      <c r="J77" s="20">
        <v>49031</v>
      </c>
      <c r="K77" s="20">
        <v>6430</v>
      </c>
      <c r="L77" s="20">
        <v>6430</v>
      </c>
      <c r="M77" s="20" t="s">
        <v>151</v>
      </c>
      <c r="N77" s="20" t="s">
        <v>152</v>
      </c>
      <c r="O77" s="21">
        <v>5.0163691762799996</v>
      </c>
      <c r="P77" s="21">
        <v>2.0300500000000001</v>
      </c>
      <c r="Q77" s="20" t="s">
        <v>84</v>
      </c>
      <c r="R77" s="20" t="s">
        <v>85</v>
      </c>
      <c r="S77" s="20">
        <v>16</v>
      </c>
      <c r="T77" s="20">
        <v>60</v>
      </c>
      <c r="U77" s="20" t="s">
        <v>73</v>
      </c>
      <c r="V77" s="20" t="s">
        <v>78</v>
      </c>
      <c r="W77" s="20" t="s">
        <v>77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2"/>
        <v>0.99208789136050002</v>
      </c>
      <c r="AC77" s="22">
        <f t="shared" si="3"/>
        <v>8.8883340745925015</v>
      </c>
    </row>
    <row r="78" spans="1:29" x14ac:dyDescent="0.25">
      <c r="A78" s="20">
        <v>10</v>
      </c>
      <c r="B78" s="20">
        <v>332</v>
      </c>
      <c r="C78" s="20" t="s">
        <v>199</v>
      </c>
      <c r="D78" s="20" t="s">
        <v>179</v>
      </c>
      <c r="E78" s="20" t="s">
        <v>200</v>
      </c>
      <c r="F78" s="20" t="s">
        <v>191</v>
      </c>
      <c r="G78" s="20" t="s">
        <v>192</v>
      </c>
      <c r="H78" s="20">
        <v>49116</v>
      </c>
      <c r="I78" s="20">
        <v>49117</v>
      </c>
      <c r="J78" s="20">
        <v>49033</v>
      </c>
      <c r="K78" s="20">
        <v>6430</v>
      </c>
      <c r="L78" s="20">
        <v>6430</v>
      </c>
      <c r="M78" s="20" t="s">
        <v>151</v>
      </c>
      <c r="N78" s="20" t="s">
        <v>152</v>
      </c>
      <c r="O78" s="21">
        <v>3.80650614866</v>
      </c>
      <c r="P78" s="21">
        <v>1.54044</v>
      </c>
      <c r="Q78" s="20" t="s">
        <v>84</v>
      </c>
      <c r="R78" s="20" t="s">
        <v>85</v>
      </c>
      <c r="S78" s="20">
        <v>16</v>
      </c>
      <c r="T78" s="20">
        <v>60</v>
      </c>
      <c r="U78" s="20" t="s">
        <v>73</v>
      </c>
      <c r="V78" s="20" t="s">
        <v>78</v>
      </c>
      <c r="W78" s="20" t="s">
        <v>77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2"/>
        <v>0.75281489193239992</v>
      </c>
      <c r="AC78" s="22">
        <f t="shared" si="3"/>
        <v>6.7446345370140008</v>
      </c>
    </row>
    <row r="79" spans="1:29" x14ac:dyDescent="0.25">
      <c r="A79" s="20">
        <v>10</v>
      </c>
      <c r="B79" s="20">
        <v>332</v>
      </c>
      <c r="C79" s="20" t="s">
        <v>199</v>
      </c>
      <c r="D79" s="20" t="s">
        <v>179</v>
      </c>
      <c r="E79" s="20" t="s">
        <v>200</v>
      </c>
      <c r="F79" s="20" t="s">
        <v>191</v>
      </c>
      <c r="G79" s="20" t="s">
        <v>192</v>
      </c>
      <c r="H79" s="20">
        <v>49119</v>
      </c>
      <c r="I79" s="20">
        <v>49120</v>
      </c>
      <c r="J79" s="20">
        <v>49036</v>
      </c>
      <c r="K79" s="20">
        <v>6430</v>
      </c>
      <c r="L79" s="20">
        <v>6430</v>
      </c>
      <c r="M79" s="20" t="s">
        <v>151</v>
      </c>
      <c r="N79" s="20" t="s">
        <v>152</v>
      </c>
      <c r="O79" s="21">
        <v>5.08639110832</v>
      </c>
      <c r="P79" s="21">
        <v>2.0583900000000002</v>
      </c>
      <c r="Q79" s="20" t="s">
        <v>84</v>
      </c>
      <c r="R79" s="20" t="s">
        <v>85</v>
      </c>
      <c r="S79" s="20">
        <v>16</v>
      </c>
      <c r="T79" s="20">
        <v>60</v>
      </c>
      <c r="U79" s="20" t="s">
        <v>73</v>
      </c>
      <c r="V79" s="20" t="s">
        <v>78</v>
      </c>
      <c r="W79" s="20" t="s">
        <v>77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2"/>
        <v>1.0059376836519001</v>
      </c>
      <c r="AC79" s="22">
        <f t="shared" si="3"/>
        <v>9.0124174162215027</v>
      </c>
    </row>
    <row r="80" spans="1:29" x14ac:dyDescent="0.25">
      <c r="A80" s="20">
        <v>10</v>
      </c>
      <c r="B80" s="20">
        <v>332</v>
      </c>
      <c r="C80" s="20" t="s">
        <v>199</v>
      </c>
      <c r="D80" s="20" t="s">
        <v>179</v>
      </c>
      <c r="E80" s="20" t="s">
        <v>200</v>
      </c>
      <c r="F80" s="20" t="s">
        <v>191</v>
      </c>
      <c r="G80" s="20" t="s">
        <v>192</v>
      </c>
      <c r="H80" s="20">
        <v>49120</v>
      </c>
      <c r="I80" s="20">
        <v>49121</v>
      </c>
      <c r="J80" s="20">
        <v>49037</v>
      </c>
      <c r="K80" s="20">
        <v>6430</v>
      </c>
      <c r="L80" s="20">
        <v>6430</v>
      </c>
      <c r="M80" s="20" t="s">
        <v>151</v>
      </c>
      <c r="N80" s="20" t="s">
        <v>152</v>
      </c>
      <c r="O80" s="21">
        <v>2.39735029702</v>
      </c>
      <c r="P80" s="21">
        <v>0.97017299999999995</v>
      </c>
      <c r="Q80" s="20" t="s">
        <v>84</v>
      </c>
      <c r="R80" s="20" t="s">
        <v>85</v>
      </c>
      <c r="S80" s="20">
        <v>16</v>
      </c>
      <c r="T80" s="20">
        <v>60</v>
      </c>
      <c r="U80" s="20" t="s">
        <v>73</v>
      </c>
      <c r="V80" s="20" t="s">
        <v>78</v>
      </c>
      <c r="W80" s="20" t="s">
        <v>77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2"/>
        <v>0.47412471900932995</v>
      </c>
      <c r="AC80" s="22">
        <f t="shared" si="3"/>
        <v>4.24778785456005</v>
      </c>
    </row>
    <row r="81" spans="1:29" x14ac:dyDescent="0.25">
      <c r="A81" s="20">
        <v>10</v>
      </c>
      <c r="B81" s="20">
        <v>332</v>
      </c>
      <c r="C81" s="20" t="s">
        <v>199</v>
      </c>
      <c r="D81" s="20" t="s">
        <v>179</v>
      </c>
      <c r="E81" s="20" t="s">
        <v>200</v>
      </c>
      <c r="F81" s="20" t="s">
        <v>191</v>
      </c>
      <c r="G81" s="20" t="s">
        <v>192</v>
      </c>
      <c r="H81" s="20">
        <v>49143</v>
      </c>
      <c r="I81" s="20">
        <v>49144</v>
      </c>
      <c r="J81" s="20">
        <v>49060</v>
      </c>
      <c r="K81" s="20">
        <v>6430</v>
      </c>
      <c r="L81" s="20">
        <v>6430</v>
      </c>
      <c r="M81" s="20" t="s">
        <v>151</v>
      </c>
      <c r="N81" s="20" t="s">
        <v>152</v>
      </c>
      <c r="O81" s="21">
        <v>9.9012192544299999</v>
      </c>
      <c r="P81" s="21">
        <v>4.0068799999999998</v>
      </c>
      <c r="Q81" s="20" t="s">
        <v>84</v>
      </c>
      <c r="R81" s="20" t="s">
        <v>85</v>
      </c>
      <c r="S81" s="20">
        <v>16</v>
      </c>
      <c r="T81" s="20">
        <v>60</v>
      </c>
      <c r="U81" s="20" t="s">
        <v>73</v>
      </c>
      <c r="V81" s="20" t="s">
        <v>78</v>
      </c>
      <c r="W81" s="20" t="s">
        <v>77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2"/>
        <v>1.9581671043247999</v>
      </c>
      <c r="AC81" s="22">
        <f t="shared" si="3"/>
        <v>17.543650667128002</v>
      </c>
    </row>
    <row r="82" spans="1:29" x14ac:dyDescent="0.25">
      <c r="A82" s="20">
        <v>10</v>
      </c>
      <c r="B82" s="20">
        <v>332</v>
      </c>
      <c r="C82" s="20" t="s">
        <v>199</v>
      </c>
      <c r="D82" s="20" t="s">
        <v>179</v>
      </c>
      <c r="E82" s="20" t="s">
        <v>200</v>
      </c>
      <c r="F82" s="20" t="s">
        <v>191</v>
      </c>
      <c r="G82" s="20" t="s">
        <v>192</v>
      </c>
      <c r="H82" s="20">
        <v>49150</v>
      </c>
      <c r="I82" s="20">
        <v>49151</v>
      </c>
      <c r="J82" s="20">
        <v>49067</v>
      </c>
      <c r="K82" s="20">
        <v>6430</v>
      </c>
      <c r="L82" s="20">
        <v>6430</v>
      </c>
      <c r="M82" s="20" t="s">
        <v>151</v>
      </c>
      <c r="N82" s="20" t="s">
        <v>152</v>
      </c>
      <c r="O82" s="21">
        <v>0.88145002752299995</v>
      </c>
      <c r="P82" s="21">
        <v>0.35671000000000003</v>
      </c>
      <c r="Q82" s="20" t="s">
        <v>84</v>
      </c>
      <c r="R82" s="20" t="s">
        <v>85</v>
      </c>
      <c r="S82" s="20">
        <v>16</v>
      </c>
      <c r="T82" s="20">
        <v>60</v>
      </c>
      <c r="U82" s="20" t="s">
        <v>73</v>
      </c>
      <c r="V82" s="20" t="s">
        <v>78</v>
      </c>
      <c r="W82" s="20" t="s">
        <v>77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2"/>
        <v>0.17432460861910001</v>
      </c>
      <c r="AC82" s="22">
        <f t="shared" si="3"/>
        <v>1.5618125897135002</v>
      </c>
    </row>
    <row r="83" spans="1:29" x14ac:dyDescent="0.25">
      <c r="A83" s="20">
        <v>10</v>
      </c>
      <c r="B83" s="20">
        <v>332</v>
      </c>
      <c r="C83" s="20" t="s">
        <v>199</v>
      </c>
      <c r="D83" s="20" t="s">
        <v>179</v>
      </c>
      <c r="E83" s="20" t="s">
        <v>200</v>
      </c>
      <c r="F83" s="20" t="s">
        <v>191</v>
      </c>
      <c r="G83" s="20" t="s">
        <v>192</v>
      </c>
      <c r="H83" s="20">
        <v>49155</v>
      </c>
      <c r="I83" s="20">
        <v>49156</v>
      </c>
      <c r="J83" s="20">
        <v>49072</v>
      </c>
      <c r="K83" s="20">
        <v>6430</v>
      </c>
      <c r="L83" s="20">
        <v>6430</v>
      </c>
      <c r="M83" s="20" t="s">
        <v>151</v>
      </c>
      <c r="N83" s="20" t="s">
        <v>152</v>
      </c>
      <c r="O83" s="21">
        <v>2.3157436701899998</v>
      </c>
      <c r="P83" s="21">
        <v>0.93714799999999998</v>
      </c>
      <c r="Q83" s="20" t="s">
        <v>84</v>
      </c>
      <c r="R83" s="20" t="s">
        <v>85</v>
      </c>
      <c r="S83" s="20">
        <v>16</v>
      </c>
      <c r="T83" s="20">
        <v>60</v>
      </c>
      <c r="U83" s="20" t="s">
        <v>73</v>
      </c>
      <c r="V83" s="20" t="s">
        <v>78</v>
      </c>
      <c r="W83" s="20" t="s">
        <v>77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2"/>
        <v>0.45798536154907993</v>
      </c>
      <c r="AC83" s="22">
        <f t="shared" si="3"/>
        <v>4.1031917939638003</v>
      </c>
    </row>
    <row r="84" spans="1:29" x14ac:dyDescent="0.25">
      <c r="A84" s="20">
        <v>10</v>
      </c>
      <c r="B84" s="20">
        <v>332</v>
      </c>
      <c r="C84" s="20" t="s">
        <v>199</v>
      </c>
      <c r="D84" s="20" t="s">
        <v>179</v>
      </c>
      <c r="E84" s="20" t="s">
        <v>200</v>
      </c>
      <c r="F84" s="20" t="s">
        <v>191</v>
      </c>
      <c r="G84" s="20" t="s">
        <v>192</v>
      </c>
      <c r="H84" s="20">
        <v>49159</v>
      </c>
      <c r="I84" s="20">
        <v>49160</v>
      </c>
      <c r="J84" s="20">
        <v>49076</v>
      </c>
      <c r="K84" s="20">
        <v>6430</v>
      </c>
      <c r="L84" s="20">
        <v>6430</v>
      </c>
      <c r="M84" s="20" t="s">
        <v>151</v>
      </c>
      <c r="N84" s="20" t="s">
        <v>152</v>
      </c>
      <c r="O84" s="21">
        <v>3.6845593688</v>
      </c>
      <c r="P84" s="21">
        <v>1.49109</v>
      </c>
      <c r="Q84" s="20" t="s">
        <v>84</v>
      </c>
      <c r="R84" s="20" t="s">
        <v>85</v>
      </c>
      <c r="S84" s="20">
        <v>16</v>
      </c>
      <c r="T84" s="20">
        <v>60</v>
      </c>
      <c r="U84" s="20" t="s">
        <v>73</v>
      </c>
      <c r="V84" s="20" t="s">
        <v>78</v>
      </c>
      <c r="W84" s="20" t="s">
        <v>77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2"/>
        <v>0.72869748721890004</v>
      </c>
      <c r="AC84" s="22">
        <f t="shared" si="3"/>
        <v>6.5285613927165009</v>
      </c>
    </row>
    <row r="85" spans="1:29" x14ac:dyDescent="0.25">
      <c r="A85" s="20">
        <v>10</v>
      </c>
      <c r="B85" s="20">
        <v>332</v>
      </c>
      <c r="C85" s="20" t="s">
        <v>199</v>
      </c>
      <c r="D85" s="20" t="s">
        <v>179</v>
      </c>
      <c r="E85" s="20" t="s">
        <v>200</v>
      </c>
      <c r="F85" s="20" t="s">
        <v>191</v>
      </c>
      <c r="G85" s="20" t="s">
        <v>192</v>
      </c>
      <c r="H85" s="20">
        <v>49172</v>
      </c>
      <c r="I85" s="20">
        <v>49173</v>
      </c>
      <c r="J85" s="20">
        <v>49089</v>
      </c>
      <c r="K85" s="20">
        <v>6430</v>
      </c>
      <c r="L85" s="20">
        <v>6430</v>
      </c>
      <c r="M85" s="20" t="s">
        <v>151</v>
      </c>
      <c r="N85" s="20" t="s">
        <v>152</v>
      </c>
      <c r="O85" s="21">
        <v>6.4221833448799996</v>
      </c>
      <c r="P85" s="21">
        <v>2.59897</v>
      </c>
      <c r="Q85" s="20" t="s">
        <v>84</v>
      </c>
      <c r="R85" s="20" t="s">
        <v>85</v>
      </c>
      <c r="S85" s="20">
        <v>16</v>
      </c>
      <c r="T85" s="20">
        <v>60</v>
      </c>
      <c r="U85" s="20" t="s">
        <v>73</v>
      </c>
      <c r="V85" s="20" t="s">
        <v>78</v>
      </c>
      <c r="W85" s="20" t="s">
        <v>77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2"/>
        <v>1.2701197837536999</v>
      </c>
      <c r="AC85" s="22">
        <f t="shared" si="3"/>
        <v>11.379283076694501</v>
      </c>
    </row>
    <row r="86" spans="1:29" x14ac:dyDescent="0.25">
      <c r="A86" s="20">
        <v>10</v>
      </c>
      <c r="B86" s="20">
        <v>332</v>
      </c>
      <c r="C86" s="20" t="s">
        <v>199</v>
      </c>
      <c r="D86" s="20" t="s">
        <v>179</v>
      </c>
      <c r="E86" s="20" t="s">
        <v>200</v>
      </c>
      <c r="F86" s="20" t="s">
        <v>191</v>
      </c>
      <c r="G86" s="20" t="s">
        <v>192</v>
      </c>
      <c r="H86" s="20">
        <v>49178</v>
      </c>
      <c r="I86" s="20">
        <v>49179</v>
      </c>
      <c r="J86" s="20">
        <v>49095</v>
      </c>
      <c r="K86" s="20">
        <v>6430</v>
      </c>
      <c r="L86" s="20">
        <v>6430</v>
      </c>
      <c r="M86" s="20" t="s">
        <v>151</v>
      </c>
      <c r="N86" s="20" t="s">
        <v>152</v>
      </c>
      <c r="O86" s="21">
        <v>12.493892304499999</v>
      </c>
      <c r="P86" s="21">
        <v>5.0560999999999998</v>
      </c>
      <c r="Q86" s="20" t="s">
        <v>84</v>
      </c>
      <c r="R86" s="20" t="s">
        <v>85</v>
      </c>
      <c r="S86" s="20">
        <v>16</v>
      </c>
      <c r="T86" s="20">
        <v>60</v>
      </c>
      <c r="U86" s="20" t="s">
        <v>73</v>
      </c>
      <c r="V86" s="20" t="s">
        <v>78</v>
      </c>
      <c r="W86" s="20" t="s">
        <v>77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2"/>
        <v>2.4709221878809999</v>
      </c>
      <c r="AC86" s="22">
        <f t="shared" si="3"/>
        <v>22.137536471785001</v>
      </c>
    </row>
    <row r="87" spans="1:29" x14ac:dyDescent="0.25">
      <c r="A87" s="20">
        <v>10</v>
      </c>
      <c r="B87" s="20">
        <v>332</v>
      </c>
      <c r="C87" s="20" t="s">
        <v>199</v>
      </c>
      <c r="D87" s="20" t="s">
        <v>179</v>
      </c>
      <c r="E87" s="20" t="s">
        <v>200</v>
      </c>
      <c r="F87" s="20" t="s">
        <v>191</v>
      </c>
      <c r="G87" s="20" t="s">
        <v>192</v>
      </c>
      <c r="H87" s="20">
        <v>49180</v>
      </c>
      <c r="I87" s="20">
        <v>49181</v>
      </c>
      <c r="J87" s="20">
        <v>49097</v>
      </c>
      <c r="K87" s="20">
        <v>6430</v>
      </c>
      <c r="L87" s="20">
        <v>6430</v>
      </c>
      <c r="M87" s="20" t="s">
        <v>151</v>
      </c>
      <c r="N87" s="20" t="s">
        <v>152</v>
      </c>
      <c r="O87" s="21">
        <v>15.717535639999999</v>
      </c>
      <c r="P87" s="21">
        <v>6.3606600000000002</v>
      </c>
      <c r="Q87" s="20" t="s">
        <v>84</v>
      </c>
      <c r="R87" s="20" t="s">
        <v>85</v>
      </c>
      <c r="S87" s="20">
        <v>16</v>
      </c>
      <c r="T87" s="20">
        <v>60</v>
      </c>
      <c r="U87" s="20" t="s">
        <v>73</v>
      </c>
      <c r="V87" s="20" t="s">
        <v>78</v>
      </c>
      <c r="W87" s="20" t="s">
        <v>77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2"/>
        <v>3.1084622383985998</v>
      </c>
      <c r="AC87" s="22">
        <f t="shared" si="3"/>
        <v>27.849398298021004</v>
      </c>
    </row>
    <row r="88" spans="1:29" x14ac:dyDescent="0.25">
      <c r="A88" s="20">
        <v>10</v>
      </c>
      <c r="B88" s="20">
        <v>332</v>
      </c>
      <c r="C88" s="20" t="s">
        <v>199</v>
      </c>
      <c r="D88" s="20" t="s">
        <v>179</v>
      </c>
      <c r="E88" s="20" t="s">
        <v>200</v>
      </c>
      <c r="F88" s="20" t="s">
        <v>191</v>
      </c>
      <c r="G88" s="20" t="s">
        <v>192</v>
      </c>
      <c r="H88" s="20">
        <v>49182</v>
      </c>
      <c r="I88" s="20">
        <v>49183</v>
      </c>
      <c r="J88" s="20">
        <v>49099</v>
      </c>
      <c r="K88" s="20">
        <v>6430</v>
      </c>
      <c r="L88" s="20">
        <v>6430</v>
      </c>
      <c r="M88" s="20" t="s">
        <v>151</v>
      </c>
      <c r="N88" s="20" t="s">
        <v>152</v>
      </c>
      <c r="O88" s="21">
        <v>0.45036742243900002</v>
      </c>
      <c r="P88" s="21">
        <v>0.182257</v>
      </c>
      <c r="Q88" s="20" t="s">
        <v>84</v>
      </c>
      <c r="R88" s="20" t="s">
        <v>85</v>
      </c>
      <c r="S88" s="20">
        <v>16</v>
      </c>
      <c r="T88" s="20">
        <v>60</v>
      </c>
      <c r="U88" s="20" t="s">
        <v>73</v>
      </c>
      <c r="V88" s="20" t="s">
        <v>78</v>
      </c>
      <c r="W88" s="20" t="s">
        <v>77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2"/>
        <v>8.9069216430970002E-2</v>
      </c>
      <c r="AC88" s="22">
        <f t="shared" si="3"/>
        <v>0.79799074083545007</v>
      </c>
    </row>
    <row r="89" spans="1:29" x14ac:dyDescent="0.25">
      <c r="AB89" s="22">
        <f>SUM(AB2:AB88)</f>
        <v>2213.8712921933939</v>
      </c>
      <c r="AC89" s="22">
        <f>SUM(AC2:AC88)</f>
        <v>13120.48801765409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opLeftCell="Q44" workbookViewId="0">
      <selection activeCell="AB70" sqref="AB70:AC7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23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26.7109375" bestFit="1" customWidth="1"/>
    <col min="15" max="16" width="16.7109375" bestFit="1" customWidth="1"/>
    <col min="17" max="17" width="13.570312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181</v>
      </c>
      <c r="B1" s="20" t="s">
        <v>8</v>
      </c>
      <c r="C1" s="20" t="s">
        <v>182</v>
      </c>
      <c r="D1" s="20" t="s">
        <v>183</v>
      </c>
      <c r="E1" s="20" t="s">
        <v>184</v>
      </c>
      <c r="F1" s="20" t="s">
        <v>185</v>
      </c>
      <c r="G1" s="20" t="s">
        <v>186</v>
      </c>
      <c r="H1" s="20" t="s">
        <v>55</v>
      </c>
      <c r="I1" s="20" t="s">
        <v>7</v>
      </c>
      <c r="J1" s="20" t="s">
        <v>187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175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128</v>
      </c>
      <c r="Z1" s="22" t="s">
        <v>22</v>
      </c>
      <c r="AA1" s="22" t="s">
        <v>129</v>
      </c>
      <c r="AB1" s="22" t="s">
        <v>23</v>
      </c>
      <c r="AC1" s="22" t="s">
        <v>130</v>
      </c>
    </row>
    <row r="2" spans="1:29" x14ac:dyDescent="0.25">
      <c r="A2" s="20">
        <v>6</v>
      </c>
      <c r="B2" s="20">
        <v>324</v>
      </c>
      <c r="C2" s="20" t="s">
        <v>199</v>
      </c>
      <c r="D2" s="20" t="s">
        <v>233</v>
      </c>
      <c r="E2" s="20" t="s">
        <v>200</v>
      </c>
      <c r="F2" s="20" t="s">
        <v>191</v>
      </c>
      <c r="G2" s="20" t="s">
        <v>192</v>
      </c>
      <c r="H2" s="20">
        <v>7991</v>
      </c>
      <c r="I2" s="20">
        <v>7992</v>
      </c>
      <c r="J2" s="20">
        <v>7918</v>
      </c>
      <c r="K2" s="20">
        <v>2110</v>
      </c>
      <c r="L2" s="20">
        <v>2110</v>
      </c>
      <c r="M2" s="20" t="s">
        <v>193</v>
      </c>
      <c r="N2" s="20" t="s">
        <v>194</v>
      </c>
      <c r="O2" s="21">
        <v>1190.8542621399999</v>
      </c>
      <c r="P2" s="21">
        <v>481.92200000000003</v>
      </c>
      <c r="Q2" s="20" t="s">
        <v>195</v>
      </c>
      <c r="R2" s="20" t="s">
        <v>196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 t="shared" ref="AB2:AB16" si="0">P2*X2*(1-Z2)</f>
        <v>527.71257544754008</v>
      </c>
      <c r="AC2" s="22">
        <f t="shared" ref="AC2:AC16" si="1">P2*Y2*(1-AA2)</f>
        <v>2984.7664421467202</v>
      </c>
    </row>
    <row r="3" spans="1:29" x14ac:dyDescent="0.25">
      <c r="A3" s="20">
        <v>6</v>
      </c>
      <c r="B3" s="20">
        <v>324</v>
      </c>
      <c r="C3" s="20" t="s">
        <v>199</v>
      </c>
      <c r="D3" s="20" t="s">
        <v>233</v>
      </c>
      <c r="E3" s="20" t="s">
        <v>200</v>
      </c>
      <c r="F3" s="20" t="s">
        <v>191</v>
      </c>
      <c r="G3" s="20" t="s">
        <v>192</v>
      </c>
      <c r="H3" s="20">
        <v>8024</v>
      </c>
      <c r="I3" s="20">
        <v>8025</v>
      </c>
      <c r="J3" s="20">
        <v>7951</v>
      </c>
      <c r="K3" s="20">
        <v>2110</v>
      </c>
      <c r="L3" s="20">
        <v>2110</v>
      </c>
      <c r="M3" s="20" t="s">
        <v>193</v>
      </c>
      <c r="N3" s="20" t="s">
        <v>194</v>
      </c>
      <c r="O3" s="21">
        <v>362.278311309</v>
      </c>
      <c r="P3" s="21">
        <v>146.60900000000001</v>
      </c>
      <c r="Q3" s="20" t="s">
        <v>195</v>
      </c>
      <c r="R3" s="20" t="s">
        <v>196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160.53928431113002</v>
      </c>
      <c r="AC3" s="22">
        <f t="shared" si="1"/>
        <v>908.01752838984009</v>
      </c>
    </row>
    <row r="4" spans="1:29" x14ac:dyDescent="0.25">
      <c r="A4" s="20">
        <v>6</v>
      </c>
      <c r="B4" s="20">
        <v>324</v>
      </c>
      <c r="C4" s="20" t="s">
        <v>199</v>
      </c>
      <c r="D4" s="20" t="s">
        <v>233</v>
      </c>
      <c r="E4" s="20" t="s">
        <v>200</v>
      </c>
      <c r="F4" s="20" t="s">
        <v>191</v>
      </c>
      <c r="G4" s="20" t="s">
        <v>192</v>
      </c>
      <c r="H4" s="20">
        <v>9531</v>
      </c>
      <c r="I4" s="20">
        <v>9532</v>
      </c>
      <c r="J4" s="20">
        <v>9489</v>
      </c>
      <c r="K4" s="20">
        <v>2120</v>
      </c>
      <c r="L4" s="20">
        <v>2120</v>
      </c>
      <c r="M4" s="20" t="s">
        <v>193</v>
      </c>
      <c r="N4" s="20" t="s">
        <v>194</v>
      </c>
      <c r="O4" s="21">
        <v>183.06646809899999</v>
      </c>
      <c r="P4" s="21">
        <v>74.084400000000002</v>
      </c>
      <c r="Q4" s="20" t="s">
        <v>195</v>
      </c>
      <c r="R4" s="20" t="s">
        <v>196</v>
      </c>
      <c r="S4" s="20">
        <v>27</v>
      </c>
      <c r="T4" s="20">
        <v>22</v>
      </c>
      <c r="U4" s="20" t="s">
        <v>61</v>
      </c>
      <c r="V4" s="20" t="s">
        <v>62</v>
      </c>
      <c r="W4" s="20" t="s">
        <v>63</v>
      </c>
      <c r="X4" s="22">
        <v>1.2824150000000001</v>
      </c>
      <c r="Y4" s="22">
        <v>9.8094619999999999</v>
      </c>
      <c r="Z4" s="22">
        <v>0.47</v>
      </c>
      <c r="AA4" s="22">
        <v>0.505</v>
      </c>
      <c r="AB4" s="22">
        <f t="shared" si="0"/>
        <v>50.353681287780006</v>
      </c>
      <c r="AC4" s="22">
        <f t="shared" si="1"/>
        <v>359.73041276343599</v>
      </c>
    </row>
    <row r="5" spans="1:29" x14ac:dyDescent="0.25">
      <c r="A5" s="20">
        <v>6</v>
      </c>
      <c r="B5" s="20">
        <v>324</v>
      </c>
      <c r="C5" s="20" t="s">
        <v>199</v>
      </c>
      <c r="D5" s="20" t="s">
        <v>233</v>
      </c>
      <c r="E5" s="20" t="s">
        <v>200</v>
      </c>
      <c r="F5" s="20" t="s">
        <v>191</v>
      </c>
      <c r="G5" s="20" t="s">
        <v>192</v>
      </c>
      <c r="H5" s="20">
        <v>9544</v>
      </c>
      <c r="I5" s="20">
        <v>9545</v>
      </c>
      <c r="J5" s="20">
        <v>9502</v>
      </c>
      <c r="K5" s="20">
        <v>2120</v>
      </c>
      <c r="L5" s="20">
        <v>2120</v>
      </c>
      <c r="M5" s="20" t="s">
        <v>193</v>
      </c>
      <c r="N5" s="20" t="s">
        <v>194</v>
      </c>
      <c r="O5" s="21">
        <v>9.1123449951099993E-3</v>
      </c>
      <c r="P5" s="21">
        <v>3.6876399999999998E-3</v>
      </c>
      <c r="Q5" s="20" t="s">
        <v>195</v>
      </c>
      <c r="R5" s="20" t="s">
        <v>196</v>
      </c>
      <c r="S5" s="20">
        <v>27</v>
      </c>
      <c r="T5" s="20">
        <v>22</v>
      </c>
      <c r="U5" s="20" t="s">
        <v>61</v>
      </c>
      <c r="V5" s="20" t="s">
        <v>62</v>
      </c>
      <c r="W5" s="20" t="s">
        <v>63</v>
      </c>
      <c r="X5" s="22">
        <v>1.2824150000000001</v>
      </c>
      <c r="Y5" s="22">
        <v>9.8094619999999999</v>
      </c>
      <c r="Z5" s="22">
        <v>0.47</v>
      </c>
      <c r="AA5" s="22">
        <v>0.505</v>
      </c>
      <c r="AB5" s="22">
        <f t="shared" si="0"/>
        <v>2.506414970818E-3</v>
      </c>
      <c r="AC5" s="22">
        <f t="shared" si="1"/>
        <v>1.7906013402591601E-2</v>
      </c>
    </row>
    <row r="6" spans="1:29" x14ac:dyDescent="0.25">
      <c r="A6" s="20">
        <v>6</v>
      </c>
      <c r="B6" s="20">
        <v>324</v>
      </c>
      <c r="C6" s="20" t="s">
        <v>199</v>
      </c>
      <c r="D6" s="20" t="s">
        <v>233</v>
      </c>
      <c r="E6" s="20" t="s">
        <v>200</v>
      </c>
      <c r="F6" s="20" t="s">
        <v>191</v>
      </c>
      <c r="G6" s="20" t="s">
        <v>192</v>
      </c>
      <c r="H6" s="20">
        <v>9545</v>
      </c>
      <c r="I6" s="20">
        <v>9546</v>
      </c>
      <c r="J6" s="20">
        <v>9503</v>
      </c>
      <c r="K6" s="20">
        <v>2120</v>
      </c>
      <c r="L6" s="20">
        <v>2120</v>
      </c>
      <c r="M6" s="20" t="s">
        <v>193</v>
      </c>
      <c r="N6" s="20" t="s">
        <v>194</v>
      </c>
      <c r="O6" s="21">
        <v>20.022267611499998</v>
      </c>
      <c r="P6" s="21">
        <v>8.1027199999999997</v>
      </c>
      <c r="Q6" s="20" t="s">
        <v>195</v>
      </c>
      <c r="R6" s="20" t="s">
        <v>196</v>
      </c>
      <c r="S6" s="20">
        <v>27</v>
      </c>
      <c r="T6" s="20">
        <v>22</v>
      </c>
      <c r="U6" s="20" t="s">
        <v>61</v>
      </c>
      <c r="V6" s="20" t="s">
        <v>62</v>
      </c>
      <c r="W6" s="20" t="s">
        <v>63</v>
      </c>
      <c r="X6" s="22">
        <v>1.2824150000000001</v>
      </c>
      <c r="Y6" s="22">
        <v>9.8094619999999999</v>
      </c>
      <c r="Z6" s="22">
        <v>0.47</v>
      </c>
      <c r="AA6" s="22">
        <v>0.505</v>
      </c>
      <c r="AB6" s="22">
        <f t="shared" si="0"/>
        <v>5.5072563244640005</v>
      </c>
      <c r="AC6" s="22">
        <f t="shared" si="1"/>
        <v>39.344245348636797</v>
      </c>
    </row>
    <row r="7" spans="1:29" x14ac:dyDescent="0.25">
      <c r="A7" s="20">
        <v>6</v>
      </c>
      <c r="B7" s="20">
        <v>324</v>
      </c>
      <c r="C7" s="20" t="s">
        <v>199</v>
      </c>
      <c r="D7" s="20" t="s">
        <v>233</v>
      </c>
      <c r="E7" s="20" t="s">
        <v>200</v>
      </c>
      <c r="F7" s="20" t="s">
        <v>191</v>
      </c>
      <c r="G7" s="20" t="s">
        <v>192</v>
      </c>
      <c r="H7" s="20">
        <v>11911</v>
      </c>
      <c r="I7" s="20">
        <v>11912</v>
      </c>
      <c r="J7" s="20">
        <v>11866</v>
      </c>
      <c r="K7" s="20">
        <v>2130</v>
      </c>
      <c r="L7" s="20">
        <v>2130</v>
      </c>
      <c r="M7" s="20" t="s">
        <v>193</v>
      </c>
      <c r="N7" s="20" t="s">
        <v>194</v>
      </c>
      <c r="O7" s="21">
        <v>1.4054957340599999E-2</v>
      </c>
      <c r="P7" s="21">
        <v>5.6878400000000004E-3</v>
      </c>
      <c r="Q7" s="20" t="s">
        <v>195</v>
      </c>
      <c r="R7" s="20" t="s">
        <v>196</v>
      </c>
      <c r="S7" s="20">
        <v>28</v>
      </c>
      <c r="T7" s="20">
        <v>22</v>
      </c>
      <c r="U7" s="20" t="s">
        <v>61</v>
      </c>
      <c r="V7" s="20" t="s">
        <v>64</v>
      </c>
      <c r="W7" s="20" t="s">
        <v>65</v>
      </c>
      <c r="X7" s="22">
        <v>0.81161499999999998</v>
      </c>
      <c r="Y7" s="22">
        <v>8.1223080000000003</v>
      </c>
      <c r="Z7" s="22">
        <v>0.47</v>
      </c>
      <c r="AA7" s="22">
        <v>0.505</v>
      </c>
      <c r="AB7" s="22">
        <f t="shared" si="0"/>
        <v>2.4466582186479999E-3</v>
      </c>
      <c r="AC7" s="22">
        <f t="shared" si="1"/>
        <v>2.2868202225686404E-2</v>
      </c>
    </row>
    <row r="8" spans="1:29" x14ac:dyDescent="0.25">
      <c r="A8" s="20">
        <v>6</v>
      </c>
      <c r="B8" s="20">
        <v>324</v>
      </c>
      <c r="C8" s="20" t="s">
        <v>199</v>
      </c>
      <c r="D8" s="20" t="s">
        <v>233</v>
      </c>
      <c r="E8" s="20" t="s">
        <v>200</v>
      </c>
      <c r="F8" s="20" t="s">
        <v>191</v>
      </c>
      <c r="G8" s="20" t="s">
        <v>192</v>
      </c>
      <c r="H8" s="20">
        <v>11913</v>
      </c>
      <c r="I8" s="20">
        <v>11914</v>
      </c>
      <c r="J8" s="20">
        <v>11868</v>
      </c>
      <c r="K8" s="20">
        <v>2130</v>
      </c>
      <c r="L8" s="20">
        <v>2130</v>
      </c>
      <c r="M8" s="20" t="s">
        <v>193</v>
      </c>
      <c r="N8" s="20" t="s">
        <v>194</v>
      </c>
      <c r="O8" s="21">
        <v>18.086416653699999</v>
      </c>
      <c r="P8" s="21">
        <v>7.3193099999999998</v>
      </c>
      <c r="Q8" s="20" t="s">
        <v>195</v>
      </c>
      <c r="R8" s="20" t="s">
        <v>196</v>
      </c>
      <c r="S8" s="20">
        <v>28</v>
      </c>
      <c r="T8" s="20">
        <v>22</v>
      </c>
      <c r="U8" s="20" t="s">
        <v>61</v>
      </c>
      <c r="V8" s="20" t="s">
        <v>64</v>
      </c>
      <c r="W8" s="20" t="s">
        <v>65</v>
      </c>
      <c r="X8" s="22">
        <v>0.81161499999999998</v>
      </c>
      <c r="Y8" s="22">
        <v>8.1223080000000003</v>
      </c>
      <c r="Z8" s="22">
        <v>0.47</v>
      </c>
      <c r="AA8" s="22">
        <v>0.505</v>
      </c>
      <c r="AB8" s="22">
        <f t="shared" si="0"/>
        <v>3.1484447463944996</v>
      </c>
      <c r="AC8" s="22">
        <f t="shared" si="1"/>
        <v>29.427596632902599</v>
      </c>
    </row>
    <row r="9" spans="1:29" x14ac:dyDescent="0.25">
      <c r="A9" s="20">
        <v>6</v>
      </c>
      <c r="B9" s="20">
        <v>324</v>
      </c>
      <c r="C9" s="20" t="s">
        <v>199</v>
      </c>
      <c r="D9" s="20" t="s">
        <v>233</v>
      </c>
      <c r="E9" s="20" t="s">
        <v>200</v>
      </c>
      <c r="F9" s="20" t="s">
        <v>191</v>
      </c>
      <c r="G9" s="20" t="s">
        <v>192</v>
      </c>
      <c r="H9" s="20">
        <v>11914</v>
      </c>
      <c r="I9" s="20">
        <v>11915</v>
      </c>
      <c r="J9" s="20">
        <v>11869</v>
      </c>
      <c r="K9" s="20">
        <v>2130</v>
      </c>
      <c r="L9" s="20">
        <v>2130</v>
      </c>
      <c r="M9" s="20" t="s">
        <v>193</v>
      </c>
      <c r="N9" s="20" t="s">
        <v>194</v>
      </c>
      <c r="O9" s="21">
        <v>2.9212927065900001</v>
      </c>
      <c r="P9" s="21">
        <v>1.18221</v>
      </c>
      <c r="Q9" s="20" t="s">
        <v>195</v>
      </c>
      <c r="R9" s="20" t="s">
        <v>196</v>
      </c>
      <c r="S9" s="20">
        <v>28</v>
      </c>
      <c r="T9" s="20">
        <v>22</v>
      </c>
      <c r="U9" s="20" t="s">
        <v>61</v>
      </c>
      <c r="V9" s="20" t="s">
        <v>64</v>
      </c>
      <c r="W9" s="20" t="s">
        <v>65</v>
      </c>
      <c r="X9" s="22">
        <v>0.81161499999999998</v>
      </c>
      <c r="Y9" s="22">
        <v>8.1223080000000003</v>
      </c>
      <c r="Z9" s="22">
        <v>0.47</v>
      </c>
      <c r="AA9" s="22">
        <v>0.505</v>
      </c>
      <c r="AB9" s="22">
        <f t="shared" si="0"/>
        <v>0.50853466564950001</v>
      </c>
      <c r="AC9" s="22">
        <f t="shared" si="1"/>
        <v>4.7531255016365996</v>
      </c>
    </row>
    <row r="10" spans="1:29" x14ac:dyDescent="0.25">
      <c r="A10" s="20">
        <v>6</v>
      </c>
      <c r="B10" s="20">
        <v>324</v>
      </c>
      <c r="C10" s="20" t="s">
        <v>199</v>
      </c>
      <c r="D10" s="20" t="s">
        <v>233</v>
      </c>
      <c r="E10" s="20" t="s">
        <v>200</v>
      </c>
      <c r="F10" s="20" t="s">
        <v>191</v>
      </c>
      <c r="G10" s="20" t="s">
        <v>192</v>
      </c>
      <c r="H10" s="20">
        <v>11918</v>
      </c>
      <c r="I10" s="20">
        <v>11919</v>
      </c>
      <c r="J10" s="20">
        <v>11873</v>
      </c>
      <c r="K10" s="20">
        <v>2130</v>
      </c>
      <c r="L10" s="20">
        <v>2130</v>
      </c>
      <c r="M10" s="20" t="s">
        <v>193</v>
      </c>
      <c r="N10" s="20" t="s">
        <v>194</v>
      </c>
      <c r="O10" s="21">
        <v>86.750120305099998</v>
      </c>
      <c r="P10" s="21">
        <v>35.106499999999997</v>
      </c>
      <c r="Q10" s="20" t="s">
        <v>195</v>
      </c>
      <c r="R10" s="20" t="s">
        <v>196</v>
      </c>
      <c r="S10" s="20">
        <v>28</v>
      </c>
      <c r="T10" s="20">
        <v>22</v>
      </c>
      <c r="U10" s="20" t="s">
        <v>61</v>
      </c>
      <c r="V10" s="20" t="s">
        <v>64</v>
      </c>
      <c r="W10" s="20" t="s">
        <v>65</v>
      </c>
      <c r="X10" s="22">
        <v>0.81161499999999998</v>
      </c>
      <c r="Y10" s="22">
        <v>8.1223080000000003</v>
      </c>
      <c r="Z10" s="22">
        <v>0.47</v>
      </c>
      <c r="AA10" s="22">
        <v>0.505</v>
      </c>
      <c r="AB10" s="22">
        <f t="shared" si="0"/>
        <v>15.101269858675</v>
      </c>
      <c r="AC10" s="22">
        <f t="shared" si="1"/>
        <v>141.14717387198999</v>
      </c>
    </row>
    <row r="11" spans="1:29" x14ac:dyDescent="0.25">
      <c r="A11" s="20">
        <v>6</v>
      </c>
      <c r="B11" s="20">
        <v>324</v>
      </c>
      <c r="C11" s="20" t="s">
        <v>199</v>
      </c>
      <c r="D11" s="20" t="s">
        <v>233</v>
      </c>
      <c r="E11" s="20" t="s">
        <v>200</v>
      </c>
      <c r="F11" s="20" t="s">
        <v>191</v>
      </c>
      <c r="G11" s="20" t="s">
        <v>192</v>
      </c>
      <c r="H11" s="20">
        <v>11920</v>
      </c>
      <c r="I11" s="20">
        <v>11921</v>
      </c>
      <c r="J11" s="20">
        <v>11875</v>
      </c>
      <c r="K11" s="20">
        <v>2130</v>
      </c>
      <c r="L11" s="20">
        <v>2130</v>
      </c>
      <c r="M11" s="20" t="s">
        <v>193</v>
      </c>
      <c r="N11" s="20" t="s">
        <v>194</v>
      </c>
      <c r="O11" s="21">
        <v>46.817280260899999</v>
      </c>
      <c r="P11" s="21">
        <v>18.946300000000001</v>
      </c>
      <c r="Q11" s="20" t="s">
        <v>195</v>
      </c>
      <c r="R11" s="20" t="s">
        <v>196</v>
      </c>
      <c r="S11" s="20">
        <v>28</v>
      </c>
      <c r="T11" s="20">
        <v>22</v>
      </c>
      <c r="U11" s="20" t="s">
        <v>61</v>
      </c>
      <c r="V11" s="20" t="s">
        <v>64</v>
      </c>
      <c r="W11" s="20" t="s">
        <v>65</v>
      </c>
      <c r="X11" s="22">
        <v>0.81161499999999998</v>
      </c>
      <c r="Y11" s="22">
        <v>8.1223080000000003</v>
      </c>
      <c r="Z11" s="22">
        <v>0.47</v>
      </c>
      <c r="AA11" s="22">
        <v>0.505</v>
      </c>
      <c r="AB11" s="22">
        <f t="shared" si="0"/>
        <v>8.1498636754849993</v>
      </c>
      <c r="AC11" s="22">
        <f t="shared" si="1"/>
        <v>76.174403609898008</v>
      </c>
    </row>
    <row r="12" spans="1:29" x14ac:dyDescent="0.25">
      <c r="A12" s="20">
        <v>6</v>
      </c>
      <c r="B12" s="20">
        <v>324</v>
      </c>
      <c r="C12" s="20" t="s">
        <v>199</v>
      </c>
      <c r="D12" s="20" t="s">
        <v>233</v>
      </c>
      <c r="E12" s="20" t="s">
        <v>200</v>
      </c>
      <c r="F12" s="20" t="s">
        <v>191</v>
      </c>
      <c r="G12" s="20" t="s">
        <v>192</v>
      </c>
      <c r="H12" s="20">
        <v>11923</v>
      </c>
      <c r="I12" s="20">
        <v>11924</v>
      </c>
      <c r="J12" s="20">
        <v>11878</v>
      </c>
      <c r="K12" s="20">
        <v>2130</v>
      </c>
      <c r="L12" s="20">
        <v>2130</v>
      </c>
      <c r="M12" s="20" t="s">
        <v>193</v>
      </c>
      <c r="N12" s="20" t="s">
        <v>194</v>
      </c>
      <c r="O12" s="21">
        <v>86.983500762700004</v>
      </c>
      <c r="P12" s="21">
        <v>35.201000000000001</v>
      </c>
      <c r="Q12" s="20" t="s">
        <v>195</v>
      </c>
      <c r="R12" s="20" t="s">
        <v>196</v>
      </c>
      <c r="S12" s="20">
        <v>28</v>
      </c>
      <c r="T12" s="20">
        <v>22</v>
      </c>
      <c r="U12" s="20" t="s">
        <v>61</v>
      </c>
      <c r="V12" s="20" t="s">
        <v>64</v>
      </c>
      <c r="W12" s="20" t="s">
        <v>65</v>
      </c>
      <c r="X12" s="22">
        <v>0.81161499999999998</v>
      </c>
      <c r="Y12" s="22">
        <v>8.1223080000000003</v>
      </c>
      <c r="Z12" s="22">
        <v>0.47</v>
      </c>
      <c r="AA12" s="22">
        <v>0.505</v>
      </c>
      <c r="AB12" s="22">
        <f t="shared" si="0"/>
        <v>15.14191959595</v>
      </c>
      <c r="AC12" s="22">
        <f t="shared" si="1"/>
        <v>141.52711513445999</v>
      </c>
    </row>
    <row r="13" spans="1:29" x14ac:dyDescent="0.25">
      <c r="A13" s="20">
        <v>6</v>
      </c>
      <c r="B13" s="20">
        <v>324</v>
      </c>
      <c r="C13" s="20" t="s">
        <v>199</v>
      </c>
      <c r="D13" s="20" t="s">
        <v>233</v>
      </c>
      <c r="E13" s="20" t="s">
        <v>200</v>
      </c>
      <c r="F13" s="20" t="s">
        <v>191</v>
      </c>
      <c r="G13" s="20" t="s">
        <v>192</v>
      </c>
      <c r="H13" s="20">
        <v>11926</v>
      </c>
      <c r="I13" s="20">
        <v>11927</v>
      </c>
      <c r="J13" s="20">
        <v>11881</v>
      </c>
      <c r="K13" s="20">
        <v>2130</v>
      </c>
      <c r="L13" s="20">
        <v>2130</v>
      </c>
      <c r="M13" s="20" t="s">
        <v>193</v>
      </c>
      <c r="N13" s="20" t="s">
        <v>194</v>
      </c>
      <c r="O13" s="21">
        <v>10.652607274699999</v>
      </c>
      <c r="P13" s="21">
        <v>4.3109599999999997</v>
      </c>
      <c r="Q13" s="20" t="s">
        <v>195</v>
      </c>
      <c r="R13" s="20" t="s">
        <v>196</v>
      </c>
      <c r="S13" s="20">
        <v>28</v>
      </c>
      <c r="T13" s="20">
        <v>22</v>
      </c>
      <c r="U13" s="20" t="s">
        <v>61</v>
      </c>
      <c r="V13" s="20" t="s">
        <v>64</v>
      </c>
      <c r="W13" s="20" t="s">
        <v>65</v>
      </c>
      <c r="X13" s="22">
        <v>0.81161499999999998</v>
      </c>
      <c r="Y13" s="22">
        <v>8.1223080000000003</v>
      </c>
      <c r="Z13" s="22">
        <v>0.47</v>
      </c>
      <c r="AA13" s="22">
        <v>0.505</v>
      </c>
      <c r="AB13" s="22">
        <f t="shared" si="0"/>
        <v>1.8543850942119997</v>
      </c>
      <c r="AC13" s="22">
        <f t="shared" si="1"/>
        <v>17.332397723361598</v>
      </c>
    </row>
    <row r="14" spans="1:29" x14ac:dyDescent="0.25">
      <c r="A14" s="20">
        <v>6</v>
      </c>
      <c r="B14" s="20">
        <v>324</v>
      </c>
      <c r="C14" s="20" t="s">
        <v>199</v>
      </c>
      <c r="D14" s="20" t="s">
        <v>233</v>
      </c>
      <c r="E14" s="20" t="s">
        <v>200</v>
      </c>
      <c r="F14" s="20" t="s">
        <v>191</v>
      </c>
      <c r="G14" s="20" t="s">
        <v>192</v>
      </c>
      <c r="H14" s="20">
        <v>11928</v>
      </c>
      <c r="I14" s="20">
        <v>11929</v>
      </c>
      <c r="J14" s="20">
        <v>11883</v>
      </c>
      <c r="K14" s="20">
        <v>2130</v>
      </c>
      <c r="L14" s="20">
        <v>2130</v>
      </c>
      <c r="M14" s="20" t="s">
        <v>193</v>
      </c>
      <c r="N14" s="20" t="s">
        <v>194</v>
      </c>
      <c r="O14" s="21">
        <v>10.683633046100001</v>
      </c>
      <c r="P14" s="21">
        <v>4.3235099999999997</v>
      </c>
      <c r="Q14" s="20" t="s">
        <v>195</v>
      </c>
      <c r="R14" s="20" t="s">
        <v>196</v>
      </c>
      <c r="S14" s="20">
        <v>28</v>
      </c>
      <c r="T14" s="20">
        <v>22</v>
      </c>
      <c r="U14" s="20" t="s">
        <v>61</v>
      </c>
      <c r="V14" s="20" t="s">
        <v>64</v>
      </c>
      <c r="W14" s="20" t="s">
        <v>65</v>
      </c>
      <c r="X14" s="22">
        <v>0.81161499999999998</v>
      </c>
      <c r="Y14" s="22">
        <v>8.1223080000000003</v>
      </c>
      <c r="Z14" s="22">
        <v>0.47</v>
      </c>
      <c r="AA14" s="22">
        <v>0.505</v>
      </c>
      <c r="AB14" s="22">
        <f t="shared" si="0"/>
        <v>1.8597835513845</v>
      </c>
      <c r="AC14" s="22">
        <f t="shared" si="1"/>
        <v>17.3828555312346</v>
      </c>
    </row>
    <row r="15" spans="1:29" x14ac:dyDescent="0.25">
      <c r="A15" s="20">
        <v>6</v>
      </c>
      <c r="B15" s="20">
        <v>324</v>
      </c>
      <c r="C15" s="20" t="s">
        <v>199</v>
      </c>
      <c r="D15" s="20" t="s">
        <v>233</v>
      </c>
      <c r="E15" s="20" t="s">
        <v>200</v>
      </c>
      <c r="F15" s="20" t="s">
        <v>191</v>
      </c>
      <c r="G15" s="20" t="s">
        <v>192</v>
      </c>
      <c r="H15" s="20">
        <v>11929</v>
      </c>
      <c r="I15" s="20">
        <v>11930</v>
      </c>
      <c r="J15" s="20">
        <v>11884</v>
      </c>
      <c r="K15" s="20">
        <v>2130</v>
      </c>
      <c r="L15" s="20">
        <v>2130</v>
      </c>
      <c r="M15" s="20" t="s">
        <v>193</v>
      </c>
      <c r="N15" s="20" t="s">
        <v>194</v>
      </c>
      <c r="O15" s="21">
        <v>16.433946887000001</v>
      </c>
      <c r="P15" s="21">
        <v>6.6505799999999997</v>
      </c>
      <c r="Q15" s="20" t="s">
        <v>195</v>
      </c>
      <c r="R15" s="20" t="s">
        <v>196</v>
      </c>
      <c r="S15" s="20">
        <v>28</v>
      </c>
      <c r="T15" s="20">
        <v>22</v>
      </c>
      <c r="U15" s="20" t="s">
        <v>61</v>
      </c>
      <c r="V15" s="20" t="s">
        <v>64</v>
      </c>
      <c r="W15" s="20" t="s">
        <v>65</v>
      </c>
      <c r="X15" s="22">
        <v>0.81161499999999998</v>
      </c>
      <c r="Y15" s="22">
        <v>8.1223080000000003</v>
      </c>
      <c r="Z15" s="22">
        <v>0.47</v>
      </c>
      <c r="AA15" s="22">
        <v>0.505</v>
      </c>
      <c r="AB15" s="22">
        <f t="shared" si="0"/>
        <v>2.8607865579509997</v>
      </c>
      <c r="AC15" s="22">
        <f t="shared" si="1"/>
        <v>26.738939273626798</v>
      </c>
    </row>
    <row r="16" spans="1:29" x14ac:dyDescent="0.25">
      <c r="A16" s="20">
        <v>6</v>
      </c>
      <c r="B16" s="20">
        <v>324</v>
      </c>
      <c r="C16" s="20" t="s">
        <v>199</v>
      </c>
      <c r="D16" s="20" t="s">
        <v>233</v>
      </c>
      <c r="E16" s="20" t="s">
        <v>200</v>
      </c>
      <c r="F16" s="20" t="s">
        <v>191</v>
      </c>
      <c r="G16" s="20" t="s">
        <v>192</v>
      </c>
      <c r="H16" s="20">
        <v>11930</v>
      </c>
      <c r="I16" s="20">
        <v>11931</v>
      </c>
      <c r="J16" s="20">
        <v>11885</v>
      </c>
      <c r="K16" s="20">
        <v>2130</v>
      </c>
      <c r="L16" s="20">
        <v>2130</v>
      </c>
      <c r="M16" s="20" t="s">
        <v>193</v>
      </c>
      <c r="N16" s="20" t="s">
        <v>194</v>
      </c>
      <c r="O16" s="21">
        <v>6.5991312060199994E-2</v>
      </c>
      <c r="P16" s="21">
        <v>2.6705699999999999E-2</v>
      </c>
      <c r="Q16" s="20" t="s">
        <v>195</v>
      </c>
      <c r="R16" s="20" t="s">
        <v>196</v>
      </c>
      <c r="S16" s="20">
        <v>28</v>
      </c>
      <c r="T16" s="20">
        <v>22</v>
      </c>
      <c r="U16" s="20" t="s">
        <v>61</v>
      </c>
      <c r="V16" s="20" t="s">
        <v>64</v>
      </c>
      <c r="W16" s="20" t="s">
        <v>65</v>
      </c>
      <c r="X16" s="22">
        <v>0.81161499999999998</v>
      </c>
      <c r="Y16" s="22">
        <v>8.1223080000000003</v>
      </c>
      <c r="Z16" s="22">
        <v>0.47</v>
      </c>
      <c r="AA16" s="22">
        <v>0.505</v>
      </c>
      <c r="AB16" s="22">
        <f t="shared" si="0"/>
        <v>1.1487615753915E-2</v>
      </c>
      <c r="AC16" s="22">
        <f t="shared" si="1"/>
        <v>0.107371400774022</v>
      </c>
    </row>
    <row r="17" spans="1:29" x14ac:dyDescent="0.25">
      <c r="A17" s="20">
        <v>6</v>
      </c>
      <c r="B17" s="20">
        <v>324</v>
      </c>
      <c r="C17" s="20" t="s">
        <v>199</v>
      </c>
      <c r="D17" s="20" t="s">
        <v>233</v>
      </c>
      <c r="E17" s="20" t="s">
        <v>200</v>
      </c>
      <c r="F17" s="20" t="s">
        <v>191</v>
      </c>
      <c r="G17" s="20" t="s">
        <v>192</v>
      </c>
      <c r="H17" s="20">
        <v>19516</v>
      </c>
      <c r="I17" s="20">
        <v>19517</v>
      </c>
      <c r="J17" s="20">
        <v>19456</v>
      </c>
      <c r="K17" s="20">
        <v>4340</v>
      </c>
      <c r="L17" s="20">
        <v>4340</v>
      </c>
      <c r="M17" s="20" t="s">
        <v>193</v>
      </c>
      <c r="N17" s="20" t="s">
        <v>194</v>
      </c>
      <c r="O17" s="21">
        <v>17.990639139500001</v>
      </c>
      <c r="P17" s="21">
        <v>7.2805499999999999</v>
      </c>
      <c r="Q17" s="20" t="s">
        <v>195</v>
      </c>
      <c r="R17" s="20" t="s">
        <v>196</v>
      </c>
      <c r="S17" s="20">
        <v>7</v>
      </c>
      <c r="T17" s="20">
        <v>40</v>
      </c>
      <c r="U17" s="20" t="s">
        <v>89</v>
      </c>
      <c r="V17" s="20" t="s">
        <v>92</v>
      </c>
      <c r="W17" s="20" t="s">
        <v>91</v>
      </c>
      <c r="X17" s="22">
        <v>8.9882000000000004E-2</v>
      </c>
      <c r="Y17" s="22">
        <v>8.0594009999999994</v>
      </c>
      <c r="Z17" s="22">
        <v>0.47</v>
      </c>
      <c r="AA17" s="22">
        <v>0.505</v>
      </c>
      <c r="AB17" s="22">
        <f t="shared" ref="AB17:AB69" si="2">P17*X17*(1-Z17)</f>
        <v>0.34682690940299998</v>
      </c>
      <c r="AC17" s="22">
        <f t="shared" ref="AC17:AC69" si="3">P17*Y17*(1-AA17)</f>
        <v>29.045051615522247</v>
      </c>
    </row>
    <row r="18" spans="1:29" x14ac:dyDescent="0.25">
      <c r="A18" s="20">
        <v>6</v>
      </c>
      <c r="B18" s="20">
        <v>324</v>
      </c>
      <c r="C18" s="20" t="s">
        <v>199</v>
      </c>
      <c r="D18" s="20" t="s">
        <v>233</v>
      </c>
      <c r="E18" s="20" t="s">
        <v>200</v>
      </c>
      <c r="F18" s="20" t="s">
        <v>191</v>
      </c>
      <c r="G18" s="20" t="s">
        <v>192</v>
      </c>
      <c r="H18" s="20">
        <v>23795</v>
      </c>
      <c r="I18" s="20">
        <v>23552</v>
      </c>
      <c r="J18" s="20">
        <v>23541</v>
      </c>
      <c r="K18" s="20">
        <v>5300</v>
      </c>
      <c r="L18" s="20">
        <v>5300</v>
      </c>
      <c r="M18" s="20" t="s">
        <v>193</v>
      </c>
      <c r="N18" s="20" t="s">
        <v>194</v>
      </c>
      <c r="O18" s="21">
        <v>2.99991542862</v>
      </c>
      <c r="P18" s="21">
        <v>1.2140200000000001</v>
      </c>
      <c r="Q18" s="20" t="s">
        <v>195</v>
      </c>
      <c r="R18" s="20" t="s">
        <v>196</v>
      </c>
      <c r="S18" s="20">
        <v>9</v>
      </c>
      <c r="T18" s="20">
        <v>50</v>
      </c>
      <c r="U18" s="20" t="s">
        <v>70</v>
      </c>
      <c r="V18" s="20" t="s">
        <v>71</v>
      </c>
      <c r="W18" s="20" t="s">
        <v>72</v>
      </c>
      <c r="X18" s="22">
        <v>0.114593</v>
      </c>
      <c r="Y18" s="22">
        <v>1.800333</v>
      </c>
      <c r="Z18" s="22">
        <v>0.47</v>
      </c>
      <c r="AA18" s="22">
        <v>0.505</v>
      </c>
      <c r="AB18" s="22">
        <f t="shared" si="2"/>
        <v>7.3732642745800006E-2</v>
      </c>
      <c r="AC18" s="22">
        <f t="shared" si="3"/>
        <v>1.0818919329867001</v>
      </c>
    </row>
    <row r="19" spans="1:29" x14ac:dyDescent="0.25">
      <c r="A19" s="20">
        <v>6</v>
      </c>
      <c r="B19" s="20">
        <v>324</v>
      </c>
      <c r="C19" s="20" t="s">
        <v>199</v>
      </c>
      <c r="D19" s="20" t="s">
        <v>233</v>
      </c>
      <c r="E19" s="20" t="s">
        <v>200</v>
      </c>
      <c r="F19" s="20" t="s">
        <v>191</v>
      </c>
      <c r="G19" s="20" t="s">
        <v>192</v>
      </c>
      <c r="H19" s="20">
        <v>23909</v>
      </c>
      <c r="I19" s="20">
        <v>23910</v>
      </c>
      <c r="J19" s="20">
        <v>23899</v>
      </c>
      <c r="K19" s="20">
        <v>6110</v>
      </c>
      <c r="L19" s="20">
        <v>6110</v>
      </c>
      <c r="M19" s="20" t="s">
        <v>193</v>
      </c>
      <c r="N19" s="20" t="s">
        <v>194</v>
      </c>
      <c r="O19" s="21">
        <v>17.189826303499999</v>
      </c>
      <c r="P19" s="21">
        <v>6.95648</v>
      </c>
      <c r="Q19" s="20" t="s">
        <v>195</v>
      </c>
      <c r="R19" s="20" t="s">
        <v>196</v>
      </c>
      <c r="S19" s="20">
        <v>10</v>
      </c>
      <c r="T19" s="20">
        <v>60</v>
      </c>
      <c r="U19" s="20" t="s">
        <v>73</v>
      </c>
      <c r="V19" s="20" t="s">
        <v>165</v>
      </c>
      <c r="W19" s="20" t="s">
        <v>165</v>
      </c>
      <c r="X19" s="22">
        <v>0.44700000000000001</v>
      </c>
      <c r="Y19" s="22">
        <v>3.7730000000000001</v>
      </c>
      <c r="Z19" s="22">
        <v>0.47</v>
      </c>
      <c r="AA19" s="22">
        <v>0.505</v>
      </c>
      <c r="AB19" s="22">
        <f t="shared" si="2"/>
        <v>1.6480596768000002</v>
      </c>
      <c r="AC19" s="22">
        <f t="shared" si="3"/>
        <v>12.992165524800001</v>
      </c>
    </row>
    <row r="20" spans="1:29" x14ac:dyDescent="0.25">
      <c r="A20" s="20">
        <v>6</v>
      </c>
      <c r="B20" s="20">
        <v>324</v>
      </c>
      <c r="C20" s="20" t="s">
        <v>199</v>
      </c>
      <c r="D20" s="20" t="s">
        <v>233</v>
      </c>
      <c r="E20" s="20" t="s">
        <v>200</v>
      </c>
      <c r="F20" s="20" t="s">
        <v>191</v>
      </c>
      <c r="G20" s="20" t="s">
        <v>192</v>
      </c>
      <c r="H20" s="20">
        <v>23910</v>
      </c>
      <c r="I20" s="20">
        <v>23911</v>
      </c>
      <c r="J20" s="20">
        <v>23900</v>
      </c>
      <c r="K20" s="20">
        <v>6110</v>
      </c>
      <c r="L20" s="20">
        <v>6110</v>
      </c>
      <c r="M20" s="20" t="s">
        <v>193</v>
      </c>
      <c r="N20" s="20" t="s">
        <v>194</v>
      </c>
      <c r="O20" s="21">
        <v>3.5031113636</v>
      </c>
      <c r="P20" s="21">
        <v>1.4176599999999999</v>
      </c>
      <c r="Q20" s="20" t="s">
        <v>195</v>
      </c>
      <c r="R20" s="20" t="s">
        <v>196</v>
      </c>
      <c r="S20" s="20">
        <v>10</v>
      </c>
      <c r="T20" s="20">
        <v>60</v>
      </c>
      <c r="U20" s="20" t="s">
        <v>73</v>
      </c>
      <c r="V20" s="20" t="s">
        <v>165</v>
      </c>
      <c r="W20" s="20" t="s">
        <v>165</v>
      </c>
      <c r="X20" s="22">
        <v>0.44700000000000001</v>
      </c>
      <c r="Y20" s="22">
        <v>3.7730000000000001</v>
      </c>
      <c r="Z20" s="22">
        <v>0.47</v>
      </c>
      <c r="AA20" s="22">
        <v>0.505</v>
      </c>
      <c r="AB20" s="22">
        <f t="shared" si="2"/>
        <v>0.33585783060000002</v>
      </c>
      <c r="AC20" s="22">
        <f t="shared" si="3"/>
        <v>2.6476714340999998</v>
      </c>
    </row>
    <row r="21" spans="1:29" x14ac:dyDescent="0.25">
      <c r="A21" s="20">
        <v>6</v>
      </c>
      <c r="B21" s="20">
        <v>324</v>
      </c>
      <c r="C21" s="20" t="s">
        <v>199</v>
      </c>
      <c r="D21" s="20" t="s">
        <v>233</v>
      </c>
      <c r="E21" s="20" t="s">
        <v>200</v>
      </c>
      <c r="F21" s="20" t="s">
        <v>191</v>
      </c>
      <c r="G21" s="20" t="s">
        <v>192</v>
      </c>
      <c r="H21" s="20">
        <v>23956</v>
      </c>
      <c r="I21" s="20">
        <v>23957</v>
      </c>
      <c r="J21" s="20">
        <v>23946</v>
      </c>
      <c r="K21" s="20">
        <v>6111</v>
      </c>
      <c r="L21" s="20">
        <v>6111</v>
      </c>
      <c r="M21" s="20" t="s">
        <v>193</v>
      </c>
      <c r="N21" s="20" t="s">
        <v>194</v>
      </c>
      <c r="O21" s="21">
        <v>1.6533568404100001</v>
      </c>
      <c r="P21" s="21">
        <v>0.66908999999999996</v>
      </c>
      <c r="Q21" s="20" t="s">
        <v>195</v>
      </c>
      <c r="R21" s="20" t="s">
        <v>196</v>
      </c>
      <c r="S21" s="20">
        <v>10</v>
      </c>
      <c r="T21" s="20">
        <v>60</v>
      </c>
      <c r="U21" s="20" t="s">
        <v>73</v>
      </c>
      <c r="V21" s="20" t="s">
        <v>234</v>
      </c>
      <c r="W21" s="20" t="s">
        <v>165</v>
      </c>
      <c r="X21" s="22">
        <v>0.44700000000000001</v>
      </c>
      <c r="Y21" s="22">
        <v>3.7730000000000001</v>
      </c>
      <c r="Z21" s="22">
        <v>0.47</v>
      </c>
      <c r="AA21" s="22">
        <v>0.505</v>
      </c>
      <c r="AB21" s="22">
        <f t="shared" si="2"/>
        <v>0.1585141119</v>
      </c>
      <c r="AC21" s="22">
        <f t="shared" si="3"/>
        <v>1.24961590215</v>
      </c>
    </row>
    <row r="22" spans="1:29" x14ac:dyDescent="0.25">
      <c r="A22" s="20">
        <v>6</v>
      </c>
      <c r="B22" s="20">
        <v>324</v>
      </c>
      <c r="C22" s="20" t="s">
        <v>199</v>
      </c>
      <c r="D22" s="20" t="s">
        <v>233</v>
      </c>
      <c r="E22" s="20" t="s">
        <v>200</v>
      </c>
      <c r="F22" s="20" t="s">
        <v>191</v>
      </c>
      <c r="G22" s="20" t="s">
        <v>192</v>
      </c>
      <c r="H22" s="20">
        <v>23958</v>
      </c>
      <c r="I22" s="20">
        <v>23959</v>
      </c>
      <c r="J22" s="20">
        <v>23948</v>
      </c>
      <c r="K22" s="20">
        <v>6111</v>
      </c>
      <c r="L22" s="20">
        <v>6111</v>
      </c>
      <c r="M22" s="20" t="s">
        <v>193</v>
      </c>
      <c r="N22" s="20" t="s">
        <v>194</v>
      </c>
      <c r="O22" s="21">
        <v>7.40992730417</v>
      </c>
      <c r="P22" s="21">
        <v>2.9986899999999999</v>
      </c>
      <c r="Q22" s="20" t="s">
        <v>195</v>
      </c>
      <c r="R22" s="20" t="s">
        <v>196</v>
      </c>
      <c r="S22" s="20">
        <v>10</v>
      </c>
      <c r="T22" s="20">
        <v>60</v>
      </c>
      <c r="U22" s="20" t="s">
        <v>73</v>
      </c>
      <c r="V22" s="20" t="s">
        <v>234</v>
      </c>
      <c r="W22" s="20" t="s">
        <v>165</v>
      </c>
      <c r="X22" s="22">
        <v>0.44700000000000001</v>
      </c>
      <c r="Y22" s="22">
        <v>3.7730000000000001</v>
      </c>
      <c r="Z22" s="22">
        <v>0.47</v>
      </c>
      <c r="AA22" s="22">
        <v>0.505</v>
      </c>
      <c r="AB22" s="22">
        <f t="shared" si="2"/>
        <v>0.71041964790000001</v>
      </c>
      <c r="AC22" s="22">
        <f t="shared" si="3"/>
        <v>5.6004583981499998</v>
      </c>
    </row>
    <row r="23" spans="1:29" x14ac:dyDescent="0.25">
      <c r="A23" s="20">
        <v>6</v>
      </c>
      <c r="B23" s="20">
        <v>324</v>
      </c>
      <c r="C23" s="20" t="s">
        <v>199</v>
      </c>
      <c r="D23" s="20" t="s">
        <v>233</v>
      </c>
      <c r="E23" s="20" t="s">
        <v>200</v>
      </c>
      <c r="F23" s="20" t="s">
        <v>191</v>
      </c>
      <c r="G23" s="20" t="s">
        <v>192</v>
      </c>
      <c r="H23" s="20">
        <v>25317</v>
      </c>
      <c r="I23" s="20">
        <v>25318</v>
      </c>
      <c r="J23" s="20">
        <v>25258</v>
      </c>
      <c r="K23" s="20">
        <v>6170</v>
      </c>
      <c r="L23" s="20">
        <v>6170</v>
      </c>
      <c r="M23" s="20" t="s">
        <v>193</v>
      </c>
      <c r="N23" s="20" t="s">
        <v>194</v>
      </c>
      <c r="O23" s="21">
        <v>6.9130681204900002</v>
      </c>
      <c r="P23" s="21">
        <v>2.7976200000000002</v>
      </c>
      <c r="Q23" s="20" t="s">
        <v>195</v>
      </c>
      <c r="R23" s="20" t="s">
        <v>196</v>
      </c>
      <c r="S23" s="20">
        <v>12</v>
      </c>
      <c r="T23" s="20">
        <v>60</v>
      </c>
      <c r="U23" s="20" t="s">
        <v>73</v>
      </c>
      <c r="V23" s="20" t="s">
        <v>75</v>
      </c>
      <c r="W23" s="20" t="s">
        <v>75</v>
      </c>
      <c r="X23" s="22">
        <v>0.51412000000000002</v>
      </c>
      <c r="Y23" s="22">
        <v>4.7782419999999997</v>
      </c>
      <c r="Z23" s="22">
        <v>0.47</v>
      </c>
      <c r="AA23" s="22">
        <v>0.505</v>
      </c>
      <c r="AB23" s="22">
        <f t="shared" si="2"/>
        <v>0.7623055690320002</v>
      </c>
      <c r="AC23" s="22">
        <f t="shared" si="3"/>
        <v>6.6170141650998007</v>
      </c>
    </row>
    <row r="24" spans="1:29" x14ac:dyDescent="0.25">
      <c r="A24" s="20">
        <v>6</v>
      </c>
      <c r="B24" s="20">
        <v>324</v>
      </c>
      <c r="C24" s="20" t="s">
        <v>199</v>
      </c>
      <c r="D24" s="20" t="s">
        <v>233</v>
      </c>
      <c r="E24" s="20" t="s">
        <v>200</v>
      </c>
      <c r="F24" s="20" t="s">
        <v>191</v>
      </c>
      <c r="G24" s="20" t="s">
        <v>192</v>
      </c>
      <c r="H24" s="20">
        <v>25318</v>
      </c>
      <c r="I24" s="20">
        <v>25319</v>
      </c>
      <c r="J24" s="20">
        <v>25259</v>
      </c>
      <c r="K24" s="20">
        <v>6170</v>
      </c>
      <c r="L24" s="20">
        <v>6170</v>
      </c>
      <c r="M24" s="20" t="s">
        <v>193</v>
      </c>
      <c r="N24" s="20" t="s">
        <v>194</v>
      </c>
      <c r="O24" s="21">
        <v>4.67853590026</v>
      </c>
      <c r="P24" s="21">
        <v>1.89334</v>
      </c>
      <c r="Q24" s="20" t="s">
        <v>195</v>
      </c>
      <c r="R24" s="20" t="s">
        <v>196</v>
      </c>
      <c r="S24" s="20">
        <v>12</v>
      </c>
      <c r="T24" s="20">
        <v>60</v>
      </c>
      <c r="U24" s="20" t="s">
        <v>73</v>
      </c>
      <c r="V24" s="20" t="s">
        <v>75</v>
      </c>
      <c r="W24" s="20" t="s">
        <v>75</v>
      </c>
      <c r="X24" s="22">
        <v>0.51412000000000002</v>
      </c>
      <c r="Y24" s="22">
        <v>4.7782419999999997</v>
      </c>
      <c r="Z24" s="22">
        <v>0.47</v>
      </c>
      <c r="AA24" s="22">
        <v>0.505</v>
      </c>
      <c r="AB24" s="22">
        <f t="shared" si="2"/>
        <v>0.51590409922400005</v>
      </c>
      <c r="AC24" s="22">
        <f t="shared" si="3"/>
        <v>4.4781841705985999</v>
      </c>
    </row>
    <row r="25" spans="1:29" x14ac:dyDescent="0.25">
      <c r="A25" s="20">
        <v>6</v>
      </c>
      <c r="B25" s="20">
        <v>324</v>
      </c>
      <c r="C25" s="20" t="s">
        <v>199</v>
      </c>
      <c r="D25" s="20" t="s">
        <v>233</v>
      </c>
      <c r="E25" s="20" t="s">
        <v>200</v>
      </c>
      <c r="F25" s="20" t="s">
        <v>191</v>
      </c>
      <c r="G25" s="20" t="s">
        <v>192</v>
      </c>
      <c r="H25" s="20">
        <v>28338</v>
      </c>
      <c r="I25" s="20">
        <v>28133</v>
      </c>
      <c r="J25" s="20">
        <v>28689</v>
      </c>
      <c r="K25" s="20">
        <v>6172</v>
      </c>
      <c r="L25" s="20">
        <v>6172</v>
      </c>
      <c r="M25" s="20" t="s">
        <v>193</v>
      </c>
      <c r="N25" s="20" t="s">
        <v>194</v>
      </c>
      <c r="O25" s="21">
        <v>3.0376963398900001</v>
      </c>
      <c r="P25" s="21">
        <v>1.2293099999999999</v>
      </c>
      <c r="Q25" s="20" t="s">
        <v>195</v>
      </c>
      <c r="R25" s="20" t="s">
        <v>196</v>
      </c>
      <c r="S25" s="20">
        <v>12</v>
      </c>
      <c r="T25" s="20">
        <v>60</v>
      </c>
      <c r="U25" s="20" t="s">
        <v>73</v>
      </c>
      <c r="V25" s="20" t="s">
        <v>74</v>
      </c>
      <c r="W25" s="20" t="s">
        <v>75</v>
      </c>
      <c r="X25" s="22">
        <v>0.51412000000000002</v>
      </c>
      <c r="Y25" s="22">
        <v>4.7782419999999997</v>
      </c>
      <c r="Z25" s="22">
        <v>0.47</v>
      </c>
      <c r="AA25" s="22">
        <v>0.505</v>
      </c>
      <c r="AB25" s="22">
        <f t="shared" si="2"/>
        <v>0.33496681431600001</v>
      </c>
      <c r="AC25" s="22">
        <f t="shared" si="3"/>
        <v>2.9076006331448996</v>
      </c>
    </row>
    <row r="26" spans="1:29" x14ac:dyDescent="0.25">
      <c r="A26" s="20">
        <v>6</v>
      </c>
      <c r="B26" s="20">
        <v>324</v>
      </c>
      <c r="C26" s="20" t="s">
        <v>199</v>
      </c>
      <c r="D26" s="20" t="s">
        <v>233</v>
      </c>
      <c r="E26" s="20" t="s">
        <v>200</v>
      </c>
      <c r="F26" s="20" t="s">
        <v>191</v>
      </c>
      <c r="G26" s="20" t="s">
        <v>192</v>
      </c>
      <c r="H26" s="20">
        <v>28339</v>
      </c>
      <c r="I26" s="20">
        <v>28134</v>
      </c>
      <c r="J26" s="20">
        <v>28690</v>
      </c>
      <c r="K26" s="20">
        <v>6172</v>
      </c>
      <c r="L26" s="20">
        <v>6172</v>
      </c>
      <c r="M26" s="20" t="s">
        <v>193</v>
      </c>
      <c r="N26" s="20" t="s">
        <v>194</v>
      </c>
      <c r="O26" s="21">
        <v>1.4565886854800001</v>
      </c>
      <c r="P26" s="21">
        <v>0.58946100000000001</v>
      </c>
      <c r="Q26" s="20" t="s">
        <v>195</v>
      </c>
      <c r="R26" s="20" t="s">
        <v>196</v>
      </c>
      <c r="S26" s="20">
        <v>12</v>
      </c>
      <c r="T26" s="20">
        <v>60</v>
      </c>
      <c r="U26" s="20" t="s">
        <v>73</v>
      </c>
      <c r="V26" s="20" t="s">
        <v>74</v>
      </c>
      <c r="W26" s="20" t="s">
        <v>75</v>
      </c>
      <c r="X26" s="22">
        <v>0.51412000000000002</v>
      </c>
      <c r="Y26" s="22">
        <v>4.7782419999999997</v>
      </c>
      <c r="Z26" s="22">
        <v>0.47</v>
      </c>
      <c r="AA26" s="22">
        <v>0.505</v>
      </c>
      <c r="AB26" s="22">
        <f t="shared" si="2"/>
        <v>0.16061845533960004</v>
      </c>
      <c r="AC26" s="22">
        <f t="shared" si="3"/>
        <v>1.3942107172431899</v>
      </c>
    </row>
    <row r="27" spans="1:29" x14ac:dyDescent="0.25">
      <c r="A27" s="20">
        <v>6</v>
      </c>
      <c r="B27" s="20">
        <v>324</v>
      </c>
      <c r="C27" s="20" t="s">
        <v>199</v>
      </c>
      <c r="D27" s="20" t="s">
        <v>233</v>
      </c>
      <c r="E27" s="20" t="s">
        <v>200</v>
      </c>
      <c r="F27" s="20" t="s">
        <v>191</v>
      </c>
      <c r="G27" s="20" t="s">
        <v>192</v>
      </c>
      <c r="H27" s="20">
        <v>28711</v>
      </c>
      <c r="I27" s="20">
        <v>28712</v>
      </c>
      <c r="J27" s="20">
        <v>28656</v>
      </c>
      <c r="K27" s="20">
        <v>6172</v>
      </c>
      <c r="L27" s="20">
        <v>6172</v>
      </c>
      <c r="M27" s="20" t="s">
        <v>193</v>
      </c>
      <c r="N27" s="20" t="s">
        <v>194</v>
      </c>
      <c r="O27" s="21">
        <v>450.26761022800002</v>
      </c>
      <c r="P27" s="21">
        <v>182.21700000000001</v>
      </c>
      <c r="Q27" s="20" t="s">
        <v>195</v>
      </c>
      <c r="R27" s="20" t="s">
        <v>196</v>
      </c>
      <c r="S27" s="20">
        <v>12</v>
      </c>
      <c r="T27" s="20">
        <v>60</v>
      </c>
      <c r="U27" s="20" t="s">
        <v>73</v>
      </c>
      <c r="V27" s="20" t="s">
        <v>74</v>
      </c>
      <c r="W27" s="20" t="s">
        <v>75</v>
      </c>
      <c r="X27" s="22">
        <v>0.51412000000000002</v>
      </c>
      <c r="Y27" s="22">
        <v>4.7782419999999997</v>
      </c>
      <c r="Z27" s="22">
        <v>0.47</v>
      </c>
      <c r="AA27" s="22">
        <v>0.505</v>
      </c>
      <c r="AB27" s="22">
        <f t="shared" si="2"/>
        <v>49.651144141200007</v>
      </c>
      <c r="AC27" s="22">
        <f t="shared" si="3"/>
        <v>430.98507664443002</v>
      </c>
    </row>
    <row r="28" spans="1:29" x14ac:dyDescent="0.25">
      <c r="A28" s="20">
        <v>6</v>
      </c>
      <c r="B28" s="20">
        <v>324</v>
      </c>
      <c r="C28" s="20" t="s">
        <v>199</v>
      </c>
      <c r="D28" s="20" t="s">
        <v>233</v>
      </c>
      <c r="E28" s="20" t="s">
        <v>200</v>
      </c>
      <c r="F28" s="20" t="s">
        <v>191</v>
      </c>
      <c r="G28" s="20" t="s">
        <v>192</v>
      </c>
      <c r="H28" s="20">
        <v>28715</v>
      </c>
      <c r="I28" s="20">
        <v>28716</v>
      </c>
      <c r="J28" s="20">
        <v>28660</v>
      </c>
      <c r="K28" s="20">
        <v>6172</v>
      </c>
      <c r="L28" s="20">
        <v>6172</v>
      </c>
      <c r="M28" s="20" t="s">
        <v>193</v>
      </c>
      <c r="N28" s="20" t="s">
        <v>194</v>
      </c>
      <c r="O28" s="21">
        <v>0.106858827</v>
      </c>
      <c r="P28" s="21">
        <v>4.3244199999999997E-2</v>
      </c>
      <c r="Q28" s="20" t="s">
        <v>195</v>
      </c>
      <c r="R28" s="20" t="s">
        <v>196</v>
      </c>
      <c r="S28" s="20">
        <v>12</v>
      </c>
      <c r="T28" s="20">
        <v>60</v>
      </c>
      <c r="U28" s="20" t="s">
        <v>73</v>
      </c>
      <c r="V28" s="20" t="s">
        <v>74</v>
      </c>
      <c r="W28" s="20" t="s">
        <v>75</v>
      </c>
      <c r="X28" s="22">
        <v>0.51412000000000002</v>
      </c>
      <c r="Y28" s="22">
        <v>4.7782419999999997</v>
      </c>
      <c r="Z28" s="22">
        <v>0.47</v>
      </c>
      <c r="AA28" s="22">
        <v>0.505</v>
      </c>
      <c r="AB28" s="22">
        <f t="shared" si="2"/>
        <v>1.178333529512E-2</v>
      </c>
      <c r="AC28" s="22">
        <f t="shared" si="3"/>
        <v>0.10228247008471798</v>
      </c>
    </row>
    <row r="29" spans="1:29" x14ac:dyDescent="0.25">
      <c r="A29" s="20">
        <v>6</v>
      </c>
      <c r="B29" s="20">
        <v>324</v>
      </c>
      <c r="C29" s="20" t="s">
        <v>199</v>
      </c>
      <c r="D29" s="20" t="s">
        <v>233</v>
      </c>
      <c r="E29" s="20" t="s">
        <v>200</v>
      </c>
      <c r="F29" s="20" t="s">
        <v>191</v>
      </c>
      <c r="G29" s="20" t="s">
        <v>192</v>
      </c>
      <c r="H29" s="20">
        <v>28717</v>
      </c>
      <c r="I29" s="20">
        <v>28718</v>
      </c>
      <c r="J29" s="20">
        <v>28662</v>
      </c>
      <c r="K29" s="20">
        <v>6172</v>
      </c>
      <c r="L29" s="20">
        <v>6172</v>
      </c>
      <c r="M29" s="20" t="s">
        <v>193</v>
      </c>
      <c r="N29" s="20" t="s">
        <v>194</v>
      </c>
      <c r="O29" s="21">
        <v>0.154404482609</v>
      </c>
      <c r="P29" s="21">
        <v>6.2485300000000001E-2</v>
      </c>
      <c r="Q29" s="20" t="s">
        <v>195</v>
      </c>
      <c r="R29" s="20" t="s">
        <v>196</v>
      </c>
      <c r="S29" s="20">
        <v>12</v>
      </c>
      <c r="T29" s="20">
        <v>60</v>
      </c>
      <c r="U29" s="20" t="s">
        <v>73</v>
      </c>
      <c r="V29" s="20" t="s">
        <v>74</v>
      </c>
      <c r="W29" s="20" t="s">
        <v>75</v>
      </c>
      <c r="X29" s="22">
        <v>0.51412000000000002</v>
      </c>
      <c r="Y29" s="22">
        <v>4.7782419999999997</v>
      </c>
      <c r="Z29" s="22">
        <v>0.47</v>
      </c>
      <c r="AA29" s="22">
        <v>0.505</v>
      </c>
      <c r="AB29" s="22">
        <f t="shared" si="2"/>
        <v>1.7026219491080002E-2</v>
      </c>
      <c r="AC29" s="22">
        <f t="shared" si="3"/>
        <v>0.14779209299708701</v>
      </c>
    </row>
    <row r="30" spans="1:29" x14ac:dyDescent="0.25">
      <c r="A30" s="20">
        <v>6</v>
      </c>
      <c r="B30" s="20">
        <v>324</v>
      </c>
      <c r="C30" s="20" t="s">
        <v>199</v>
      </c>
      <c r="D30" s="20" t="s">
        <v>233</v>
      </c>
      <c r="E30" s="20" t="s">
        <v>200</v>
      </c>
      <c r="F30" s="20" t="s">
        <v>191</v>
      </c>
      <c r="G30" s="20" t="s">
        <v>192</v>
      </c>
      <c r="H30" s="20">
        <v>28723</v>
      </c>
      <c r="I30" s="20">
        <v>28724</v>
      </c>
      <c r="J30" s="20">
        <v>28668</v>
      </c>
      <c r="K30" s="20">
        <v>6172</v>
      </c>
      <c r="L30" s="20">
        <v>6172</v>
      </c>
      <c r="M30" s="20" t="s">
        <v>193</v>
      </c>
      <c r="N30" s="20" t="s">
        <v>194</v>
      </c>
      <c r="O30" s="21">
        <v>33.662059407199997</v>
      </c>
      <c r="P30" s="21">
        <v>13.6226</v>
      </c>
      <c r="Q30" s="20" t="s">
        <v>195</v>
      </c>
      <c r="R30" s="20" t="s">
        <v>196</v>
      </c>
      <c r="S30" s="20">
        <v>12</v>
      </c>
      <c r="T30" s="20">
        <v>60</v>
      </c>
      <c r="U30" s="20" t="s">
        <v>73</v>
      </c>
      <c r="V30" s="20" t="s">
        <v>74</v>
      </c>
      <c r="W30" s="20" t="s">
        <v>75</v>
      </c>
      <c r="X30" s="22">
        <v>0.51412000000000002</v>
      </c>
      <c r="Y30" s="22">
        <v>4.7782419999999997</v>
      </c>
      <c r="Z30" s="22">
        <v>0.47</v>
      </c>
      <c r="AA30" s="22">
        <v>0.505</v>
      </c>
      <c r="AB30" s="22">
        <f t="shared" si="2"/>
        <v>3.7119350893600003</v>
      </c>
      <c r="AC30" s="22">
        <f t="shared" si="3"/>
        <v>32.220579337254001</v>
      </c>
    </row>
    <row r="31" spans="1:29" x14ac:dyDescent="0.25">
      <c r="A31" s="20">
        <v>6</v>
      </c>
      <c r="B31" s="20">
        <v>324</v>
      </c>
      <c r="C31" s="20" t="s">
        <v>199</v>
      </c>
      <c r="D31" s="20" t="s">
        <v>233</v>
      </c>
      <c r="E31" s="20" t="s">
        <v>200</v>
      </c>
      <c r="F31" s="20" t="s">
        <v>191</v>
      </c>
      <c r="G31" s="20" t="s">
        <v>192</v>
      </c>
      <c r="H31" s="20">
        <v>28724</v>
      </c>
      <c r="I31" s="20">
        <v>28725</v>
      </c>
      <c r="J31" s="20">
        <v>28669</v>
      </c>
      <c r="K31" s="20">
        <v>6172</v>
      </c>
      <c r="L31" s="20">
        <v>6172</v>
      </c>
      <c r="M31" s="20" t="s">
        <v>193</v>
      </c>
      <c r="N31" s="20" t="s">
        <v>194</v>
      </c>
      <c r="O31" s="21">
        <v>6.4434208812699998</v>
      </c>
      <c r="P31" s="21">
        <v>2.6075599999999999</v>
      </c>
      <c r="Q31" s="20" t="s">
        <v>195</v>
      </c>
      <c r="R31" s="20" t="s">
        <v>196</v>
      </c>
      <c r="S31" s="20">
        <v>12</v>
      </c>
      <c r="T31" s="20">
        <v>60</v>
      </c>
      <c r="U31" s="20" t="s">
        <v>73</v>
      </c>
      <c r="V31" s="20" t="s">
        <v>74</v>
      </c>
      <c r="W31" s="20" t="s">
        <v>75</v>
      </c>
      <c r="X31" s="22">
        <v>0.51412000000000002</v>
      </c>
      <c r="Y31" s="22">
        <v>4.7782419999999997</v>
      </c>
      <c r="Z31" s="22">
        <v>0.47</v>
      </c>
      <c r="AA31" s="22">
        <v>0.505</v>
      </c>
      <c r="AB31" s="22">
        <f t="shared" si="2"/>
        <v>0.71051733601600009</v>
      </c>
      <c r="AC31" s="22">
        <f t="shared" si="3"/>
        <v>6.1674785912123991</v>
      </c>
    </row>
    <row r="32" spans="1:29" x14ac:dyDescent="0.25">
      <c r="A32" s="20">
        <v>6</v>
      </c>
      <c r="B32" s="20">
        <v>324</v>
      </c>
      <c r="C32" s="20" t="s">
        <v>199</v>
      </c>
      <c r="D32" s="20" t="s">
        <v>233</v>
      </c>
      <c r="E32" s="20" t="s">
        <v>200</v>
      </c>
      <c r="F32" s="20" t="s">
        <v>191</v>
      </c>
      <c r="G32" s="20" t="s">
        <v>192</v>
      </c>
      <c r="H32" s="20">
        <v>28725</v>
      </c>
      <c r="I32" s="20">
        <v>28726</v>
      </c>
      <c r="J32" s="20">
        <v>28670</v>
      </c>
      <c r="K32" s="20">
        <v>6172</v>
      </c>
      <c r="L32" s="20">
        <v>6172</v>
      </c>
      <c r="M32" s="20" t="s">
        <v>193</v>
      </c>
      <c r="N32" s="20" t="s">
        <v>194</v>
      </c>
      <c r="O32" s="21">
        <v>1.6771101747399999</v>
      </c>
      <c r="P32" s="21">
        <v>0.67870200000000003</v>
      </c>
      <c r="Q32" s="20" t="s">
        <v>195</v>
      </c>
      <c r="R32" s="20" t="s">
        <v>196</v>
      </c>
      <c r="S32" s="20">
        <v>12</v>
      </c>
      <c r="T32" s="20">
        <v>60</v>
      </c>
      <c r="U32" s="20" t="s">
        <v>73</v>
      </c>
      <c r="V32" s="20" t="s">
        <v>74</v>
      </c>
      <c r="W32" s="20" t="s">
        <v>75</v>
      </c>
      <c r="X32" s="22">
        <v>0.51412000000000002</v>
      </c>
      <c r="Y32" s="22">
        <v>4.7782419999999997</v>
      </c>
      <c r="Z32" s="22">
        <v>0.47</v>
      </c>
      <c r="AA32" s="22">
        <v>0.505</v>
      </c>
      <c r="AB32" s="22">
        <f t="shared" si="2"/>
        <v>0.18493516428720003</v>
      </c>
      <c r="AC32" s="22">
        <f t="shared" si="3"/>
        <v>1.60528618893258</v>
      </c>
    </row>
    <row r="33" spans="1:29" x14ac:dyDescent="0.25">
      <c r="A33" s="20">
        <v>6</v>
      </c>
      <c r="B33" s="20">
        <v>324</v>
      </c>
      <c r="C33" s="20" t="s">
        <v>199</v>
      </c>
      <c r="D33" s="20" t="s">
        <v>233</v>
      </c>
      <c r="E33" s="20" t="s">
        <v>200</v>
      </c>
      <c r="F33" s="20" t="s">
        <v>191</v>
      </c>
      <c r="G33" s="20" t="s">
        <v>192</v>
      </c>
      <c r="H33" s="20">
        <v>28727</v>
      </c>
      <c r="I33" s="20">
        <v>28728</v>
      </c>
      <c r="J33" s="20">
        <v>28672</v>
      </c>
      <c r="K33" s="20">
        <v>6172</v>
      </c>
      <c r="L33" s="20">
        <v>6172</v>
      </c>
      <c r="M33" s="20" t="s">
        <v>193</v>
      </c>
      <c r="N33" s="20" t="s">
        <v>194</v>
      </c>
      <c r="O33" s="21">
        <v>2.8063993102899998</v>
      </c>
      <c r="P33" s="21">
        <v>1.13571</v>
      </c>
      <c r="Q33" s="20" t="s">
        <v>195</v>
      </c>
      <c r="R33" s="20" t="s">
        <v>196</v>
      </c>
      <c r="S33" s="20">
        <v>12</v>
      </c>
      <c r="T33" s="20">
        <v>60</v>
      </c>
      <c r="U33" s="20" t="s">
        <v>73</v>
      </c>
      <c r="V33" s="20" t="s">
        <v>74</v>
      </c>
      <c r="W33" s="20" t="s">
        <v>75</v>
      </c>
      <c r="X33" s="22">
        <v>0.51412000000000002</v>
      </c>
      <c r="Y33" s="22">
        <v>4.7782419999999997</v>
      </c>
      <c r="Z33" s="22">
        <v>0.47</v>
      </c>
      <c r="AA33" s="22">
        <v>0.505</v>
      </c>
      <c r="AB33" s="22">
        <f t="shared" si="2"/>
        <v>0.30946234935600003</v>
      </c>
      <c r="AC33" s="22">
        <f t="shared" si="3"/>
        <v>2.6862151248008996</v>
      </c>
    </row>
    <row r="34" spans="1:29" x14ac:dyDescent="0.25">
      <c r="A34" s="20">
        <v>6</v>
      </c>
      <c r="B34" s="20">
        <v>324</v>
      </c>
      <c r="C34" s="20" t="s">
        <v>199</v>
      </c>
      <c r="D34" s="20" t="s">
        <v>233</v>
      </c>
      <c r="E34" s="20" t="s">
        <v>200</v>
      </c>
      <c r="F34" s="20" t="s">
        <v>191</v>
      </c>
      <c r="G34" s="20" t="s">
        <v>192</v>
      </c>
      <c r="H34" s="20">
        <v>28728</v>
      </c>
      <c r="I34" s="20">
        <v>28729</v>
      </c>
      <c r="J34" s="20">
        <v>28673</v>
      </c>
      <c r="K34" s="20">
        <v>6172</v>
      </c>
      <c r="L34" s="20">
        <v>6172</v>
      </c>
      <c r="M34" s="20" t="s">
        <v>193</v>
      </c>
      <c r="N34" s="20" t="s">
        <v>194</v>
      </c>
      <c r="O34" s="21">
        <v>2.5577903521200001</v>
      </c>
      <c r="P34" s="21">
        <v>1.0350999999999999</v>
      </c>
      <c r="Q34" s="20" t="s">
        <v>195</v>
      </c>
      <c r="R34" s="20" t="s">
        <v>196</v>
      </c>
      <c r="S34" s="20">
        <v>12</v>
      </c>
      <c r="T34" s="20">
        <v>60</v>
      </c>
      <c r="U34" s="20" t="s">
        <v>73</v>
      </c>
      <c r="V34" s="20" t="s">
        <v>74</v>
      </c>
      <c r="W34" s="20" t="s">
        <v>75</v>
      </c>
      <c r="X34" s="22">
        <v>0.51412000000000002</v>
      </c>
      <c r="Y34" s="22">
        <v>4.7782419999999997</v>
      </c>
      <c r="Z34" s="22">
        <v>0.47</v>
      </c>
      <c r="AA34" s="22">
        <v>0.505</v>
      </c>
      <c r="AB34" s="22">
        <f t="shared" si="2"/>
        <v>0.28204777436</v>
      </c>
      <c r="AC34" s="22">
        <f t="shared" si="3"/>
        <v>2.4482493556289997</v>
      </c>
    </row>
    <row r="35" spans="1:29" x14ac:dyDescent="0.25">
      <c r="A35" s="20">
        <v>6</v>
      </c>
      <c r="B35" s="20">
        <v>324</v>
      </c>
      <c r="C35" s="20" t="s">
        <v>199</v>
      </c>
      <c r="D35" s="20" t="s">
        <v>233</v>
      </c>
      <c r="E35" s="20" t="s">
        <v>200</v>
      </c>
      <c r="F35" s="20" t="s">
        <v>191</v>
      </c>
      <c r="G35" s="20" t="s">
        <v>192</v>
      </c>
      <c r="H35" s="20">
        <v>28729</v>
      </c>
      <c r="I35" s="20">
        <v>28730</v>
      </c>
      <c r="J35" s="20">
        <v>28674</v>
      </c>
      <c r="K35" s="20">
        <v>6172</v>
      </c>
      <c r="L35" s="20">
        <v>6172</v>
      </c>
      <c r="M35" s="20" t="s">
        <v>193</v>
      </c>
      <c r="N35" s="20" t="s">
        <v>194</v>
      </c>
      <c r="O35" s="21">
        <v>5.3630377130799998</v>
      </c>
      <c r="P35" s="21">
        <v>2.1703399999999999</v>
      </c>
      <c r="Q35" s="20" t="s">
        <v>195</v>
      </c>
      <c r="R35" s="20" t="s">
        <v>196</v>
      </c>
      <c r="S35" s="20">
        <v>12</v>
      </c>
      <c r="T35" s="20">
        <v>60</v>
      </c>
      <c r="U35" s="20" t="s">
        <v>73</v>
      </c>
      <c r="V35" s="20" t="s">
        <v>74</v>
      </c>
      <c r="W35" s="20" t="s">
        <v>75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2"/>
        <v>0.59138205642399999</v>
      </c>
      <c r="AC35" s="22">
        <f t="shared" si="3"/>
        <v>5.1333528224285994</v>
      </c>
    </row>
    <row r="36" spans="1:29" x14ac:dyDescent="0.25">
      <c r="A36" s="20">
        <v>6</v>
      </c>
      <c r="B36" s="20">
        <v>324</v>
      </c>
      <c r="C36" s="20" t="s">
        <v>199</v>
      </c>
      <c r="D36" s="20" t="s">
        <v>233</v>
      </c>
      <c r="E36" s="20" t="s">
        <v>200</v>
      </c>
      <c r="F36" s="20" t="s">
        <v>191</v>
      </c>
      <c r="G36" s="20" t="s">
        <v>192</v>
      </c>
      <c r="H36" s="20">
        <v>28730</v>
      </c>
      <c r="I36" s="20">
        <v>28731</v>
      </c>
      <c r="J36" s="20">
        <v>28675</v>
      </c>
      <c r="K36" s="20">
        <v>6172</v>
      </c>
      <c r="L36" s="20">
        <v>6172</v>
      </c>
      <c r="M36" s="20" t="s">
        <v>193</v>
      </c>
      <c r="N36" s="20" t="s">
        <v>194</v>
      </c>
      <c r="O36" s="21">
        <v>4.40792409151</v>
      </c>
      <c r="P36" s="21">
        <v>1.78382</v>
      </c>
      <c r="Q36" s="20" t="s">
        <v>195</v>
      </c>
      <c r="R36" s="20" t="s">
        <v>196</v>
      </c>
      <c r="S36" s="20">
        <v>12</v>
      </c>
      <c r="T36" s="20">
        <v>60</v>
      </c>
      <c r="U36" s="20" t="s">
        <v>73</v>
      </c>
      <c r="V36" s="20" t="s">
        <v>74</v>
      </c>
      <c r="W36" s="20" t="s">
        <v>75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2"/>
        <v>0.486061695352</v>
      </c>
      <c r="AC36" s="22">
        <f t="shared" si="3"/>
        <v>4.2191442039977991</v>
      </c>
    </row>
    <row r="37" spans="1:29" x14ac:dyDescent="0.25">
      <c r="A37" s="20">
        <v>6</v>
      </c>
      <c r="B37" s="20">
        <v>324</v>
      </c>
      <c r="C37" s="20" t="s">
        <v>199</v>
      </c>
      <c r="D37" s="20" t="s">
        <v>233</v>
      </c>
      <c r="E37" s="20" t="s">
        <v>200</v>
      </c>
      <c r="F37" s="20" t="s">
        <v>191</v>
      </c>
      <c r="G37" s="20" t="s">
        <v>192</v>
      </c>
      <c r="H37" s="20">
        <v>28732</v>
      </c>
      <c r="I37" s="20">
        <v>28733</v>
      </c>
      <c r="J37" s="20">
        <v>28677</v>
      </c>
      <c r="K37" s="20">
        <v>6172</v>
      </c>
      <c r="L37" s="20">
        <v>6172</v>
      </c>
      <c r="M37" s="20" t="s">
        <v>193</v>
      </c>
      <c r="N37" s="20" t="s">
        <v>194</v>
      </c>
      <c r="O37" s="21">
        <v>1.42545627047</v>
      </c>
      <c r="P37" s="21">
        <v>0.57686199999999999</v>
      </c>
      <c r="Q37" s="20" t="s">
        <v>195</v>
      </c>
      <c r="R37" s="20" t="s">
        <v>196</v>
      </c>
      <c r="S37" s="20">
        <v>12</v>
      </c>
      <c r="T37" s="20">
        <v>60</v>
      </c>
      <c r="U37" s="20" t="s">
        <v>73</v>
      </c>
      <c r="V37" s="20" t="s">
        <v>74</v>
      </c>
      <c r="W37" s="20" t="s">
        <v>75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2"/>
        <v>0.15718543446320002</v>
      </c>
      <c r="AC37" s="22">
        <f t="shared" si="3"/>
        <v>1.3644111871189799</v>
      </c>
    </row>
    <row r="38" spans="1:29" x14ac:dyDescent="0.25">
      <c r="A38" s="20">
        <v>6</v>
      </c>
      <c r="B38" s="20">
        <v>324</v>
      </c>
      <c r="C38" s="20" t="s">
        <v>199</v>
      </c>
      <c r="D38" s="20" t="s">
        <v>233</v>
      </c>
      <c r="E38" s="20" t="s">
        <v>200</v>
      </c>
      <c r="F38" s="20" t="s">
        <v>191</v>
      </c>
      <c r="G38" s="20" t="s">
        <v>192</v>
      </c>
      <c r="H38" s="20">
        <v>28733</v>
      </c>
      <c r="I38" s="20">
        <v>28734</v>
      </c>
      <c r="J38" s="20">
        <v>28678</v>
      </c>
      <c r="K38" s="20">
        <v>6172</v>
      </c>
      <c r="L38" s="20">
        <v>6172</v>
      </c>
      <c r="M38" s="20" t="s">
        <v>193</v>
      </c>
      <c r="N38" s="20" t="s">
        <v>194</v>
      </c>
      <c r="O38" s="21">
        <v>2.8609045387599998</v>
      </c>
      <c r="P38" s="21">
        <v>1.15777</v>
      </c>
      <c r="Q38" s="20" t="s">
        <v>195</v>
      </c>
      <c r="R38" s="20" t="s">
        <v>196</v>
      </c>
      <c r="S38" s="20">
        <v>12</v>
      </c>
      <c r="T38" s="20">
        <v>60</v>
      </c>
      <c r="U38" s="20" t="s">
        <v>73</v>
      </c>
      <c r="V38" s="20" t="s">
        <v>74</v>
      </c>
      <c r="W38" s="20" t="s">
        <v>75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2"/>
        <v>0.31547333757200002</v>
      </c>
      <c r="AC38" s="22">
        <f t="shared" si="3"/>
        <v>2.7383920939682995</v>
      </c>
    </row>
    <row r="39" spans="1:29" x14ac:dyDescent="0.25">
      <c r="A39" s="20">
        <v>6</v>
      </c>
      <c r="B39" s="20">
        <v>324</v>
      </c>
      <c r="C39" s="20" t="s">
        <v>199</v>
      </c>
      <c r="D39" s="20" t="s">
        <v>233</v>
      </c>
      <c r="E39" s="20" t="s">
        <v>200</v>
      </c>
      <c r="F39" s="20" t="s">
        <v>191</v>
      </c>
      <c r="G39" s="20" t="s">
        <v>192</v>
      </c>
      <c r="H39" s="20">
        <v>28734</v>
      </c>
      <c r="I39" s="20">
        <v>28735</v>
      </c>
      <c r="J39" s="20">
        <v>28679</v>
      </c>
      <c r="K39" s="20">
        <v>6172</v>
      </c>
      <c r="L39" s="20">
        <v>6172</v>
      </c>
      <c r="M39" s="20" t="s">
        <v>193</v>
      </c>
      <c r="N39" s="20" t="s">
        <v>194</v>
      </c>
      <c r="O39" s="21">
        <v>1.24146765645</v>
      </c>
      <c r="P39" s="21">
        <v>0.50240399999999996</v>
      </c>
      <c r="Q39" s="20" t="s">
        <v>195</v>
      </c>
      <c r="R39" s="20" t="s">
        <v>196</v>
      </c>
      <c r="S39" s="20">
        <v>12</v>
      </c>
      <c r="T39" s="20">
        <v>60</v>
      </c>
      <c r="U39" s="20" t="s">
        <v>73</v>
      </c>
      <c r="V39" s="20" t="s">
        <v>74</v>
      </c>
      <c r="W39" s="20" t="s">
        <v>75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2"/>
        <v>0.13689685057439999</v>
      </c>
      <c r="AC39" s="22">
        <f t="shared" si="3"/>
        <v>1.1883009074151598</v>
      </c>
    </row>
    <row r="40" spans="1:29" x14ac:dyDescent="0.25">
      <c r="A40" s="20">
        <v>6</v>
      </c>
      <c r="B40" s="20">
        <v>324</v>
      </c>
      <c r="C40" s="20" t="s">
        <v>199</v>
      </c>
      <c r="D40" s="20" t="s">
        <v>233</v>
      </c>
      <c r="E40" s="20" t="s">
        <v>200</v>
      </c>
      <c r="F40" s="20" t="s">
        <v>191</v>
      </c>
      <c r="G40" s="20" t="s">
        <v>192</v>
      </c>
      <c r="H40" s="20">
        <v>28735</v>
      </c>
      <c r="I40" s="20">
        <v>28736</v>
      </c>
      <c r="J40" s="20">
        <v>28680</v>
      </c>
      <c r="K40" s="20">
        <v>6172</v>
      </c>
      <c r="L40" s="20">
        <v>6172</v>
      </c>
      <c r="M40" s="20" t="s">
        <v>193</v>
      </c>
      <c r="N40" s="20" t="s">
        <v>194</v>
      </c>
      <c r="O40" s="21">
        <v>5.5835821384599997</v>
      </c>
      <c r="P40" s="21">
        <v>2.2595999999999998</v>
      </c>
      <c r="Q40" s="20" t="s">
        <v>195</v>
      </c>
      <c r="R40" s="20" t="s">
        <v>196</v>
      </c>
      <c r="S40" s="20">
        <v>12</v>
      </c>
      <c r="T40" s="20">
        <v>60</v>
      </c>
      <c r="U40" s="20" t="s">
        <v>73</v>
      </c>
      <c r="V40" s="20" t="s">
        <v>74</v>
      </c>
      <c r="W40" s="20" t="s">
        <v>75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2"/>
        <v>0.61570394255999994</v>
      </c>
      <c r="AC40" s="22">
        <f t="shared" si="3"/>
        <v>5.3444732334839991</v>
      </c>
    </row>
    <row r="41" spans="1:29" x14ac:dyDescent="0.25">
      <c r="A41" s="20">
        <v>6</v>
      </c>
      <c r="B41" s="20">
        <v>324</v>
      </c>
      <c r="C41" s="20" t="s">
        <v>199</v>
      </c>
      <c r="D41" s="20" t="s">
        <v>233</v>
      </c>
      <c r="E41" s="20" t="s">
        <v>200</v>
      </c>
      <c r="F41" s="20" t="s">
        <v>191</v>
      </c>
      <c r="G41" s="20" t="s">
        <v>192</v>
      </c>
      <c r="H41" s="20">
        <v>28737</v>
      </c>
      <c r="I41" s="20">
        <v>28738</v>
      </c>
      <c r="J41" s="20">
        <v>28682</v>
      </c>
      <c r="K41" s="20">
        <v>6172</v>
      </c>
      <c r="L41" s="20">
        <v>6172</v>
      </c>
      <c r="M41" s="20" t="s">
        <v>193</v>
      </c>
      <c r="N41" s="20" t="s">
        <v>194</v>
      </c>
      <c r="O41" s="21">
        <v>5.8905805433099996</v>
      </c>
      <c r="P41" s="21">
        <v>2.3838300000000001</v>
      </c>
      <c r="Q41" s="20" t="s">
        <v>195</v>
      </c>
      <c r="R41" s="20" t="s">
        <v>196</v>
      </c>
      <c r="S41" s="20">
        <v>12</v>
      </c>
      <c r="T41" s="20">
        <v>60</v>
      </c>
      <c r="U41" s="20" t="s">
        <v>73</v>
      </c>
      <c r="V41" s="20" t="s">
        <v>74</v>
      </c>
      <c r="W41" s="20" t="s">
        <v>75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2"/>
        <v>0.64955458018800016</v>
      </c>
      <c r="AC41" s="22">
        <f t="shared" si="3"/>
        <v>5.6383057302957003</v>
      </c>
    </row>
    <row r="42" spans="1:29" x14ac:dyDescent="0.25">
      <c r="A42" s="20">
        <v>6</v>
      </c>
      <c r="B42" s="20">
        <v>324</v>
      </c>
      <c r="C42" s="20" t="s">
        <v>199</v>
      </c>
      <c r="D42" s="20" t="s">
        <v>233</v>
      </c>
      <c r="E42" s="20" t="s">
        <v>200</v>
      </c>
      <c r="F42" s="20" t="s">
        <v>191</v>
      </c>
      <c r="G42" s="20" t="s">
        <v>192</v>
      </c>
      <c r="H42" s="20">
        <v>28740</v>
      </c>
      <c r="I42" s="20">
        <v>28741</v>
      </c>
      <c r="J42" s="20">
        <v>28685</v>
      </c>
      <c r="K42" s="20">
        <v>6172</v>
      </c>
      <c r="L42" s="20">
        <v>6172</v>
      </c>
      <c r="M42" s="20" t="s">
        <v>193</v>
      </c>
      <c r="N42" s="20" t="s">
        <v>194</v>
      </c>
      <c r="O42" s="21">
        <v>1.2689209668000001</v>
      </c>
      <c r="P42" s="21">
        <v>0.51351400000000003</v>
      </c>
      <c r="Q42" s="20" t="s">
        <v>195</v>
      </c>
      <c r="R42" s="20" t="s">
        <v>196</v>
      </c>
      <c r="S42" s="20">
        <v>12</v>
      </c>
      <c r="T42" s="20">
        <v>60</v>
      </c>
      <c r="U42" s="20" t="s">
        <v>73</v>
      </c>
      <c r="V42" s="20" t="s">
        <v>74</v>
      </c>
      <c r="W42" s="20" t="s">
        <v>75</v>
      </c>
      <c r="X42" s="22">
        <v>0.51412000000000002</v>
      </c>
      <c r="Y42" s="22">
        <v>4.7782419999999997</v>
      </c>
      <c r="Z42" s="22">
        <v>0.47</v>
      </c>
      <c r="AA42" s="22">
        <v>0.505</v>
      </c>
      <c r="AB42" s="22">
        <f t="shared" si="2"/>
        <v>0.13992414337040002</v>
      </c>
      <c r="AC42" s="22">
        <f t="shared" si="3"/>
        <v>1.2145786103820599</v>
      </c>
    </row>
    <row r="43" spans="1:29" x14ac:dyDescent="0.25">
      <c r="A43" s="20">
        <v>6</v>
      </c>
      <c r="B43" s="20">
        <v>324</v>
      </c>
      <c r="C43" s="20" t="s">
        <v>199</v>
      </c>
      <c r="D43" s="20" t="s">
        <v>233</v>
      </c>
      <c r="E43" s="20" t="s">
        <v>200</v>
      </c>
      <c r="F43" s="20" t="s">
        <v>191</v>
      </c>
      <c r="G43" s="20" t="s">
        <v>192</v>
      </c>
      <c r="H43" s="20">
        <v>30434</v>
      </c>
      <c r="I43" s="20">
        <v>30435</v>
      </c>
      <c r="J43" s="20">
        <v>30357</v>
      </c>
      <c r="K43" s="20">
        <v>6210</v>
      </c>
      <c r="L43" s="20">
        <v>6210</v>
      </c>
      <c r="M43" s="20" t="s">
        <v>193</v>
      </c>
      <c r="N43" s="20" t="s">
        <v>194</v>
      </c>
      <c r="O43" s="21">
        <v>30.6064264673</v>
      </c>
      <c r="P43" s="21">
        <v>12.385999999999999</v>
      </c>
      <c r="Q43" s="20" t="s">
        <v>195</v>
      </c>
      <c r="R43" s="20" t="s">
        <v>196</v>
      </c>
      <c r="S43" s="20">
        <v>14</v>
      </c>
      <c r="T43" s="20">
        <v>60</v>
      </c>
      <c r="U43" s="20" t="s">
        <v>73</v>
      </c>
      <c r="V43" s="20" t="s">
        <v>168</v>
      </c>
      <c r="W43" s="20" t="s">
        <v>168</v>
      </c>
      <c r="X43" s="22">
        <v>0.26800000000000002</v>
      </c>
      <c r="Y43" s="22">
        <v>3.7909999999999999</v>
      </c>
      <c r="Z43" s="22">
        <v>0.47</v>
      </c>
      <c r="AA43" s="22">
        <v>0.505</v>
      </c>
      <c r="AB43" s="22">
        <f t="shared" si="2"/>
        <v>1.7593074400000002</v>
      </c>
      <c r="AC43" s="22">
        <f t="shared" si="3"/>
        <v>23.242886370000001</v>
      </c>
    </row>
    <row r="44" spans="1:29" x14ac:dyDescent="0.25">
      <c r="A44" s="20">
        <v>6</v>
      </c>
      <c r="B44" s="20">
        <v>324</v>
      </c>
      <c r="C44" s="20" t="s">
        <v>199</v>
      </c>
      <c r="D44" s="20" t="s">
        <v>233</v>
      </c>
      <c r="E44" s="20" t="s">
        <v>200</v>
      </c>
      <c r="F44" s="20" t="s">
        <v>191</v>
      </c>
      <c r="G44" s="20" t="s">
        <v>192</v>
      </c>
      <c r="H44" s="20">
        <v>30435</v>
      </c>
      <c r="I44" s="20">
        <v>30436</v>
      </c>
      <c r="J44" s="20">
        <v>30358</v>
      </c>
      <c r="K44" s="20">
        <v>6210</v>
      </c>
      <c r="L44" s="20">
        <v>6210</v>
      </c>
      <c r="M44" s="20" t="s">
        <v>193</v>
      </c>
      <c r="N44" s="20" t="s">
        <v>194</v>
      </c>
      <c r="O44" s="21">
        <v>0.83235840136999995</v>
      </c>
      <c r="P44" s="21">
        <v>0.336843</v>
      </c>
      <c r="Q44" s="20" t="s">
        <v>195</v>
      </c>
      <c r="R44" s="20" t="s">
        <v>196</v>
      </c>
      <c r="S44" s="20">
        <v>14</v>
      </c>
      <c r="T44" s="20">
        <v>60</v>
      </c>
      <c r="U44" s="20" t="s">
        <v>73</v>
      </c>
      <c r="V44" s="20" t="s">
        <v>168</v>
      </c>
      <c r="W44" s="20" t="s">
        <v>168</v>
      </c>
      <c r="X44" s="22">
        <v>0.26800000000000002</v>
      </c>
      <c r="Y44" s="22">
        <v>3.7909999999999999</v>
      </c>
      <c r="Z44" s="22">
        <v>0.47</v>
      </c>
      <c r="AA44" s="22">
        <v>0.505</v>
      </c>
      <c r="AB44" s="22">
        <f t="shared" si="2"/>
        <v>4.7845179720000006E-2</v>
      </c>
      <c r="AC44" s="22">
        <f t="shared" si="3"/>
        <v>0.63210104743500006</v>
      </c>
    </row>
    <row r="45" spans="1:29" x14ac:dyDescent="0.25">
      <c r="A45" s="20">
        <v>6</v>
      </c>
      <c r="B45" s="20">
        <v>324</v>
      </c>
      <c r="C45" s="20" t="s">
        <v>199</v>
      </c>
      <c r="D45" s="20" t="s">
        <v>233</v>
      </c>
      <c r="E45" s="20" t="s">
        <v>200</v>
      </c>
      <c r="F45" s="20" t="s">
        <v>191</v>
      </c>
      <c r="G45" s="20" t="s">
        <v>192</v>
      </c>
      <c r="H45" s="20">
        <v>32400</v>
      </c>
      <c r="I45" s="20">
        <v>32401</v>
      </c>
      <c r="J45" s="20">
        <v>32379</v>
      </c>
      <c r="K45" s="20">
        <v>6216</v>
      </c>
      <c r="L45" s="20">
        <v>6216</v>
      </c>
      <c r="M45" s="20" t="s">
        <v>193</v>
      </c>
      <c r="N45" s="20" t="s">
        <v>194</v>
      </c>
      <c r="O45" s="21">
        <v>8.3814363496900004</v>
      </c>
      <c r="P45" s="21">
        <v>3.3918499999999998</v>
      </c>
      <c r="Q45" s="20" t="s">
        <v>195</v>
      </c>
      <c r="R45" s="20" t="s">
        <v>196</v>
      </c>
      <c r="S45" s="20">
        <v>16</v>
      </c>
      <c r="T45" s="20">
        <v>60</v>
      </c>
      <c r="U45" s="20" t="s">
        <v>73</v>
      </c>
      <c r="V45" s="20" t="s">
        <v>170</v>
      </c>
      <c r="W45" s="20" t="s">
        <v>77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2"/>
        <v>0.73884668549999999</v>
      </c>
      <c r="AC45" s="22">
        <f t="shared" si="3"/>
        <v>6.2138522407499996</v>
      </c>
    </row>
    <row r="46" spans="1:29" x14ac:dyDescent="0.25">
      <c r="A46" s="20">
        <v>6</v>
      </c>
      <c r="B46" s="20">
        <v>324</v>
      </c>
      <c r="C46" s="20" t="s">
        <v>199</v>
      </c>
      <c r="D46" s="20" t="s">
        <v>233</v>
      </c>
      <c r="E46" s="20" t="s">
        <v>200</v>
      </c>
      <c r="F46" s="20" t="s">
        <v>191</v>
      </c>
      <c r="G46" s="20" t="s">
        <v>192</v>
      </c>
      <c r="H46" s="20">
        <v>32992</v>
      </c>
      <c r="I46" s="20">
        <v>32993</v>
      </c>
      <c r="J46" s="20">
        <v>32993</v>
      </c>
      <c r="K46" s="20">
        <v>6250</v>
      </c>
      <c r="L46" s="20">
        <v>6250</v>
      </c>
      <c r="M46" s="20" t="s">
        <v>193</v>
      </c>
      <c r="N46" s="20" t="s">
        <v>194</v>
      </c>
      <c r="O46" s="21">
        <v>4.6596188927100002</v>
      </c>
      <c r="P46" s="21">
        <v>1.88568</v>
      </c>
      <c r="Q46" s="20" t="s">
        <v>195</v>
      </c>
      <c r="R46" s="20" t="s">
        <v>196</v>
      </c>
      <c r="S46" s="20">
        <v>15</v>
      </c>
      <c r="T46" s="20">
        <v>60</v>
      </c>
      <c r="U46" s="20" t="s">
        <v>73</v>
      </c>
      <c r="V46" s="20" t="s">
        <v>235</v>
      </c>
      <c r="W46" s="20" t="s">
        <v>167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2"/>
        <v>0.41075767439999999</v>
      </c>
      <c r="AC46" s="22">
        <f t="shared" si="3"/>
        <v>3.4545563316000001</v>
      </c>
    </row>
    <row r="47" spans="1:29" x14ac:dyDescent="0.25">
      <c r="A47" s="20">
        <v>6</v>
      </c>
      <c r="B47" s="20">
        <v>324</v>
      </c>
      <c r="C47" s="20" t="s">
        <v>199</v>
      </c>
      <c r="D47" s="20" t="s">
        <v>233</v>
      </c>
      <c r="E47" s="20" t="s">
        <v>200</v>
      </c>
      <c r="F47" s="20" t="s">
        <v>191</v>
      </c>
      <c r="G47" s="20" t="s">
        <v>192</v>
      </c>
      <c r="H47" s="20">
        <v>33247</v>
      </c>
      <c r="I47" s="20">
        <v>33248</v>
      </c>
      <c r="J47" s="20">
        <v>33947</v>
      </c>
      <c r="K47" s="20">
        <v>6300</v>
      </c>
      <c r="L47" s="20">
        <v>6300</v>
      </c>
      <c r="M47" s="20" t="s">
        <v>193</v>
      </c>
      <c r="N47" s="20" t="s">
        <v>194</v>
      </c>
      <c r="O47" s="21">
        <v>38.418659051100001</v>
      </c>
      <c r="P47" s="21">
        <v>15.547499999999999</v>
      </c>
      <c r="Q47" s="20" t="s">
        <v>195</v>
      </c>
      <c r="R47" s="20" t="s">
        <v>196</v>
      </c>
      <c r="S47" s="20">
        <v>15</v>
      </c>
      <c r="T47" s="20">
        <v>60</v>
      </c>
      <c r="U47" s="20" t="s">
        <v>73</v>
      </c>
      <c r="V47" s="20" t="s">
        <v>167</v>
      </c>
      <c r="W47" s="20" t="s">
        <v>167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2"/>
        <v>3.3867119250000002</v>
      </c>
      <c r="AC47" s="22">
        <f t="shared" si="3"/>
        <v>28.4829422625</v>
      </c>
    </row>
    <row r="48" spans="1:29" x14ac:dyDescent="0.25">
      <c r="A48" s="20">
        <v>6</v>
      </c>
      <c r="B48" s="20">
        <v>324</v>
      </c>
      <c r="C48" s="20" t="s">
        <v>199</v>
      </c>
      <c r="D48" s="20" t="s">
        <v>233</v>
      </c>
      <c r="E48" s="20" t="s">
        <v>200</v>
      </c>
      <c r="F48" s="20" t="s">
        <v>191</v>
      </c>
      <c r="G48" s="20" t="s">
        <v>192</v>
      </c>
      <c r="H48" s="20">
        <v>34000</v>
      </c>
      <c r="I48" s="20">
        <v>34001</v>
      </c>
      <c r="J48" s="20">
        <v>33951</v>
      </c>
      <c r="K48" s="20">
        <v>6300</v>
      </c>
      <c r="L48" s="20">
        <v>6300</v>
      </c>
      <c r="M48" s="20" t="s">
        <v>193</v>
      </c>
      <c r="N48" s="20" t="s">
        <v>194</v>
      </c>
      <c r="O48" s="21">
        <v>15.064635347499999</v>
      </c>
      <c r="P48" s="21">
        <v>6.0964400000000003</v>
      </c>
      <c r="Q48" s="20" t="s">
        <v>195</v>
      </c>
      <c r="R48" s="20" t="s">
        <v>196</v>
      </c>
      <c r="S48" s="20">
        <v>15</v>
      </c>
      <c r="T48" s="20">
        <v>60</v>
      </c>
      <c r="U48" s="20" t="s">
        <v>73</v>
      </c>
      <c r="V48" s="20" t="s">
        <v>167</v>
      </c>
      <c r="W48" s="20" t="s">
        <v>167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2"/>
        <v>1.3279875252000002</v>
      </c>
      <c r="AC48" s="22">
        <f t="shared" si="3"/>
        <v>11.168647597800001</v>
      </c>
    </row>
    <row r="49" spans="1:29" x14ac:dyDescent="0.25">
      <c r="A49" s="20">
        <v>6</v>
      </c>
      <c r="B49" s="20">
        <v>324</v>
      </c>
      <c r="C49" s="20" t="s">
        <v>199</v>
      </c>
      <c r="D49" s="20" t="s">
        <v>233</v>
      </c>
      <c r="E49" s="20" t="s">
        <v>200</v>
      </c>
      <c r="F49" s="20" t="s">
        <v>191</v>
      </c>
      <c r="G49" s="20" t="s">
        <v>192</v>
      </c>
      <c r="H49" s="20">
        <v>34002</v>
      </c>
      <c r="I49" s="20">
        <v>34003</v>
      </c>
      <c r="J49" s="20">
        <v>33953</v>
      </c>
      <c r="K49" s="20">
        <v>6300</v>
      </c>
      <c r="L49" s="20">
        <v>6300</v>
      </c>
      <c r="M49" s="20" t="s">
        <v>193</v>
      </c>
      <c r="N49" s="20" t="s">
        <v>194</v>
      </c>
      <c r="O49" s="21">
        <v>345.710582445</v>
      </c>
      <c r="P49" s="21">
        <v>139.904</v>
      </c>
      <c r="Q49" s="20" t="s">
        <v>195</v>
      </c>
      <c r="R49" s="20" t="s">
        <v>196</v>
      </c>
      <c r="S49" s="20">
        <v>15</v>
      </c>
      <c r="T49" s="20">
        <v>60</v>
      </c>
      <c r="U49" s="20" t="s">
        <v>73</v>
      </c>
      <c r="V49" s="20" t="s">
        <v>167</v>
      </c>
      <c r="W49" s="20" t="s">
        <v>167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2"/>
        <v>30.475288320000001</v>
      </c>
      <c r="AC49" s="22">
        <f t="shared" si="3"/>
        <v>256.30342848000004</v>
      </c>
    </row>
    <row r="50" spans="1:29" x14ac:dyDescent="0.25">
      <c r="A50" s="20">
        <v>6</v>
      </c>
      <c r="B50" s="20">
        <v>324</v>
      </c>
      <c r="C50" s="20" t="s">
        <v>199</v>
      </c>
      <c r="D50" s="20" t="s">
        <v>233</v>
      </c>
      <c r="E50" s="20" t="s">
        <v>200</v>
      </c>
      <c r="F50" s="20" t="s">
        <v>191</v>
      </c>
      <c r="G50" s="20" t="s">
        <v>192</v>
      </c>
      <c r="H50" s="20">
        <v>46151</v>
      </c>
      <c r="I50" s="20">
        <v>46152</v>
      </c>
      <c r="J50" s="20">
        <v>46102</v>
      </c>
      <c r="K50" s="20">
        <v>6410</v>
      </c>
      <c r="L50" s="20">
        <v>6410</v>
      </c>
      <c r="M50" s="20" t="s">
        <v>193</v>
      </c>
      <c r="N50" s="20" t="s">
        <v>194</v>
      </c>
      <c r="O50" s="21">
        <v>50.954823509900002</v>
      </c>
      <c r="P50" s="21">
        <v>20.620699999999999</v>
      </c>
      <c r="Q50" s="20" t="s">
        <v>195</v>
      </c>
      <c r="R50" s="20" t="s">
        <v>196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2"/>
        <v>4.4918070809999993</v>
      </c>
      <c r="AC50" s="22">
        <f t="shared" si="3"/>
        <v>37.777019296500001</v>
      </c>
    </row>
    <row r="51" spans="1:29" x14ac:dyDescent="0.25">
      <c r="A51" s="20">
        <v>6</v>
      </c>
      <c r="B51" s="20">
        <v>324</v>
      </c>
      <c r="C51" s="20" t="s">
        <v>199</v>
      </c>
      <c r="D51" s="20" t="s">
        <v>233</v>
      </c>
      <c r="E51" s="20" t="s">
        <v>200</v>
      </c>
      <c r="F51" s="20" t="s">
        <v>191</v>
      </c>
      <c r="G51" s="20" t="s">
        <v>192</v>
      </c>
      <c r="H51" s="20">
        <v>46177</v>
      </c>
      <c r="I51" s="20">
        <v>46178</v>
      </c>
      <c r="J51" s="20">
        <v>46128</v>
      </c>
      <c r="K51" s="20">
        <v>6410</v>
      </c>
      <c r="L51" s="20">
        <v>6410</v>
      </c>
      <c r="M51" s="20" t="s">
        <v>193</v>
      </c>
      <c r="N51" s="20" t="s">
        <v>194</v>
      </c>
      <c r="O51" s="21">
        <v>7.1472781913999999</v>
      </c>
      <c r="P51" s="21">
        <v>2.8923999999999999</v>
      </c>
      <c r="Q51" s="20" t="s">
        <v>195</v>
      </c>
      <c r="R51" s="20" t="s">
        <v>196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2"/>
        <v>0.63005149199999999</v>
      </c>
      <c r="AC51" s="22">
        <f t="shared" si="3"/>
        <v>5.2988623379999993</v>
      </c>
    </row>
    <row r="52" spans="1:29" x14ac:dyDescent="0.25">
      <c r="A52" s="20">
        <v>6</v>
      </c>
      <c r="B52" s="20">
        <v>324</v>
      </c>
      <c r="C52" s="20" t="s">
        <v>199</v>
      </c>
      <c r="D52" s="20" t="s">
        <v>233</v>
      </c>
      <c r="E52" s="20" t="s">
        <v>200</v>
      </c>
      <c r="F52" s="20" t="s">
        <v>191</v>
      </c>
      <c r="G52" s="20" t="s">
        <v>192</v>
      </c>
      <c r="H52" s="20">
        <v>46181</v>
      </c>
      <c r="I52" s="20">
        <v>46182</v>
      </c>
      <c r="J52" s="20">
        <v>46132</v>
      </c>
      <c r="K52" s="20">
        <v>6410</v>
      </c>
      <c r="L52" s="20">
        <v>6410</v>
      </c>
      <c r="M52" s="20" t="s">
        <v>193</v>
      </c>
      <c r="N52" s="20" t="s">
        <v>194</v>
      </c>
      <c r="O52" s="21">
        <v>4.5721599706399996</v>
      </c>
      <c r="P52" s="21">
        <v>1.85029</v>
      </c>
      <c r="Q52" s="20" t="s">
        <v>195</v>
      </c>
      <c r="R52" s="20" t="s">
        <v>196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2"/>
        <v>0.40304867069999994</v>
      </c>
      <c r="AC52" s="22">
        <f t="shared" si="3"/>
        <v>3.38972202855</v>
      </c>
    </row>
    <row r="53" spans="1:29" x14ac:dyDescent="0.25">
      <c r="A53" s="20">
        <v>6</v>
      </c>
      <c r="B53" s="20">
        <v>324</v>
      </c>
      <c r="C53" s="20" t="s">
        <v>199</v>
      </c>
      <c r="D53" s="20" t="s">
        <v>233</v>
      </c>
      <c r="E53" s="20" t="s">
        <v>200</v>
      </c>
      <c r="F53" s="20" t="s">
        <v>191</v>
      </c>
      <c r="G53" s="20" t="s">
        <v>192</v>
      </c>
      <c r="H53" s="20">
        <v>46185</v>
      </c>
      <c r="I53" s="20">
        <v>46186</v>
      </c>
      <c r="J53" s="20">
        <v>46136</v>
      </c>
      <c r="K53" s="20">
        <v>6410</v>
      </c>
      <c r="L53" s="20">
        <v>6410</v>
      </c>
      <c r="M53" s="20" t="s">
        <v>193</v>
      </c>
      <c r="N53" s="20" t="s">
        <v>194</v>
      </c>
      <c r="O53" s="21">
        <v>0.38037851247600002</v>
      </c>
      <c r="P53" s="21">
        <v>0.15393399999999999</v>
      </c>
      <c r="Q53" s="20" t="s">
        <v>195</v>
      </c>
      <c r="R53" s="20" t="s">
        <v>196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2"/>
        <v>3.3531443219999992E-2</v>
      </c>
      <c r="AC53" s="22">
        <f t="shared" si="3"/>
        <v>0.28200631832999995</v>
      </c>
    </row>
    <row r="54" spans="1:29" x14ac:dyDescent="0.25">
      <c r="A54" s="20">
        <v>6</v>
      </c>
      <c r="B54" s="20">
        <v>324</v>
      </c>
      <c r="C54" s="20" t="s">
        <v>199</v>
      </c>
      <c r="D54" s="20" t="s">
        <v>233</v>
      </c>
      <c r="E54" s="20" t="s">
        <v>200</v>
      </c>
      <c r="F54" s="20" t="s">
        <v>191</v>
      </c>
      <c r="G54" s="20" t="s">
        <v>192</v>
      </c>
      <c r="H54" s="20">
        <v>46200</v>
      </c>
      <c r="I54" s="20">
        <v>46201</v>
      </c>
      <c r="J54" s="20">
        <v>46151</v>
      </c>
      <c r="K54" s="20">
        <v>6410</v>
      </c>
      <c r="L54" s="20">
        <v>6410</v>
      </c>
      <c r="M54" s="20" t="s">
        <v>193</v>
      </c>
      <c r="N54" s="20" t="s">
        <v>194</v>
      </c>
      <c r="O54" s="21">
        <v>1.2324888871999999</v>
      </c>
      <c r="P54" s="21">
        <v>0.49877100000000002</v>
      </c>
      <c r="Q54" s="20" t="s">
        <v>195</v>
      </c>
      <c r="R54" s="20" t="s">
        <v>196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2"/>
        <v>0.10864728693</v>
      </c>
      <c r="AC54" s="22">
        <f t="shared" si="3"/>
        <v>0.91374597814500003</v>
      </c>
    </row>
    <row r="55" spans="1:29" x14ac:dyDescent="0.25">
      <c r="A55" s="20">
        <v>6</v>
      </c>
      <c r="B55" s="20">
        <v>324</v>
      </c>
      <c r="C55" s="20" t="s">
        <v>199</v>
      </c>
      <c r="D55" s="20" t="s">
        <v>233</v>
      </c>
      <c r="E55" s="20" t="s">
        <v>200</v>
      </c>
      <c r="F55" s="20" t="s">
        <v>191</v>
      </c>
      <c r="G55" s="20" t="s">
        <v>192</v>
      </c>
      <c r="H55" s="20">
        <v>46201</v>
      </c>
      <c r="I55" s="20">
        <v>46202</v>
      </c>
      <c r="J55" s="20">
        <v>46152</v>
      </c>
      <c r="K55" s="20">
        <v>6410</v>
      </c>
      <c r="L55" s="20">
        <v>6410</v>
      </c>
      <c r="M55" s="20" t="s">
        <v>193</v>
      </c>
      <c r="N55" s="20" t="s">
        <v>194</v>
      </c>
      <c r="O55" s="21">
        <v>4.1540281918100002</v>
      </c>
      <c r="P55" s="21">
        <v>1.6810799999999999</v>
      </c>
      <c r="Q55" s="20" t="s">
        <v>195</v>
      </c>
      <c r="R55" s="20" t="s">
        <v>196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2"/>
        <v>0.36618965640000001</v>
      </c>
      <c r="AC55" s="22">
        <f t="shared" si="3"/>
        <v>3.0797301546</v>
      </c>
    </row>
    <row r="56" spans="1:29" x14ac:dyDescent="0.25">
      <c r="A56" s="20">
        <v>6</v>
      </c>
      <c r="B56" s="20">
        <v>324</v>
      </c>
      <c r="C56" s="20" t="s">
        <v>199</v>
      </c>
      <c r="D56" s="20" t="s">
        <v>233</v>
      </c>
      <c r="E56" s="20" t="s">
        <v>200</v>
      </c>
      <c r="F56" s="20" t="s">
        <v>191</v>
      </c>
      <c r="G56" s="20" t="s">
        <v>192</v>
      </c>
      <c r="H56" s="20">
        <v>46217</v>
      </c>
      <c r="I56" s="20">
        <v>46218</v>
      </c>
      <c r="J56" s="20">
        <v>46168</v>
      </c>
      <c r="K56" s="20">
        <v>6410</v>
      </c>
      <c r="L56" s="20">
        <v>6410</v>
      </c>
      <c r="M56" s="20" t="s">
        <v>193</v>
      </c>
      <c r="N56" s="20" t="s">
        <v>194</v>
      </c>
      <c r="O56" s="21">
        <v>2.5070831551300001</v>
      </c>
      <c r="P56" s="21">
        <v>1.01458</v>
      </c>
      <c r="Q56" s="20" t="s">
        <v>195</v>
      </c>
      <c r="R56" s="20" t="s">
        <v>196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2"/>
        <v>0.22100596140000001</v>
      </c>
      <c r="AC56" s="22">
        <f t="shared" si="3"/>
        <v>1.8587054870999999</v>
      </c>
    </row>
    <row r="57" spans="1:29" x14ac:dyDescent="0.25">
      <c r="A57" s="20">
        <v>6</v>
      </c>
      <c r="B57" s="20">
        <v>324</v>
      </c>
      <c r="C57" s="20" t="s">
        <v>199</v>
      </c>
      <c r="D57" s="20" t="s">
        <v>233</v>
      </c>
      <c r="E57" s="20" t="s">
        <v>200</v>
      </c>
      <c r="F57" s="20" t="s">
        <v>191</v>
      </c>
      <c r="G57" s="20" t="s">
        <v>192</v>
      </c>
      <c r="H57" s="20">
        <v>46219</v>
      </c>
      <c r="I57" s="20">
        <v>46220</v>
      </c>
      <c r="J57" s="20">
        <v>46170</v>
      </c>
      <c r="K57" s="20">
        <v>6410</v>
      </c>
      <c r="L57" s="20">
        <v>6410</v>
      </c>
      <c r="M57" s="20" t="s">
        <v>193</v>
      </c>
      <c r="N57" s="20" t="s">
        <v>194</v>
      </c>
      <c r="O57" s="21">
        <v>4.1375198700200002</v>
      </c>
      <c r="P57" s="21">
        <v>1.67439</v>
      </c>
      <c r="Q57" s="20" t="s">
        <v>195</v>
      </c>
      <c r="R57" s="20" t="s">
        <v>196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2"/>
        <v>0.3647323737</v>
      </c>
      <c r="AC57" s="22">
        <f t="shared" si="3"/>
        <v>3.0674741080500003</v>
      </c>
    </row>
    <row r="58" spans="1:29" x14ac:dyDescent="0.25">
      <c r="A58" s="20">
        <v>6</v>
      </c>
      <c r="B58" s="20">
        <v>324</v>
      </c>
      <c r="C58" s="20" t="s">
        <v>199</v>
      </c>
      <c r="D58" s="20" t="s">
        <v>233</v>
      </c>
      <c r="E58" s="20" t="s">
        <v>200</v>
      </c>
      <c r="F58" s="20" t="s">
        <v>191</v>
      </c>
      <c r="G58" s="20" t="s">
        <v>192</v>
      </c>
      <c r="H58" s="20">
        <v>46223</v>
      </c>
      <c r="I58" s="20">
        <v>46224</v>
      </c>
      <c r="J58" s="20">
        <v>46174</v>
      </c>
      <c r="K58" s="20">
        <v>6410</v>
      </c>
      <c r="L58" s="20">
        <v>6410</v>
      </c>
      <c r="M58" s="20" t="s">
        <v>193</v>
      </c>
      <c r="N58" s="20" t="s">
        <v>194</v>
      </c>
      <c r="O58" s="21">
        <v>8.2691803680499998</v>
      </c>
      <c r="P58" s="21">
        <v>3.3464200000000002</v>
      </c>
      <c r="Q58" s="20" t="s">
        <v>195</v>
      </c>
      <c r="R58" s="20" t="s">
        <v>196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2"/>
        <v>0.72895066860000002</v>
      </c>
      <c r="AC58" s="22">
        <f t="shared" si="3"/>
        <v>6.1306247079</v>
      </c>
    </row>
    <row r="59" spans="1:29" x14ac:dyDescent="0.25">
      <c r="A59" s="20">
        <v>6</v>
      </c>
      <c r="B59" s="20">
        <v>324</v>
      </c>
      <c r="C59" s="20" t="s">
        <v>199</v>
      </c>
      <c r="D59" s="20" t="s">
        <v>233</v>
      </c>
      <c r="E59" s="20" t="s">
        <v>200</v>
      </c>
      <c r="F59" s="20" t="s">
        <v>191</v>
      </c>
      <c r="G59" s="20" t="s">
        <v>192</v>
      </c>
      <c r="H59" s="20">
        <v>46227</v>
      </c>
      <c r="I59" s="20">
        <v>46228</v>
      </c>
      <c r="J59" s="20">
        <v>46178</v>
      </c>
      <c r="K59" s="20">
        <v>6410</v>
      </c>
      <c r="L59" s="20">
        <v>6410</v>
      </c>
      <c r="M59" s="20" t="s">
        <v>193</v>
      </c>
      <c r="N59" s="20" t="s">
        <v>194</v>
      </c>
      <c r="O59" s="21">
        <v>2.3117813003799998</v>
      </c>
      <c r="P59" s="21">
        <v>0.93554499999999996</v>
      </c>
      <c r="Q59" s="20" t="s">
        <v>195</v>
      </c>
      <c r="R59" s="20" t="s">
        <v>196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2"/>
        <v>0.20378976734999998</v>
      </c>
      <c r="AC59" s="22">
        <f t="shared" si="3"/>
        <v>1.713913762275</v>
      </c>
    </row>
    <row r="60" spans="1:29" x14ac:dyDescent="0.25">
      <c r="A60" s="20">
        <v>6</v>
      </c>
      <c r="B60" s="20">
        <v>324</v>
      </c>
      <c r="C60" s="20" t="s">
        <v>199</v>
      </c>
      <c r="D60" s="20" t="s">
        <v>233</v>
      </c>
      <c r="E60" s="20" t="s">
        <v>200</v>
      </c>
      <c r="F60" s="20" t="s">
        <v>191</v>
      </c>
      <c r="G60" s="20" t="s">
        <v>192</v>
      </c>
      <c r="H60" s="20">
        <v>46228</v>
      </c>
      <c r="I60" s="20">
        <v>46229</v>
      </c>
      <c r="J60" s="20">
        <v>46179</v>
      </c>
      <c r="K60" s="20">
        <v>6410</v>
      </c>
      <c r="L60" s="20">
        <v>6410</v>
      </c>
      <c r="M60" s="20" t="s">
        <v>193</v>
      </c>
      <c r="N60" s="20" t="s">
        <v>194</v>
      </c>
      <c r="O60" s="21">
        <v>0.82641687257399998</v>
      </c>
      <c r="P60" s="21">
        <v>0.33443899999999999</v>
      </c>
      <c r="Q60" s="20" t="s">
        <v>195</v>
      </c>
      <c r="R60" s="20" t="s">
        <v>196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2"/>
        <v>7.2850847369999999E-2</v>
      </c>
      <c r="AC60" s="22">
        <f t="shared" si="3"/>
        <v>0.61269057580499997</v>
      </c>
    </row>
    <row r="61" spans="1:29" x14ac:dyDescent="0.25">
      <c r="A61" s="20">
        <v>6</v>
      </c>
      <c r="B61" s="20">
        <v>324</v>
      </c>
      <c r="C61" s="20" t="s">
        <v>199</v>
      </c>
      <c r="D61" s="20" t="s">
        <v>233</v>
      </c>
      <c r="E61" s="20" t="s">
        <v>200</v>
      </c>
      <c r="F61" s="20" t="s">
        <v>191</v>
      </c>
      <c r="G61" s="20" t="s">
        <v>192</v>
      </c>
      <c r="H61" s="20">
        <v>46235</v>
      </c>
      <c r="I61" s="20">
        <v>46236</v>
      </c>
      <c r="J61" s="20">
        <v>46186</v>
      </c>
      <c r="K61" s="20">
        <v>6410</v>
      </c>
      <c r="L61" s="20">
        <v>6410</v>
      </c>
      <c r="M61" s="20" t="s">
        <v>193</v>
      </c>
      <c r="N61" s="20" t="s">
        <v>194</v>
      </c>
      <c r="O61" s="21">
        <v>15.934129334</v>
      </c>
      <c r="P61" s="21">
        <v>6.4483100000000002</v>
      </c>
      <c r="Q61" s="20" t="s">
        <v>195</v>
      </c>
      <c r="R61" s="20" t="s">
        <v>196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2"/>
        <v>1.4046353673</v>
      </c>
      <c r="AC61" s="22">
        <f t="shared" si="3"/>
        <v>11.81327167845</v>
      </c>
    </row>
    <row r="62" spans="1:29" x14ac:dyDescent="0.25">
      <c r="A62" s="20">
        <v>6</v>
      </c>
      <c r="B62" s="20">
        <v>324</v>
      </c>
      <c r="C62" s="20" t="s">
        <v>199</v>
      </c>
      <c r="D62" s="20" t="s">
        <v>233</v>
      </c>
      <c r="E62" s="20" t="s">
        <v>200</v>
      </c>
      <c r="F62" s="20" t="s">
        <v>191</v>
      </c>
      <c r="G62" s="20" t="s">
        <v>192</v>
      </c>
      <c r="H62" s="20">
        <v>46240</v>
      </c>
      <c r="I62" s="20">
        <v>46241</v>
      </c>
      <c r="J62" s="20">
        <v>46191</v>
      </c>
      <c r="K62" s="20">
        <v>6410</v>
      </c>
      <c r="L62" s="20">
        <v>6410</v>
      </c>
      <c r="M62" s="20" t="s">
        <v>193</v>
      </c>
      <c r="N62" s="20" t="s">
        <v>194</v>
      </c>
      <c r="O62" s="21">
        <v>2.01237200431</v>
      </c>
      <c r="P62" s="21">
        <v>0.81437800000000005</v>
      </c>
      <c r="Q62" s="20" t="s">
        <v>195</v>
      </c>
      <c r="R62" s="20" t="s">
        <v>196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2"/>
        <v>0.17739595974000003</v>
      </c>
      <c r="AC62" s="22">
        <f t="shared" si="3"/>
        <v>1.4919364241100002</v>
      </c>
    </row>
    <row r="63" spans="1:29" x14ac:dyDescent="0.25">
      <c r="A63" s="20">
        <v>6</v>
      </c>
      <c r="B63" s="20">
        <v>324</v>
      </c>
      <c r="C63" s="20" t="s">
        <v>199</v>
      </c>
      <c r="D63" s="20" t="s">
        <v>233</v>
      </c>
      <c r="E63" s="20" t="s">
        <v>200</v>
      </c>
      <c r="F63" s="20" t="s">
        <v>191</v>
      </c>
      <c r="G63" s="20" t="s">
        <v>192</v>
      </c>
      <c r="H63" s="20">
        <v>46244</v>
      </c>
      <c r="I63" s="20">
        <v>46245</v>
      </c>
      <c r="J63" s="20">
        <v>46195</v>
      </c>
      <c r="K63" s="20">
        <v>6410</v>
      </c>
      <c r="L63" s="20">
        <v>6410</v>
      </c>
      <c r="M63" s="20" t="s">
        <v>193</v>
      </c>
      <c r="N63" s="20" t="s">
        <v>194</v>
      </c>
      <c r="O63" s="21">
        <v>1.33017440014</v>
      </c>
      <c r="P63" s="21">
        <v>0.53830199999999995</v>
      </c>
      <c r="Q63" s="20" t="s">
        <v>195</v>
      </c>
      <c r="R63" s="20" t="s">
        <v>196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2"/>
        <v>0.11725832465999998</v>
      </c>
      <c r="AC63" s="22">
        <f t="shared" si="3"/>
        <v>0.98616657248999984</v>
      </c>
    </row>
    <row r="64" spans="1:29" x14ac:dyDescent="0.25">
      <c r="A64" s="20">
        <v>6</v>
      </c>
      <c r="B64" s="20">
        <v>324</v>
      </c>
      <c r="C64" s="20" t="s">
        <v>199</v>
      </c>
      <c r="D64" s="20" t="s">
        <v>233</v>
      </c>
      <c r="E64" s="20" t="s">
        <v>200</v>
      </c>
      <c r="F64" s="20" t="s">
        <v>191</v>
      </c>
      <c r="G64" s="20" t="s">
        <v>192</v>
      </c>
      <c r="H64" s="20">
        <v>46246</v>
      </c>
      <c r="I64" s="20">
        <v>46247</v>
      </c>
      <c r="J64" s="20">
        <v>46197</v>
      </c>
      <c r="K64" s="20">
        <v>6410</v>
      </c>
      <c r="L64" s="20">
        <v>6410</v>
      </c>
      <c r="M64" s="20" t="s">
        <v>193</v>
      </c>
      <c r="N64" s="20" t="s">
        <v>194</v>
      </c>
      <c r="O64" s="21">
        <v>2.2305547473099998</v>
      </c>
      <c r="P64" s="21">
        <v>0.90267299999999995</v>
      </c>
      <c r="Q64" s="20" t="s">
        <v>195</v>
      </c>
      <c r="R64" s="20" t="s">
        <v>196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2"/>
        <v>0.19662925958999999</v>
      </c>
      <c r="AC64" s="22">
        <f t="shared" si="3"/>
        <v>1.653692422635</v>
      </c>
    </row>
    <row r="65" spans="1:29" x14ac:dyDescent="0.25">
      <c r="A65" s="20">
        <v>6</v>
      </c>
      <c r="B65" s="20">
        <v>324</v>
      </c>
      <c r="C65" s="20" t="s">
        <v>199</v>
      </c>
      <c r="D65" s="20" t="s">
        <v>233</v>
      </c>
      <c r="E65" s="20" t="s">
        <v>200</v>
      </c>
      <c r="F65" s="20" t="s">
        <v>191</v>
      </c>
      <c r="G65" s="20" t="s">
        <v>192</v>
      </c>
      <c r="H65" s="20">
        <v>46248</v>
      </c>
      <c r="I65" s="20">
        <v>46249</v>
      </c>
      <c r="J65" s="20">
        <v>46199</v>
      </c>
      <c r="K65" s="20">
        <v>6410</v>
      </c>
      <c r="L65" s="20">
        <v>6410</v>
      </c>
      <c r="M65" s="20" t="s">
        <v>193</v>
      </c>
      <c r="N65" s="20" t="s">
        <v>194</v>
      </c>
      <c r="O65" s="21">
        <v>4.1632709813900002</v>
      </c>
      <c r="P65" s="21">
        <v>1.68482</v>
      </c>
      <c r="Q65" s="20" t="s">
        <v>195</v>
      </c>
      <c r="R65" s="20" t="s">
        <v>196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2"/>
        <v>0.36700434060000003</v>
      </c>
      <c r="AC65" s="22">
        <f t="shared" si="3"/>
        <v>3.0865818159000002</v>
      </c>
    </row>
    <row r="66" spans="1:29" x14ac:dyDescent="0.25">
      <c r="A66" s="20">
        <v>6</v>
      </c>
      <c r="B66" s="20">
        <v>324</v>
      </c>
      <c r="C66" s="20" t="s">
        <v>199</v>
      </c>
      <c r="D66" s="20" t="s">
        <v>233</v>
      </c>
      <c r="E66" s="20" t="s">
        <v>200</v>
      </c>
      <c r="F66" s="20" t="s">
        <v>191</v>
      </c>
      <c r="G66" s="20" t="s">
        <v>192</v>
      </c>
      <c r="H66" s="20">
        <v>46267</v>
      </c>
      <c r="I66" s="20">
        <v>46268</v>
      </c>
      <c r="J66" s="20">
        <v>46218</v>
      </c>
      <c r="K66" s="20">
        <v>6410</v>
      </c>
      <c r="L66" s="20">
        <v>6410</v>
      </c>
      <c r="M66" s="20" t="s">
        <v>193</v>
      </c>
      <c r="N66" s="20" t="s">
        <v>194</v>
      </c>
      <c r="O66" s="21">
        <v>8.5189736080599996</v>
      </c>
      <c r="P66" s="21">
        <v>3.4475099999999999</v>
      </c>
      <c r="Q66" s="20" t="s">
        <v>195</v>
      </c>
      <c r="R66" s="20" t="s">
        <v>196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2"/>
        <v>0.75097110329999994</v>
      </c>
      <c r="AC66" s="22">
        <f t="shared" si="3"/>
        <v>6.3158210824499994</v>
      </c>
    </row>
    <row r="67" spans="1:29" x14ac:dyDescent="0.25">
      <c r="A67" s="20">
        <v>6</v>
      </c>
      <c r="B67" s="20">
        <v>324</v>
      </c>
      <c r="C67" s="20" t="s">
        <v>199</v>
      </c>
      <c r="D67" s="20" t="s">
        <v>233</v>
      </c>
      <c r="E67" s="20" t="s">
        <v>200</v>
      </c>
      <c r="F67" s="20" t="s">
        <v>191</v>
      </c>
      <c r="G67" s="20" t="s">
        <v>192</v>
      </c>
      <c r="H67" s="20">
        <v>51202</v>
      </c>
      <c r="I67" s="20">
        <v>51203</v>
      </c>
      <c r="J67" s="20">
        <v>51203</v>
      </c>
      <c r="K67" s="20">
        <v>6430</v>
      </c>
      <c r="L67" s="20">
        <v>6430</v>
      </c>
      <c r="M67" s="20" t="s">
        <v>193</v>
      </c>
      <c r="N67" s="20" t="s">
        <v>194</v>
      </c>
      <c r="O67" s="21">
        <v>13.562364758899999</v>
      </c>
      <c r="P67" s="21">
        <v>5.4884899999999996</v>
      </c>
      <c r="Q67" s="20" t="s">
        <v>195</v>
      </c>
      <c r="R67" s="20" t="s">
        <v>196</v>
      </c>
      <c r="S67" s="20">
        <v>16</v>
      </c>
      <c r="T67" s="20">
        <v>60</v>
      </c>
      <c r="U67" s="20" t="s">
        <v>73</v>
      </c>
      <c r="V67" s="20" t="s">
        <v>78</v>
      </c>
      <c r="W67" s="20" t="s">
        <v>77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si="2"/>
        <v>1.1955577766999999</v>
      </c>
      <c r="AC67" s="22">
        <f t="shared" si="3"/>
        <v>10.054886237549999</v>
      </c>
    </row>
    <row r="68" spans="1:29" x14ac:dyDescent="0.25">
      <c r="A68" s="20">
        <v>6</v>
      </c>
      <c r="B68" s="20">
        <v>324</v>
      </c>
      <c r="C68" s="20" t="s">
        <v>199</v>
      </c>
      <c r="D68" s="20" t="s">
        <v>233</v>
      </c>
      <c r="E68" s="20" t="s">
        <v>200</v>
      </c>
      <c r="F68" s="20" t="s">
        <v>191</v>
      </c>
      <c r="G68" s="20" t="s">
        <v>192</v>
      </c>
      <c r="H68" s="20">
        <v>51222</v>
      </c>
      <c r="I68" s="20">
        <v>51223</v>
      </c>
      <c r="J68" s="20">
        <v>51223</v>
      </c>
      <c r="K68" s="20">
        <v>6430</v>
      </c>
      <c r="L68" s="20">
        <v>6430</v>
      </c>
      <c r="M68" s="20" t="s">
        <v>193</v>
      </c>
      <c r="N68" s="20" t="s">
        <v>194</v>
      </c>
      <c r="O68" s="21">
        <v>2.0515736845500001</v>
      </c>
      <c r="P68" s="21">
        <v>0.83024200000000004</v>
      </c>
      <c r="Q68" s="20" t="s">
        <v>195</v>
      </c>
      <c r="R68" s="20" t="s">
        <v>196</v>
      </c>
      <c r="S68" s="20">
        <v>16</v>
      </c>
      <c r="T68" s="20">
        <v>60</v>
      </c>
      <c r="U68" s="20" t="s">
        <v>73</v>
      </c>
      <c r="V68" s="20" t="s">
        <v>78</v>
      </c>
      <c r="W68" s="20" t="s">
        <v>77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0.18085161486000001</v>
      </c>
      <c r="AC68" s="22">
        <f t="shared" si="3"/>
        <v>1.52099919279</v>
      </c>
    </row>
    <row r="69" spans="1:29" x14ac:dyDescent="0.25">
      <c r="A69" s="20">
        <v>6</v>
      </c>
      <c r="B69" s="20">
        <v>324</v>
      </c>
      <c r="C69" s="20" t="s">
        <v>199</v>
      </c>
      <c r="D69" s="20" t="s">
        <v>233</v>
      </c>
      <c r="E69" s="20" t="s">
        <v>200</v>
      </c>
      <c r="F69" s="20" t="s">
        <v>191</v>
      </c>
      <c r="G69" s="20" t="s">
        <v>192</v>
      </c>
      <c r="H69" s="20">
        <v>51229</v>
      </c>
      <c r="I69" s="20">
        <v>51230</v>
      </c>
      <c r="J69" s="20">
        <v>51230</v>
      </c>
      <c r="K69" s="20">
        <v>6430</v>
      </c>
      <c r="L69" s="20">
        <v>6430</v>
      </c>
      <c r="M69" s="20" t="s">
        <v>193</v>
      </c>
      <c r="N69" s="20" t="s">
        <v>194</v>
      </c>
      <c r="O69" s="21">
        <v>24.258352895600002</v>
      </c>
      <c r="P69" s="21">
        <v>9.8170099999999998</v>
      </c>
      <c r="Q69" s="20" t="s">
        <v>195</v>
      </c>
      <c r="R69" s="20" t="s">
        <v>196</v>
      </c>
      <c r="S69" s="20">
        <v>16</v>
      </c>
      <c r="T69" s="20">
        <v>60</v>
      </c>
      <c r="U69" s="20" t="s">
        <v>73</v>
      </c>
      <c r="V69" s="20" t="s">
        <v>78</v>
      </c>
      <c r="W69" s="20" t="s">
        <v>77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2.1384392882999999</v>
      </c>
      <c r="AC69" s="22">
        <f t="shared" si="3"/>
        <v>17.98471323495</v>
      </c>
    </row>
    <row r="70" spans="1:29" x14ac:dyDescent="0.25">
      <c r="AB70" s="22">
        <f>SUM(AB2:AB69)</f>
        <v>908.07255804622889</v>
      </c>
      <c r="AC70" s="22">
        <f>SUM(AC2:AC69)</f>
        <v>5766.2391423790377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H23" sqref="H23:H24"/>
    </sheetView>
  </sheetViews>
  <sheetFormatPr defaultRowHeight="15" x14ac:dyDescent="0.25"/>
  <cols>
    <col min="2" max="2" width="15.140625" customWidth="1"/>
    <col min="4" max="4" width="20.5703125" customWidth="1"/>
  </cols>
  <sheetData>
    <row r="1" spans="1:11" ht="39" x14ac:dyDescent="0.25">
      <c r="A1" s="1" t="s">
        <v>0</v>
      </c>
      <c r="B1" s="1" t="s">
        <v>1</v>
      </c>
      <c r="C1" s="1" t="s">
        <v>2</v>
      </c>
      <c r="D1" s="2" t="s">
        <v>6</v>
      </c>
      <c r="E1" s="3" t="s">
        <v>37</v>
      </c>
      <c r="F1" s="4" t="s">
        <v>3</v>
      </c>
      <c r="G1" s="3" t="s">
        <v>38</v>
      </c>
      <c r="H1" s="3" t="s">
        <v>39</v>
      </c>
      <c r="I1" s="4" t="s">
        <v>5</v>
      </c>
      <c r="J1" s="3" t="s">
        <v>40</v>
      </c>
    </row>
    <row r="2" spans="1:11" ht="26.25" x14ac:dyDescent="0.25">
      <c r="A2" s="10" t="s">
        <v>47</v>
      </c>
      <c r="B2" s="18" t="s">
        <v>131</v>
      </c>
      <c r="C2" s="11" t="s">
        <v>132</v>
      </c>
      <c r="D2" s="18" t="s">
        <v>51</v>
      </c>
      <c r="E2" s="24" t="s">
        <v>49</v>
      </c>
      <c r="F2" s="23" t="s">
        <v>49</v>
      </c>
      <c r="G2" s="7">
        <f>0.1*1000</f>
        <v>100</v>
      </c>
      <c r="H2" s="24" t="s">
        <v>49</v>
      </c>
      <c r="I2" s="23" t="s">
        <v>49</v>
      </c>
      <c r="J2" s="63" t="s">
        <v>127</v>
      </c>
      <c r="K2" t="s">
        <v>136</v>
      </c>
    </row>
    <row r="3" spans="1:11" ht="26.25" x14ac:dyDescent="0.25">
      <c r="A3" s="10" t="s">
        <v>48</v>
      </c>
      <c r="B3" s="18" t="s">
        <v>133</v>
      </c>
      <c r="C3" s="11" t="s">
        <v>45</v>
      </c>
      <c r="D3" s="18" t="s">
        <v>50</v>
      </c>
      <c r="E3" s="7"/>
      <c r="F3" s="6"/>
      <c r="G3" s="7"/>
      <c r="H3" s="7"/>
      <c r="I3" s="19"/>
      <c r="J3" s="7"/>
      <c r="K3" t="s">
        <v>137</v>
      </c>
    </row>
    <row r="4" spans="1:11" ht="26.25" x14ac:dyDescent="0.25">
      <c r="A4" s="10" t="s">
        <v>134</v>
      </c>
      <c r="B4" s="18" t="s">
        <v>135</v>
      </c>
      <c r="C4" s="11" t="s">
        <v>45</v>
      </c>
      <c r="D4" s="18" t="s">
        <v>50</v>
      </c>
      <c r="E4" s="7"/>
      <c r="F4" s="6"/>
      <c r="G4" s="7"/>
      <c r="H4" s="7"/>
      <c r="I4" s="19"/>
      <c r="J4" s="7"/>
      <c r="K4" t="s">
        <v>137</v>
      </c>
    </row>
    <row r="5" spans="1:11" x14ac:dyDescent="0.25">
      <c r="A5" s="12"/>
      <c r="B5" s="5"/>
      <c r="C5" s="13"/>
      <c r="D5" s="14"/>
      <c r="E5" s="16"/>
      <c r="F5" s="15"/>
      <c r="G5" s="16"/>
      <c r="H5" s="16"/>
      <c r="I5" s="16"/>
      <c r="J5" s="16"/>
    </row>
    <row r="6" spans="1:11" x14ac:dyDescent="0.25">
      <c r="A6" s="5"/>
      <c r="B6" s="5"/>
      <c r="C6" s="17"/>
      <c r="D6" s="5"/>
      <c r="E6" s="25"/>
      <c r="F6" s="62" t="s">
        <v>4</v>
      </c>
      <c r="G6" s="9">
        <f>SUM(G2:G4)</f>
        <v>100</v>
      </c>
      <c r="H6" s="9"/>
      <c r="I6" s="9"/>
      <c r="J6" s="9">
        <f>SUM(J2:J4)</f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topLeftCell="P1" workbookViewId="0">
      <pane ySplit="1" topLeftCell="A72" activePane="bottomLeft" state="frozen"/>
      <selection activeCell="P1" sqref="P1"/>
      <selection pane="bottomLeft" activeCell="AB109" sqref="AB109:AC10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181</v>
      </c>
      <c r="B1" s="20" t="s">
        <v>8</v>
      </c>
      <c r="C1" s="20" t="s">
        <v>182</v>
      </c>
      <c r="D1" s="20" t="s">
        <v>183</v>
      </c>
      <c r="E1" s="20" t="s">
        <v>184</v>
      </c>
      <c r="F1" s="20" t="s">
        <v>185</v>
      </c>
      <c r="G1" s="20" t="s">
        <v>186</v>
      </c>
      <c r="H1" s="20" t="s">
        <v>55</v>
      </c>
      <c r="I1" s="20" t="s">
        <v>7</v>
      </c>
      <c r="J1" s="20" t="s">
        <v>187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175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128</v>
      </c>
      <c r="Z1" s="22" t="s">
        <v>22</v>
      </c>
      <c r="AA1" s="22" t="s">
        <v>129</v>
      </c>
      <c r="AB1" s="22" t="s">
        <v>23</v>
      </c>
      <c r="AC1" s="22" t="s">
        <v>130</v>
      </c>
    </row>
    <row r="2" spans="1:29" x14ac:dyDescent="0.25">
      <c r="A2" s="20">
        <v>9</v>
      </c>
      <c r="B2" s="20">
        <v>331</v>
      </c>
      <c r="C2" s="20" t="s">
        <v>212</v>
      </c>
      <c r="D2" s="20" t="s">
        <v>180</v>
      </c>
      <c r="E2" s="20" t="s">
        <v>200</v>
      </c>
      <c r="F2" s="20" t="s">
        <v>191</v>
      </c>
      <c r="G2" s="20" t="s">
        <v>192</v>
      </c>
      <c r="H2" s="20">
        <v>6385</v>
      </c>
      <c r="I2" s="20">
        <v>6386</v>
      </c>
      <c r="J2" s="20">
        <v>6342</v>
      </c>
      <c r="K2" s="20">
        <v>2110</v>
      </c>
      <c r="L2" s="20">
        <v>2110</v>
      </c>
      <c r="M2" s="20" t="s">
        <v>151</v>
      </c>
      <c r="N2" s="20" t="s">
        <v>230</v>
      </c>
      <c r="O2" s="21">
        <v>1111.3515058800001</v>
      </c>
      <c r="P2" s="21">
        <v>449.74799999999999</v>
      </c>
      <c r="Q2" s="20" t="s">
        <v>84</v>
      </c>
      <c r="R2" s="20" t="s">
        <v>85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3" si="0">P2*X2*(1-Z2)</f>
        <v>399.32150585932794</v>
      </c>
      <c r="AC2" s="22">
        <f t="shared" ref="AC2:AC33" si="1">P2*Y2*(1-AA2)</f>
        <v>2954.6398078633802</v>
      </c>
    </row>
    <row r="3" spans="1:29" x14ac:dyDescent="0.25">
      <c r="A3" s="20">
        <v>9</v>
      </c>
      <c r="B3" s="20">
        <v>331</v>
      </c>
      <c r="C3" s="20" t="s">
        <v>212</v>
      </c>
      <c r="D3" s="20" t="s">
        <v>180</v>
      </c>
      <c r="E3" s="20" t="s">
        <v>200</v>
      </c>
      <c r="F3" s="20" t="s">
        <v>191</v>
      </c>
      <c r="G3" s="20" t="s">
        <v>192</v>
      </c>
      <c r="H3" s="20">
        <v>6386</v>
      </c>
      <c r="I3" s="20">
        <v>6387</v>
      </c>
      <c r="J3" s="20">
        <v>6343</v>
      </c>
      <c r="K3" s="20">
        <v>2110</v>
      </c>
      <c r="L3" s="20">
        <v>2110</v>
      </c>
      <c r="M3" s="20" t="s">
        <v>151</v>
      </c>
      <c r="N3" s="20" t="s">
        <v>230</v>
      </c>
      <c r="O3" s="21">
        <v>224.77554945700001</v>
      </c>
      <c r="P3" s="21">
        <v>90.963399999999993</v>
      </c>
      <c r="Q3" s="20" t="s">
        <v>84</v>
      </c>
      <c r="R3" s="20" t="s">
        <v>85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1.2720320000000001</v>
      </c>
      <c r="Y3" s="22">
        <v>9.4525830000000006</v>
      </c>
      <c r="Z3" s="22">
        <v>0.30199999999999999</v>
      </c>
      <c r="AA3" s="22">
        <v>0.30499999999999999</v>
      </c>
      <c r="AB3" s="22">
        <f t="shared" si="0"/>
        <v>80.764432228902393</v>
      </c>
      <c r="AC3" s="22">
        <f t="shared" si="1"/>
        <v>597.58816648122911</v>
      </c>
    </row>
    <row r="4" spans="1:29" x14ac:dyDescent="0.25">
      <c r="A4" s="20">
        <v>9</v>
      </c>
      <c r="B4" s="20">
        <v>331</v>
      </c>
      <c r="C4" s="20" t="s">
        <v>212</v>
      </c>
      <c r="D4" s="20" t="s">
        <v>180</v>
      </c>
      <c r="E4" s="20" t="s">
        <v>200</v>
      </c>
      <c r="F4" s="20" t="s">
        <v>191</v>
      </c>
      <c r="G4" s="20" t="s">
        <v>192</v>
      </c>
      <c r="H4" s="20">
        <v>6392</v>
      </c>
      <c r="I4" s="20">
        <v>6393</v>
      </c>
      <c r="J4" s="20">
        <v>6349</v>
      </c>
      <c r="K4" s="20">
        <v>2110</v>
      </c>
      <c r="L4" s="20">
        <v>2110</v>
      </c>
      <c r="M4" s="20" t="s">
        <v>151</v>
      </c>
      <c r="N4" s="20" t="s">
        <v>230</v>
      </c>
      <c r="O4" s="21">
        <v>1.5825306072700001</v>
      </c>
      <c r="P4" s="21">
        <v>0.64042699999999997</v>
      </c>
      <c r="Q4" s="20" t="s">
        <v>84</v>
      </c>
      <c r="R4" s="20" t="s">
        <v>85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 t="shared" si="0"/>
        <v>0.56862125908947192</v>
      </c>
      <c r="AC4" s="22">
        <f t="shared" si="1"/>
        <v>4.2073141141939958</v>
      </c>
    </row>
    <row r="5" spans="1:29" x14ac:dyDescent="0.25">
      <c r="A5" s="20">
        <v>9</v>
      </c>
      <c r="B5" s="20">
        <v>331</v>
      </c>
      <c r="C5" s="20" t="s">
        <v>212</v>
      </c>
      <c r="D5" s="20" t="s">
        <v>180</v>
      </c>
      <c r="E5" s="20" t="s">
        <v>200</v>
      </c>
      <c r="F5" s="20" t="s">
        <v>191</v>
      </c>
      <c r="G5" s="20" t="s">
        <v>192</v>
      </c>
      <c r="H5" s="20">
        <v>7670</v>
      </c>
      <c r="I5" s="20">
        <v>7671</v>
      </c>
      <c r="J5" s="20">
        <v>8229</v>
      </c>
      <c r="K5" s="20">
        <v>2120</v>
      </c>
      <c r="L5" s="20">
        <v>2120</v>
      </c>
      <c r="M5" s="20" t="s">
        <v>151</v>
      </c>
      <c r="N5" s="20" t="s">
        <v>230</v>
      </c>
      <c r="O5" s="21">
        <v>4.5920735501400003</v>
      </c>
      <c r="P5" s="21">
        <v>1.8583499999999999</v>
      </c>
      <c r="Q5" s="20" t="s">
        <v>84</v>
      </c>
      <c r="R5" s="20" t="s">
        <v>85</v>
      </c>
      <c r="S5" s="20">
        <v>27</v>
      </c>
      <c r="T5" s="20">
        <v>22</v>
      </c>
      <c r="U5" s="20" t="s">
        <v>61</v>
      </c>
      <c r="V5" s="20" t="s">
        <v>62</v>
      </c>
      <c r="W5" s="20" t="s">
        <v>63</v>
      </c>
      <c r="X5" s="22">
        <v>0.51060899999999998</v>
      </c>
      <c r="Y5" s="22">
        <v>9.7789370000000009</v>
      </c>
      <c r="Z5" s="22">
        <v>0.30199999999999999</v>
      </c>
      <c r="AA5" s="22">
        <v>0.30499999999999999</v>
      </c>
      <c r="AB5" s="22">
        <f t="shared" si="0"/>
        <v>0.66232538413469988</v>
      </c>
      <c r="AC5" s="22">
        <f t="shared" si="1"/>
        <v>12.630017863895251</v>
      </c>
    </row>
    <row r="6" spans="1:29" x14ac:dyDescent="0.25">
      <c r="A6" s="20">
        <v>9</v>
      </c>
      <c r="B6" s="20">
        <v>331</v>
      </c>
      <c r="C6" s="20" t="s">
        <v>212</v>
      </c>
      <c r="D6" s="20" t="s">
        <v>180</v>
      </c>
      <c r="E6" s="20" t="s">
        <v>200</v>
      </c>
      <c r="F6" s="20" t="s">
        <v>191</v>
      </c>
      <c r="G6" s="20" t="s">
        <v>192</v>
      </c>
      <c r="H6" s="20">
        <v>7674</v>
      </c>
      <c r="I6" s="20">
        <v>7675</v>
      </c>
      <c r="J6" s="20">
        <v>8233</v>
      </c>
      <c r="K6" s="20">
        <v>2120</v>
      </c>
      <c r="L6" s="20">
        <v>2120</v>
      </c>
      <c r="M6" s="20" t="s">
        <v>151</v>
      </c>
      <c r="N6" s="20" t="s">
        <v>230</v>
      </c>
      <c r="O6" s="21">
        <v>0.37335278439899999</v>
      </c>
      <c r="P6" s="21">
        <v>0.151091</v>
      </c>
      <c r="Q6" s="20" t="s">
        <v>84</v>
      </c>
      <c r="R6" s="20" t="s">
        <v>85</v>
      </c>
      <c r="S6" s="20">
        <v>27</v>
      </c>
      <c r="T6" s="20">
        <v>22</v>
      </c>
      <c r="U6" s="20" t="s">
        <v>61</v>
      </c>
      <c r="V6" s="20" t="s">
        <v>62</v>
      </c>
      <c r="W6" s="20" t="s">
        <v>63</v>
      </c>
      <c r="X6" s="22">
        <v>0.51060899999999998</v>
      </c>
      <c r="Y6" s="22">
        <v>9.7789370000000009</v>
      </c>
      <c r="Z6" s="22">
        <v>0.30199999999999999</v>
      </c>
      <c r="AA6" s="22">
        <v>0.30499999999999999</v>
      </c>
      <c r="AB6" s="22">
        <f t="shared" si="0"/>
        <v>5.384960024446199E-2</v>
      </c>
      <c r="AC6" s="22">
        <f t="shared" si="1"/>
        <v>1.0268690123355653</v>
      </c>
    </row>
    <row r="7" spans="1:29" x14ac:dyDescent="0.25">
      <c r="A7" s="20">
        <v>9</v>
      </c>
      <c r="B7" s="20">
        <v>331</v>
      </c>
      <c r="C7" s="20" t="s">
        <v>212</v>
      </c>
      <c r="D7" s="20" t="s">
        <v>180</v>
      </c>
      <c r="E7" s="20" t="s">
        <v>200</v>
      </c>
      <c r="F7" s="20" t="s">
        <v>191</v>
      </c>
      <c r="G7" s="20" t="s">
        <v>192</v>
      </c>
      <c r="H7" s="20">
        <v>7675</v>
      </c>
      <c r="I7" s="20">
        <v>7676</v>
      </c>
      <c r="J7" s="20">
        <v>8234</v>
      </c>
      <c r="K7" s="20">
        <v>2120</v>
      </c>
      <c r="L7" s="20">
        <v>2120</v>
      </c>
      <c r="M7" s="20" t="s">
        <v>151</v>
      </c>
      <c r="N7" s="20" t="s">
        <v>230</v>
      </c>
      <c r="O7" s="21">
        <v>25.275355695599998</v>
      </c>
      <c r="P7" s="21">
        <v>10.2286</v>
      </c>
      <c r="Q7" s="20" t="s">
        <v>84</v>
      </c>
      <c r="R7" s="20" t="s">
        <v>85</v>
      </c>
      <c r="S7" s="20">
        <v>27</v>
      </c>
      <c r="T7" s="20">
        <v>22</v>
      </c>
      <c r="U7" s="20" t="s">
        <v>61</v>
      </c>
      <c r="V7" s="20" t="s">
        <v>62</v>
      </c>
      <c r="W7" s="20" t="s">
        <v>63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 t="shared" si="0"/>
        <v>3.6455250217451995</v>
      </c>
      <c r="AC7" s="22">
        <f t="shared" si="1"/>
        <v>69.517260323749014</v>
      </c>
    </row>
    <row r="8" spans="1:29" x14ac:dyDescent="0.25">
      <c r="A8" s="20">
        <v>9</v>
      </c>
      <c r="B8" s="20">
        <v>331</v>
      </c>
      <c r="C8" s="20" t="s">
        <v>212</v>
      </c>
      <c r="D8" s="20" t="s">
        <v>180</v>
      </c>
      <c r="E8" s="20" t="s">
        <v>200</v>
      </c>
      <c r="F8" s="20" t="s">
        <v>191</v>
      </c>
      <c r="G8" s="20" t="s">
        <v>192</v>
      </c>
      <c r="H8" s="20">
        <v>7678</v>
      </c>
      <c r="I8" s="20">
        <v>7679</v>
      </c>
      <c r="J8" s="20">
        <v>8237</v>
      </c>
      <c r="K8" s="20">
        <v>2120</v>
      </c>
      <c r="L8" s="20">
        <v>2120</v>
      </c>
      <c r="M8" s="20" t="s">
        <v>151</v>
      </c>
      <c r="N8" s="20" t="s">
        <v>230</v>
      </c>
      <c r="O8" s="21">
        <v>36.794804956699998</v>
      </c>
      <c r="P8" s="21">
        <v>14.8903</v>
      </c>
      <c r="Q8" s="20" t="s">
        <v>84</v>
      </c>
      <c r="R8" s="20" t="s">
        <v>85</v>
      </c>
      <c r="S8" s="20">
        <v>27</v>
      </c>
      <c r="T8" s="20">
        <v>22</v>
      </c>
      <c r="U8" s="20" t="s">
        <v>61</v>
      </c>
      <c r="V8" s="20" t="s">
        <v>62</v>
      </c>
      <c r="W8" s="20" t="s">
        <v>63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 t="shared" si="0"/>
        <v>5.3069785925045991</v>
      </c>
      <c r="AC8" s="22">
        <f t="shared" si="1"/>
        <v>101.19985739971452</v>
      </c>
    </row>
    <row r="9" spans="1:29" x14ac:dyDescent="0.25">
      <c r="A9" s="20">
        <v>9</v>
      </c>
      <c r="B9" s="20">
        <v>331</v>
      </c>
      <c r="C9" s="20" t="s">
        <v>212</v>
      </c>
      <c r="D9" s="20" t="s">
        <v>180</v>
      </c>
      <c r="E9" s="20" t="s">
        <v>200</v>
      </c>
      <c r="F9" s="20" t="s">
        <v>191</v>
      </c>
      <c r="G9" s="20" t="s">
        <v>192</v>
      </c>
      <c r="H9" s="20">
        <v>8271</v>
      </c>
      <c r="I9" s="20">
        <v>8272</v>
      </c>
      <c r="J9" s="20">
        <v>8198</v>
      </c>
      <c r="K9" s="20">
        <v>2120</v>
      </c>
      <c r="L9" s="20">
        <v>2120</v>
      </c>
      <c r="M9" s="20" t="s">
        <v>151</v>
      </c>
      <c r="N9" s="20" t="s">
        <v>230</v>
      </c>
      <c r="O9" s="21">
        <v>99.747037197799997</v>
      </c>
      <c r="P9" s="21">
        <v>40.366199999999999</v>
      </c>
      <c r="Q9" s="20" t="s">
        <v>84</v>
      </c>
      <c r="R9" s="20" t="s">
        <v>85</v>
      </c>
      <c r="S9" s="20">
        <v>27</v>
      </c>
      <c r="T9" s="20">
        <v>22</v>
      </c>
      <c r="U9" s="20" t="s">
        <v>61</v>
      </c>
      <c r="V9" s="20" t="s">
        <v>62</v>
      </c>
      <c r="W9" s="20" t="s">
        <v>63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 t="shared" si="0"/>
        <v>14.386718821028397</v>
      </c>
      <c r="AC9" s="22">
        <f t="shared" si="1"/>
        <v>274.34327607693302</v>
      </c>
    </row>
    <row r="10" spans="1:29" x14ac:dyDescent="0.25">
      <c r="A10" s="20">
        <v>9</v>
      </c>
      <c r="B10" s="20">
        <v>331</v>
      </c>
      <c r="C10" s="20" t="s">
        <v>212</v>
      </c>
      <c r="D10" s="20" t="s">
        <v>180</v>
      </c>
      <c r="E10" s="20" t="s">
        <v>200</v>
      </c>
      <c r="F10" s="20" t="s">
        <v>191</v>
      </c>
      <c r="G10" s="20" t="s">
        <v>192</v>
      </c>
      <c r="H10" s="20">
        <v>8301</v>
      </c>
      <c r="I10" s="20">
        <v>8302</v>
      </c>
      <c r="J10" s="20">
        <v>8228</v>
      </c>
      <c r="K10" s="20">
        <v>2120</v>
      </c>
      <c r="L10" s="20">
        <v>2120</v>
      </c>
      <c r="M10" s="20" t="s">
        <v>151</v>
      </c>
      <c r="N10" s="20" t="s">
        <v>230</v>
      </c>
      <c r="O10" s="21">
        <v>1.36607610339</v>
      </c>
      <c r="P10" s="21">
        <v>0.55283099999999996</v>
      </c>
      <c r="Q10" s="20" t="s">
        <v>84</v>
      </c>
      <c r="R10" s="20" t="s">
        <v>85</v>
      </c>
      <c r="S10" s="20">
        <v>27</v>
      </c>
      <c r="T10" s="20">
        <v>22</v>
      </c>
      <c r="U10" s="20" t="s">
        <v>61</v>
      </c>
      <c r="V10" s="20" t="s">
        <v>62</v>
      </c>
      <c r="W10" s="20" t="s">
        <v>63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 t="shared" si="0"/>
        <v>0.19703177788714196</v>
      </c>
      <c r="AC10" s="22">
        <f t="shared" si="1"/>
        <v>3.7572391668496654</v>
      </c>
    </row>
    <row r="11" spans="1:29" x14ac:dyDescent="0.25">
      <c r="A11" s="20">
        <v>9</v>
      </c>
      <c r="B11" s="20">
        <v>331</v>
      </c>
      <c r="C11" s="20" t="s">
        <v>212</v>
      </c>
      <c r="D11" s="20" t="s">
        <v>180</v>
      </c>
      <c r="E11" s="20" t="s">
        <v>200</v>
      </c>
      <c r="F11" s="20" t="s">
        <v>191</v>
      </c>
      <c r="G11" s="20" t="s">
        <v>192</v>
      </c>
      <c r="H11" s="20">
        <v>8302</v>
      </c>
      <c r="I11" s="20">
        <v>8303</v>
      </c>
      <c r="J11" s="20">
        <v>8239</v>
      </c>
      <c r="K11" s="20">
        <v>2120</v>
      </c>
      <c r="L11" s="20">
        <v>2120</v>
      </c>
      <c r="M11" s="20" t="s">
        <v>151</v>
      </c>
      <c r="N11" s="20" t="s">
        <v>230</v>
      </c>
      <c r="O11" s="21">
        <v>20.5408735798</v>
      </c>
      <c r="P11" s="21">
        <v>8.3125999999999998</v>
      </c>
      <c r="Q11" s="20" t="s">
        <v>84</v>
      </c>
      <c r="R11" s="20" t="s">
        <v>85</v>
      </c>
      <c r="S11" s="20">
        <v>27</v>
      </c>
      <c r="T11" s="20">
        <v>22</v>
      </c>
      <c r="U11" s="20" t="s">
        <v>61</v>
      </c>
      <c r="V11" s="20" t="s">
        <v>62</v>
      </c>
      <c r="W11" s="20" t="s">
        <v>63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 t="shared" si="0"/>
        <v>2.9626528846331994</v>
      </c>
      <c r="AC11" s="22">
        <f t="shared" si="1"/>
        <v>56.495432235809005</v>
      </c>
    </row>
    <row r="12" spans="1:29" x14ac:dyDescent="0.25">
      <c r="A12" s="20">
        <v>9</v>
      </c>
      <c r="B12" s="20">
        <v>331</v>
      </c>
      <c r="C12" s="20" t="s">
        <v>212</v>
      </c>
      <c r="D12" s="20" t="s">
        <v>180</v>
      </c>
      <c r="E12" s="20" t="s">
        <v>200</v>
      </c>
      <c r="F12" s="20" t="s">
        <v>191</v>
      </c>
      <c r="G12" s="20" t="s">
        <v>192</v>
      </c>
      <c r="H12" s="20">
        <v>8304</v>
      </c>
      <c r="I12" s="20">
        <v>8305</v>
      </c>
      <c r="J12" s="20">
        <v>8241</v>
      </c>
      <c r="K12" s="20">
        <v>2120</v>
      </c>
      <c r="L12" s="20">
        <v>2120</v>
      </c>
      <c r="M12" s="20" t="s">
        <v>151</v>
      </c>
      <c r="N12" s="20" t="s">
        <v>230</v>
      </c>
      <c r="O12" s="21">
        <v>7.5668043778799996</v>
      </c>
      <c r="P12" s="21">
        <v>3.0621800000000001</v>
      </c>
      <c r="Q12" s="20" t="s">
        <v>84</v>
      </c>
      <c r="R12" s="20" t="s">
        <v>85</v>
      </c>
      <c r="S12" s="20">
        <v>27</v>
      </c>
      <c r="T12" s="20">
        <v>22</v>
      </c>
      <c r="U12" s="20" t="s">
        <v>61</v>
      </c>
      <c r="V12" s="20" t="s">
        <v>62</v>
      </c>
      <c r="W12" s="20" t="s">
        <v>63</v>
      </c>
      <c r="X12" s="22">
        <v>0.51060899999999998</v>
      </c>
      <c r="Y12" s="22">
        <v>9.7789370000000009</v>
      </c>
      <c r="Z12" s="22">
        <v>0.30199999999999999</v>
      </c>
      <c r="AA12" s="22">
        <v>0.30499999999999999</v>
      </c>
      <c r="AB12" s="22">
        <f t="shared" si="0"/>
        <v>1.0913765139987599</v>
      </c>
      <c r="AC12" s="22">
        <f t="shared" si="1"/>
        <v>20.811681385348706</v>
      </c>
    </row>
    <row r="13" spans="1:29" x14ac:dyDescent="0.25">
      <c r="A13" s="20">
        <v>9</v>
      </c>
      <c r="B13" s="20">
        <v>331</v>
      </c>
      <c r="C13" s="20" t="s">
        <v>212</v>
      </c>
      <c r="D13" s="20" t="s">
        <v>180</v>
      </c>
      <c r="E13" s="20" t="s">
        <v>200</v>
      </c>
      <c r="F13" s="20" t="s">
        <v>191</v>
      </c>
      <c r="G13" s="20" t="s">
        <v>192</v>
      </c>
      <c r="H13" s="20">
        <v>8305</v>
      </c>
      <c r="I13" s="20">
        <v>8306</v>
      </c>
      <c r="J13" s="20">
        <v>8242</v>
      </c>
      <c r="K13" s="20">
        <v>2120</v>
      </c>
      <c r="L13" s="20">
        <v>2120</v>
      </c>
      <c r="M13" s="20" t="s">
        <v>151</v>
      </c>
      <c r="N13" s="20" t="s">
        <v>230</v>
      </c>
      <c r="O13" s="21">
        <v>24.973916883699999</v>
      </c>
      <c r="P13" s="21">
        <v>10.1066</v>
      </c>
      <c r="Q13" s="20" t="s">
        <v>84</v>
      </c>
      <c r="R13" s="20" t="s">
        <v>85</v>
      </c>
      <c r="S13" s="20">
        <v>27</v>
      </c>
      <c r="T13" s="20">
        <v>22</v>
      </c>
      <c r="U13" s="20" t="s">
        <v>61</v>
      </c>
      <c r="V13" s="20" t="s">
        <v>62</v>
      </c>
      <c r="W13" s="20" t="s">
        <v>63</v>
      </c>
      <c r="X13" s="22">
        <v>0.51060899999999998</v>
      </c>
      <c r="Y13" s="22">
        <v>9.7789370000000009</v>
      </c>
      <c r="Z13" s="22">
        <v>0.30199999999999999</v>
      </c>
      <c r="AA13" s="22">
        <v>0.30499999999999999</v>
      </c>
      <c r="AB13" s="22">
        <f t="shared" si="0"/>
        <v>3.6020436017411996</v>
      </c>
      <c r="AC13" s="22">
        <f t="shared" si="1"/>
        <v>68.688104255519008</v>
      </c>
    </row>
    <row r="14" spans="1:29" x14ac:dyDescent="0.25">
      <c r="A14" s="20">
        <v>9</v>
      </c>
      <c r="B14" s="20">
        <v>331</v>
      </c>
      <c r="C14" s="20" t="s">
        <v>212</v>
      </c>
      <c r="D14" s="20" t="s">
        <v>180</v>
      </c>
      <c r="E14" s="20" t="s">
        <v>200</v>
      </c>
      <c r="F14" s="20" t="s">
        <v>191</v>
      </c>
      <c r="G14" s="20" t="s">
        <v>192</v>
      </c>
      <c r="H14" s="20">
        <v>8306</v>
      </c>
      <c r="I14" s="20">
        <v>8307</v>
      </c>
      <c r="J14" s="20">
        <v>8243</v>
      </c>
      <c r="K14" s="20">
        <v>2120</v>
      </c>
      <c r="L14" s="20">
        <v>2120</v>
      </c>
      <c r="M14" s="20" t="s">
        <v>151</v>
      </c>
      <c r="N14" s="20" t="s">
        <v>230</v>
      </c>
      <c r="O14" s="21">
        <v>11.0470466825</v>
      </c>
      <c r="P14" s="21">
        <v>4.47058</v>
      </c>
      <c r="Q14" s="20" t="s">
        <v>84</v>
      </c>
      <c r="R14" s="20" t="s">
        <v>85</v>
      </c>
      <c r="S14" s="20">
        <v>27</v>
      </c>
      <c r="T14" s="20">
        <v>22</v>
      </c>
      <c r="U14" s="20" t="s">
        <v>61</v>
      </c>
      <c r="V14" s="20" t="s">
        <v>62</v>
      </c>
      <c r="W14" s="20" t="s">
        <v>63</v>
      </c>
      <c r="X14" s="22">
        <v>0.51060899999999998</v>
      </c>
      <c r="Y14" s="22">
        <v>9.7789370000000009</v>
      </c>
      <c r="Z14" s="22">
        <v>0.30199999999999999</v>
      </c>
      <c r="AA14" s="22">
        <v>0.30499999999999999</v>
      </c>
      <c r="AB14" s="22">
        <f t="shared" si="0"/>
        <v>1.5933374314875597</v>
      </c>
      <c r="AC14" s="22">
        <f t="shared" si="1"/>
        <v>30.383676520554705</v>
      </c>
    </row>
    <row r="15" spans="1:29" x14ac:dyDescent="0.25">
      <c r="A15" s="20">
        <v>9</v>
      </c>
      <c r="B15" s="20">
        <v>331</v>
      </c>
      <c r="C15" s="20" t="s">
        <v>212</v>
      </c>
      <c r="D15" s="20" t="s">
        <v>180</v>
      </c>
      <c r="E15" s="20" t="s">
        <v>200</v>
      </c>
      <c r="F15" s="20" t="s">
        <v>191</v>
      </c>
      <c r="G15" s="20" t="s">
        <v>192</v>
      </c>
      <c r="H15" s="20">
        <v>8307</v>
      </c>
      <c r="I15" s="20">
        <v>8308</v>
      </c>
      <c r="J15" s="20">
        <v>8244</v>
      </c>
      <c r="K15" s="20">
        <v>2120</v>
      </c>
      <c r="L15" s="20">
        <v>2120</v>
      </c>
      <c r="M15" s="20" t="s">
        <v>151</v>
      </c>
      <c r="N15" s="20" t="s">
        <v>230</v>
      </c>
      <c r="O15" s="21">
        <v>13.3998009975</v>
      </c>
      <c r="P15" s="21">
        <v>5.4227100000000004</v>
      </c>
      <c r="Q15" s="20" t="s">
        <v>84</v>
      </c>
      <c r="R15" s="20" t="s">
        <v>85</v>
      </c>
      <c r="S15" s="20">
        <v>27</v>
      </c>
      <c r="T15" s="20">
        <v>22</v>
      </c>
      <c r="U15" s="20" t="s">
        <v>61</v>
      </c>
      <c r="V15" s="20" t="s">
        <v>62</v>
      </c>
      <c r="W15" s="20" t="s">
        <v>63</v>
      </c>
      <c r="X15" s="22">
        <v>0.51060899999999998</v>
      </c>
      <c r="Y15" s="22">
        <v>9.7789370000000009</v>
      </c>
      <c r="Z15" s="22">
        <v>0.30199999999999999</v>
      </c>
      <c r="AA15" s="22">
        <v>0.30499999999999999</v>
      </c>
      <c r="AB15" s="22">
        <f t="shared" si="0"/>
        <v>1.9326814022122201</v>
      </c>
      <c r="AC15" s="22">
        <f t="shared" si="1"/>
        <v>36.854695924192661</v>
      </c>
    </row>
    <row r="16" spans="1:29" x14ac:dyDescent="0.25">
      <c r="A16" s="20">
        <v>9</v>
      </c>
      <c r="B16" s="20">
        <v>331</v>
      </c>
      <c r="C16" s="20" t="s">
        <v>212</v>
      </c>
      <c r="D16" s="20" t="s">
        <v>180</v>
      </c>
      <c r="E16" s="20" t="s">
        <v>200</v>
      </c>
      <c r="F16" s="20" t="s">
        <v>191</v>
      </c>
      <c r="G16" s="20" t="s">
        <v>192</v>
      </c>
      <c r="H16" s="20">
        <v>8308</v>
      </c>
      <c r="I16" s="20">
        <v>8309</v>
      </c>
      <c r="J16" s="20">
        <v>8245</v>
      </c>
      <c r="K16" s="20">
        <v>2120</v>
      </c>
      <c r="L16" s="20">
        <v>2120</v>
      </c>
      <c r="M16" s="20" t="s">
        <v>151</v>
      </c>
      <c r="N16" s="20" t="s">
        <v>230</v>
      </c>
      <c r="O16" s="21">
        <v>43.451350881899998</v>
      </c>
      <c r="P16" s="21">
        <v>17.584099999999999</v>
      </c>
      <c r="Q16" s="20" t="s">
        <v>84</v>
      </c>
      <c r="R16" s="20" t="s">
        <v>85</v>
      </c>
      <c r="S16" s="20">
        <v>27</v>
      </c>
      <c r="T16" s="20">
        <v>22</v>
      </c>
      <c r="U16" s="20" t="s">
        <v>61</v>
      </c>
      <c r="V16" s="20" t="s">
        <v>62</v>
      </c>
      <c r="W16" s="20" t="s">
        <v>63</v>
      </c>
      <c r="X16" s="22">
        <v>0.51060899999999998</v>
      </c>
      <c r="Y16" s="22">
        <v>9.7789370000000009</v>
      </c>
      <c r="Z16" s="22">
        <v>0.30199999999999999</v>
      </c>
      <c r="AA16" s="22">
        <v>0.30499999999999999</v>
      </c>
      <c r="AB16" s="22">
        <f t="shared" si="0"/>
        <v>6.2670626023961997</v>
      </c>
      <c r="AC16" s="22">
        <f t="shared" si="1"/>
        <v>119.50789524068151</v>
      </c>
    </row>
    <row r="17" spans="1:29" x14ac:dyDescent="0.25">
      <c r="A17" s="20">
        <v>9</v>
      </c>
      <c r="B17" s="20">
        <v>331</v>
      </c>
      <c r="C17" s="20" t="s">
        <v>212</v>
      </c>
      <c r="D17" s="20" t="s">
        <v>180</v>
      </c>
      <c r="E17" s="20" t="s">
        <v>200</v>
      </c>
      <c r="F17" s="20" t="s">
        <v>191</v>
      </c>
      <c r="G17" s="20" t="s">
        <v>192</v>
      </c>
      <c r="H17" s="20">
        <v>8309</v>
      </c>
      <c r="I17" s="20">
        <v>8310</v>
      </c>
      <c r="J17" s="20">
        <v>8246</v>
      </c>
      <c r="K17" s="20">
        <v>2120</v>
      </c>
      <c r="L17" s="20">
        <v>2120</v>
      </c>
      <c r="M17" s="20" t="s">
        <v>151</v>
      </c>
      <c r="N17" s="20" t="s">
        <v>230</v>
      </c>
      <c r="O17" s="21">
        <v>44.423585154400001</v>
      </c>
      <c r="P17" s="21">
        <v>17.977599999999999</v>
      </c>
      <c r="Q17" s="20" t="s">
        <v>84</v>
      </c>
      <c r="R17" s="20" t="s">
        <v>85</v>
      </c>
      <c r="S17" s="20">
        <v>27</v>
      </c>
      <c r="T17" s="20">
        <v>22</v>
      </c>
      <c r="U17" s="20" t="s">
        <v>61</v>
      </c>
      <c r="V17" s="20" t="s">
        <v>62</v>
      </c>
      <c r="W17" s="20" t="s">
        <v>63</v>
      </c>
      <c r="X17" s="22">
        <v>0.51060899999999998</v>
      </c>
      <c r="Y17" s="22">
        <v>9.7789370000000009</v>
      </c>
      <c r="Z17" s="22">
        <v>0.30199999999999999</v>
      </c>
      <c r="AA17" s="22">
        <v>0.30499999999999999</v>
      </c>
      <c r="AB17" s="22">
        <f t="shared" si="0"/>
        <v>6.4073080021631981</v>
      </c>
      <c r="AC17" s="22">
        <f t="shared" si="1"/>
        <v>122.18226337878401</v>
      </c>
    </row>
    <row r="18" spans="1:29" x14ac:dyDescent="0.25">
      <c r="A18" s="20">
        <v>9</v>
      </c>
      <c r="B18" s="20">
        <v>331</v>
      </c>
      <c r="C18" s="20" t="s">
        <v>212</v>
      </c>
      <c r="D18" s="20" t="s">
        <v>180</v>
      </c>
      <c r="E18" s="20" t="s">
        <v>200</v>
      </c>
      <c r="F18" s="20" t="s">
        <v>191</v>
      </c>
      <c r="G18" s="20" t="s">
        <v>192</v>
      </c>
      <c r="H18" s="20">
        <v>8310</v>
      </c>
      <c r="I18" s="20">
        <v>8311</v>
      </c>
      <c r="J18" s="20">
        <v>8247</v>
      </c>
      <c r="K18" s="20">
        <v>2120</v>
      </c>
      <c r="L18" s="20">
        <v>2120</v>
      </c>
      <c r="M18" s="20" t="s">
        <v>151</v>
      </c>
      <c r="N18" s="20" t="s">
        <v>230</v>
      </c>
      <c r="O18" s="21">
        <v>16.032351563999999</v>
      </c>
      <c r="P18" s="21">
        <v>6.4880599999999999</v>
      </c>
      <c r="Q18" s="20" t="s">
        <v>84</v>
      </c>
      <c r="R18" s="20" t="s">
        <v>85</v>
      </c>
      <c r="S18" s="20">
        <v>27</v>
      </c>
      <c r="T18" s="20">
        <v>22</v>
      </c>
      <c r="U18" s="20" t="s">
        <v>61</v>
      </c>
      <c r="V18" s="20" t="s">
        <v>62</v>
      </c>
      <c r="W18" s="20" t="s">
        <v>63</v>
      </c>
      <c r="X18" s="22">
        <v>0.51060899999999998</v>
      </c>
      <c r="Y18" s="22">
        <v>9.7789370000000009</v>
      </c>
      <c r="Z18" s="22">
        <v>0.30199999999999999</v>
      </c>
      <c r="AA18" s="22">
        <v>0.30499999999999999</v>
      </c>
      <c r="AB18" s="22">
        <f t="shared" si="0"/>
        <v>2.3123775563209197</v>
      </c>
      <c r="AC18" s="22">
        <f t="shared" si="1"/>
        <v>44.095199344592906</v>
      </c>
    </row>
    <row r="19" spans="1:29" x14ac:dyDescent="0.25">
      <c r="A19" s="20">
        <v>9</v>
      </c>
      <c r="B19" s="20">
        <v>331</v>
      </c>
      <c r="C19" s="20" t="s">
        <v>212</v>
      </c>
      <c r="D19" s="20" t="s">
        <v>180</v>
      </c>
      <c r="E19" s="20" t="s">
        <v>200</v>
      </c>
      <c r="F19" s="20" t="s">
        <v>191</v>
      </c>
      <c r="G19" s="20" t="s">
        <v>192</v>
      </c>
      <c r="H19" s="20">
        <v>10134</v>
      </c>
      <c r="I19" s="20">
        <v>10135</v>
      </c>
      <c r="J19" s="20">
        <v>10114</v>
      </c>
      <c r="K19" s="20">
        <v>2130</v>
      </c>
      <c r="L19" s="20">
        <v>2130</v>
      </c>
      <c r="M19" s="20" t="s">
        <v>151</v>
      </c>
      <c r="N19" s="20" t="s">
        <v>230</v>
      </c>
      <c r="O19" s="21">
        <v>10.624689997999999</v>
      </c>
      <c r="P19" s="21">
        <v>4.2996600000000003</v>
      </c>
      <c r="Q19" s="20" t="s">
        <v>84</v>
      </c>
      <c r="R19" s="20" t="s">
        <v>85</v>
      </c>
      <c r="S19" s="20">
        <v>28</v>
      </c>
      <c r="T19" s="20">
        <v>22</v>
      </c>
      <c r="U19" s="20" t="s">
        <v>61</v>
      </c>
      <c r="V19" s="20" t="s">
        <v>64</v>
      </c>
      <c r="W19" s="20" t="s">
        <v>65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 t="shared" si="0"/>
        <v>2.1624457527964798</v>
      </c>
      <c r="AC19" s="22">
        <f t="shared" si="1"/>
        <v>26.010561439824301</v>
      </c>
    </row>
    <row r="20" spans="1:29" x14ac:dyDescent="0.25">
      <c r="A20" s="20">
        <v>9</v>
      </c>
      <c r="B20" s="20">
        <v>331</v>
      </c>
      <c r="C20" s="20" t="s">
        <v>212</v>
      </c>
      <c r="D20" s="20" t="s">
        <v>180</v>
      </c>
      <c r="E20" s="20" t="s">
        <v>200</v>
      </c>
      <c r="F20" s="20" t="s">
        <v>191</v>
      </c>
      <c r="G20" s="20" t="s">
        <v>192</v>
      </c>
      <c r="H20" s="20">
        <v>10137</v>
      </c>
      <c r="I20" s="20">
        <v>10138</v>
      </c>
      <c r="J20" s="20">
        <v>10117</v>
      </c>
      <c r="K20" s="20">
        <v>2130</v>
      </c>
      <c r="L20" s="20">
        <v>2130</v>
      </c>
      <c r="M20" s="20" t="s">
        <v>151</v>
      </c>
      <c r="N20" s="20" t="s">
        <v>230</v>
      </c>
      <c r="O20" s="21">
        <v>9.6375926723699994</v>
      </c>
      <c r="P20" s="21">
        <v>3.9001999999999999</v>
      </c>
      <c r="Q20" s="20" t="s">
        <v>84</v>
      </c>
      <c r="R20" s="20" t="s">
        <v>85</v>
      </c>
      <c r="S20" s="20">
        <v>28</v>
      </c>
      <c r="T20" s="20">
        <v>22</v>
      </c>
      <c r="U20" s="20" t="s">
        <v>61</v>
      </c>
      <c r="V20" s="20" t="s">
        <v>64</v>
      </c>
      <c r="W20" s="20" t="s">
        <v>65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 t="shared" si="0"/>
        <v>1.9615436860255997</v>
      </c>
      <c r="AC20" s="22">
        <f t="shared" si="1"/>
        <v>23.594049698721001</v>
      </c>
    </row>
    <row r="21" spans="1:29" x14ac:dyDescent="0.25">
      <c r="A21" s="20">
        <v>9</v>
      </c>
      <c r="B21" s="20">
        <v>331</v>
      </c>
      <c r="C21" s="20" t="s">
        <v>212</v>
      </c>
      <c r="D21" s="20" t="s">
        <v>180</v>
      </c>
      <c r="E21" s="20" t="s">
        <v>200</v>
      </c>
      <c r="F21" s="20" t="s">
        <v>191</v>
      </c>
      <c r="G21" s="20" t="s">
        <v>192</v>
      </c>
      <c r="H21" s="20">
        <v>10138</v>
      </c>
      <c r="I21" s="20">
        <v>10139</v>
      </c>
      <c r="J21" s="20">
        <v>10118</v>
      </c>
      <c r="K21" s="20">
        <v>2130</v>
      </c>
      <c r="L21" s="20">
        <v>2130</v>
      </c>
      <c r="M21" s="20" t="s">
        <v>151</v>
      </c>
      <c r="N21" s="20" t="s">
        <v>230</v>
      </c>
      <c r="O21" s="21">
        <v>54.727863031699997</v>
      </c>
      <c r="P21" s="21">
        <v>22.147600000000001</v>
      </c>
      <c r="Q21" s="20" t="s">
        <v>84</v>
      </c>
      <c r="R21" s="20" t="s">
        <v>85</v>
      </c>
      <c r="S21" s="20">
        <v>28</v>
      </c>
      <c r="T21" s="20">
        <v>22</v>
      </c>
      <c r="U21" s="20" t="s">
        <v>61</v>
      </c>
      <c r="V21" s="20" t="s">
        <v>64</v>
      </c>
      <c r="W21" s="20" t="s">
        <v>65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 t="shared" si="0"/>
        <v>11.1387838932928</v>
      </c>
      <c r="AC21" s="22">
        <f t="shared" si="1"/>
        <v>133.98071255509802</v>
      </c>
    </row>
    <row r="22" spans="1:29" x14ac:dyDescent="0.25">
      <c r="A22" s="20">
        <v>9</v>
      </c>
      <c r="B22" s="20">
        <v>331</v>
      </c>
      <c r="C22" s="20" t="s">
        <v>212</v>
      </c>
      <c r="D22" s="20" t="s">
        <v>180</v>
      </c>
      <c r="E22" s="20" t="s">
        <v>200</v>
      </c>
      <c r="F22" s="20" t="s">
        <v>191</v>
      </c>
      <c r="G22" s="20" t="s">
        <v>192</v>
      </c>
      <c r="H22" s="20">
        <v>10139</v>
      </c>
      <c r="I22" s="20">
        <v>10140</v>
      </c>
      <c r="J22" s="20">
        <v>10119</v>
      </c>
      <c r="K22" s="20">
        <v>2130</v>
      </c>
      <c r="L22" s="20">
        <v>2130</v>
      </c>
      <c r="M22" s="20" t="s">
        <v>151</v>
      </c>
      <c r="N22" s="20" t="s">
        <v>230</v>
      </c>
      <c r="O22" s="21">
        <v>0.32456816857300003</v>
      </c>
      <c r="P22" s="21">
        <v>0.13134799999999999</v>
      </c>
      <c r="Q22" s="20" t="s">
        <v>84</v>
      </c>
      <c r="R22" s="20" t="s">
        <v>85</v>
      </c>
      <c r="S22" s="20">
        <v>28</v>
      </c>
      <c r="T22" s="20">
        <v>22</v>
      </c>
      <c r="U22" s="20" t="s">
        <v>61</v>
      </c>
      <c r="V22" s="20" t="s">
        <v>64</v>
      </c>
      <c r="W22" s="20" t="s">
        <v>65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 t="shared" si="0"/>
        <v>6.6059391844543985E-2</v>
      </c>
      <c r="AC22" s="22">
        <f t="shared" si="1"/>
        <v>0.79458264699954007</v>
      </c>
    </row>
    <row r="23" spans="1:29" x14ac:dyDescent="0.25">
      <c r="A23" s="20">
        <v>9</v>
      </c>
      <c r="B23" s="20">
        <v>331</v>
      </c>
      <c r="C23" s="20" t="s">
        <v>212</v>
      </c>
      <c r="D23" s="20" t="s">
        <v>180</v>
      </c>
      <c r="E23" s="20" t="s">
        <v>200</v>
      </c>
      <c r="F23" s="20" t="s">
        <v>191</v>
      </c>
      <c r="G23" s="20" t="s">
        <v>192</v>
      </c>
      <c r="H23" s="20">
        <v>10140</v>
      </c>
      <c r="I23" s="20">
        <v>10141</v>
      </c>
      <c r="J23" s="20">
        <v>10120</v>
      </c>
      <c r="K23" s="20">
        <v>2130</v>
      </c>
      <c r="L23" s="20">
        <v>2130</v>
      </c>
      <c r="M23" s="20" t="s">
        <v>151</v>
      </c>
      <c r="N23" s="20" t="s">
        <v>230</v>
      </c>
      <c r="O23" s="21">
        <v>22.426333640300001</v>
      </c>
      <c r="P23" s="21">
        <v>9.0756099999999993</v>
      </c>
      <c r="Q23" s="20" t="s">
        <v>84</v>
      </c>
      <c r="R23" s="20" t="s">
        <v>85</v>
      </c>
      <c r="S23" s="20">
        <v>28</v>
      </c>
      <c r="T23" s="20">
        <v>22</v>
      </c>
      <c r="U23" s="20" t="s">
        <v>61</v>
      </c>
      <c r="V23" s="20" t="s">
        <v>64</v>
      </c>
      <c r="W23" s="20" t="s">
        <v>65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 t="shared" si="0"/>
        <v>4.5644340014180793</v>
      </c>
      <c r="AC23" s="22">
        <f t="shared" si="1"/>
        <v>54.902413564999051</v>
      </c>
    </row>
    <row r="24" spans="1:29" x14ac:dyDescent="0.25">
      <c r="A24" s="20">
        <v>9</v>
      </c>
      <c r="B24" s="20">
        <v>331</v>
      </c>
      <c r="C24" s="20" t="s">
        <v>212</v>
      </c>
      <c r="D24" s="20" t="s">
        <v>180</v>
      </c>
      <c r="E24" s="20" t="s">
        <v>200</v>
      </c>
      <c r="F24" s="20" t="s">
        <v>191</v>
      </c>
      <c r="G24" s="20" t="s">
        <v>192</v>
      </c>
      <c r="H24" s="20">
        <v>10143</v>
      </c>
      <c r="I24" s="20">
        <v>10144</v>
      </c>
      <c r="J24" s="20">
        <v>10123</v>
      </c>
      <c r="K24" s="20">
        <v>2130</v>
      </c>
      <c r="L24" s="20">
        <v>2130</v>
      </c>
      <c r="M24" s="20" t="s">
        <v>151</v>
      </c>
      <c r="N24" s="20" t="s">
        <v>230</v>
      </c>
      <c r="O24" s="21">
        <v>29.859627777299998</v>
      </c>
      <c r="P24" s="21">
        <v>12.0838</v>
      </c>
      <c r="Q24" s="20" t="s">
        <v>84</v>
      </c>
      <c r="R24" s="20" t="s">
        <v>85</v>
      </c>
      <c r="S24" s="20">
        <v>28</v>
      </c>
      <c r="T24" s="20">
        <v>22</v>
      </c>
      <c r="U24" s="20" t="s">
        <v>61</v>
      </c>
      <c r="V24" s="20" t="s">
        <v>64</v>
      </c>
      <c r="W24" s="20" t="s">
        <v>65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 t="shared" si="0"/>
        <v>6.0773554159263989</v>
      </c>
      <c r="AC24" s="22">
        <f t="shared" si="1"/>
        <v>73.100296843599011</v>
      </c>
    </row>
    <row r="25" spans="1:29" x14ac:dyDescent="0.25">
      <c r="A25" s="20">
        <v>9</v>
      </c>
      <c r="B25" s="20">
        <v>331</v>
      </c>
      <c r="C25" s="20" t="s">
        <v>212</v>
      </c>
      <c r="D25" s="20" t="s">
        <v>180</v>
      </c>
      <c r="E25" s="20" t="s">
        <v>200</v>
      </c>
      <c r="F25" s="20" t="s">
        <v>191</v>
      </c>
      <c r="G25" s="20" t="s">
        <v>192</v>
      </c>
      <c r="H25" s="20">
        <v>10144</v>
      </c>
      <c r="I25" s="20">
        <v>10145</v>
      </c>
      <c r="J25" s="20">
        <v>10124</v>
      </c>
      <c r="K25" s="20">
        <v>2130</v>
      </c>
      <c r="L25" s="20">
        <v>2130</v>
      </c>
      <c r="M25" s="20" t="s">
        <v>151</v>
      </c>
      <c r="N25" s="20" t="s">
        <v>230</v>
      </c>
      <c r="O25" s="21">
        <v>25.0474449218</v>
      </c>
      <c r="P25" s="21">
        <v>10.1363</v>
      </c>
      <c r="Q25" s="20" t="s">
        <v>84</v>
      </c>
      <c r="R25" s="20" t="s">
        <v>85</v>
      </c>
      <c r="S25" s="20">
        <v>28</v>
      </c>
      <c r="T25" s="20">
        <v>22</v>
      </c>
      <c r="U25" s="20" t="s">
        <v>61</v>
      </c>
      <c r="V25" s="20" t="s">
        <v>64</v>
      </c>
      <c r="W25" s="20" t="s">
        <v>65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 t="shared" si="0"/>
        <v>5.0978912016463998</v>
      </c>
      <c r="AC25" s="22">
        <f t="shared" si="1"/>
        <v>61.319000554111504</v>
      </c>
    </row>
    <row r="26" spans="1:29" x14ac:dyDescent="0.25">
      <c r="A26" s="20">
        <v>9</v>
      </c>
      <c r="B26" s="20">
        <v>331</v>
      </c>
      <c r="C26" s="20" t="s">
        <v>212</v>
      </c>
      <c r="D26" s="20" t="s">
        <v>180</v>
      </c>
      <c r="E26" s="20" t="s">
        <v>200</v>
      </c>
      <c r="F26" s="20" t="s">
        <v>191</v>
      </c>
      <c r="G26" s="20" t="s">
        <v>192</v>
      </c>
      <c r="H26" s="20">
        <v>10145</v>
      </c>
      <c r="I26" s="20">
        <v>10146</v>
      </c>
      <c r="J26" s="20">
        <v>10125</v>
      </c>
      <c r="K26" s="20">
        <v>2130</v>
      </c>
      <c r="L26" s="20">
        <v>2130</v>
      </c>
      <c r="M26" s="20" t="s">
        <v>151</v>
      </c>
      <c r="N26" s="20" t="s">
        <v>230</v>
      </c>
      <c r="O26" s="21">
        <v>25.947934421700001</v>
      </c>
      <c r="P26" s="21">
        <v>10.5008</v>
      </c>
      <c r="Q26" s="20" t="s">
        <v>84</v>
      </c>
      <c r="R26" s="20" t="s">
        <v>85</v>
      </c>
      <c r="S26" s="20">
        <v>28</v>
      </c>
      <c r="T26" s="20">
        <v>22</v>
      </c>
      <c r="U26" s="20" t="s">
        <v>61</v>
      </c>
      <c r="V26" s="20" t="s">
        <v>64</v>
      </c>
      <c r="W26" s="20" t="s">
        <v>65</v>
      </c>
      <c r="X26" s="22">
        <v>0.72053599999999995</v>
      </c>
      <c r="Y26" s="22">
        <v>8.7042389999999994</v>
      </c>
      <c r="Z26" s="22">
        <v>0.30199999999999999</v>
      </c>
      <c r="AA26" s="22">
        <v>0.30499999999999999</v>
      </c>
      <c r="AB26" s="22">
        <f t="shared" si="0"/>
        <v>5.2812106913024</v>
      </c>
      <c r="AC26" s="22">
        <f t="shared" si="1"/>
        <v>63.524023659384</v>
      </c>
    </row>
    <row r="27" spans="1:29" x14ac:dyDescent="0.25">
      <c r="A27" s="20">
        <v>9</v>
      </c>
      <c r="B27" s="20">
        <v>331</v>
      </c>
      <c r="C27" s="20" t="s">
        <v>212</v>
      </c>
      <c r="D27" s="20" t="s">
        <v>180</v>
      </c>
      <c r="E27" s="20" t="s">
        <v>200</v>
      </c>
      <c r="F27" s="20" t="s">
        <v>191</v>
      </c>
      <c r="G27" s="20" t="s">
        <v>192</v>
      </c>
      <c r="H27" s="20">
        <v>10146</v>
      </c>
      <c r="I27" s="20">
        <v>10147</v>
      </c>
      <c r="J27" s="20">
        <v>10126</v>
      </c>
      <c r="K27" s="20">
        <v>2130</v>
      </c>
      <c r="L27" s="20">
        <v>2130</v>
      </c>
      <c r="M27" s="20" t="s">
        <v>151</v>
      </c>
      <c r="N27" s="20" t="s">
        <v>230</v>
      </c>
      <c r="O27" s="21">
        <v>11.157298103600001</v>
      </c>
      <c r="P27" s="21">
        <v>4.5152000000000001</v>
      </c>
      <c r="Q27" s="20" t="s">
        <v>84</v>
      </c>
      <c r="R27" s="20" t="s">
        <v>85</v>
      </c>
      <c r="S27" s="20">
        <v>28</v>
      </c>
      <c r="T27" s="20">
        <v>22</v>
      </c>
      <c r="U27" s="20" t="s">
        <v>61</v>
      </c>
      <c r="V27" s="20" t="s">
        <v>64</v>
      </c>
      <c r="W27" s="20" t="s">
        <v>65</v>
      </c>
      <c r="X27" s="22">
        <v>0.72053599999999995</v>
      </c>
      <c r="Y27" s="22">
        <v>8.7042389999999994</v>
      </c>
      <c r="Z27" s="22">
        <v>0.30199999999999999</v>
      </c>
      <c r="AA27" s="22">
        <v>0.30499999999999999</v>
      </c>
      <c r="AB27" s="22">
        <f t="shared" si="0"/>
        <v>2.2708481747455997</v>
      </c>
      <c r="AC27" s="22">
        <f t="shared" si="1"/>
        <v>27.314459053295998</v>
      </c>
    </row>
    <row r="28" spans="1:29" x14ac:dyDescent="0.25">
      <c r="A28" s="20">
        <v>9</v>
      </c>
      <c r="B28" s="20">
        <v>331</v>
      </c>
      <c r="C28" s="20" t="s">
        <v>212</v>
      </c>
      <c r="D28" s="20" t="s">
        <v>180</v>
      </c>
      <c r="E28" s="20" t="s">
        <v>200</v>
      </c>
      <c r="F28" s="20" t="s">
        <v>191</v>
      </c>
      <c r="G28" s="20" t="s">
        <v>192</v>
      </c>
      <c r="H28" s="20">
        <v>10147</v>
      </c>
      <c r="I28" s="20">
        <v>10148</v>
      </c>
      <c r="J28" s="20">
        <v>10127</v>
      </c>
      <c r="K28" s="20">
        <v>2130</v>
      </c>
      <c r="L28" s="20">
        <v>2130</v>
      </c>
      <c r="M28" s="20" t="s">
        <v>151</v>
      </c>
      <c r="N28" s="20" t="s">
        <v>230</v>
      </c>
      <c r="O28" s="21">
        <v>5.7625849608899999</v>
      </c>
      <c r="P28" s="21">
        <v>2.3320400000000001</v>
      </c>
      <c r="Q28" s="20" t="s">
        <v>84</v>
      </c>
      <c r="R28" s="20" t="s">
        <v>85</v>
      </c>
      <c r="S28" s="20">
        <v>28</v>
      </c>
      <c r="T28" s="20">
        <v>22</v>
      </c>
      <c r="U28" s="20" t="s">
        <v>61</v>
      </c>
      <c r="V28" s="20" t="s">
        <v>64</v>
      </c>
      <c r="W28" s="20" t="s">
        <v>65</v>
      </c>
      <c r="X28" s="22">
        <v>0.72053599999999995</v>
      </c>
      <c r="Y28" s="22">
        <v>8.7042389999999994</v>
      </c>
      <c r="Z28" s="22">
        <v>0.30199999999999999</v>
      </c>
      <c r="AA28" s="22">
        <v>0.30499999999999999</v>
      </c>
      <c r="AB28" s="22">
        <f t="shared" si="0"/>
        <v>1.17286250386112</v>
      </c>
      <c r="AC28" s="22">
        <f t="shared" si="1"/>
        <v>14.1075502947042</v>
      </c>
    </row>
    <row r="29" spans="1:29" x14ac:dyDescent="0.25">
      <c r="A29" s="20">
        <v>9</v>
      </c>
      <c r="B29" s="20">
        <v>331</v>
      </c>
      <c r="C29" s="20" t="s">
        <v>212</v>
      </c>
      <c r="D29" s="20" t="s">
        <v>180</v>
      </c>
      <c r="E29" s="20" t="s">
        <v>200</v>
      </c>
      <c r="F29" s="20" t="s">
        <v>191</v>
      </c>
      <c r="G29" s="20" t="s">
        <v>192</v>
      </c>
      <c r="H29" s="20">
        <v>10152</v>
      </c>
      <c r="I29" s="20">
        <v>10153</v>
      </c>
      <c r="J29" s="20">
        <v>10132</v>
      </c>
      <c r="K29" s="20">
        <v>2130</v>
      </c>
      <c r="L29" s="20">
        <v>2130</v>
      </c>
      <c r="M29" s="20" t="s">
        <v>151</v>
      </c>
      <c r="N29" s="20" t="s">
        <v>230</v>
      </c>
      <c r="O29" s="21">
        <v>4.8033858817699997</v>
      </c>
      <c r="P29" s="21">
        <v>1.9438599999999999</v>
      </c>
      <c r="Q29" s="20" t="s">
        <v>84</v>
      </c>
      <c r="R29" s="20" t="s">
        <v>85</v>
      </c>
      <c r="S29" s="20">
        <v>28</v>
      </c>
      <c r="T29" s="20">
        <v>22</v>
      </c>
      <c r="U29" s="20" t="s">
        <v>61</v>
      </c>
      <c r="V29" s="20" t="s">
        <v>64</v>
      </c>
      <c r="W29" s="20" t="s">
        <v>65</v>
      </c>
      <c r="X29" s="22">
        <v>0.72053599999999995</v>
      </c>
      <c r="Y29" s="22">
        <v>8.7042389999999994</v>
      </c>
      <c r="Z29" s="22">
        <v>0.30199999999999999</v>
      </c>
      <c r="AA29" s="22">
        <v>0.30499999999999999</v>
      </c>
      <c r="AB29" s="22">
        <f t="shared" si="0"/>
        <v>0.97763353405407982</v>
      </c>
      <c r="AC29" s="22">
        <f t="shared" si="1"/>
        <v>11.759276305665299</v>
      </c>
    </row>
    <row r="30" spans="1:29" x14ac:dyDescent="0.25">
      <c r="A30" s="20">
        <v>9</v>
      </c>
      <c r="B30" s="20">
        <v>331</v>
      </c>
      <c r="C30" s="20" t="s">
        <v>212</v>
      </c>
      <c r="D30" s="20" t="s">
        <v>180</v>
      </c>
      <c r="E30" s="20" t="s">
        <v>200</v>
      </c>
      <c r="F30" s="20" t="s">
        <v>191</v>
      </c>
      <c r="G30" s="20" t="s">
        <v>192</v>
      </c>
      <c r="H30" s="20">
        <v>10154</v>
      </c>
      <c r="I30" s="20">
        <v>10155</v>
      </c>
      <c r="J30" s="20">
        <v>10134</v>
      </c>
      <c r="K30" s="20">
        <v>2130</v>
      </c>
      <c r="L30" s="20">
        <v>2130</v>
      </c>
      <c r="M30" s="20" t="s">
        <v>151</v>
      </c>
      <c r="N30" s="20" t="s">
        <v>230</v>
      </c>
      <c r="O30" s="21">
        <v>6.0510131722400002</v>
      </c>
      <c r="P30" s="21">
        <v>2.44876</v>
      </c>
      <c r="Q30" s="20" t="s">
        <v>84</v>
      </c>
      <c r="R30" s="20" t="s">
        <v>85</v>
      </c>
      <c r="S30" s="20">
        <v>28</v>
      </c>
      <c r="T30" s="20">
        <v>22</v>
      </c>
      <c r="U30" s="20" t="s">
        <v>61</v>
      </c>
      <c r="V30" s="20" t="s">
        <v>64</v>
      </c>
      <c r="W30" s="20" t="s">
        <v>65</v>
      </c>
      <c r="X30" s="22">
        <v>0.72053599999999995</v>
      </c>
      <c r="Y30" s="22">
        <v>8.7042389999999994</v>
      </c>
      <c r="Z30" s="22">
        <v>0.30199999999999999</v>
      </c>
      <c r="AA30" s="22">
        <v>0.30499999999999999</v>
      </c>
      <c r="AB30" s="22">
        <f t="shared" si="0"/>
        <v>1.2315649752812798</v>
      </c>
      <c r="AC30" s="22">
        <f t="shared" si="1"/>
        <v>14.813641644079802</v>
      </c>
    </row>
    <row r="31" spans="1:29" x14ac:dyDescent="0.25">
      <c r="A31" s="20">
        <v>9</v>
      </c>
      <c r="B31" s="20">
        <v>331</v>
      </c>
      <c r="C31" s="20" t="s">
        <v>212</v>
      </c>
      <c r="D31" s="20" t="s">
        <v>180</v>
      </c>
      <c r="E31" s="20" t="s">
        <v>200</v>
      </c>
      <c r="F31" s="20" t="s">
        <v>191</v>
      </c>
      <c r="G31" s="20" t="s">
        <v>192</v>
      </c>
      <c r="H31" s="20">
        <v>13489</v>
      </c>
      <c r="I31" s="20">
        <v>13490</v>
      </c>
      <c r="J31" s="20">
        <v>13479</v>
      </c>
      <c r="K31" s="20">
        <v>3100</v>
      </c>
      <c r="L31" s="20">
        <v>3100</v>
      </c>
      <c r="M31" s="20" t="s">
        <v>151</v>
      </c>
      <c r="N31" s="20" t="s">
        <v>230</v>
      </c>
      <c r="O31" s="21">
        <v>210.66268482699999</v>
      </c>
      <c r="P31" s="21">
        <v>85.252200000000002</v>
      </c>
      <c r="Q31" s="20" t="s">
        <v>84</v>
      </c>
      <c r="R31" s="20" t="s">
        <v>85</v>
      </c>
      <c r="S31" s="20">
        <v>5</v>
      </c>
      <c r="T31" s="20">
        <v>30</v>
      </c>
      <c r="U31" s="20" t="s">
        <v>67</v>
      </c>
      <c r="V31" s="20" t="s">
        <v>80</v>
      </c>
      <c r="W31" s="20" t="s">
        <v>69</v>
      </c>
      <c r="X31" s="22">
        <v>7.8370999999999996E-2</v>
      </c>
      <c r="Y31" s="22">
        <v>7.2397530000000003</v>
      </c>
      <c r="Z31" s="22">
        <v>0.30199999999999999</v>
      </c>
      <c r="AA31" s="22">
        <v>0.30499999999999999</v>
      </c>
      <c r="AB31" s="22">
        <f t="shared" si="0"/>
        <v>4.6635475160075996</v>
      </c>
      <c r="AC31" s="22">
        <f t="shared" si="1"/>
        <v>428.95738514108706</v>
      </c>
    </row>
    <row r="32" spans="1:29" x14ac:dyDescent="0.25">
      <c r="A32" s="20">
        <v>9</v>
      </c>
      <c r="B32" s="20">
        <v>331</v>
      </c>
      <c r="C32" s="20" t="s">
        <v>212</v>
      </c>
      <c r="D32" s="20" t="s">
        <v>180</v>
      </c>
      <c r="E32" s="20" t="s">
        <v>200</v>
      </c>
      <c r="F32" s="20" t="s">
        <v>191</v>
      </c>
      <c r="G32" s="20" t="s">
        <v>192</v>
      </c>
      <c r="H32" s="20">
        <v>13499</v>
      </c>
      <c r="I32" s="20">
        <v>13500</v>
      </c>
      <c r="J32" s="20">
        <v>13489</v>
      </c>
      <c r="K32" s="20">
        <v>3100</v>
      </c>
      <c r="L32" s="20">
        <v>3100</v>
      </c>
      <c r="M32" s="20" t="s">
        <v>151</v>
      </c>
      <c r="N32" s="20" t="s">
        <v>230</v>
      </c>
      <c r="O32" s="21">
        <v>0.29484655919899999</v>
      </c>
      <c r="P32" s="21">
        <v>0.11932</v>
      </c>
      <c r="Q32" s="20" t="s">
        <v>84</v>
      </c>
      <c r="R32" s="20" t="s">
        <v>85</v>
      </c>
      <c r="S32" s="20">
        <v>5</v>
      </c>
      <c r="T32" s="20">
        <v>30</v>
      </c>
      <c r="U32" s="20" t="s">
        <v>67</v>
      </c>
      <c r="V32" s="20" t="s">
        <v>80</v>
      </c>
      <c r="W32" s="20" t="s">
        <v>69</v>
      </c>
      <c r="X32" s="22">
        <v>7.8370999999999996E-2</v>
      </c>
      <c r="Y32" s="22">
        <v>7.2397530000000003</v>
      </c>
      <c r="Z32" s="22">
        <v>0.30199999999999999</v>
      </c>
      <c r="AA32" s="22">
        <v>0.30499999999999999</v>
      </c>
      <c r="AB32" s="22">
        <f t="shared" si="0"/>
        <v>6.5271569485599989E-3</v>
      </c>
      <c r="AC32" s="22">
        <f t="shared" si="1"/>
        <v>0.6003738929322</v>
      </c>
    </row>
    <row r="33" spans="1:29" x14ac:dyDescent="0.25">
      <c r="A33" s="20">
        <v>9</v>
      </c>
      <c r="B33" s="20">
        <v>331</v>
      </c>
      <c r="C33" s="20" t="s">
        <v>212</v>
      </c>
      <c r="D33" s="20" t="s">
        <v>180</v>
      </c>
      <c r="E33" s="20" t="s">
        <v>200</v>
      </c>
      <c r="F33" s="20" t="s">
        <v>191</v>
      </c>
      <c r="G33" s="20" t="s">
        <v>192</v>
      </c>
      <c r="H33" s="20">
        <v>14415</v>
      </c>
      <c r="I33" s="20">
        <v>14416</v>
      </c>
      <c r="J33" s="20">
        <v>14416</v>
      </c>
      <c r="K33" s="20">
        <v>3200</v>
      </c>
      <c r="L33" s="20">
        <v>3200</v>
      </c>
      <c r="M33" s="20" t="s">
        <v>151</v>
      </c>
      <c r="N33" s="20" t="s">
        <v>230</v>
      </c>
      <c r="O33" s="21">
        <v>3.4489709067900001</v>
      </c>
      <c r="P33" s="21">
        <v>1.39575</v>
      </c>
      <c r="Q33" s="20" t="s">
        <v>84</v>
      </c>
      <c r="R33" s="20" t="s">
        <v>85</v>
      </c>
      <c r="S33" s="20">
        <v>5</v>
      </c>
      <c r="T33" s="20">
        <v>30</v>
      </c>
      <c r="U33" s="20" t="s">
        <v>67</v>
      </c>
      <c r="V33" s="20" t="s">
        <v>68</v>
      </c>
      <c r="W33" s="20" t="s">
        <v>69</v>
      </c>
      <c r="X33" s="22">
        <v>7.8370999999999996E-2</v>
      </c>
      <c r="Y33" s="22">
        <v>7.2397530000000003</v>
      </c>
      <c r="Z33" s="22">
        <v>0.30199999999999999</v>
      </c>
      <c r="AA33" s="22">
        <v>0.30499999999999999</v>
      </c>
      <c r="AB33" s="22">
        <f t="shared" si="0"/>
        <v>7.6351653628499994E-2</v>
      </c>
      <c r="AC33" s="22">
        <f t="shared" si="1"/>
        <v>7.0228952485762512</v>
      </c>
    </row>
    <row r="34" spans="1:29" x14ac:dyDescent="0.25">
      <c r="A34" s="20">
        <v>9</v>
      </c>
      <c r="B34" s="20">
        <v>331</v>
      </c>
      <c r="C34" s="20" t="s">
        <v>212</v>
      </c>
      <c r="D34" s="20" t="s">
        <v>180</v>
      </c>
      <c r="E34" s="20" t="s">
        <v>200</v>
      </c>
      <c r="F34" s="20" t="s">
        <v>191</v>
      </c>
      <c r="G34" s="20" t="s">
        <v>192</v>
      </c>
      <c r="H34" s="20">
        <v>15475</v>
      </c>
      <c r="I34" s="20">
        <v>15476</v>
      </c>
      <c r="J34" s="20">
        <v>15408</v>
      </c>
      <c r="K34" s="20">
        <v>3210</v>
      </c>
      <c r="L34" s="20">
        <v>3210</v>
      </c>
      <c r="M34" s="20" t="s">
        <v>151</v>
      </c>
      <c r="N34" s="20" t="s">
        <v>230</v>
      </c>
      <c r="O34" s="21">
        <v>42.6691591855</v>
      </c>
      <c r="P34" s="21">
        <v>17.267600000000002</v>
      </c>
      <c r="Q34" s="20" t="s">
        <v>84</v>
      </c>
      <c r="R34" s="20" t="s">
        <v>85</v>
      </c>
      <c r="S34" s="20">
        <v>5</v>
      </c>
      <c r="T34" s="20">
        <v>30</v>
      </c>
      <c r="U34" s="20" t="s">
        <v>67</v>
      </c>
      <c r="V34" s="20" t="s">
        <v>163</v>
      </c>
      <c r="W34" s="20" t="s">
        <v>69</v>
      </c>
      <c r="X34" s="22">
        <v>7.8370999999999996E-2</v>
      </c>
      <c r="Y34" s="22">
        <v>7.2397530000000003</v>
      </c>
      <c r="Z34" s="22">
        <v>0.30199999999999999</v>
      </c>
      <c r="AA34" s="22">
        <v>0.30499999999999999</v>
      </c>
      <c r="AB34" s="22">
        <f t="shared" ref="AB34:AB65" si="2">P34*X34*(1-Z34)</f>
        <v>0.94458879756079994</v>
      </c>
      <c r="AC34" s="22">
        <f t="shared" ref="AC34:AC65" si="3">P34*Y34*(1-AA34)</f>
        <v>86.884145437446023</v>
      </c>
    </row>
    <row r="35" spans="1:29" x14ac:dyDescent="0.25">
      <c r="A35" s="20">
        <v>9</v>
      </c>
      <c r="B35" s="20">
        <v>331</v>
      </c>
      <c r="C35" s="20" t="s">
        <v>212</v>
      </c>
      <c r="D35" s="20" t="s">
        <v>180</v>
      </c>
      <c r="E35" s="20" t="s">
        <v>200</v>
      </c>
      <c r="F35" s="20" t="s">
        <v>191</v>
      </c>
      <c r="G35" s="20" t="s">
        <v>192</v>
      </c>
      <c r="H35" s="20">
        <v>15476</v>
      </c>
      <c r="I35" s="20">
        <v>15477</v>
      </c>
      <c r="J35" s="20">
        <v>15409</v>
      </c>
      <c r="K35" s="20">
        <v>3210</v>
      </c>
      <c r="L35" s="20">
        <v>3210</v>
      </c>
      <c r="M35" s="20" t="s">
        <v>151</v>
      </c>
      <c r="N35" s="20" t="s">
        <v>230</v>
      </c>
      <c r="O35" s="21">
        <v>27.6832147826</v>
      </c>
      <c r="P35" s="21">
        <v>11.202999999999999</v>
      </c>
      <c r="Q35" s="20" t="s">
        <v>84</v>
      </c>
      <c r="R35" s="20" t="s">
        <v>85</v>
      </c>
      <c r="S35" s="20">
        <v>5</v>
      </c>
      <c r="T35" s="20">
        <v>30</v>
      </c>
      <c r="U35" s="20" t="s">
        <v>67</v>
      </c>
      <c r="V35" s="20" t="s">
        <v>163</v>
      </c>
      <c r="W35" s="20" t="s">
        <v>69</v>
      </c>
      <c r="X35" s="22">
        <v>7.8370999999999996E-2</v>
      </c>
      <c r="Y35" s="22">
        <v>7.2397530000000003</v>
      </c>
      <c r="Z35" s="22">
        <v>0.30199999999999999</v>
      </c>
      <c r="AA35" s="22">
        <v>0.30499999999999999</v>
      </c>
      <c r="AB35" s="22">
        <f t="shared" si="2"/>
        <v>0.61283723847399985</v>
      </c>
      <c r="AC35" s="22">
        <f t="shared" si="3"/>
        <v>56.369332237005004</v>
      </c>
    </row>
    <row r="36" spans="1:29" x14ac:dyDescent="0.25">
      <c r="A36" s="20">
        <v>9</v>
      </c>
      <c r="B36" s="20">
        <v>331</v>
      </c>
      <c r="C36" s="20" t="s">
        <v>212</v>
      </c>
      <c r="D36" s="20" t="s">
        <v>180</v>
      </c>
      <c r="E36" s="20" t="s">
        <v>200</v>
      </c>
      <c r="F36" s="20" t="s">
        <v>191</v>
      </c>
      <c r="G36" s="20" t="s">
        <v>192</v>
      </c>
      <c r="H36" s="20">
        <v>15479</v>
      </c>
      <c r="I36" s="20">
        <v>15480</v>
      </c>
      <c r="J36" s="20">
        <v>15412</v>
      </c>
      <c r="K36" s="20">
        <v>3210</v>
      </c>
      <c r="L36" s="20">
        <v>3210</v>
      </c>
      <c r="M36" s="20" t="s">
        <v>151</v>
      </c>
      <c r="N36" s="20" t="s">
        <v>230</v>
      </c>
      <c r="O36" s="21">
        <v>0.120339576884</v>
      </c>
      <c r="P36" s="21">
        <v>4.8699699999999999E-2</v>
      </c>
      <c r="Q36" s="20" t="s">
        <v>84</v>
      </c>
      <c r="R36" s="20" t="s">
        <v>85</v>
      </c>
      <c r="S36" s="20">
        <v>5</v>
      </c>
      <c r="T36" s="20">
        <v>30</v>
      </c>
      <c r="U36" s="20" t="s">
        <v>67</v>
      </c>
      <c r="V36" s="20" t="s">
        <v>163</v>
      </c>
      <c r="W36" s="20" t="s">
        <v>69</v>
      </c>
      <c r="X36" s="22">
        <v>7.8370999999999996E-2</v>
      </c>
      <c r="Y36" s="22">
        <v>7.2397530000000003</v>
      </c>
      <c r="Z36" s="22">
        <v>0.30199999999999999</v>
      </c>
      <c r="AA36" s="22">
        <v>0.30499999999999999</v>
      </c>
      <c r="AB36" s="22">
        <f t="shared" si="2"/>
        <v>2.6640176437125996E-3</v>
      </c>
      <c r="AC36" s="22">
        <f t="shared" si="3"/>
        <v>0.24503879042599952</v>
      </c>
    </row>
    <row r="37" spans="1:29" x14ac:dyDescent="0.25">
      <c r="A37" s="20">
        <v>9</v>
      </c>
      <c r="B37" s="20">
        <v>331</v>
      </c>
      <c r="C37" s="20" t="s">
        <v>212</v>
      </c>
      <c r="D37" s="20" t="s">
        <v>180</v>
      </c>
      <c r="E37" s="20" t="s">
        <v>200</v>
      </c>
      <c r="F37" s="20" t="s">
        <v>191</v>
      </c>
      <c r="G37" s="20" t="s">
        <v>192</v>
      </c>
      <c r="H37" s="20">
        <v>17444</v>
      </c>
      <c r="I37" s="20">
        <v>17445</v>
      </c>
      <c r="J37" s="20">
        <v>17434</v>
      </c>
      <c r="K37" s="20">
        <v>4200</v>
      </c>
      <c r="L37" s="20">
        <v>4200</v>
      </c>
      <c r="M37" s="20" t="s">
        <v>151</v>
      </c>
      <c r="N37" s="20" t="s">
        <v>230</v>
      </c>
      <c r="O37" s="21">
        <v>6.0762950351600002</v>
      </c>
      <c r="P37" s="21">
        <v>2.45899</v>
      </c>
      <c r="Q37" s="20" t="s">
        <v>84</v>
      </c>
      <c r="R37" s="20" t="s">
        <v>85</v>
      </c>
      <c r="S37" s="20">
        <v>7</v>
      </c>
      <c r="T37" s="20">
        <v>40</v>
      </c>
      <c r="U37" s="20" t="s">
        <v>89</v>
      </c>
      <c r="V37" s="20" t="s">
        <v>90</v>
      </c>
      <c r="W37" s="20" t="s">
        <v>91</v>
      </c>
      <c r="X37" s="22">
        <v>7.8109999999999999E-2</v>
      </c>
      <c r="Y37" s="22">
        <v>6.698639</v>
      </c>
      <c r="Z37" s="22">
        <v>0.30199999999999999</v>
      </c>
      <c r="AA37" s="22">
        <v>0.30499999999999999</v>
      </c>
      <c r="AB37" s="22">
        <f t="shared" si="2"/>
        <v>0.13406605281219999</v>
      </c>
      <c r="AC37" s="22">
        <f t="shared" si="3"/>
        <v>11.447960988653952</v>
      </c>
    </row>
    <row r="38" spans="1:29" x14ac:dyDescent="0.25">
      <c r="A38" s="20">
        <v>9</v>
      </c>
      <c r="B38" s="20">
        <v>331</v>
      </c>
      <c r="C38" s="20" t="s">
        <v>212</v>
      </c>
      <c r="D38" s="20" t="s">
        <v>180</v>
      </c>
      <c r="E38" s="20" t="s">
        <v>200</v>
      </c>
      <c r="F38" s="20" t="s">
        <v>191</v>
      </c>
      <c r="G38" s="20" t="s">
        <v>192</v>
      </c>
      <c r="H38" s="20">
        <v>18282</v>
      </c>
      <c r="I38" s="20">
        <v>18284</v>
      </c>
      <c r="J38" s="20">
        <v>18284</v>
      </c>
      <c r="K38" s="20">
        <v>4271</v>
      </c>
      <c r="L38" s="20">
        <v>4271</v>
      </c>
      <c r="M38" s="20" t="s">
        <v>151</v>
      </c>
      <c r="N38" s="20" t="s">
        <v>230</v>
      </c>
      <c r="O38" s="21">
        <v>8.6102273374999996</v>
      </c>
      <c r="P38" s="21">
        <v>3.4844400000000002</v>
      </c>
      <c r="Q38" s="20" t="s">
        <v>84</v>
      </c>
      <c r="R38" s="20" t="s">
        <v>85</v>
      </c>
      <c r="S38" s="20">
        <v>7</v>
      </c>
      <c r="T38" s="20">
        <v>40</v>
      </c>
      <c r="U38" s="20" t="s">
        <v>89</v>
      </c>
      <c r="V38" s="20" t="s">
        <v>108</v>
      </c>
      <c r="W38" s="20" t="s">
        <v>91</v>
      </c>
      <c r="X38" s="22">
        <v>7.8109999999999999E-2</v>
      </c>
      <c r="Y38" s="22">
        <v>6.698639</v>
      </c>
      <c r="Z38" s="22">
        <v>0.30199999999999999</v>
      </c>
      <c r="AA38" s="22">
        <v>0.30499999999999999</v>
      </c>
      <c r="AB38" s="22">
        <f t="shared" si="2"/>
        <v>0.18997438666319999</v>
      </c>
      <c r="AC38" s="22">
        <f t="shared" si="3"/>
        <v>16.221998945626204</v>
      </c>
    </row>
    <row r="39" spans="1:29" x14ac:dyDescent="0.25">
      <c r="A39" s="20">
        <v>9</v>
      </c>
      <c r="B39" s="20">
        <v>331</v>
      </c>
      <c r="C39" s="20" t="s">
        <v>212</v>
      </c>
      <c r="D39" s="20" t="s">
        <v>180</v>
      </c>
      <c r="E39" s="20" t="s">
        <v>200</v>
      </c>
      <c r="F39" s="20" t="s">
        <v>191</v>
      </c>
      <c r="G39" s="20" t="s">
        <v>192</v>
      </c>
      <c r="H39" s="20">
        <v>18284</v>
      </c>
      <c r="I39" s="20">
        <v>18286</v>
      </c>
      <c r="J39" s="20">
        <v>18286</v>
      </c>
      <c r="K39" s="20">
        <v>4271</v>
      </c>
      <c r="L39" s="20">
        <v>4271</v>
      </c>
      <c r="M39" s="20" t="s">
        <v>151</v>
      </c>
      <c r="N39" s="20" t="s">
        <v>230</v>
      </c>
      <c r="O39" s="21">
        <v>4.8116724277699996</v>
      </c>
      <c r="P39" s="21">
        <v>1.9472100000000001</v>
      </c>
      <c r="Q39" s="20" t="s">
        <v>84</v>
      </c>
      <c r="R39" s="20" t="s">
        <v>85</v>
      </c>
      <c r="S39" s="20">
        <v>7</v>
      </c>
      <c r="T39" s="20">
        <v>40</v>
      </c>
      <c r="U39" s="20" t="s">
        <v>89</v>
      </c>
      <c r="V39" s="20" t="s">
        <v>108</v>
      </c>
      <c r="W39" s="20" t="s">
        <v>91</v>
      </c>
      <c r="X39" s="22">
        <v>7.8109999999999999E-2</v>
      </c>
      <c r="Y39" s="22">
        <v>6.698639</v>
      </c>
      <c r="Z39" s="22">
        <v>0.30199999999999999</v>
      </c>
      <c r="AA39" s="22">
        <v>0.30499999999999999</v>
      </c>
      <c r="AB39" s="22">
        <f t="shared" si="2"/>
        <v>0.10616340802379999</v>
      </c>
      <c r="AC39" s="22">
        <f t="shared" si="3"/>
        <v>9.0653415087970508</v>
      </c>
    </row>
    <row r="40" spans="1:29" x14ac:dyDescent="0.25">
      <c r="A40" s="20">
        <v>9</v>
      </c>
      <c r="B40" s="20">
        <v>331</v>
      </c>
      <c r="C40" s="20" t="s">
        <v>212</v>
      </c>
      <c r="D40" s="20" t="s">
        <v>180</v>
      </c>
      <c r="E40" s="20" t="s">
        <v>200</v>
      </c>
      <c r="F40" s="20" t="s">
        <v>191</v>
      </c>
      <c r="G40" s="20" t="s">
        <v>192</v>
      </c>
      <c r="H40" s="20">
        <v>18287</v>
      </c>
      <c r="I40" s="20">
        <v>18289</v>
      </c>
      <c r="J40" s="20">
        <v>18289</v>
      </c>
      <c r="K40" s="20">
        <v>4271</v>
      </c>
      <c r="L40" s="20">
        <v>4271</v>
      </c>
      <c r="M40" s="20" t="s">
        <v>151</v>
      </c>
      <c r="N40" s="20" t="s">
        <v>230</v>
      </c>
      <c r="O40" s="21">
        <v>3.2018926720600001</v>
      </c>
      <c r="P40" s="21">
        <v>1.29576</v>
      </c>
      <c r="Q40" s="20" t="s">
        <v>84</v>
      </c>
      <c r="R40" s="20" t="s">
        <v>85</v>
      </c>
      <c r="S40" s="20">
        <v>7</v>
      </c>
      <c r="T40" s="20">
        <v>40</v>
      </c>
      <c r="U40" s="20" t="s">
        <v>89</v>
      </c>
      <c r="V40" s="20" t="s">
        <v>108</v>
      </c>
      <c r="W40" s="20" t="s">
        <v>91</v>
      </c>
      <c r="X40" s="22">
        <v>7.8109999999999999E-2</v>
      </c>
      <c r="Y40" s="22">
        <v>6.698639</v>
      </c>
      <c r="Z40" s="22">
        <v>0.30199999999999999</v>
      </c>
      <c r="AA40" s="22">
        <v>0.30499999999999999</v>
      </c>
      <c r="AB40" s="22">
        <f t="shared" si="2"/>
        <v>7.0645845892799999E-2</v>
      </c>
      <c r="AC40" s="22">
        <f t="shared" si="3"/>
        <v>6.0324807870948005</v>
      </c>
    </row>
    <row r="41" spans="1:29" x14ac:dyDescent="0.25">
      <c r="A41" s="20">
        <v>9</v>
      </c>
      <c r="B41" s="20">
        <v>331</v>
      </c>
      <c r="C41" s="20" t="s">
        <v>212</v>
      </c>
      <c r="D41" s="20" t="s">
        <v>180</v>
      </c>
      <c r="E41" s="20" t="s">
        <v>200</v>
      </c>
      <c r="F41" s="20" t="s">
        <v>191</v>
      </c>
      <c r="G41" s="20" t="s">
        <v>192</v>
      </c>
      <c r="H41" s="20">
        <v>18288</v>
      </c>
      <c r="I41" s="20">
        <v>18290</v>
      </c>
      <c r="J41" s="20">
        <v>18290</v>
      </c>
      <c r="K41" s="20">
        <v>4271</v>
      </c>
      <c r="L41" s="20">
        <v>4271</v>
      </c>
      <c r="M41" s="20" t="s">
        <v>151</v>
      </c>
      <c r="N41" s="20" t="s">
        <v>230</v>
      </c>
      <c r="O41" s="21">
        <v>5.1625932854599998</v>
      </c>
      <c r="P41" s="21">
        <v>2.0892300000000001</v>
      </c>
      <c r="Q41" s="20" t="s">
        <v>84</v>
      </c>
      <c r="R41" s="20" t="s">
        <v>85</v>
      </c>
      <c r="S41" s="20">
        <v>7</v>
      </c>
      <c r="T41" s="20">
        <v>40</v>
      </c>
      <c r="U41" s="20" t="s">
        <v>89</v>
      </c>
      <c r="V41" s="20" t="s">
        <v>108</v>
      </c>
      <c r="W41" s="20" t="s">
        <v>91</v>
      </c>
      <c r="X41" s="22">
        <v>7.8109999999999999E-2</v>
      </c>
      <c r="Y41" s="22">
        <v>6.698639</v>
      </c>
      <c r="Z41" s="22">
        <v>0.30199999999999999</v>
      </c>
      <c r="AA41" s="22">
        <v>0.30499999999999999</v>
      </c>
      <c r="AB41" s="22">
        <f t="shared" si="2"/>
        <v>0.1139064491994</v>
      </c>
      <c r="AC41" s="22">
        <f t="shared" si="3"/>
        <v>9.7265233027891504</v>
      </c>
    </row>
    <row r="42" spans="1:29" x14ac:dyDescent="0.25">
      <c r="A42" s="20">
        <v>9</v>
      </c>
      <c r="B42" s="20">
        <v>331</v>
      </c>
      <c r="C42" s="20" t="s">
        <v>212</v>
      </c>
      <c r="D42" s="20" t="s">
        <v>180</v>
      </c>
      <c r="E42" s="20" t="s">
        <v>200</v>
      </c>
      <c r="F42" s="20" t="s">
        <v>191</v>
      </c>
      <c r="G42" s="20" t="s">
        <v>192</v>
      </c>
      <c r="H42" s="20">
        <v>18615</v>
      </c>
      <c r="I42" s="20">
        <v>18616</v>
      </c>
      <c r="J42" s="20">
        <v>18535</v>
      </c>
      <c r="K42" s="20">
        <v>4280</v>
      </c>
      <c r="L42" s="20">
        <v>4280</v>
      </c>
      <c r="M42" s="20" t="s">
        <v>151</v>
      </c>
      <c r="N42" s="20" t="s">
        <v>230</v>
      </c>
      <c r="O42" s="21">
        <v>10.6464439732</v>
      </c>
      <c r="P42" s="21">
        <v>4.3084600000000002</v>
      </c>
      <c r="Q42" s="20" t="s">
        <v>84</v>
      </c>
      <c r="R42" s="20" t="s">
        <v>85</v>
      </c>
      <c r="S42" s="20">
        <v>7</v>
      </c>
      <c r="T42" s="20">
        <v>40</v>
      </c>
      <c r="U42" s="20" t="s">
        <v>89</v>
      </c>
      <c r="V42" s="20" t="s">
        <v>220</v>
      </c>
      <c r="W42" s="20" t="s">
        <v>91</v>
      </c>
      <c r="X42" s="22">
        <v>7.8109999999999999E-2</v>
      </c>
      <c r="Y42" s="22">
        <v>6.698639</v>
      </c>
      <c r="Z42" s="22">
        <v>0.30199999999999999</v>
      </c>
      <c r="AA42" s="22">
        <v>0.30499999999999999</v>
      </c>
      <c r="AB42" s="22">
        <f t="shared" si="2"/>
        <v>0.23490059979879999</v>
      </c>
      <c r="AC42" s="22">
        <f t="shared" si="3"/>
        <v>20.058268639228302</v>
      </c>
    </row>
    <row r="43" spans="1:29" x14ac:dyDescent="0.25">
      <c r="A43" s="20">
        <v>9</v>
      </c>
      <c r="B43" s="20">
        <v>331</v>
      </c>
      <c r="C43" s="20" t="s">
        <v>212</v>
      </c>
      <c r="D43" s="20" t="s">
        <v>180</v>
      </c>
      <c r="E43" s="20" t="s">
        <v>200</v>
      </c>
      <c r="F43" s="20" t="s">
        <v>191</v>
      </c>
      <c r="G43" s="20" t="s">
        <v>192</v>
      </c>
      <c r="H43" s="20">
        <v>18616</v>
      </c>
      <c r="I43" s="20">
        <v>18617</v>
      </c>
      <c r="J43" s="20">
        <v>18536</v>
      </c>
      <c r="K43" s="20">
        <v>4280</v>
      </c>
      <c r="L43" s="20">
        <v>4280</v>
      </c>
      <c r="M43" s="20" t="s">
        <v>151</v>
      </c>
      <c r="N43" s="20" t="s">
        <v>230</v>
      </c>
      <c r="O43" s="21">
        <v>10.3515857084</v>
      </c>
      <c r="P43" s="21">
        <v>4.1891400000000001</v>
      </c>
      <c r="Q43" s="20" t="s">
        <v>84</v>
      </c>
      <c r="R43" s="20" t="s">
        <v>85</v>
      </c>
      <c r="S43" s="20">
        <v>7</v>
      </c>
      <c r="T43" s="20">
        <v>40</v>
      </c>
      <c r="U43" s="20" t="s">
        <v>89</v>
      </c>
      <c r="V43" s="20" t="s">
        <v>220</v>
      </c>
      <c r="W43" s="20" t="s">
        <v>91</v>
      </c>
      <c r="X43" s="22">
        <v>7.8109999999999999E-2</v>
      </c>
      <c r="Y43" s="22">
        <v>6.698639</v>
      </c>
      <c r="Z43" s="22">
        <v>0.30199999999999999</v>
      </c>
      <c r="AA43" s="22">
        <v>0.30499999999999999</v>
      </c>
      <c r="AB43" s="22">
        <f t="shared" si="2"/>
        <v>0.22839518032919998</v>
      </c>
      <c r="AC43" s="22">
        <f t="shared" si="3"/>
        <v>19.5027679234197</v>
      </c>
    </row>
    <row r="44" spans="1:29" x14ac:dyDescent="0.25">
      <c r="A44" s="20">
        <v>9</v>
      </c>
      <c r="B44" s="20">
        <v>331</v>
      </c>
      <c r="C44" s="20" t="s">
        <v>212</v>
      </c>
      <c r="D44" s="20" t="s">
        <v>180</v>
      </c>
      <c r="E44" s="20" t="s">
        <v>200</v>
      </c>
      <c r="F44" s="20" t="s">
        <v>191</v>
      </c>
      <c r="G44" s="20" t="s">
        <v>192</v>
      </c>
      <c r="H44" s="20">
        <v>18619</v>
      </c>
      <c r="I44" s="20">
        <v>18620</v>
      </c>
      <c r="J44" s="20">
        <v>18539</v>
      </c>
      <c r="K44" s="20">
        <v>4280</v>
      </c>
      <c r="L44" s="20">
        <v>4280</v>
      </c>
      <c r="M44" s="20" t="s">
        <v>151</v>
      </c>
      <c r="N44" s="20" t="s">
        <v>230</v>
      </c>
      <c r="O44" s="21">
        <v>18.26412861</v>
      </c>
      <c r="P44" s="21">
        <v>7.3912300000000002</v>
      </c>
      <c r="Q44" s="20" t="s">
        <v>84</v>
      </c>
      <c r="R44" s="20" t="s">
        <v>85</v>
      </c>
      <c r="S44" s="20">
        <v>7</v>
      </c>
      <c r="T44" s="20">
        <v>40</v>
      </c>
      <c r="U44" s="20" t="s">
        <v>89</v>
      </c>
      <c r="V44" s="20" t="s">
        <v>220</v>
      </c>
      <c r="W44" s="20" t="s">
        <v>91</v>
      </c>
      <c r="X44" s="22">
        <v>7.8109999999999999E-2</v>
      </c>
      <c r="Y44" s="22">
        <v>6.698639</v>
      </c>
      <c r="Z44" s="22">
        <v>0.30199999999999999</v>
      </c>
      <c r="AA44" s="22">
        <v>0.30499999999999999</v>
      </c>
      <c r="AB44" s="22">
        <f t="shared" si="2"/>
        <v>0.40297562475940002</v>
      </c>
      <c r="AC44" s="22">
        <f t="shared" si="3"/>
        <v>34.410271167499154</v>
      </c>
    </row>
    <row r="45" spans="1:29" x14ac:dyDescent="0.25">
      <c r="A45" s="20">
        <v>9</v>
      </c>
      <c r="B45" s="20">
        <v>331</v>
      </c>
      <c r="C45" s="20" t="s">
        <v>212</v>
      </c>
      <c r="D45" s="20" t="s">
        <v>180</v>
      </c>
      <c r="E45" s="20" t="s">
        <v>200</v>
      </c>
      <c r="F45" s="20" t="s">
        <v>191</v>
      </c>
      <c r="G45" s="20" t="s">
        <v>192</v>
      </c>
      <c r="H45" s="20">
        <v>18620</v>
      </c>
      <c r="I45" s="20">
        <v>18621</v>
      </c>
      <c r="J45" s="20">
        <v>18540</v>
      </c>
      <c r="K45" s="20">
        <v>4280</v>
      </c>
      <c r="L45" s="20">
        <v>4280</v>
      </c>
      <c r="M45" s="20" t="s">
        <v>151</v>
      </c>
      <c r="N45" s="20" t="s">
        <v>230</v>
      </c>
      <c r="O45" s="21">
        <v>12.647510822099999</v>
      </c>
      <c r="P45" s="21">
        <v>5.1182699999999999</v>
      </c>
      <c r="Q45" s="20" t="s">
        <v>84</v>
      </c>
      <c r="R45" s="20" t="s">
        <v>85</v>
      </c>
      <c r="S45" s="20">
        <v>7</v>
      </c>
      <c r="T45" s="20">
        <v>40</v>
      </c>
      <c r="U45" s="20" t="s">
        <v>89</v>
      </c>
      <c r="V45" s="20" t="s">
        <v>220</v>
      </c>
      <c r="W45" s="20" t="s">
        <v>91</v>
      </c>
      <c r="X45" s="22">
        <v>7.8109999999999999E-2</v>
      </c>
      <c r="Y45" s="22">
        <v>6.698639</v>
      </c>
      <c r="Z45" s="22">
        <v>0.30199999999999999</v>
      </c>
      <c r="AA45" s="22">
        <v>0.30499999999999999</v>
      </c>
      <c r="AB45" s="22">
        <f t="shared" si="2"/>
        <v>0.27905207265059995</v>
      </c>
      <c r="AC45" s="22">
        <f t="shared" si="3"/>
        <v>23.82838290899835</v>
      </c>
    </row>
    <row r="46" spans="1:29" x14ac:dyDescent="0.25">
      <c r="A46" s="20">
        <v>9</v>
      </c>
      <c r="B46" s="20">
        <v>331</v>
      </c>
      <c r="C46" s="20" t="s">
        <v>212</v>
      </c>
      <c r="D46" s="20" t="s">
        <v>180</v>
      </c>
      <c r="E46" s="20" t="s">
        <v>200</v>
      </c>
      <c r="F46" s="20" t="s">
        <v>191</v>
      </c>
      <c r="G46" s="20" t="s">
        <v>192</v>
      </c>
      <c r="H46" s="20">
        <v>18621</v>
      </c>
      <c r="I46" s="20">
        <v>18622</v>
      </c>
      <c r="J46" s="20">
        <v>18541</v>
      </c>
      <c r="K46" s="20">
        <v>4280</v>
      </c>
      <c r="L46" s="20">
        <v>4280</v>
      </c>
      <c r="M46" s="20" t="s">
        <v>151</v>
      </c>
      <c r="N46" s="20" t="s">
        <v>230</v>
      </c>
      <c r="O46" s="21">
        <v>2.8110193056199999</v>
      </c>
      <c r="P46" s="21">
        <v>1.13758</v>
      </c>
      <c r="Q46" s="20" t="s">
        <v>84</v>
      </c>
      <c r="R46" s="20" t="s">
        <v>85</v>
      </c>
      <c r="S46" s="20">
        <v>7</v>
      </c>
      <c r="T46" s="20">
        <v>40</v>
      </c>
      <c r="U46" s="20" t="s">
        <v>89</v>
      </c>
      <c r="V46" s="20" t="s">
        <v>220</v>
      </c>
      <c r="W46" s="20" t="s">
        <v>91</v>
      </c>
      <c r="X46" s="22">
        <v>7.8109999999999999E-2</v>
      </c>
      <c r="Y46" s="22">
        <v>6.698639</v>
      </c>
      <c r="Z46" s="22">
        <v>0.30199999999999999</v>
      </c>
      <c r="AA46" s="22">
        <v>0.30499999999999999</v>
      </c>
      <c r="AB46" s="22">
        <f t="shared" si="2"/>
        <v>6.2021748912399997E-2</v>
      </c>
      <c r="AC46" s="22">
        <f t="shared" si="3"/>
        <v>5.2960652387659009</v>
      </c>
    </row>
    <row r="47" spans="1:29" x14ac:dyDescent="0.25">
      <c r="A47" s="20">
        <v>9</v>
      </c>
      <c r="B47" s="20">
        <v>331</v>
      </c>
      <c r="C47" s="20" t="s">
        <v>212</v>
      </c>
      <c r="D47" s="20" t="s">
        <v>180</v>
      </c>
      <c r="E47" s="20" t="s">
        <v>200</v>
      </c>
      <c r="F47" s="20" t="s">
        <v>191</v>
      </c>
      <c r="G47" s="20" t="s">
        <v>192</v>
      </c>
      <c r="H47" s="20">
        <v>18622</v>
      </c>
      <c r="I47" s="20">
        <v>18623</v>
      </c>
      <c r="J47" s="20">
        <v>18542</v>
      </c>
      <c r="K47" s="20">
        <v>4280</v>
      </c>
      <c r="L47" s="20">
        <v>4280</v>
      </c>
      <c r="M47" s="20" t="s">
        <v>151</v>
      </c>
      <c r="N47" s="20" t="s">
        <v>230</v>
      </c>
      <c r="O47" s="21">
        <v>3.8766107457799999</v>
      </c>
      <c r="P47" s="21">
        <v>1.56881</v>
      </c>
      <c r="Q47" s="20" t="s">
        <v>84</v>
      </c>
      <c r="R47" s="20" t="s">
        <v>85</v>
      </c>
      <c r="S47" s="20">
        <v>7</v>
      </c>
      <c r="T47" s="20">
        <v>40</v>
      </c>
      <c r="U47" s="20" t="s">
        <v>89</v>
      </c>
      <c r="V47" s="20" t="s">
        <v>220</v>
      </c>
      <c r="W47" s="20" t="s">
        <v>91</v>
      </c>
      <c r="X47" s="22">
        <v>7.8109999999999999E-2</v>
      </c>
      <c r="Y47" s="22">
        <v>6.698639</v>
      </c>
      <c r="Z47" s="22">
        <v>0.30199999999999999</v>
      </c>
      <c r="AA47" s="22">
        <v>0.30499999999999999</v>
      </c>
      <c r="AB47" s="22">
        <f t="shared" si="2"/>
        <v>8.5532744871799987E-2</v>
      </c>
      <c r="AC47" s="22">
        <f t="shared" si="3"/>
        <v>7.3036798354650507</v>
      </c>
    </row>
    <row r="48" spans="1:29" x14ac:dyDescent="0.25">
      <c r="A48" s="20">
        <v>9</v>
      </c>
      <c r="B48" s="20">
        <v>331</v>
      </c>
      <c r="C48" s="20" t="s">
        <v>212</v>
      </c>
      <c r="D48" s="20" t="s">
        <v>180</v>
      </c>
      <c r="E48" s="20" t="s">
        <v>200</v>
      </c>
      <c r="F48" s="20" t="s">
        <v>191</v>
      </c>
      <c r="G48" s="20" t="s">
        <v>192</v>
      </c>
      <c r="H48" s="20">
        <v>18623</v>
      </c>
      <c r="I48" s="20">
        <v>18624</v>
      </c>
      <c r="J48" s="20">
        <v>18543</v>
      </c>
      <c r="K48" s="20">
        <v>4280</v>
      </c>
      <c r="L48" s="20">
        <v>4280</v>
      </c>
      <c r="M48" s="20" t="s">
        <v>151</v>
      </c>
      <c r="N48" s="20" t="s">
        <v>230</v>
      </c>
      <c r="O48" s="21">
        <v>2.9175535908999999</v>
      </c>
      <c r="P48" s="21">
        <v>1.18069</v>
      </c>
      <c r="Q48" s="20" t="s">
        <v>84</v>
      </c>
      <c r="R48" s="20" t="s">
        <v>85</v>
      </c>
      <c r="S48" s="20">
        <v>7</v>
      </c>
      <c r="T48" s="20">
        <v>40</v>
      </c>
      <c r="U48" s="20" t="s">
        <v>89</v>
      </c>
      <c r="V48" s="20" t="s">
        <v>220</v>
      </c>
      <c r="W48" s="20" t="s">
        <v>91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 t="shared" si="2"/>
        <v>6.4372139738199996E-2</v>
      </c>
      <c r="AC48" s="22">
        <f t="shared" si="3"/>
        <v>5.49676617623245</v>
      </c>
    </row>
    <row r="49" spans="1:29" x14ac:dyDescent="0.25">
      <c r="A49" s="20">
        <v>9</v>
      </c>
      <c r="B49" s="20">
        <v>331</v>
      </c>
      <c r="C49" s="20" t="s">
        <v>212</v>
      </c>
      <c r="D49" s="20" t="s">
        <v>180</v>
      </c>
      <c r="E49" s="20" t="s">
        <v>200</v>
      </c>
      <c r="F49" s="20" t="s">
        <v>191</v>
      </c>
      <c r="G49" s="20" t="s">
        <v>192</v>
      </c>
      <c r="H49" s="20">
        <v>18626</v>
      </c>
      <c r="I49" s="20">
        <v>18627</v>
      </c>
      <c r="J49" s="20">
        <v>18546</v>
      </c>
      <c r="K49" s="20">
        <v>4280</v>
      </c>
      <c r="L49" s="20">
        <v>4280</v>
      </c>
      <c r="M49" s="20" t="s">
        <v>151</v>
      </c>
      <c r="N49" s="20" t="s">
        <v>230</v>
      </c>
      <c r="O49" s="21">
        <v>5.4213516540800004</v>
      </c>
      <c r="P49" s="21">
        <v>2.19394</v>
      </c>
      <c r="Q49" s="20" t="s">
        <v>84</v>
      </c>
      <c r="R49" s="20" t="s">
        <v>85</v>
      </c>
      <c r="S49" s="20">
        <v>7</v>
      </c>
      <c r="T49" s="20">
        <v>40</v>
      </c>
      <c r="U49" s="20" t="s">
        <v>89</v>
      </c>
      <c r="V49" s="20" t="s">
        <v>220</v>
      </c>
      <c r="W49" s="20" t="s">
        <v>91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 t="shared" si="2"/>
        <v>0.11961532007319998</v>
      </c>
      <c r="AC49" s="22">
        <f t="shared" si="3"/>
        <v>10.214006373123702</v>
      </c>
    </row>
    <row r="50" spans="1:29" x14ac:dyDescent="0.25">
      <c r="A50" s="20">
        <v>9</v>
      </c>
      <c r="B50" s="20">
        <v>331</v>
      </c>
      <c r="C50" s="20" t="s">
        <v>212</v>
      </c>
      <c r="D50" s="20" t="s">
        <v>180</v>
      </c>
      <c r="E50" s="20" t="s">
        <v>200</v>
      </c>
      <c r="F50" s="20" t="s">
        <v>191</v>
      </c>
      <c r="G50" s="20" t="s">
        <v>192</v>
      </c>
      <c r="H50" s="20">
        <v>18628</v>
      </c>
      <c r="I50" s="20">
        <v>18629</v>
      </c>
      <c r="J50" s="20">
        <v>18548</v>
      </c>
      <c r="K50" s="20">
        <v>4280</v>
      </c>
      <c r="L50" s="20">
        <v>4280</v>
      </c>
      <c r="M50" s="20" t="s">
        <v>151</v>
      </c>
      <c r="N50" s="20" t="s">
        <v>230</v>
      </c>
      <c r="O50" s="21">
        <v>1.7679146060099999</v>
      </c>
      <c r="P50" s="21">
        <v>0.71545000000000003</v>
      </c>
      <c r="Q50" s="20" t="s">
        <v>84</v>
      </c>
      <c r="R50" s="20" t="s">
        <v>85</v>
      </c>
      <c r="S50" s="20">
        <v>7</v>
      </c>
      <c r="T50" s="20">
        <v>40</v>
      </c>
      <c r="U50" s="20" t="s">
        <v>89</v>
      </c>
      <c r="V50" s="20" t="s">
        <v>220</v>
      </c>
      <c r="W50" s="20" t="s">
        <v>91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 t="shared" si="2"/>
        <v>3.9006892050999997E-2</v>
      </c>
      <c r="AC50" s="22">
        <f t="shared" si="3"/>
        <v>3.3308161844222504</v>
      </c>
    </row>
    <row r="51" spans="1:29" x14ac:dyDescent="0.25">
      <c r="A51" s="20">
        <v>9</v>
      </c>
      <c r="B51" s="20">
        <v>331</v>
      </c>
      <c r="C51" s="20" t="s">
        <v>212</v>
      </c>
      <c r="D51" s="20" t="s">
        <v>180</v>
      </c>
      <c r="E51" s="20" t="s">
        <v>200</v>
      </c>
      <c r="F51" s="20" t="s">
        <v>191</v>
      </c>
      <c r="G51" s="20" t="s">
        <v>192</v>
      </c>
      <c r="H51" s="20">
        <v>18629</v>
      </c>
      <c r="I51" s="20">
        <v>18630</v>
      </c>
      <c r="J51" s="20">
        <v>18549</v>
      </c>
      <c r="K51" s="20">
        <v>4280</v>
      </c>
      <c r="L51" s="20">
        <v>4280</v>
      </c>
      <c r="M51" s="20" t="s">
        <v>151</v>
      </c>
      <c r="N51" s="20" t="s">
        <v>230</v>
      </c>
      <c r="O51" s="21">
        <v>2.7505713207700002</v>
      </c>
      <c r="P51" s="21">
        <v>1.1131200000000001</v>
      </c>
      <c r="Q51" s="20" t="s">
        <v>84</v>
      </c>
      <c r="R51" s="20" t="s">
        <v>85</v>
      </c>
      <c r="S51" s="20">
        <v>7</v>
      </c>
      <c r="T51" s="20">
        <v>40</v>
      </c>
      <c r="U51" s="20" t="s">
        <v>89</v>
      </c>
      <c r="V51" s="20" t="s">
        <v>220</v>
      </c>
      <c r="W51" s="20" t="s">
        <v>91</v>
      </c>
      <c r="X51" s="22">
        <v>7.8109999999999999E-2</v>
      </c>
      <c r="Y51" s="22">
        <v>6.698639</v>
      </c>
      <c r="Z51" s="22">
        <v>0.30199999999999999</v>
      </c>
      <c r="AA51" s="22">
        <v>0.30499999999999999</v>
      </c>
      <c r="AB51" s="22">
        <f t="shared" si="2"/>
        <v>6.0688170633599998E-2</v>
      </c>
      <c r="AC51" s="22">
        <f t="shared" si="3"/>
        <v>5.1821903853576012</v>
      </c>
    </row>
    <row r="52" spans="1:29" x14ac:dyDescent="0.25">
      <c r="A52" s="20">
        <v>9</v>
      </c>
      <c r="B52" s="20">
        <v>331</v>
      </c>
      <c r="C52" s="20" t="s">
        <v>212</v>
      </c>
      <c r="D52" s="20" t="s">
        <v>180</v>
      </c>
      <c r="E52" s="20" t="s">
        <v>200</v>
      </c>
      <c r="F52" s="20" t="s">
        <v>191</v>
      </c>
      <c r="G52" s="20" t="s">
        <v>192</v>
      </c>
      <c r="H52" s="20">
        <v>18630</v>
      </c>
      <c r="I52" s="20">
        <v>18631</v>
      </c>
      <c r="J52" s="20">
        <v>18550</v>
      </c>
      <c r="K52" s="20">
        <v>4280</v>
      </c>
      <c r="L52" s="20">
        <v>4280</v>
      </c>
      <c r="M52" s="20" t="s">
        <v>151</v>
      </c>
      <c r="N52" s="20" t="s">
        <v>230</v>
      </c>
      <c r="O52" s="21">
        <v>2.6915138428100001</v>
      </c>
      <c r="P52" s="21">
        <v>1.0892200000000001</v>
      </c>
      <c r="Q52" s="20" t="s">
        <v>84</v>
      </c>
      <c r="R52" s="20" t="s">
        <v>85</v>
      </c>
      <c r="S52" s="20">
        <v>7</v>
      </c>
      <c r="T52" s="20">
        <v>40</v>
      </c>
      <c r="U52" s="20" t="s">
        <v>89</v>
      </c>
      <c r="V52" s="20" t="s">
        <v>220</v>
      </c>
      <c r="W52" s="20" t="s">
        <v>91</v>
      </c>
      <c r="X52" s="22">
        <v>7.8109999999999999E-2</v>
      </c>
      <c r="Y52" s="22">
        <v>6.698639</v>
      </c>
      <c r="Z52" s="22">
        <v>0.30199999999999999</v>
      </c>
      <c r="AA52" s="22">
        <v>0.30499999999999999</v>
      </c>
      <c r="AB52" s="22">
        <f t="shared" si="2"/>
        <v>5.9385123991600001E-2</v>
      </c>
      <c r="AC52" s="22">
        <f t="shared" si="3"/>
        <v>5.0709226422481004</v>
      </c>
    </row>
    <row r="53" spans="1:29" x14ac:dyDescent="0.25">
      <c r="A53" s="20">
        <v>9</v>
      </c>
      <c r="B53" s="20">
        <v>331</v>
      </c>
      <c r="C53" s="20" t="s">
        <v>212</v>
      </c>
      <c r="D53" s="20" t="s">
        <v>180</v>
      </c>
      <c r="E53" s="20" t="s">
        <v>200</v>
      </c>
      <c r="F53" s="20" t="s">
        <v>191</v>
      </c>
      <c r="G53" s="20" t="s">
        <v>192</v>
      </c>
      <c r="H53" s="20">
        <v>18805</v>
      </c>
      <c r="I53" s="20">
        <v>18806</v>
      </c>
      <c r="J53" s="20">
        <v>18725</v>
      </c>
      <c r="K53" s="20">
        <v>4340</v>
      </c>
      <c r="L53" s="20">
        <v>4340</v>
      </c>
      <c r="M53" s="20" t="s">
        <v>151</v>
      </c>
      <c r="N53" s="20" t="s">
        <v>230</v>
      </c>
      <c r="O53" s="21">
        <v>5.3343093477999997</v>
      </c>
      <c r="P53" s="21">
        <v>2.1587200000000002</v>
      </c>
      <c r="Q53" s="20" t="s">
        <v>84</v>
      </c>
      <c r="R53" s="20" t="s">
        <v>85</v>
      </c>
      <c r="S53" s="20">
        <v>7</v>
      </c>
      <c r="T53" s="20">
        <v>40</v>
      </c>
      <c r="U53" s="20" t="s">
        <v>89</v>
      </c>
      <c r="V53" s="20" t="s">
        <v>92</v>
      </c>
      <c r="W53" s="20" t="s">
        <v>91</v>
      </c>
      <c r="X53" s="22">
        <v>7.8109999999999999E-2</v>
      </c>
      <c r="Y53" s="22">
        <v>6.698639</v>
      </c>
      <c r="Z53" s="22">
        <v>0.30199999999999999</v>
      </c>
      <c r="AA53" s="22">
        <v>0.30499999999999999</v>
      </c>
      <c r="AB53" s="22">
        <f t="shared" si="2"/>
        <v>0.1176950982016</v>
      </c>
      <c r="AC53" s="22">
        <f t="shared" si="3"/>
        <v>10.050037757545603</v>
      </c>
    </row>
    <row r="54" spans="1:29" x14ac:dyDescent="0.25">
      <c r="A54" s="20">
        <v>9</v>
      </c>
      <c r="B54" s="20">
        <v>331</v>
      </c>
      <c r="C54" s="20" t="s">
        <v>212</v>
      </c>
      <c r="D54" s="20" t="s">
        <v>180</v>
      </c>
      <c r="E54" s="20" t="s">
        <v>200</v>
      </c>
      <c r="F54" s="20" t="s">
        <v>191</v>
      </c>
      <c r="G54" s="20" t="s">
        <v>192</v>
      </c>
      <c r="H54" s="20">
        <v>19870</v>
      </c>
      <c r="I54" s="20">
        <v>19895</v>
      </c>
      <c r="J54" s="20">
        <v>19845</v>
      </c>
      <c r="K54" s="20">
        <v>5120</v>
      </c>
      <c r="L54" s="20">
        <v>5120</v>
      </c>
      <c r="M54" s="20" t="s">
        <v>151</v>
      </c>
      <c r="N54" s="20" t="s">
        <v>230</v>
      </c>
      <c r="O54" s="21">
        <v>9.5481612124699993</v>
      </c>
      <c r="P54" s="21">
        <v>3.8639999999999999</v>
      </c>
      <c r="Q54" s="20" t="s">
        <v>84</v>
      </c>
      <c r="R54" s="20" t="s">
        <v>85</v>
      </c>
      <c r="S54" s="20">
        <v>9</v>
      </c>
      <c r="T54" s="20">
        <v>50</v>
      </c>
      <c r="U54" s="20" t="s">
        <v>70</v>
      </c>
      <c r="V54" s="20" t="s">
        <v>93</v>
      </c>
      <c r="W54" s="20" t="s">
        <v>72</v>
      </c>
      <c r="X54" s="22">
        <v>0.105785</v>
      </c>
      <c r="Y54" s="22">
        <v>1.8153889999999999</v>
      </c>
      <c r="Z54" s="22">
        <v>0.30199999999999999</v>
      </c>
      <c r="AA54" s="22">
        <v>0.30499999999999999</v>
      </c>
      <c r="AB54" s="22">
        <f t="shared" si="2"/>
        <v>0.28530976151999998</v>
      </c>
      <c r="AC54" s="22">
        <f t="shared" si="3"/>
        <v>4.8751908517200002</v>
      </c>
    </row>
    <row r="55" spans="1:29" x14ac:dyDescent="0.25">
      <c r="A55" s="20">
        <v>9</v>
      </c>
      <c r="B55" s="20">
        <v>331</v>
      </c>
      <c r="C55" s="20" t="s">
        <v>212</v>
      </c>
      <c r="D55" s="20" t="s">
        <v>180</v>
      </c>
      <c r="E55" s="20" t="s">
        <v>200</v>
      </c>
      <c r="F55" s="20" t="s">
        <v>191</v>
      </c>
      <c r="G55" s="20" t="s">
        <v>192</v>
      </c>
      <c r="H55" s="20">
        <v>25521</v>
      </c>
      <c r="I55" s="20">
        <v>25613</v>
      </c>
      <c r="J55" s="20">
        <v>25553</v>
      </c>
      <c r="K55" s="20">
        <v>6172</v>
      </c>
      <c r="L55" s="20">
        <v>6172</v>
      </c>
      <c r="M55" s="20" t="s">
        <v>151</v>
      </c>
      <c r="N55" s="20" t="s">
        <v>230</v>
      </c>
      <c r="O55" s="21">
        <v>1.09797630087E-3</v>
      </c>
      <c r="P55" s="21">
        <v>4.4433500000000002E-4</v>
      </c>
      <c r="Q55" s="20" t="s">
        <v>84</v>
      </c>
      <c r="R55" s="20" t="s">
        <v>85</v>
      </c>
      <c r="S55" s="20">
        <v>12</v>
      </c>
      <c r="T55" s="20">
        <v>60</v>
      </c>
      <c r="U55" s="20" t="s">
        <v>73</v>
      </c>
      <c r="V55" s="20" t="s">
        <v>74</v>
      </c>
      <c r="W55" s="20" t="s">
        <v>75</v>
      </c>
      <c r="X55" s="22">
        <v>0.50061500000000003</v>
      </c>
      <c r="Y55" s="22">
        <v>5.1558710000000003</v>
      </c>
      <c r="Z55" s="22">
        <v>0.30199999999999999</v>
      </c>
      <c r="AA55" s="22">
        <v>0.30499999999999999</v>
      </c>
      <c r="AB55" s="22">
        <f t="shared" si="2"/>
        <v>1.5526365468545E-4</v>
      </c>
      <c r="AC55" s="22">
        <f t="shared" si="3"/>
        <v>1.5921990888455755E-3</v>
      </c>
    </row>
    <row r="56" spans="1:29" x14ac:dyDescent="0.25">
      <c r="A56" s="20">
        <v>9</v>
      </c>
      <c r="B56" s="20">
        <v>331</v>
      </c>
      <c r="C56" s="20" t="s">
        <v>212</v>
      </c>
      <c r="D56" s="20" t="s">
        <v>180</v>
      </c>
      <c r="E56" s="20" t="s">
        <v>200</v>
      </c>
      <c r="F56" s="20" t="s">
        <v>191</v>
      </c>
      <c r="G56" s="20" t="s">
        <v>192</v>
      </c>
      <c r="H56" s="20">
        <v>25528</v>
      </c>
      <c r="I56" s="20">
        <v>25620</v>
      </c>
      <c r="J56" s="20">
        <v>25560</v>
      </c>
      <c r="K56" s="20">
        <v>6172</v>
      </c>
      <c r="L56" s="20">
        <v>6172</v>
      </c>
      <c r="M56" s="20" t="s">
        <v>151</v>
      </c>
      <c r="N56" s="20" t="s">
        <v>230</v>
      </c>
      <c r="O56" s="21">
        <v>7.5502605958100002</v>
      </c>
      <c r="P56" s="21">
        <v>3.0554800000000002</v>
      </c>
      <c r="Q56" s="20" t="s">
        <v>84</v>
      </c>
      <c r="R56" s="20" t="s">
        <v>85</v>
      </c>
      <c r="S56" s="20">
        <v>12</v>
      </c>
      <c r="T56" s="20">
        <v>60</v>
      </c>
      <c r="U56" s="20" t="s">
        <v>73</v>
      </c>
      <c r="V56" s="20" t="s">
        <v>74</v>
      </c>
      <c r="W56" s="20" t="s">
        <v>75</v>
      </c>
      <c r="X56" s="22">
        <v>0.50061500000000003</v>
      </c>
      <c r="Y56" s="22">
        <v>5.1558710000000003</v>
      </c>
      <c r="Z56" s="22">
        <v>0.30199999999999999</v>
      </c>
      <c r="AA56" s="22">
        <v>0.30499999999999999</v>
      </c>
      <c r="AB56" s="22">
        <f t="shared" si="2"/>
        <v>1.0676741458996002</v>
      </c>
      <c r="AC56" s="22">
        <f t="shared" si="3"/>
        <v>10.948794202540602</v>
      </c>
    </row>
    <row r="57" spans="1:29" x14ac:dyDescent="0.25">
      <c r="A57" s="20">
        <v>9</v>
      </c>
      <c r="B57" s="20">
        <v>331</v>
      </c>
      <c r="C57" s="20" t="s">
        <v>212</v>
      </c>
      <c r="D57" s="20" t="s">
        <v>180</v>
      </c>
      <c r="E57" s="20" t="s">
        <v>200</v>
      </c>
      <c r="F57" s="20" t="s">
        <v>191</v>
      </c>
      <c r="G57" s="20" t="s">
        <v>192</v>
      </c>
      <c r="H57" s="20">
        <v>25539</v>
      </c>
      <c r="I57" s="20">
        <v>25631</v>
      </c>
      <c r="J57" s="20">
        <v>25571</v>
      </c>
      <c r="K57" s="20">
        <v>6172</v>
      </c>
      <c r="L57" s="20">
        <v>6172</v>
      </c>
      <c r="M57" s="20" t="s">
        <v>151</v>
      </c>
      <c r="N57" s="20" t="s">
        <v>230</v>
      </c>
      <c r="O57" s="21">
        <v>2.3504685186100001</v>
      </c>
      <c r="P57" s="21">
        <v>0.95120099999999996</v>
      </c>
      <c r="Q57" s="20" t="s">
        <v>84</v>
      </c>
      <c r="R57" s="20" t="s">
        <v>85</v>
      </c>
      <c r="S57" s="20">
        <v>12</v>
      </c>
      <c r="T57" s="20">
        <v>60</v>
      </c>
      <c r="U57" s="20" t="s">
        <v>73</v>
      </c>
      <c r="V57" s="20" t="s">
        <v>74</v>
      </c>
      <c r="W57" s="20" t="s">
        <v>75</v>
      </c>
      <c r="X57" s="22">
        <v>0.50061500000000003</v>
      </c>
      <c r="Y57" s="22">
        <v>5.1558710000000003</v>
      </c>
      <c r="Z57" s="22">
        <v>0.30199999999999999</v>
      </c>
      <c r="AA57" s="22">
        <v>0.30499999999999999</v>
      </c>
      <c r="AB57" s="22">
        <f t="shared" si="2"/>
        <v>0.33237747105326998</v>
      </c>
      <c r="AC57" s="22">
        <f t="shared" si="3"/>
        <v>3.4084674074943453</v>
      </c>
    </row>
    <row r="58" spans="1:29" x14ac:dyDescent="0.25">
      <c r="A58" s="20">
        <v>9</v>
      </c>
      <c r="B58" s="20">
        <v>331</v>
      </c>
      <c r="C58" s="20" t="s">
        <v>212</v>
      </c>
      <c r="D58" s="20" t="s">
        <v>180</v>
      </c>
      <c r="E58" s="20" t="s">
        <v>200</v>
      </c>
      <c r="F58" s="20" t="s">
        <v>191</v>
      </c>
      <c r="G58" s="20" t="s">
        <v>192</v>
      </c>
      <c r="H58" s="20">
        <v>25540</v>
      </c>
      <c r="I58" s="20">
        <v>25632</v>
      </c>
      <c r="J58" s="20">
        <v>25572</v>
      </c>
      <c r="K58" s="20">
        <v>6172</v>
      </c>
      <c r="L58" s="20">
        <v>6172</v>
      </c>
      <c r="M58" s="20" t="s">
        <v>151</v>
      </c>
      <c r="N58" s="20" t="s">
        <v>230</v>
      </c>
      <c r="O58" s="21">
        <v>2.90964873216</v>
      </c>
      <c r="P58" s="21">
        <v>1.1774899999999999</v>
      </c>
      <c r="Q58" s="20" t="s">
        <v>84</v>
      </c>
      <c r="R58" s="20" t="s">
        <v>85</v>
      </c>
      <c r="S58" s="20">
        <v>12</v>
      </c>
      <c r="T58" s="20">
        <v>60</v>
      </c>
      <c r="U58" s="20" t="s">
        <v>73</v>
      </c>
      <c r="V58" s="20" t="s">
        <v>74</v>
      </c>
      <c r="W58" s="20" t="s">
        <v>75</v>
      </c>
      <c r="X58" s="22">
        <v>0.50061500000000003</v>
      </c>
      <c r="Y58" s="22">
        <v>5.1558710000000003</v>
      </c>
      <c r="Z58" s="22">
        <v>0.30199999999999999</v>
      </c>
      <c r="AA58" s="22">
        <v>0.30499999999999999</v>
      </c>
      <c r="AB58" s="22">
        <f t="shared" si="2"/>
        <v>0.41144947113229996</v>
      </c>
      <c r="AC58" s="22">
        <f t="shared" si="3"/>
        <v>4.2193356479340505</v>
      </c>
    </row>
    <row r="59" spans="1:29" x14ac:dyDescent="0.25">
      <c r="A59" s="20">
        <v>9</v>
      </c>
      <c r="B59" s="20">
        <v>331</v>
      </c>
      <c r="C59" s="20" t="s">
        <v>212</v>
      </c>
      <c r="D59" s="20" t="s">
        <v>180</v>
      </c>
      <c r="E59" s="20" t="s">
        <v>200</v>
      </c>
      <c r="F59" s="20" t="s">
        <v>191</v>
      </c>
      <c r="G59" s="20" t="s">
        <v>192</v>
      </c>
      <c r="H59" s="20">
        <v>28894</v>
      </c>
      <c r="I59" s="20">
        <v>29090</v>
      </c>
      <c r="J59" s="20">
        <v>29054</v>
      </c>
      <c r="K59" s="20">
        <v>6180</v>
      </c>
      <c r="L59" s="20">
        <v>6180</v>
      </c>
      <c r="M59" s="20" t="s">
        <v>151</v>
      </c>
      <c r="N59" s="20" t="s">
        <v>230</v>
      </c>
      <c r="O59" s="21">
        <v>3.1750556576099999E-3</v>
      </c>
      <c r="P59" s="21">
        <v>1.2849000000000001E-3</v>
      </c>
      <c r="Q59" s="20" t="s">
        <v>84</v>
      </c>
      <c r="R59" s="20" t="s">
        <v>85</v>
      </c>
      <c r="S59" s="20">
        <v>15</v>
      </c>
      <c r="T59" s="20">
        <v>60</v>
      </c>
      <c r="U59" s="20" t="s">
        <v>73</v>
      </c>
      <c r="V59" s="20" t="s">
        <v>166</v>
      </c>
      <c r="W59" s="20" t="s">
        <v>167</v>
      </c>
      <c r="X59" s="22">
        <v>0.65915800000000002</v>
      </c>
      <c r="Y59" s="22">
        <v>5.9299369999999998</v>
      </c>
      <c r="Z59" s="22">
        <v>0.30199999999999999</v>
      </c>
      <c r="AA59" s="22">
        <v>0.30499999999999999</v>
      </c>
      <c r="AB59" s="22">
        <f t="shared" si="2"/>
        <v>5.9117257571159997E-4</v>
      </c>
      <c r="AC59" s="22">
        <f t="shared" si="3"/>
        <v>5.295466355653501E-3</v>
      </c>
    </row>
    <row r="60" spans="1:29" x14ac:dyDescent="0.25">
      <c r="A60" s="20">
        <v>9</v>
      </c>
      <c r="B60" s="20">
        <v>331</v>
      </c>
      <c r="C60" s="20" t="s">
        <v>212</v>
      </c>
      <c r="D60" s="20" t="s">
        <v>180</v>
      </c>
      <c r="E60" s="20" t="s">
        <v>200</v>
      </c>
      <c r="F60" s="20" t="s">
        <v>191</v>
      </c>
      <c r="G60" s="20" t="s">
        <v>192</v>
      </c>
      <c r="H60" s="20">
        <v>35135</v>
      </c>
      <c r="I60" s="20">
        <v>35136</v>
      </c>
      <c r="J60" s="20">
        <v>35116</v>
      </c>
      <c r="K60" s="20">
        <v>6410</v>
      </c>
      <c r="L60" s="20">
        <v>6410</v>
      </c>
      <c r="M60" s="20" t="s">
        <v>151</v>
      </c>
      <c r="N60" s="20" t="s">
        <v>230</v>
      </c>
      <c r="O60" s="21">
        <v>0.84487873016899995</v>
      </c>
      <c r="P60" s="21">
        <v>0.34190999999999999</v>
      </c>
      <c r="Q60" s="20" t="s">
        <v>84</v>
      </c>
      <c r="R60" s="20" t="s">
        <v>85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0.16709183071110001</v>
      </c>
      <c r="AC60" s="22">
        <f t="shared" si="3"/>
        <v>1.4970125383335</v>
      </c>
    </row>
    <row r="61" spans="1:29" x14ac:dyDescent="0.25">
      <c r="A61" s="20">
        <v>9</v>
      </c>
      <c r="B61" s="20">
        <v>331</v>
      </c>
      <c r="C61" s="20" t="s">
        <v>212</v>
      </c>
      <c r="D61" s="20" t="s">
        <v>180</v>
      </c>
      <c r="E61" s="20" t="s">
        <v>200</v>
      </c>
      <c r="F61" s="20" t="s">
        <v>191</v>
      </c>
      <c r="G61" s="20" t="s">
        <v>192</v>
      </c>
      <c r="H61" s="20">
        <v>35139</v>
      </c>
      <c r="I61" s="20">
        <v>35140</v>
      </c>
      <c r="J61" s="20">
        <v>35120</v>
      </c>
      <c r="K61" s="20">
        <v>6410</v>
      </c>
      <c r="L61" s="20">
        <v>6410</v>
      </c>
      <c r="M61" s="20" t="s">
        <v>151</v>
      </c>
      <c r="N61" s="20" t="s">
        <v>230</v>
      </c>
      <c r="O61" s="21">
        <v>45.847093926699998</v>
      </c>
      <c r="P61" s="21">
        <v>18.553699999999999</v>
      </c>
      <c r="Q61" s="20" t="s">
        <v>84</v>
      </c>
      <c r="R61" s="20" t="s">
        <v>85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9.0672156399769985</v>
      </c>
      <c r="AC61" s="22">
        <f t="shared" si="3"/>
        <v>81.235183330345009</v>
      </c>
    </row>
    <row r="62" spans="1:29" x14ac:dyDescent="0.25">
      <c r="A62" s="20">
        <v>9</v>
      </c>
      <c r="B62" s="20">
        <v>331</v>
      </c>
      <c r="C62" s="20" t="s">
        <v>212</v>
      </c>
      <c r="D62" s="20" t="s">
        <v>180</v>
      </c>
      <c r="E62" s="20" t="s">
        <v>200</v>
      </c>
      <c r="F62" s="20" t="s">
        <v>191</v>
      </c>
      <c r="G62" s="20" t="s">
        <v>192</v>
      </c>
      <c r="H62" s="20">
        <v>35147</v>
      </c>
      <c r="I62" s="20">
        <v>35148</v>
      </c>
      <c r="J62" s="20">
        <v>35128</v>
      </c>
      <c r="K62" s="20">
        <v>6410</v>
      </c>
      <c r="L62" s="20">
        <v>6410</v>
      </c>
      <c r="M62" s="20" t="s">
        <v>151</v>
      </c>
      <c r="N62" s="20" t="s">
        <v>230</v>
      </c>
      <c r="O62" s="21">
        <v>1.9248582346500001</v>
      </c>
      <c r="P62" s="21">
        <v>0.77896200000000004</v>
      </c>
      <c r="Q62" s="20" t="s">
        <v>84</v>
      </c>
      <c r="R62" s="20" t="s">
        <v>85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0.38067967194402003</v>
      </c>
      <c r="AC62" s="22">
        <f t="shared" si="3"/>
        <v>3.4105930826397004</v>
      </c>
    </row>
    <row r="63" spans="1:29" x14ac:dyDescent="0.25">
      <c r="A63" s="20">
        <v>9</v>
      </c>
      <c r="B63" s="20">
        <v>331</v>
      </c>
      <c r="C63" s="20" t="s">
        <v>212</v>
      </c>
      <c r="D63" s="20" t="s">
        <v>180</v>
      </c>
      <c r="E63" s="20" t="s">
        <v>200</v>
      </c>
      <c r="F63" s="20" t="s">
        <v>191</v>
      </c>
      <c r="G63" s="20" t="s">
        <v>192</v>
      </c>
      <c r="H63" s="20">
        <v>35155</v>
      </c>
      <c r="I63" s="20">
        <v>35156</v>
      </c>
      <c r="J63" s="20">
        <v>35136</v>
      </c>
      <c r="K63" s="20">
        <v>6410</v>
      </c>
      <c r="L63" s="20">
        <v>6410</v>
      </c>
      <c r="M63" s="20" t="s">
        <v>151</v>
      </c>
      <c r="N63" s="20" t="s">
        <v>230</v>
      </c>
      <c r="O63" s="21">
        <v>1.0413748844299999</v>
      </c>
      <c r="P63" s="21">
        <v>0.421429</v>
      </c>
      <c r="Q63" s="20" t="s">
        <v>84</v>
      </c>
      <c r="R63" s="20" t="s">
        <v>85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0.20595286222908998</v>
      </c>
      <c r="AC63" s="22">
        <f t="shared" si="3"/>
        <v>1.8451770846636504</v>
      </c>
    </row>
    <row r="64" spans="1:29" x14ac:dyDescent="0.25">
      <c r="A64" s="20">
        <v>9</v>
      </c>
      <c r="B64" s="20">
        <v>331</v>
      </c>
      <c r="C64" s="20" t="s">
        <v>212</v>
      </c>
      <c r="D64" s="20" t="s">
        <v>180</v>
      </c>
      <c r="E64" s="20" t="s">
        <v>200</v>
      </c>
      <c r="F64" s="20" t="s">
        <v>191</v>
      </c>
      <c r="G64" s="20" t="s">
        <v>192</v>
      </c>
      <c r="H64" s="20">
        <v>35161</v>
      </c>
      <c r="I64" s="20">
        <v>35162</v>
      </c>
      <c r="J64" s="20">
        <v>35142</v>
      </c>
      <c r="K64" s="20">
        <v>6410</v>
      </c>
      <c r="L64" s="20">
        <v>6410</v>
      </c>
      <c r="M64" s="20" t="s">
        <v>151</v>
      </c>
      <c r="N64" s="20" t="s">
        <v>230</v>
      </c>
      <c r="O64" s="21">
        <v>3.4221266911999999</v>
      </c>
      <c r="P64" s="21">
        <v>1.38489</v>
      </c>
      <c r="Q64" s="20" t="s">
        <v>84</v>
      </c>
      <c r="R64" s="20" t="s">
        <v>85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0.67679741871689991</v>
      </c>
      <c r="AC64" s="22">
        <f t="shared" si="3"/>
        <v>6.0635772402465005</v>
      </c>
    </row>
    <row r="65" spans="1:29" x14ac:dyDescent="0.25">
      <c r="A65" s="20">
        <v>9</v>
      </c>
      <c r="B65" s="20">
        <v>331</v>
      </c>
      <c r="C65" s="20" t="s">
        <v>212</v>
      </c>
      <c r="D65" s="20" t="s">
        <v>180</v>
      </c>
      <c r="E65" s="20" t="s">
        <v>200</v>
      </c>
      <c r="F65" s="20" t="s">
        <v>191</v>
      </c>
      <c r="G65" s="20" t="s">
        <v>192</v>
      </c>
      <c r="H65" s="20">
        <v>35165</v>
      </c>
      <c r="I65" s="20">
        <v>35166</v>
      </c>
      <c r="J65" s="20">
        <v>35146</v>
      </c>
      <c r="K65" s="20">
        <v>6410</v>
      </c>
      <c r="L65" s="20">
        <v>6410</v>
      </c>
      <c r="M65" s="20" t="s">
        <v>151</v>
      </c>
      <c r="N65" s="20" t="s">
        <v>230</v>
      </c>
      <c r="O65" s="21">
        <v>2.8915618380399999</v>
      </c>
      <c r="P65" s="21">
        <v>1.1701699999999999</v>
      </c>
      <c r="Q65" s="20" t="s">
        <v>84</v>
      </c>
      <c r="R65" s="20" t="s">
        <v>85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2"/>
        <v>0.57186349490569999</v>
      </c>
      <c r="AC65" s="22">
        <f t="shared" si="3"/>
        <v>5.1234510894145</v>
      </c>
    </row>
    <row r="66" spans="1:29" x14ac:dyDescent="0.25">
      <c r="A66" s="20">
        <v>9</v>
      </c>
      <c r="B66" s="20">
        <v>331</v>
      </c>
      <c r="C66" s="20" t="s">
        <v>212</v>
      </c>
      <c r="D66" s="20" t="s">
        <v>180</v>
      </c>
      <c r="E66" s="20" t="s">
        <v>200</v>
      </c>
      <c r="F66" s="20" t="s">
        <v>191</v>
      </c>
      <c r="G66" s="20" t="s">
        <v>192</v>
      </c>
      <c r="H66" s="20">
        <v>35172</v>
      </c>
      <c r="I66" s="20">
        <v>35173</v>
      </c>
      <c r="J66" s="20">
        <v>35153</v>
      </c>
      <c r="K66" s="20">
        <v>6410</v>
      </c>
      <c r="L66" s="20">
        <v>6410</v>
      </c>
      <c r="M66" s="20" t="s">
        <v>151</v>
      </c>
      <c r="N66" s="20" t="s">
        <v>230</v>
      </c>
      <c r="O66" s="21">
        <v>182.75893441900001</v>
      </c>
      <c r="P66" s="21">
        <v>73.959900000000005</v>
      </c>
      <c r="Q66" s="20" t="s">
        <v>84</v>
      </c>
      <c r="R66" s="20" t="s">
        <v>85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ref="AB66:AB97" si="4">P66*X66*(1-Z66)</f>
        <v>36.144292621479003</v>
      </c>
      <c r="AC66" s="22">
        <f t="shared" ref="AC66:AC97" si="5">P66*Y66*(1-AA66)</f>
        <v>323.82468378781505</v>
      </c>
    </row>
    <row r="67" spans="1:29" x14ac:dyDescent="0.25">
      <c r="A67" s="20">
        <v>9</v>
      </c>
      <c r="B67" s="20">
        <v>331</v>
      </c>
      <c r="C67" s="20" t="s">
        <v>212</v>
      </c>
      <c r="D67" s="20" t="s">
        <v>180</v>
      </c>
      <c r="E67" s="20" t="s">
        <v>200</v>
      </c>
      <c r="F67" s="20" t="s">
        <v>191</v>
      </c>
      <c r="G67" s="20" t="s">
        <v>192</v>
      </c>
      <c r="H67" s="20">
        <v>35176</v>
      </c>
      <c r="I67" s="20">
        <v>35177</v>
      </c>
      <c r="J67" s="20">
        <v>35157</v>
      </c>
      <c r="K67" s="20">
        <v>6410</v>
      </c>
      <c r="L67" s="20">
        <v>6410</v>
      </c>
      <c r="M67" s="20" t="s">
        <v>151</v>
      </c>
      <c r="N67" s="20" t="s">
        <v>230</v>
      </c>
      <c r="O67" s="21">
        <v>335.598011633</v>
      </c>
      <c r="P67" s="21">
        <v>135.81200000000001</v>
      </c>
      <c r="Q67" s="20" t="s">
        <v>84</v>
      </c>
      <c r="R67" s="20" t="s">
        <v>85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4"/>
        <v>66.371488732520007</v>
      </c>
      <c r="AC67" s="22">
        <f t="shared" si="5"/>
        <v>594.63679581220003</v>
      </c>
    </row>
    <row r="68" spans="1:29" x14ac:dyDescent="0.25">
      <c r="A68" s="20">
        <v>9</v>
      </c>
      <c r="B68" s="20">
        <v>331</v>
      </c>
      <c r="C68" s="20" t="s">
        <v>212</v>
      </c>
      <c r="D68" s="20" t="s">
        <v>180</v>
      </c>
      <c r="E68" s="20" t="s">
        <v>200</v>
      </c>
      <c r="F68" s="20" t="s">
        <v>191</v>
      </c>
      <c r="G68" s="20" t="s">
        <v>192</v>
      </c>
      <c r="H68" s="20">
        <v>35178</v>
      </c>
      <c r="I68" s="20">
        <v>35179</v>
      </c>
      <c r="J68" s="20">
        <v>35159</v>
      </c>
      <c r="K68" s="20">
        <v>6410</v>
      </c>
      <c r="L68" s="20">
        <v>6410</v>
      </c>
      <c r="M68" s="20" t="s">
        <v>151</v>
      </c>
      <c r="N68" s="20" t="s">
        <v>230</v>
      </c>
      <c r="O68" s="21">
        <v>3.20977636752</v>
      </c>
      <c r="P68" s="21">
        <v>1.29895</v>
      </c>
      <c r="Q68" s="20" t="s">
        <v>84</v>
      </c>
      <c r="R68" s="20" t="s">
        <v>85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4"/>
        <v>0.63479843672949998</v>
      </c>
      <c r="AC68" s="22">
        <f t="shared" si="5"/>
        <v>5.6872991040575007</v>
      </c>
    </row>
    <row r="69" spans="1:29" x14ac:dyDescent="0.25">
      <c r="A69" s="20">
        <v>9</v>
      </c>
      <c r="B69" s="20">
        <v>331</v>
      </c>
      <c r="C69" s="20" t="s">
        <v>212</v>
      </c>
      <c r="D69" s="20" t="s">
        <v>180</v>
      </c>
      <c r="E69" s="20" t="s">
        <v>200</v>
      </c>
      <c r="F69" s="20" t="s">
        <v>191</v>
      </c>
      <c r="G69" s="20" t="s">
        <v>192</v>
      </c>
      <c r="H69" s="20">
        <v>35185</v>
      </c>
      <c r="I69" s="20">
        <v>35186</v>
      </c>
      <c r="J69" s="20">
        <v>35166</v>
      </c>
      <c r="K69" s="20">
        <v>6410</v>
      </c>
      <c r="L69" s="20">
        <v>6410</v>
      </c>
      <c r="M69" s="20" t="s">
        <v>151</v>
      </c>
      <c r="N69" s="20" t="s">
        <v>230</v>
      </c>
      <c r="O69" s="21">
        <v>11.971335446199999</v>
      </c>
      <c r="P69" s="21">
        <v>4.8446300000000004</v>
      </c>
      <c r="Q69" s="20" t="s">
        <v>84</v>
      </c>
      <c r="R69" s="20" t="s">
        <v>85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4"/>
        <v>2.3675765430023001</v>
      </c>
      <c r="AC69" s="22">
        <f t="shared" si="5"/>
        <v>21.211640061965504</v>
      </c>
    </row>
    <row r="70" spans="1:29" x14ac:dyDescent="0.25">
      <c r="A70" s="20">
        <v>9</v>
      </c>
      <c r="B70" s="20">
        <v>331</v>
      </c>
      <c r="C70" s="20" t="s">
        <v>212</v>
      </c>
      <c r="D70" s="20" t="s">
        <v>180</v>
      </c>
      <c r="E70" s="20" t="s">
        <v>200</v>
      </c>
      <c r="F70" s="20" t="s">
        <v>191</v>
      </c>
      <c r="G70" s="20" t="s">
        <v>192</v>
      </c>
      <c r="H70" s="20">
        <v>35193</v>
      </c>
      <c r="I70" s="20">
        <v>35194</v>
      </c>
      <c r="J70" s="20">
        <v>35174</v>
      </c>
      <c r="K70" s="20">
        <v>6410</v>
      </c>
      <c r="L70" s="20">
        <v>6410</v>
      </c>
      <c r="M70" s="20" t="s">
        <v>151</v>
      </c>
      <c r="N70" s="20" t="s">
        <v>230</v>
      </c>
      <c r="O70" s="21">
        <v>1.3476634192000001</v>
      </c>
      <c r="P70" s="21">
        <v>0.54537999999999998</v>
      </c>
      <c r="Q70" s="20" t="s">
        <v>84</v>
      </c>
      <c r="R70" s="20" t="s">
        <v>85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4"/>
        <v>0.26652786590979999</v>
      </c>
      <c r="AC70" s="22">
        <f t="shared" si="5"/>
        <v>2.3878818933530002</v>
      </c>
    </row>
    <row r="71" spans="1:29" x14ac:dyDescent="0.25">
      <c r="A71" s="20">
        <v>9</v>
      </c>
      <c r="B71" s="20">
        <v>331</v>
      </c>
      <c r="C71" s="20" t="s">
        <v>212</v>
      </c>
      <c r="D71" s="20" t="s">
        <v>180</v>
      </c>
      <c r="E71" s="20" t="s">
        <v>200</v>
      </c>
      <c r="F71" s="20" t="s">
        <v>191</v>
      </c>
      <c r="G71" s="20" t="s">
        <v>192</v>
      </c>
      <c r="H71" s="20">
        <v>35197</v>
      </c>
      <c r="I71" s="20">
        <v>35198</v>
      </c>
      <c r="J71" s="20">
        <v>35178</v>
      </c>
      <c r="K71" s="20">
        <v>6410</v>
      </c>
      <c r="L71" s="20">
        <v>6410</v>
      </c>
      <c r="M71" s="20" t="s">
        <v>151</v>
      </c>
      <c r="N71" s="20" t="s">
        <v>230</v>
      </c>
      <c r="O71" s="21">
        <v>3.2541652285999998</v>
      </c>
      <c r="P71" s="21">
        <v>1.31691</v>
      </c>
      <c r="Q71" s="20" t="s">
        <v>84</v>
      </c>
      <c r="R71" s="20" t="s">
        <v>85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4"/>
        <v>0.64357551046110006</v>
      </c>
      <c r="AC71" s="22">
        <f t="shared" si="5"/>
        <v>5.7659348420835013</v>
      </c>
    </row>
    <row r="72" spans="1:29" x14ac:dyDescent="0.25">
      <c r="A72" s="20">
        <v>9</v>
      </c>
      <c r="B72" s="20">
        <v>331</v>
      </c>
      <c r="C72" s="20" t="s">
        <v>212</v>
      </c>
      <c r="D72" s="20" t="s">
        <v>180</v>
      </c>
      <c r="E72" s="20" t="s">
        <v>200</v>
      </c>
      <c r="F72" s="20" t="s">
        <v>191</v>
      </c>
      <c r="G72" s="20" t="s">
        <v>192</v>
      </c>
      <c r="H72" s="20">
        <v>35203</v>
      </c>
      <c r="I72" s="20">
        <v>35204</v>
      </c>
      <c r="J72" s="20">
        <v>35184</v>
      </c>
      <c r="K72" s="20">
        <v>6410</v>
      </c>
      <c r="L72" s="20">
        <v>6410</v>
      </c>
      <c r="M72" s="20" t="s">
        <v>151</v>
      </c>
      <c r="N72" s="20" t="s">
        <v>230</v>
      </c>
      <c r="O72" s="21">
        <v>14.219113698499999</v>
      </c>
      <c r="P72" s="21">
        <v>5.75427</v>
      </c>
      <c r="Q72" s="20" t="s">
        <v>84</v>
      </c>
      <c r="R72" s="20" t="s">
        <v>85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4"/>
        <v>2.8121187116667001</v>
      </c>
      <c r="AC72" s="22">
        <f t="shared" si="5"/>
        <v>25.194391327999501</v>
      </c>
    </row>
    <row r="73" spans="1:29" x14ac:dyDescent="0.25">
      <c r="A73" s="20">
        <v>9</v>
      </c>
      <c r="B73" s="20">
        <v>331</v>
      </c>
      <c r="C73" s="20" t="s">
        <v>212</v>
      </c>
      <c r="D73" s="20" t="s">
        <v>180</v>
      </c>
      <c r="E73" s="20" t="s">
        <v>200</v>
      </c>
      <c r="F73" s="20" t="s">
        <v>191</v>
      </c>
      <c r="G73" s="20" t="s">
        <v>192</v>
      </c>
      <c r="H73" s="20">
        <v>35218</v>
      </c>
      <c r="I73" s="20">
        <v>35219</v>
      </c>
      <c r="J73" s="20">
        <v>35199</v>
      </c>
      <c r="K73" s="20">
        <v>6410</v>
      </c>
      <c r="L73" s="20">
        <v>6410</v>
      </c>
      <c r="M73" s="20" t="s">
        <v>151</v>
      </c>
      <c r="N73" s="20" t="s">
        <v>230</v>
      </c>
      <c r="O73" s="21">
        <v>45.595280503200001</v>
      </c>
      <c r="P73" s="21">
        <v>18.451799999999999</v>
      </c>
      <c r="Q73" s="20" t="s">
        <v>84</v>
      </c>
      <c r="R73" s="20" t="s">
        <v>85</v>
      </c>
      <c r="S73" s="20">
        <v>16</v>
      </c>
      <c r="T73" s="20">
        <v>60</v>
      </c>
      <c r="U73" s="20" t="s">
        <v>73</v>
      </c>
      <c r="V73" s="20" t="s">
        <v>76</v>
      </c>
      <c r="W73" s="20" t="s">
        <v>77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4"/>
        <v>9.0174169866779987</v>
      </c>
      <c r="AC73" s="22">
        <f t="shared" si="5"/>
        <v>80.789026219830006</v>
      </c>
    </row>
    <row r="74" spans="1:29" x14ac:dyDescent="0.25">
      <c r="A74" s="20">
        <v>9</v>
      </c>
      <c r="B74" s="20">
        <v>331</v>
      </c>
      <c r="C74" s="20" t="s">
        <v>212</v>
      </c>
      <c r="D74" s="20" t="s">
        <v>180</v>
      </c>
      <c r="E74" s="20" t="s">
        <v>200</v>
      </c>
      <c r="F74" s="20" t="s">
        <v>191</v>
      </c>
      <c r="G74" s="20" t="s">
        <v>192</v>
      </c>
      <c r="H74" s="20">
        <v>35227</v>
      </c>
      <c r="I74" s="20">
        <v>35228</v>
      </c>
      <c r="J74" s="20">
        <v>35208</v>
      </c>
      <c r="K74" s="20">
        <v>6410</v>
      </c>
      <c r="L74" s="20">
        <v>6410</v>
      </c>
      <c r="M74" s="20" t="s">
        <v>151</v>
      </c>
      <c r="N74" s="20" t="s">
        <v>230</v>
      </c>
      <c r="O74" s="21">
        <v>6.0903610877699998</v>
      </c>
      <c r="P74" s="21">
        <v>2.46468</v>
      </c>
      <c r="Q74" s="20" t="s">
        <v>84</v>
      </c>
      <c r="R74" s="20" t="s">
        <v>85</v>
      </c>
      <c r="S74" s="20">
        <v>16</v>
      </c>
      <c r="T74" s="20">
        <v>60</v>
      </c>
      <c r="U74" s="20" t="s">
        <v>73</v>
      </c>
      <c r="V74" s="20" t="s">
        <v>76</v>
      </c>
      <c r="W74" s="20" t="s">
        <v>77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4"/>
        <v>1.2044920982628</v>
      </c>
      <c r="AC74" s="22">
        <f t="shared" si="5"/>
        <v>10.791310178058001</v>
      </c>
    </row>
    <row r="75" spans="1:29" x14ac:dyDescent="0.25">
      <c r="A75" s="20">
        <v>9</v>
      </c>
      <c r="B75" s="20">
        <v>331</v>
      </c>
      <c r="C75" s="20" t="s">
        <v>212</v>
      </c>
      <c r="D75" s="20" t="s">
        <v>180</v>
      </c>
      <c r="E75" s="20" t="s">
        <v>200</v>
      </c>
      <c r="F75" s="20" t="s">
        <v>191</v>
      </c>
      <c r="G75" s="20" t="s">
        <v>192</v>
      </c>
      <c r="H75" s="20">
        <v>35249</v>
      </c>
      <c r="I75" s="20">
        <v>35250</v>
      </c>
      <c r="J75" s="20">
        <v>35230</v>
      </c>
      <c r="K75" s="20">
        <v>6410</v>
      </c>
      <c r="L75" s="20">
        <v>6410</v>
      </c>
      <c r="M75" s="20" t="s">
        <v>151</v>
      </c>
      <c r="N75" s="20" t="s">
        <v>230</v>
      </c>
      <c r="O75" s="21">
        <v>6.8516576149499997</v>
      </c>
      <c r="P75" s="21">
        <v>2.77277</v>
      </c>
      <c r="Q75" s="20" t="s">
        <v>84</v>
      </c>
      <c r="R75" s="20" t="s">
        <v>85</v>
      </c>
      <c r="S75" s="20">
        <v>16</v>
      </c>
      <c r="T75" s="20">
        <v>60</v>
      </c>
      <c r="U75" s="20" t="s">
        <v>73</v>
      </c>
      <c r="V75" s="20" t="s">
        <v>76</v>
      </c>
      <c r="W75" s="20" t="s">
        <v>77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4"/>
        <v>1.3550560540517</v>
      </c>
      <c r="AC75" s="22">
        <f t="shared" si="5"/>
        <v>12.140245842224502</v>
      </c>
    </row>
    <row r="76" spans="1:29" x14ac:dyDescent="0.25">
      <c r="A76" s="20">
        <v>9</v>
      </c>
      <c r="B76" s="20">
        <v>331</v>
      </c>
      <c r="C76" s="20" t="s">
        <v>212</v>
      </c>
      <c r="D76" s="20" t="s">
        <v>180</v>
      </c>
      <c r="E76" s="20" t="s">
        <v>200</v>
      </c>
      <c r="F76" s="20" t="s">
        <v>191</v>
      </c>
      <c r="G76" s="20" t="s">
        <v>192</v>
      </c>
      <c r="H76" s="20">
        <v>35250</v>
      </c>
      <c r="I76" s="20">
        <v>35251</v>
      </c>
      <c r="J76" s="20">
        <v>35231</v>
      </c>
      <c r="K76" s="20">
        <v>6410</v>
      </c>
      <c r="L76" s="20">
        <v>6410</v>
      </c>
      <c r="M76" s="20" t="s">
        <v>151</v>
      </c>
      <c r="N76" s="20" t="s">
        <v>230</v>
      </c>
      <c r="O76" s="21">
        <v>62.811399670199997</v>
      </c>
      <c r="P76" s="21">
        <v>25.418900000000001</v>
      </c>
      <c r="Q76" s="20" t="s">
        <v>84</v>
      </c>
      <c r="R76" s="20" t="s">
        <v>85</v>
      </c>
      <c r="S76" s="20">
        <v>16</v>
      </c>
      <c r="T76" s="20">
        <v>60</v>
      </c>
      <c r="U76" s="20" t="s">
        <v>73</v>
      </c>
      <c r="V76" s="20" t="s">
        <v>76</v>
      </c>
      <c r="W76" s="20" t="s">
        <v>77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4"/>
        <v>12.422247186869001</v>
      </c>
      <c r="AC76" s="22">
        <f t="shared" si="5"/>
        <v>111.29365040696501</v>
      </c>
    </row>
    <row r="77" spans="1:29" x14ac:dyDescent="0.25">
      <c r="A77" s="20">
        <v>9</v>
      </c>
      <c r="B77" s="20">
        <v>331</v>
      </c>
      <c r="C77" s="20" t="s">
        <v>212</v>
      </c>
      <c r="D77" s="20" t="s">
        <v>180</v>
      </c>
      <c r="E77" s="20" t="s">
        <v>200</v>
      </c>
      <c r="F77" s="20" t="s">
        <v>191</v>
      </c>
      <c r="G77" s="20" t="s">
        <v>192</v>
      </c>
      <c r="H77" s="20">
        <v>35256</v>
      </c>
      <c r="I77" s="20">
        <v>35257</v>
      </c>
      <c r="J77" s="20">
        <v>35237</v>
      </c>
      <c r="K77" s="20">
        <v>6410</v>
      </c>
      <c r="L77" s="20">
        <v>6410</v>
      </c>
      <c r="M77" s="20" t="s">
        <v>151</v>
      </c>
      <c r="N77" s="20" t="s">
        <v>230</v>
      </c>
      <c r="O77" s="21">
        <v>32.735763549399998</v>
      </c>
      <c r="P77" s="21">
        <v>13.2477</v>
      </c>
      <c r="Q77" s="20" t="s">
        <v>84</v>
      </c>
      <c r="R77" s="20" t="s">
        <v>85</v>
      </c>
      <c r="S77" s="20">
        <v>16</v>
      </c>
      <c r="T77" s="20">
        <v>60</v>
      </c>
      <c r="U77" s="20" t="s">
        <v>73</v>
      </c>
      <c r="V77" s="20" t="s">
        <v>76</v>
      </c>
      <c r="W77" s="20" t="s">
        <v>77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4"/>
        <v>6.474167019717</v>
      </c>
      <c r="AC77" s="22">
        <f t="shared" si="5"/>
        <v>58.003489234245009</v>
      </c>
    </row>
    <row r="78" spans="1:29" x14ac:dyDescent="0.25">
      <c r="A78" s="20">
        <v>9</v>
      </c>
      <c r="B78" s="20">
        <v>331</v>
      </c>
      <c r="C78" s="20" t="s">
        <v>212</v>
      </c>
      <c r="D78" s="20" t="s">
        <v>180</v>
      </c>
      <c r="E78" s="20" t="s">
        <v>200</v>
      </c>
      <c r="F78" s="20" t="s">
        <v>191</v>
      </c>
      <c r="G78" s="20" t="s">
        <v>192</v>
      </c>
      <c r="H78" s="20">
        <v>35258</v>
      </c>
      <c r="I78" s="20">
        <v>35259</v>
      </c>
      <c r="J78" s="20">
        <v>35239</v>
      </c>
      <c r="K78" s="20">
        <v>6410</v>
      </c>
      <c r="L78" s="20">
        <v>6410</v>
      </c>
      <c r="M78" s="20" t="s">
        <v>151</v>
      </c>
      <c r="N78" s="20" t="s">
        <v>230</v>
      </c>
      <c r="O78" s="21">
        <v>7.6021952818900003</v>
      </c>
      <c r="P78" s="21">
        <v>3.0764999999999998</v>
      </c>
      <c r="Q78" s="20" t="s">
        <v>84</v>
      </c>
      <c r="R78" s="20" t="s">
        <v>85</v>
      </c>
      <c r="S78" s="20">
        <v>16</v>
      </c>
      <c r="T78" s="20">
        <v>60</v>
      </c>
      <c r="U78" s="20" t="s">
        <v>73</v>
      </c>
      <c r="V78" s="20" t="s">
        <v>76</v>
      </c>
      <c r="W78" s="20" t="s">
        <v>77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4"/>
        <v>1.5034892725649998</v>
      </c>
      <c r="AC78" s="22">
        <f t="shared" si="5"/>
        <v>13.470091761525</v>
      </c>
    </row>
    <row r="79" spans="1:29" x14ac:dyDescent="0.25">
      <c r="A79" s="20">
        <v>9</v>
      </c>
      <c r="B79" s="20">
        <v>331</v>
      </c>
      <c r="C79" s="20" t="s">
        <v>212</v>
      </c>
      <c r="D79" s="20" t="s">
        <v>180</v>
      </c>
      <c r="E79" s="20" t="s">
        <v>200</v>
      </c>
      <c r="F79" s="20" t="s">
        <v>191</v>
      </c>
      <c r="G79" s="20" t="s">
        <v>192</v>
      </c>
      <c r="H79" s="20">
        <v>35259</v>
      </c>
      <c r="I79" s="20">
        <v>35260</v>
      </c>
      <c r="J79" s="20">
        <v>35240</v>
      </c>
      <c r="K79" s="20">
        <v>6410</v>
      </c>
      <c r="L79" s="20">
        <v>6410</v>
      </c>
      <c r="M79" s="20" t="s">
        <v>151</v>
      </c>
      <c r="N79" s="20" t="s">
        <v>230</v>
      </c>
      <c r="O79" s="21">
        <v>9.1095035035799992</v>
      </c>
      <c r="P79" s="21">
        <v>3.68649</v>
      </c>
      <c r="Q79" s="20" t="s">
        <v>84</v>
      </c>
      <c r="R79" s="20" t="s">
        <v>85</v>
      </c>
      <c r="S79" s="20">
        <v>16</v>
      </c>
      <c r="T79" s="20">
        <v>60</v>
      </c>
      <c r="U79" s="20" t="s">
        <v>73</v>
      </c>
      <c r="V79" s="20" t="s">
        <v>76</v>
      </c>
      <c r="W79" s="20" t="s">
        <v>77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4"/>
        <v>1.8015921236528998</v>
      </c>
      <c r="AC79" s="22">
        <f t="shared" si="5"/>
        <v>16.140860906206502</v>
      </c>
    </row>
    <row r="80" spans="1:29" x14ac:dyDescent="0.25">
      <c r="A80" s="20">
        <v>9</v>
      </c>
      <c r="B80" s="20">
        <v>331</v>
      </c>
      <c r="C80" s="20" t="s">
        <v>212</v>
      </c>
      <c r="D80" s="20" t="s">
        <v>180</v>
      </c>
      <c r="E80" s="20" t="s">
        <v>200</v>
      </c>
      <c r="F80" s="20" t="s">
        <v>191</v>
      </c>
      <c r="G80" s="20" t="s">
        <v>192</v>
      </c>
      <c r="H80" s="20">
        <v>35264</v>
      </c>
      <c r="I80" s="20">
        <v>35265</v>
      </c>
      <c r="J80" s="20">
        <v>35245</v>
      </c>
      <c r="K80" s="20">
        <v>6410</v>
      </c>
      <c r="L80" s="20">
        <v>6410</v>
      </c>
      <c r="M80" s="20" t="s">
        <v>151</v>
      </c>
      <c r="N80" s="20" t="s">
        <v>230</v>
      </c>
      <c r="O80" s="21">
        <v>7.0395396512000001</v>
      </c>
      <c r="P80" s="21">
        <v>2.8488000000000002</v>
      </c>
      <c r="Q80" s="20" t="s">
        <v>84</v>
      </c>
      <c r="R80" s="20" t="s">
        <v>85</v>
      </c>
      <c r="S80" s="20">
        <v>16</v>
      </c>
      <c r="T80" s="20">
        <v>60</v>
      </c>
      <c r="U80" s="20" t="s">
        <v>73</v>
      </c>
      <c r="V80" s="20" t="s">
        <v>76</v>
      </c>
      <c r="W80" s="20" t="s">
        <v>77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4"/>
        <v>1.392212007048</v>
      </c>
      <c r="AC80" s="22">
        <f t="shared" si="5"/>
        <v>12.473134214280002</v>
      </c>
    </row>
    <row r="81" spans="1:29" x14ac:dyDescent="0.25">
      <c r="A81" s="20">
        <v>9</v>
      </c>
      <c r="B81" s="20">
        <v>331</v>
      </c>
      <c r="C81" s="20" t="s">
        <v>212</v>
      </c>
      <c r="D81" s="20" t="s">
        <v>180</v>
      </c>
      <c r="E81" s="20" t="s">
        <v>200</v>
      </c>
      <c r="F81" s="20" t="s">
        <v>191</v>
      </c>
      <c r="G81" s="20" t="s">
        <v>192</v>
      </c>
      <c r="H81" s="20">
        <v>35270</v>
      </c>
      <c r="I81" s="20">
        <v>35271</v>
      </c>
      <c r="J81" s="20">
        <v>35251</v>
      </c>
      <c r="K81" s="20">
        <v>6410</v>
      </c>
      <c r="L81" s="20">
        <v>6410</v>
      </c>
      <c r="M81" s="20" t="s">
        <v>151</v>
      </c>
      <c r="N81" s="20" t="s">
        <v>230</v>
      </c>
      <c r="O81" s="21">
        <v>9.6910086269800004</v>
      </c>
      <c r="P81" s="21">
        <v>3.9218099999999998</v>
      </c>
      <c r="Q81" s="20" t="s">
        <v>84</v>
      </c>
      <c r="R81" s="20" t="s">
        <v>85</v>
      </c>
      <c r="S81" s="20">
        <v>16</v>
      </c>
      <c r="T81" s="20">
        <v>60</v>
      </c>
      <c r="U81" s="20" t="s">
        <v>73</v>
      </c>
      <c r="V81" s="20" t="s">
        <v>76</v>
      </c>
      <c r="W81" s="20" t="s">
        <v>77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4"/>
        <v>1.9165932923900997</v>
      </c>
      <c r="AC81" s="22">
        <f t="shared" si="5"/>
        <v>17.171181723148504</v>
      </c>
    </row>
    <row r="82" spans="1:29" x14ac:dyDescent="0.25">
      <c r="A82" s="20">
        <v>9</v>
      </c>
      <c r="B82" s="20">
        <v>331</v>
      </c>
      <c r="C82" s="20" t="s">
        <v>212</v>
      </c>
      <c r="D82" s="20" t="s">
        <v>180</v>
      </c>
      <c r="E82" s="20" t="s">
        <v>200</v>
      </c>
      <c r="F82" s="20" t="s">
        <v>191</v>
      </c>
      <c r="G82" s="20" t="s">
        <v>192</v>
      </c>
      <c r="H82" s="20">
        <v>35280</v>
      </c>
      <c r="I82" s="20">
        <v>35281</v>
      </c>
      <c r="J82" s="20">
        <v>35261</v>
      </c>
      <c r="K82" s="20">
        <v>6410</v>
      </c>
      <c r="L82" s="20">
        <v>6410</v>
      </c>
      <c r="M82" s="20" t="s">
        <v>151</v>
      </c>
      <c r="N82" s="20" t="s">
        <v>230</v>
      </c>
      <c r="O82" s="21">
        <v>234.889748279</v>
      </c>
      <c r="P82" s="21">
        <v>95.0565</v>
      </c>
      <c r="Q82" s="20" t="s">
        <v>84</v>
      </c>
      <c r="R82" s="20" t="s">
        <v>85</v>
      </c>
      <c r="S82" s="20">
        <v>16</v>
      </c>
      <c r="T82" s="20">
        <v>60</v>
      </c>
      <c r="U82" s="20" t="s">
        <v>73</v>
      </c>
      <c r="V82" s="20" t="s">
        <v>76</v>
      </c>
      <c r="W82" s="20" t="s">
        <v>77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4"/>
        <v>46.454226568365002</v>
      </c>
      <c r="AC82" s="22">
        <f t="shared" si="5"/>
        <v>416.19365432452503</v>
      </c>
    </row>
    <row r="83" spans="1:29" x14ac:dyDescent="0.25">
      <c r="A83" s="20">
        <v>9</v>
      </c>
      <c r="B83" s="20">
        <v>331</v>
      </c>
      <c r="C83" s="20" t="s">
        <v>212</v>
      </c>
      <c r="D83" s="20" t="s">
        <v>180</v>
      </c>
      <c r="E83" s="20" t="s">
        <v>200</v>
      </c>
      <c r="F83" s="20" t="s">
        <v>191</v>
      </c>
      <c r="G83" s="20" t="s">
        <v>192</v>
      </c>
      <c r="H83" s="20">
        <v>35283</v>
      </c>
      <c r="I83" s="20">
        <v>35284</v>
      </c>
      <c r="J83" s="20">
        <v>35264</v>
      </c>
      <c r="K83" s="20">
        <v>6410</v>
      </c>
      <c r="L83" s="20">
        <v>6410</v>
      </c>
      <c r="M83" s="20" t="s">
        <v>151</v>
      </c>
      <c r="N83" s="20" t="s">
        <v>230</v>
      </c>
      <c r="O83" s="21">
        <v>9.1718874066300007</v>
      </c>
      <c r="P83" s="21">
        <v>3.7117300000000002</v>
      </c>
      <c r="Q83" s="20" t="s">
        <v>84</v>
      </c>
      <c r="R83" s="20" t="s">
        <v>85</v>
      </c>
      <c r="S83" s="20">
        <v>16</v>
      </c>
      <c r="T83" s="20">
        <v>60</v>
      </c>
      <c r="U83" s="20" t="s">
        <v>73</v>
      </c>
      <c r="V83" s="20" t="s">
        <v>76</v>
      </c>
      <c r="W83" s="20" t="s">
        <v>77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4"/>
        <v>1.8139269421933002</v>
      </c>
      <c r="AC83" s="22">
        <f t="shared" si="5"/>
        <v>16.251371264100502</v>
      </c>
    </row>
    <row r="84" spans="1:29" x14ac:dyDescent="0.25">
      <c r="A84" s="20">
        <v>9</v>
      </c>
      <c r="B84" s="20">
        <v>331</v>
      </c>
      <c r="C84" s="20" t="s">
        <v>212</v>
      </c>
      <c r="D84" s="20" t="s">
        <v>180</v>
      </c>
      <c r="E84" s="20" t="s">
        <v>200</v>
      </c>
      <c r="F84" s="20" t="s">
        <v>191</v>
      </c>
      <c r="G84" s="20" t="s">
        <v>192</v>
      </c>
      <c r="H84" s="20">
        <v>35284</v>
      </c>
      <c r="I84" s="20">
        <v>35285</v>
      </c>
      <c r="J84" s="20">
        <v>35265</v>
      </c>
      <c r="K84" s="20">
        <v>6410</v>
      </c>
      <c r="L84" s="20">
        <v>6410</v>
      </c>
      <c r="M84" s="20" t="s">
        <v>151</v>
      </c>
      <c r="N84" s="20" t="s">
        <v>230</v>
      </c>
      <c r="O84" s="21">
        <v>16.427188732800001</v>
      </c>
      <c r="P84" s="21">
        <v>6.64785</v>
      </c>
      <c r="Q84" s="20" t="s">
        <v>84</v>
      </c>
      <c r="R84" s="20" t="s">
        <v>85</v>
      </c>
      <c r="S84" s="20">
        <v>16</v>
      </c>
      <c r="T84" s="20">
        <v>60</v>
      </c>
      <c r="U84" s="20" t="s">
        <v>73</v>
      </c>
      <c r="V84" s="20" t="s">
        <v>76</v>
      </c>
      <c r="W84" s="20" t="s">
        <v>77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4"/>
        <v>3.2488123388985</v>
      </c>
      <c r="AC84" s="22">
        <f t="shared" si="5"/>
        <v>29.106825781522502</v>
      </c>
    </row>
    <row r="85" spans="1:29" x14ac:dyDescent="0.25">
      <c r="A85" s="20">
        <v>9</v>
      </c>
      <c r="B85" s="20">
        <v>331</v>
      </c>
      <c r="C85" s="20" t="s">
        <v>212</v>
      </c>
      <c r="D85" s="20" t="s">
        <v>180</v>
      </c>
      <c r="E85" s="20" t="s">
        <v>200</v>
      </c>
      <c r="F85" s="20" t="s">
        <v>191</v>
      </c>
      <c r="G85" s="20" t="s">
        <v>192</v>
      </c>
      <c r="H85" s="20">
        <v>35292</v>
      </c>
      <c r="I85" s="20">
        <v>35293</v>
      </c>
      <c r="J85" s="20">
        <v>35273</v>
      </c>
      <c r="K85" s="20">
        <v>6410</v>
      </c>
      <c r="L85" s="20">
        <v>6410</v>
      </c>
      <c r="M85" s="20" t="s">
        <v>151</v>
      </c>
      <c r="N85" s="20" t="s">
        <v>230</v>
      </c>
      <c r="O85" s="21">
        <v>36.5220464605</v>
      </c>
      <c r="P85" s="21">
        <v>14.7799</v>
      </c>
      <c r="Q85" s="20" t="s">
        <v>84</v>
      </c>
      <c r="R85" s="20" t="s">
        <v>85</v>
      </c>
      <c r="S85" s="20">
        <v>16</v>
      </c>
      <c r="T85" s="20">
        <v>60</v>
      </c>
      <c r="U85" s="20" t="s">
        <v>73</v>
      </c>
      <c r="V85" s="20" t="s">
        <v>76</v>
      </c>
      <c r="W85" s="20" t="s">
        <v>77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4"/>
        <v>7.2229550136789991</v>
      </c>
      <c r="AC85" s="22">
        <f t="shared" si="5"/>
        <v>64.712045904815</v>
      </c>
    </row>
    <row r="86" spans="1:29" x14ac:dyDescent="0.25">
      <c r="A86" s="20">
        <v>9</v>
      </c>
      <c r="B86" s="20">
        <v>331</v>
      </c>
      <c r="C86" s="20" t="s">
        <v>212</v>
      </c>
      <c r="D86" s="20" t="s">
        <v>180</v>
      </c>
      <c r="E86" s="20" t="s">
        <v>200</v>
      </c>
      <c r="F86" s="20" t="s">
        <v>191</v>
      </c>
      <c r="G86" s="20" t="s">
        <v>192</v>
      </c>
      <c r="H86" s="20">
        <v>35294</v>
      </c>
      <c r="I86" s="20">
        <v>35295</v>
      </c>
      <c r="J86" s="20">
        <v>35275</v>
      </c>
      <c r="K86" s="20">
        <v>6410</v>
      </c>
      <c r="L86" s="20">
        <v>6410</v>
      </c>
      <c r="M86" s="20" t="s">
        <v>151</v>
      </c>
      <c r="N86" s="20" t="s">
        <v>230</v>
      </c>
      <c r="O86" s="21">
        <v>1.56330315108</v>
      </c>
      <c r="P86" s="21">
        <v>0.63264600000000004</v>
      </c>
      <c r="Q86" s="20" t="s">
        <v>84</v>
      </c>
      <c r="R86" s="20" t="s">
        <v>85</v>
      </c>
      <c r="S86" s="20">
        <v>16</v>
      </c>
      <c r="T86" s="20">
        <v>60</v>
      </c>
      <c r="U86" s="20" t="s">
        <v>73</v>
      </c>
      <c r="V86" s="20" t="s">
        <v>76</v>
      </c>
      <c r="W86" s="20" t="s">
        <v>77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4"/>
        <v>0.30917486570166003</v>
      </c>
      <c r="AC86" s="22">
        <f t="shared" si="5"/>
        <v>2.7699657638751005</v>
      </c>
    </row>
    <row r="87" spans="1:29" x14ac:dyDescent="0.25">
      <c r="A87" s="20">
        <v>9</v>
      </c>
      <c r="B87" s="20">
        <v>331</v>
      </c>
      <c r="C87" s="20" t="s">
        <v>212</v>
      </c>
      <c r="D87" s="20" t="s">
        <v>180</v>
      </c>
      <c r="E87" s="20" t="s">
        <v>200</v>
      </c>
      <c r="F87" s="20" t="s">
        <v>191</v>
      </c>
      <c r="G87" s="20" t="s">
        <v>192</v>
      </c>
      <c r="H87" s="20">
        <v>35304</v>
      </c>
      <c r="I87" s="20">
        <v>35305</v>
      </c>
      <c r="J87" s="20">
        <v>35285</v>
      </c>
      <c r="K87" s="20">
        <v>6410</v>
      </c>
      <c r="L87" s="20">
        <v>6410</v>
      </c>
      <c r="M87" s="20" t="s">
        <v>151</v>
      </c>
      <c r="N87" s="20" t="s">
        <v>230</v>
      </c>
      <c r="O87" s="21">
        <v>37.361223028600001</v>
      </c>
      <c r="P87" s="21">
        <v>15.1196</v>
      </c>
      <c r="Q87" s="20" t="s">
        <v>84</v>
      </c>
      <c r="R87" s="20" t="s">
        <v>85</v>
      </c>
      <c r="S87" s="20">
        <v>16</v>
      </c>
      <c r="T87" s="20">
        <v>60</v>
      </c>
      <c r="U87" s="20" t="s">
        <v>73</v>
      </c>
      <c r="V87" s="20" t="s">
        <v>76</v>
      </c>
      <c r="W87" s="20" t="s">
        <v>77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4"/>
        <v>7.3889668147159995</v>
      </c>
      <c r="AC87" s="22">
        <f t="shared" si="5"/>
        <v>66.199382219260016</v>
      </c>
    </row>
    <row r="88" spans="1:29" x14ac:dyDescent="0.25">
      <c r="A88" s="20">
        <v>9</v>
      </c>
      <c r="B88" s="20">
        <v>331</v>
      </c>
      <c r="C88" s="20" t="s">
        <v>212</v>
      </c>
      <c r="D88" s="20" t="s">
        <v>180</v>
      </c>
      <c r="E88" s="20" t="s">
        <v>200</v>
      </c>
      <c r="F88" s="20" t="s">
        <v>191</v>
      </c>
      <c r="G88" s="20" t="s">
        <v>192</v>
      </c>
      <c r="H88" s="20">
        <v>35313</v>
      </c>
      <c r="I88" s="20">
        <v>35314</v>
      </c>
      <c r="J88" s="20">
        <v>35294</v>
      </c>
      <c r="K88" s="20">
        <v>6410</v>
      </c>
      <c r="L88" s="20">
        <v>6410</v>
      </c>
      <c r="M88" s="20" t="s">
        <v>151</v>
      </c>
      <c r="N88" s="20" t="s">
        <v>230</v>
      </c>
      <c r="O88" s="21">
        <v>2.8436349265900001</v>
      </c>
      <c r="P88" s="21">
        <v>1.1507799999999999</v>
      </c>
      <c r="Q88" s="20" t="s">
        <v>84</v>
      </c>
      <c r="R88" s="20" t="s">
        <v>85</v>
      </c>
      <c r="S88" s="20">
        <v>16</v>
      </c>
      <c r="T88" s="20">
        <v>60</v>
      </c>
      <c r="U88" s="20" t="s">
        <v>73</v>
      </c>
      <c r="V88" s="20" t="s">
        <v>76</v>
      </c>
      <c r="W88" s="20" t="s">
        <v>77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4"/>
        <v>0.56238757844379994</v>
      </c>
      <c r="AC88" s="22">
        <f t="shared" si="5"/>
        <v>5.0385542653430004</v>
      </c>
    </row>
    <row r="89" spans="1:29" x14ac:dyDescent="0.25">
      <c r="A89" s="20">
        <v>9</v>
      </c>
      <c r="B89" s="20">
        <v>331</v>
      </c>
      <c r="C89" s="20" t="s">
        <v>212</v>
      </c>
      <c r="D89" s="20" t="s">
        <v>180</v>
      </c>
      <c r="E89" s="20" t="s">
        <v>200</v>
      </c>
      <c r="F89" s="20" t="s">
        <v>191</v>
      </c>
      <c r="G89" s="20" t="s">
        <v>192</v>
      </c>
      <c r="H89" s="20">
        <v>35317</v>
      </c>
      <c r="I89" s="20">
        <v>35318</v>
      </c>
      <c r="J89" s="20">
        <v>35298</v>
      </c>
      <c r="K89" s="20">
        <v>6410</v>
      </c>
      <c r="L89" s="20">
        <v>6410</v>
      </c>
      <c r="M89" s="20" t="s">
        <v>151</v>
      </c>
      <c r="N89" s="20" t="s">
        <v>230</v>
      </c>
      <c r="O89" s="21">
        <v>7.2467242129800002</v>
      </c>
      <c r="P89" s="21">
        <v>2.9326500000000002</v>
      </c>
      <c r="Q89" s="20" t="s">
        <v>84</v>
      </c>
      <c r="R89" s="20" t="s">
        <v>85</v>
      </c>
      <c r="S89" s="20">
        <v>16</v>
      </c>
      <c r="T89" s="20">
        <v>60</v>
      </c>
      <c r="U89" s="20" t="s">
        <v>73</v>
      </c>
      <c r="V89" s="20" t="s">
        <v>76</v>
      </c>
      <c r="W89" s="20" t="s">
        <v>77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 t="shared" si="4"/>
        <v>1.4331896035065002</v>
      </c>
      <c r="AC89" s="22">
        <f t="shared" si="5"/>
        <v>12.840261532402501</v>
      </c>
    </row>
    <row r="90" spans="1:29" x14ac:dyDescent="0.25">
      <c r="A90" s="20">
        <v>9</v>
      </c>
      <c r="B90" s="20">
        <v>331</v>
      </c>
      <c r="C90" s="20" t="s">
        <v>212</v>
      </c>
      <c r="D90" s="20" t="s">
        <v>180</v>
      </c>
      <c r="E90" s="20" t="s">
        <v>200</v>
      </c>
      <c r="F90" s="20" t="s">
        <v>191</v>
      </c>
      <c r="G90" s="20" t="s">
        <v>192</v>
      </c>
      <c r="H90" s="20">
        <v>35319</v>
      </c>
      <c r="I90" s="20">
        <v>35320</v>
      </c>
      <c r="J90" s="20">
        <v>35300</v>
      </c>
      <c r="K90" s="20">
        <v>6410</v>
      </c>
      <c r="L90" s="20">
        <v>6410</v>
      </c>
      <c r="M90" s="20" t="s">
        <v>151</v>
      </c>
      <c r="N90" s="20" t="s">
        <v>230</v>
      </c>
      <c r="O90" s="21">
        <v>2.9206709935899999</v>
      </c>
      <c r="P90" s="21">
        <v>1.1819500000000001</v>
      </c>
      <c r="Q90" s="20" t="s">
        <v>84</v>
      </c>
      <c r="R90" s="20" t="s">
        <v>85</v>
      </c>
      <c r="S90" s="20">
        <v>16</v>
      </c>
      <c r="T90" s="20">
        <v>60</v>
      </c>
      <c r="U90" s="20" t="s">
        <v>73</v>
      </c>
      <c r="V90" s="20" t="s">
        <v>76</v>
      </c>
      <c r="W90" s="20" t="s">
        <v>77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 t="shared" si="4"/>
        <v>0.57762039515950003</v>
      </c>
      <c r="AC90" s="22">
        <f t="shared" si="5"/>
        <v>5.1750284276075007</v>
      </c>
    </row>
    <row r="91" spans="1:29" x14ac:dyDescent="0.25">
      <c r="A91" s="20">
        <v>9</v>
      </c>
      <c r="B91" s="20">
        <v>331</v>
      </c>
      <c r="C91" s="20" t="s">
        <v>212</v>
      </c>
      <c r="D91" s="20" t="s">
        <v>180</v>
      </c>
      <c r="E91" s="20" t="s">
        <v>200</v>
      </c>
      <c r="F91" s="20" t="s">
        <v>191</v>
      </c>
      <c r="G91" s="20" t="s">
        <v>192</v>
      </c>
      <c r="H91" s="20">
        <v>35321</v>
      </c>
      <c r="I91" s="20">
        <v>35322</v>
      </c>
      <c r="J91" s="20">
        <v>35302</v>
      </c>
      <c r="K91" s="20">
        <v>6410</v>
      </c>
      <c r="L91" s="20">
        <v>6410</v>
      </c>
      <c r="M91" s="20" t="s">
        <v>151</v>
      </c>
      <c r="N91" s="20" t="s">
        <v>230</v>
      </c>
      <c r="O91" s="21">
        <v>9.1472011806100006</v>
      </c>
      <c r="P91" s="21">
        <v>3.70174</v>
      </c>
      <c r="Q91" s="20" t="s">
        <v>84</v>
      </c>
      <c r="R91" s="20" t="s">
        <v>85</v>
      </c>
      <c r="S91" s="20">
        <v>16</v>
      </c>
      <c r="T91" s="20">
        <v>60</v>
      </c>
      <c r="U91" s="20" t="s">
        <v>73</v>
      </c>
      <c r="V91" s="20" t="s">
        <v>76</v>
      </c>
      <c r="W91" s="20" t="s">
        <v>77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 t="shared" si="4"/>
        <v>1.8090448171053999</v>
      </c>
      <c r="AC91" s="22">
        <f t="shared" si="5"/>
        <v>16.207631229419004</v>
      </c>
    </row>
    <row r="92" spans="1:29" x14ac:dyDescent="0.25">
      <c r="A92" s="20">
        <v>9</v>
      </c>
      <c r="B92" s="20">
        <v>331</v>
      </c>
      <c r="C92" s="20" t="s">
        <v>212</v>
      </c>
      <c r="D92" s="20" t="s">
        <v>180</v>
      </c>
      <c r="E92" s="20" t="s">
        <v>200</v>
      </c>
      <c r="F92" s="20" t="s">
        <v>191</v>
      </c>
      <c r="G92" s="20" t="s">
        <v>192</v>
      </c>
      <c r="H92" s="20">
        <v>35327</v>
      </c>
      <c r="I92" s="20">
        <v>35328</v>
      </c>
      <c r="J92" s="20">
        <v>35308</v>
      </c>
      <c r="K92" s="20">
        <v>6410</v>
      </c>
      <c r="L92" s="20">
        <v>6410</v>
      </c>
      <c r="M92" s="20" t="s">
        <v>151</v>
      </c>
      <c r="N92" s="20" t="s">
        <v>230</v>
      </c>
      <c r="O92" s="21">
        <v>5.2755305117100004</v>
      </c>
      <c r="P92" s="21">
        <v>2.1349300000000002</v>
      </c>
      <c r="Q92" s="20" t="s">
        <v>84</v>
      </c>
      <c r="R92" s="20" t="s">
        <v>85</v>
      </c>
      <c r="S92" s="20">
        <v>16</v>
      </c>
      <c r="T92" s="20">
        <v>60</v>
      </c>
      <c r="U92" s="20" t="s">
        <v>73</v>
      </c>
      <c r="V92" s="20" t="s">
        <v>76</v>
      </c>
      <c r="W92" s="20" t="s">
        <v>77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 t="shared" si="4"/>
        <v>1.0433428742653001</v>
      </c>
      <c r="AC92" s="22">
        <f t="shared" si="5"/>
        <v>9.347538763020502</v>
      </c>
    </row>
    <row r="93" spans="1:29" x14ac:dyDescent="0.25">
      <c r="A93" s="20">
        <v>9</v>
      </c>
      <c r="B93" s="20">
        <v>331</v>
      </c>
      <c r="C93" s="20" t="s">
        <v>212</v>
      </c>
      <c r="D93" s="20" t="s">
        <v>180</v>
      </c>
      <c r="E93" s="20" t="s">
        <v>200</v>
      </c>
      <c r="F93" s="20" t="s">
        <v>191</v>
      </c>
      <c r="G93" s="20" t="s">
        <v>192</v>
      </c>
      <c r="H93" s="20">
        <v>35340</v>
      </c>
      <c r="I93" s="20">
        <v>35341</v>
      </c>
      <c r="J93" s="20">
        <v>35321</v>
      </c>
      <c r="K93" s="20">
        <v>6410</v>
      </c>
      <c r="L93" s="20">
        <v>6410</v>
      </c>
      <c r="M93" s="20" t="s">
        <v>151</v>
      </c>
      <c r="N93" s="20" t="s">
        <v>230</v>
      </c>
      <c r="O93" s="21">
        <v>4.42852629319</v>
      </c>
      <c r="P93" s="21">
        <v>1.79216</v>
      </c>
      <c r="Q93" s="20" t="s">
        <v>84</v>
      </c>
      <c r="R93" s="20" t="s">
        <v>85</v>
      </c>
      <c r="S93" s="20">
        <v>16</v>
      </c>
      <c r="T93" s="20">
        <v>60</v>
      </c>
      <c r="U93" s="20" t="s">
        <v>73</v>
      </c>
      <c r="V93" s="20" t="s">
        <v>76</v>
      </c>
      <c r="W93" s="20" t="s">
        <v>77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 t="shared" si="4"/>
        <v>0.87583076051359998</v>
      </c>
      <c r="AC93" s="22">
        <f t="shared" si="5"/>
        <v>7.8467608162960012</v>
      </c>
    </row>
    <row r="94" spans="1:29" x14ac:dyDescent="0.25">
      <c r="A94" s="20">
        <v>9</v>
      </c>
      <c r="B94" s="20">
        <v>331</v>
      </c>
      <c r="C94" s="20" t="s">
        <v>212</v>
      </c>
      <c r="D94" s="20" t="s">
        <v>180</v>
      </c>
      <c r="E94" s="20" t="s">
        <v>200</v>
      </c>
      <c r="F94" s="20" t="s">
        <v>191</v>
      </c>
      <c r="G94" s="20" t="s">
        <v>192</v>
      </c>
      <c r="H94" s="20">
        <v>48099</v>
      </c>
      <c r="I94" s="20">
        <v>48100</v>
      </c>
      <c r="J94" s="20">
        <v>48016</v>
      </c>
      <c r="K94" s="20">
        <v>6411</v>
      </c>
      <c r="L94" s="20">
        <v>6411</v>
      </c>
      <c r="M94" s="20" t="s">
        <v>151</v>
      </c>
      <c r="N94" s="20" t="s">
        <v>230</v>
      </c>
      <c r="O94" s="21">
        <v>2.3477081986199999</v>
      </c>
      <c r="P94" s="21">
        <v>0.95008400000000004</v>
      </c>
      <c r="Q94" s="20" t="s">
        <v>84</v>
      </c>
      <c r="R94" s="20" t="s">
        <v>85</v>
      </c>
      <c r="S94" s="20">
        <v>16</v>
      </c>
      <c r="T94" s="20">
        <v>60</v>
      </c>
      <c r="U94" s="20" t="s">
        <v>73</v>
      </c>
      <c r="V94" s="20" t="s">
        <v>197</v>
      </c>
      <c r="W94" s="20" t="s">
        <v>77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 t="shared" si="4"/>
        <v>0.46430720040163997</v>
      </c>
      <c r="AC94" s="22">
        <f t="shared" si="5"/>
        <v>4.1598305415754</v>
      </c>
    </row>
    <row r="95" spans="1:29" x14ac:dyDescent="0.25">
      <c r="A95" s="20">
        <v>9</v>
      </c>
      <c r="B95" s="20">
        <v>331</v>
      </c>
      <c r="C95" s="20" t="s">
        <v>212</v>
      </c>
      <c r="D95" s="20" t="s">
        <v>180</v>
      </c>
      <c r="E95" s="20" t="s">
        <v>200</v>
      </c>
      <c r="F95" s="20" t="s">
        <v>191</v>
      </c>
      <c r="G95" s="20" t="s">
        <v>192</v>
      </c>
      <c r="H95" s="20">
        <v>48100</v>
      </c>
      <c r="I95" s="20">
        <v>48101</v>
      </c>
      <c r="J95" s="20">
        <v>48017</v>
      </c>
      <c r="K95" s="20">
        <v>6411</v>
      </c>
      <c r="L95" s="20">
        <v>6411</v>
      </c>
      <c r="M95" s="20" t="s">
        <v>151</v>
      </c>
      <c r="N95" s="20" t="s">
        <v>230</v>
      </c>
      <c r="O95" s="21">
        <v>7.1734448955600003</v>
      </c>
      <c r="P95" s="21">
        <v>2.90299</v>
      </c>
      <c r="Q95" s="20" t="s">
        <v>84</v>
      </c>
      <c r="R95" s="20" t="s">
        <v>85</v>
      </c>
      <c r="S95" s="20">
        <v>16</v>
      </c>
      <c r="T95" s="20">
        <v>60</v>
      </c>
      <c r="U95" s="20" t="s">
        <v>73</v>
      </c>
      <c r="V95" s="20" t="s">
        <v>197</v>
      </c>
      <c r="W95" s="20" t="s">
        <v>77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 t="shared" si="4"/>
        <v>1.4186947256179001</v>
      </c>
      <c r="AC95" s="22">
        <f t="shared" si="5"/>
        <v>12.710398726731501</v>
      </c>
    </row>
    <row r="96" spans="1:29" x14ac:dyDescent="0.25">
      <c r="A96" s="20">
        <v>9</v>
      </c>
      <c r="B96" s="20">
        <v>331</v>
      </c>
      <c r="C96" s="20" t="s">
        <v>212</v>
      </c>
      <c r="D96" s="20" t="s">
        <v>180</v>
      </c>
      <c r="E96" s="20" t="s">
        <v>200</v>
      </c>
      <c r="F96" s="20" t="s">
        <v>191</v>
      </c>
      <c r="G96" s="20" t="s">
        <v>192</v>
      </c>
      <c r="H96" s="20">
        <v>48102</v>
      </c>
      <c r="I96" s="20">
        <v>48103</v>
      </c>
      <c r="J96" s="20">
        <v>48019</v>
      </c>
      <c r="K96" s="20">
        <v>6411</v>
      </c>
      <c r="L96" s="20">
        <v>6411</v>
      </c>
      <c r="M96" s="20" t="s">
        <v>151</v>
      </c>
      <c r="N96" s="20" t="s">
        <v>230</v>
      </c>
      <c r="O96" s="21">
        <v>9.3086636047599995</v>
      </c>
      <c r="P96" s="21">
        <v>3.76708</v>
      </c>
      <c r="Q96" s="20" t="s">
        <v>84</v>
      </c>
      <c r="R96" s="20" t="s">
        <v>85</v>
      </c>
      <c r="S96" s="20">
        <v>16</v>
      </c>
      <c r="T96" s="20">
        <v>60</v>
      </c>
      <c r="U96" s="20" t="s">
        <v>73</v>
      </c>
      <c r="V96" s="20" t="s">
        <v>197</v>
      </c>
      <c r="W96" s="20" t="s">
        <v>77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 t="shared" si="4"/>
        <v>1.8409765541667999</v>
      </c>
      <c r="AC96" s="22">
        <f t="shared" si="5"/>
        <v>16.493714699498</v>
      </c>
    </row>
    <row r="97" spans="1:29" x14ac:dyDescent="0.25">
      <c r="A97" s="20">
        <v>9</v>
      </c>
      <c r="B97" s="20">
        <v>331</v>
      </c>
      <c r="C97" s="20" t="s">
        <v>212</v>
      </c>
      <c r="D97" s="20" t="s">
        <v>180</v>
      </c>
      <c r="E97" s="20" t="s">
        <v>200</v>
      </c>
      <c r="F97" s="20" t="s">
        <v>191</v>
      </c>
      <c r="G97" s="20" t="s">
        <v>192</v>
      </c>
      <c r="H97" s="20">
        <v>48103</v>
      </c>
      <c r="I97" s="20">
        <v>48104</v>
      </c>
      <c r="J97" s="20">
        <v>48020</v>
      </c>
      <c r="K97" s="20">
        <v>6411</v>
      </c>
      <c r="L97" s="20">
        <v>6411</v>
      </c>
      <c r="M97" s="20" t="s">
        <v>151</v>
      </c>
      <c r="N97" s="20" t="s">
        <v>230</v>
      </c>
      <c r="O97" s="21">
        <v>105.785706969</v>
      </c>
      <c r="P97" s="21">
        <v>42.81</v>
      </c>
      <c r="Q97" s="20" t="s">
        <v>84</v>
      </c>
      <c r="R97" s="20" t="s">
        <v>85</v>
      </c>
      <c r="S97" s="20">
        <v>16</v>
      </c>
      <c r="T97" s="20">
        <v>60</v>
      </c>
      <c r="U97" s="20" t="s">
        <v>73</v>
      </c>
      <c r="V97" s="20" t="s">
        <v>197</v>
      </c>
      <c r="W97" s="20" t="s">
        <v>77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 t="shared" si="4"/>
        <v>20.921298800100001</v>
      </c>
      <c r="AC97" s="22">
        <f t="shared" si="5"/>
        <v>187.43852699850001</v>
      </c>
    </row>
    <row r="98" spans="1:29" x14ac:dyDescent="0.25">
      <c r="A98" s="20">
        <v>9</v>
      </c>
      <c r="B98" s="20">
        <v>331</v>
      </c>
      <c r="C98" s="20" t="s">
        <v>212</v>
      </c>
      <c r="D98" s="20" t="s">
        <v>180</v>
      </c>
      <c r="E98" s="20" t="s">
        <v>200</v>
      </c>
      <c r="F98" s="20" t="s">
        <v>191</v>
      </c>
      <c r="G98" s="20" t="s">
        <v>192</v>
      </c>
      <c r="H98" s="20">
        <v>48104</v>
      </c>
      <c r="I98" s="20">
        <v>48105</v>
      </c>
      <c r="J98" s="20">
        <v>48021</v>
      </c>
      <c r="K98" s="20">
        <v>6411</v>
      </c>
      <c r="L98" s="20">
        <v>6411</v>
      </c>
      <c r="M98" s="20" t="s">
        <v>151</v>
      </c>
      <c r="N98" s="20" t="s">
        <v>230</v>
      </c>
      <c r="O98" s="21">
        <v>6.0971553692700002</v>
      </c>
      <c r="P98" s="21">
        <v>2.4674299999999998</v>
      </c>
      <c r="Q98" s="20" t="s">
        <v>84</v>
      </c>
      <c r="R98" s="20" t="s">
        <v>85</v>
      </c>
      <c r="S98" s="20">
        <v>16</v>
      </c>
      <c r="T98" s="20">
        <v>60</v>
      </c>
      <c r="U98" s="20" t="s">
        <v>73</v>
      </c>
      <c r="V98" s="20" t="s">
        <v>197</v>
      </c>
      <c r="W98" s="20" t="s">
        <v>77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 t="shared" ref="AB98:AB108" si="6">P98*X98*(1-Z98)</f>
        <v>1.2058360265902999</v>
      </c>
      <c r="AC98" s="22">
        <f t="shared" ref="AC98:AC108" si="7">P98*Y98*(1-AA98)</f>
        <v>10.803350728145499</v>
      </c>
    </row>
    <row r="99" spans="1:29" x14ac:dyDescent="0.25">
      <c r="A99" s="20">
        <v>9</v>
      </c>
      <c r="B99" s="20">
        <v>331</v>
      </c>
      <c r="C99" s="20" t="s">
        <v>212</v>
      </c>
      <c r="D99" s="20" t="s">
        <v>180</v>
      </c>
      <c r="E99" s="20" t="s">
        <v>200</v>
      </c>
      <c r="F99" s="20" t="s">
        <v>191</v>
      </c>
      <c r="G99" s="20" t="s">
        <v>192</v>
      </c>
      <c r="H99" s="20">
        <v>48105</v>
      </c>
      <c r="I99" s="20">
        <v>48106</v>
      </c>
      <c r="J99" s="20">
        <v>48022</v>
      </c>
      <c r="K99" s="20">
        <v>6411</v>
      </c>
      <c r="L99" s="20">
        <v>6411</v>
      </c>
      <c r="M99" s="20" t="s">
        <v>151</v>
      </c>
      <c r="N99" s="20" t="s">
        <v>230</v>
      </c>
      <c r="O99" s="21">
        <v>2.0593722044299998</v>
      </c>
      <c r="P99" s="21">
        <v>0.83339799999999997</v>
      </c>
      <c r="Q99" s="20" t="s">
        <v>84</v>
      </c>
      <c r="R99" s="20" t="s">
        <v>85</v>
      </c>
      <c r="S99" s="20">
        <v>16</v>
      </c>
      <c r="T99" s="20">
        <v>60</v>
      </c>
      <c r="U99" s="20" t="s">
        <v>73</v>
      </c>
      <c r="V99" s="20" t="s">
        <v>197</v>
      </c>
      <c r="W99" s="20" t="s">
        <v>77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 t="shared" si="6"/>
        <v>0.40728261101157998</v>
      </c>
      <c r="AC99" s="22">
        <f t="shared" si="7"/>
        <v>3.6489346770263005</v>
      </c>
    </row>
    <row r="100" spans="1:29" x14ac:dyDescent="0.25">
      <c r="A100" s="20">
        <v>9</v>
      </c>
      <c r="B100" s="20">
        <v>331</v>
      </c>
      <c r="C100" s="20" t="s">
        <v>212</v>
      </c>
      <c r="D100" s="20" t="s">
        <v>180</v>
      </c>
      <c r="E100" s="20" t="s">
        <v>200</v>
      </c>
      <c r="F100" s="20" t="s">
        <v>191</v>
      </c>
      <c r="G100" s="20" t="s">
        <v>192</v>
      </c>
      <c r="H100" s="20">
        <v>48106</v>
      </c>
      <c r="I100" s="20">
        <v>48107</v>
      </c>
      <c r="J100" s="20">
        <v>48023</v>
      </c>
      <c r="K100" s="20">
        <v>6411</v>
      </c>
      <c r="L100" s="20">
        <v>6411</v>
      </c>
      <c r="M100" s="20" t="s">
        <v>151</v>
      </c>
      <c r="N100" s="20" t="s">
        <v>230</v>
      </c>
      <c r="O100" s="21">
        <v>2.2710224932999998</v>
      </c>
      <c r="P100" s="21">
        <v>0.91905000000000003</v>
      </c>
      <c r="Q100" s="20" t="s">
        <v>84</v>
      </c>
      <c r="R100" s="20" t="s">
        <v>85</v>
      </c>
      <c r="S100" s="20">
        <v>16</v>
      </c>
      <c r="T100" s="20">
        <v>60</v>
      </c>
      <c r="U100" s="20" t="s">
        <v>73</v>
      </c>
      <c r="V100" s="20" t="s">
        <v>197</v>
      </c>
      <c r="W100" s="20" t="s">
        <v>77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 t="shared" si="6"/>
        <v>0.44914084705050006</v>
      </c>
      <c r="AC100" s="22">
        <f t="shared" si="7"/>
        <v>4.0239518392425007</v>
      </c>
    </row>
    <row r="101" spans="1:29" x14ac:dyDescent="0.25">
      <c r="A101" s="20">
        <v>9</v>
      </c>
      <c r="B101" s="20">
        <v>331</v>
      </c>
      <c r="C101" s="20" t="s">
        <v>212</v>
      </c>
      <c r="D101" s="20" t="s">
        <v>180</v>
      </c>
      <c r="E101" s="20" t="s">
        <v>200</v>
      </c>
      <c r="F101" s="20" t="s">
        <v>191</v>
      </c>
      <c r="G101" s="20" t="s">
        <v>192</v>
      </c>
      <c r="H101" s="20">
        <v>48107</v>
      </c>
      <c r="I101" s="20">
        <v>48108</v>
      </c>
      <c r="J101" s="20">
        <v>48024</v>
      </c>
      <c r="K101" s="20">
        <v>6411</v>
      </c>
      <c r="L101" s="20">
        <v>6411</v>
      </c>
      <c r="M101" s="20" t="s">
        <v>151</v>
      </c>
      <c r="N101" s="20" t="s">
        <v>230</v>
      </c>
      <c r="O101" s="21">
        <v>1.18196458727</v>
      </c>
      <c r="P101" s="21">
        <v>0.47832400000000003</v>
      </c>
      <c r="Q101" s="20" t="s">
        <v>84</v>
      </c>
      <c r="R101" s="20" t="s">
        <v>85</v>
      </c>
      <c r="S101" s="20">
        <v>16</v>
      </c>
      <c r="T101" s="20">
        <v>60</v>
      </c>
      <c r="U101" s="20" t="s">
        <v>73</v>
      </c>
      <c r="V101" s="20" t="s">
        <v>197</v>
      </c>
      <c r="W101" s="20" t="s">
        <v>77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 t="shared" si="6"/>
        <v>0.23375751757204</v>
      </c>
      <c r="AC101" s="22">
        <f t="shared" si="7"/>
        <v>2.0942851200194004</v>
      </c>
    </row>
    <row r="102" spans="1:29" x14ac:dyDescent="0.25">
      <c r="A102" s="20">
        <v>9</v>
      </c>
      <c r="B102" s="20">
        <v>331</v>
      </c>
      <c r="C102" s="20" t="s">
        <v>212</v>
      </c>
      <c r="D102" s="20" t="s">
        <v>180</v>
      </c>
      <c r="E102" s="20" t="s">
        <v>200</v>
      </c>
      <c r="F102" s="20" t="s">
        <v>191</v>
      </c>
      <c r="G102" s="20" t="s">
        <v>192</v>
      </c>
      <c r="H102" s="20">
        <v>48108</v>
      </c>
      <c r="I102" s="20">
        <v>48109</v>
      </c>
      <c r="J102" s="20">
        <v>48025</v>
      </c>
      <c r="K102" s="20">
        <v>6411</v>
      </c>
      <c r="L102" s="20">
        <v>6411</v>
      </c>
      <c r="M102" s="20" t="s">
        <v>151</v>
      </c>
      <c r="N102" s="20" t="s">
        <v>230</v>
      </c>
      <c r="O102" s="21">
        <v>2.07448919563</v>
      </c>
      <c r="P102" s="21">
        <v>0.83951600000000004</v>
      </c>
      <c r="Q102" s="20" t="s">
        <v>84</v>
      </c>
      <c r="R102" s="20" t="s">
        <v>85</v>
      </c>
      <c r="S102" s="20">
        <v>16</v>
      </c>
      <c r="T102" s="20">
        <v>60</v>
      </c>
      <c r="U102" s="20" t="s">
        <v>73</v>
      </c>
      <c r="V102" s="20" t="s">
        <v>197</v>
      </c>
      <c r="W102" s="20" t="s">
        <v>77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 t="shared" si="6"/>
        <v>0.41027248501435998</v>
      </c>
      <c r="AC102" s="22">
        <f t="shared" si="7"/>
        <v>3.6757216171846006</v>
      </c>
    </row>
    <row r="103" spans="1:29" x14ac:dyDescent="0.25">
      <c r="A103" s="20">
        <v>9</v>
      </c>
      <c r="B103" s="20">
        <v>331</v>
      </c>
      <c r="C103" s="20" t="s">
        <v>212</v>
      </c>
      <c r="D103" s="20" t="s">
        <v>180</v>
      </c>
      <c r="E103" s="20" t="s">
        <v>200</v>
      </c>
      <c r="F103" s="20" t="s">
        <v>191</v>
      </c>
      <c r="G103" s="20" t="s">
        <v>192</v>
      </c>
      <c r="H103" s="20">
        <v>48109</v>
      </c>
      <c r="I103" s="20">
        <v>48110</v>
      </c>
      <c r="J103" s="20">
        <v>48026</v>
      </c>
      <c r="K103" s="20">
        <v>6411</v>
      </c>
      <c r="L103" s="20">
        <v>6411</v>
      </c>
      <c r="M103" s="20" t="s">
        <v>151</v>
      </c>
      <c r="N103" s="20" t="s">
        <v>230</v>
      </c>
      <c r="O103" s="21">
        <v>2.1577710144400002</v>
      </c>
      <c r="P103" s="21">
        <v>0.87321899999999997</v>
      </c>
      <c r="Q103" s="20" t="s">
        <v>84</v>
      </c>
      <c r="R103" s="20" t="s">
        <v>85</v>
      </c>
      <c r="S103" s="20">
        <v>16</v>
      </c>
      <c r="T103" s="20">
        <v>60</v>
      </c>
      <c r="U103" s="20" t="s">
        <v>73</v>
      </c>
      <c r="V103" s="20" t="s">
        <v>197</v>
      </c>
      <c r="W103" s="20" t="s">
        <v>77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 t="shared" si="6"/>
        <v>0.42674318189499</v>
      </c>
      <c r="AC103" s="22">
        <f t="shared" si="7"/>
        <v>3.8232862206751501</v>
      </c>
    </row>
    <row r="104" spans="1:29" x14ac:dyDescent="0.25">
      <c r="A104" s="20">
        <v>9</v>
      </c>
      <c r="B104" s="20">
        <v>331</v>
      </c>
      <c r="C104" s="20" t="s">
        <v>212</v>
      </c>
      <c r="D104" s="20" t="s">
        <v>180</v>
      </c>
      <c r="E104" s="20" t="s">
        <v>200</v>
      </c>
      <c r="F104" s="20" t="s">
        <v>191</v>
      </c>
      <c r="G104" s="20" t="s">
        <v>192</v>
      </c>
      <c r="H104" s="20">
        <v>48110</v>
      </c>
      <c r="I104" s="20">
        <v>48111</v>
      </c>
      <c r="J104" s="20">
        <v>48027</v>
      </c>
      <c r="K104" s="20">
        <v>6411</v>
      </c>
      <c r="L104" s="20">
        <v>6411</v>
      </c>
      <c r="M104" s="20" t="s">
        <v>151</v>
      </c>
      <c r="N104" s="20" t="s">
        <v>230</v>
      </c>
      <c r="O104" s="21">
        <v>4.0512646604100002</v>
      </c>
      <c r="P104" s="21">
        <v>1.6394899999999999</v>
      </c>
      <c r="Q104" s="20" t="s">
        <v>84</v>
      </c>
      <c r="R104" s="20" t="s">
        <v>85</v>
      </c>
      <c r="S104" s="20">
        <v>16</v>
      </c>
      <c r="T104" s="20">
        <v>60</v>
      </c>
      <c r="U104" s="20" t="s">
        <v>73</v>
      </c>
      <c r="V104" s="20" t="s">
        <v>197</v>
      </c>
      <c r="W104" s="20" t="s">
        <v>77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 t="shared" si="6"/>
        <v>0.8012207467828999</v>
      </c>
      <c r="AC104" s="22">
        <f t="shared" si="7"/>
        <v>7.1783132592565009</v>
      </c>
    </row>
    <row r="105" spans="1:29" x14ac:dyDescent="0.25">
      <c r="A105" s="20">
        <v>9</v>
      </c>
      <c r="B105" s="20">
        <v>331</v>
      </c>
      <c r="C105" s="20" t="s">
        <v>212</v>
      </c>
      <c r="D105" s="20" t="s">
        <v>180</v>
      </c>
      <c r="E105" s="20" t="s">
        <v>200</v>
      </c>
      <c r="F105" s="20" t="s">
        <v>191</v>
      </c>
      <c r="G105" s="20" t="s">
        <v>192</v>
      </c>
      <c r="H105" s="20">
        <v>48112</v>
      </c>
      <c r="I105" s="20">
        <v>48113</v>
      </c>
      <c r="J105" s="20">
        <v>48029</v>
      </c>
      <c r="K105" s="20">
        <v>6411</v>
      </c>
      <c r="L105" s="20">
        <v>6411</v>
      </c>
      <c r="M105" s="20" t="s">
        <v>151</v>
      </c>
      <c r="N105" s="20" t="s">
        <v>230</v>
      </c>
      <c r="O105" s="21">
        <v>5.17457205983</v>
      </c>
      <c r="P105" s="21">
        <v>2.0940699999999999</v>
      </c>
      <c r="Q105" s="20" t="s">
        <v>84</v>
      </c>
      <c r="R105" s="20" t="s">
        <v>85</v>
      </c>
      <c r="S105" s="20">
        <v>16</v>
      </c>
      <c r="T105" s="20">
        <v>60</v>
      </c>
      <c r="U105" s="20" t="s">
        <v>73</v>
      </c>
      <c r="V105" s="20" t="s">
        <v>197</v>
      </c>
      <c r="W105" s="20" t="s">
        <v>77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 t="shared" si="6"/>
        <v>1.0233745428246999</v>
      </c>
      <c r="AC105" s="22">
        <f t="shared" si="7"/>
        <v>9.1686380806295009</v>
      </c>
    </row>
    <row r="106" spans="1:29" x14ac:dyDescent="0.25">
      <c r="A106" s="20">
        <v>9</v>
      </c>
      <c r="B106" s="20">
        <v>331</v>
      </c>
      <c r="C106" s="20" t="s">
        <v>212</v>
      </c>
      <c r="D106" s="20" t="s">
        <v>180</v>
      </c>
      <c r="E106" s="20" t="s">
        <v>200</v>
      </c>
      <c r="F106" s="20" t="s">
        <v>191</v>
      </c>
      <c r="G106" s="20" t="s">
        <v>192</v>
      </c>
      <c r="H106" s="20">
        <v>48114</v>
      </c>
      <c r="I106" s="20">
        <v>48115</v>
      </c>
      <c r="J106" s="20">
        <v>48031</v>
      </c>
      <c r="K106" s="20">
        <v>6411</v>
      </c>
      <c r="L106" s="20">
        <v>6411</v>
      </c>
      <c r="M106" s="20" t="s">
        <v>151</v>
      </c>
      <c r="N106" s="20" t="s">
        <v>230</v>
      </c>
      <c r="O106" s="21">
        <v>3.9104414298100001</v>
      </c>
      <c r="P106" s="21">
        <v>1.5825</v>
      </c>
      <c r="Q106" s="20" t="s">
        <v>84</v>
      </c>
      <c r="R106" s="20" t="s">
        <v>85</v>
      </c>
      <c r="S106" s="20">
        <v>16</v>
      </c>
      <c r="T106" s="20">
        <v>60</v>
      </c>
      <c r="U106" s="20" t="s">
        <v>73</v>
      </c>
      <c r="V106" s="20" t="s">
        <v>197</v>
      </c>
      <c r="W106" s="20" t="s">
        <v>77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 t="shared" si="6"/>
        <v>0.77336966482500002</v>
      </c>
      <c r="AC106" s="22">
        <f t="shared" si="7"/>
        <v>6.9287892776250004</v>
      </c>
    </row>
    <row r="107" spans="1:29" x14ac:dyDescent="0.25">
      <c r="A107" s="20">
        <v>9</v>
      </c>
      <c r="B107" s="20">
        <v>331</v>
      </c>
      <c r="C107" s="20" t="s">
        <v>212</v>
      </c>
      <c r="D107" s="20" t="s">
        <v>180</v>
      </c>
      <c r="E107" s="20" t="s">
        <v>200</v>
      </c>
      <c r="F107" s="20" t="s">
        <v>191</v>
      </c>
      <c r="G107" s="20" t="s">
        <v>192</v>
      </c>
      <c r="H107" s="20">
        <v>48664</v>
      </c>
      <c r="I107" s="20">
        <v>48665</v>
      </c>
      <c r="J107" s="20">
        <v>48581</v>
      </c>
      <c r="K107" s="20">
        <v>6430</v>
      </c>
      <c r="L107" s="20">
        <v>6430</v>
      </c>
      <c r="M107" s="20" t="s">
        <v>151</v>
      </c>
      <c r="N107" s="20" t="s">
        <v>230</v>
      </c>
      <c r="O107" s="21">
        <v>7.72973493857</v>
      </c>
      <c r="P107" s="21">
        <v>3.1281099999999999</v>
      </c>
      <c r="Q107" s="20" t="s">
        <v>84</v>
      </c>
      <c r="R107" s="20" t="s">
        <v>85</v>
      </c>
      <c r="S107" s="20">
        <v>16</v>
      </c>
      <c r="T107" s="20">
        <v>60</v>
      </c>
      <c r="U107" s="20" t="s">
        <v>73</v>
      </c>
      <c r="V107" s="20" t="s">
        <v>78</v>
      </c>
      <c r="W107" s="20" t="s">
        <v>77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 t="shared" si="6"/>
        <v>1.5287111420130999</v>
      </c>
      <c r="AC107" s="22">
        <f t="shared" si="7"/>
        <v>13.696060048803501</v>
      </c>
    </row>
    <row r="108" spans="1:29" x14ac:dyDescent="0.25">
      <c r="A108" s="20">
        <v>9</v>
      </c>
      <c r="B108" s="20">
        <v>331</v>
      </c>
      <c r="C108" s="20" t="s">
        <v>212</v>
      </c>
      <c r="D108" s="20" t="s">
        <v>180</v>
      </c>
      <c r="E108" s="20" t="s">
        <v>200</v>
      </c>
      <c r="F108" s="20" t="s">
        <v>191</v>
      </c>
      <c r="G108" s="20" t="s">
        <v>192</v>
      </c>
      <c r="H108" s="20">
        <v>48674</v>
      </c>
      <c r="I108" s="20">
        <v>48675</v>
      </c>
      <c r="J108" s="20">
        <v>48591</v>
      </c>
      <c r="K108" s="20">
        <v>6430</v>
      </c>
      <c r="L108" s="20">
        <v>6430</v>
      </c>
      <c r="M108" s="20" t="s">
        <v>151</v>
      </c>
      <c r="N108" s="20" t="s">
        <v>230</v>
      </c>
      <c r="O108" s="21">
        <v>22.3419073106</v>
      </c>
      <c r="P108" s="21">
        <v>9.0414499999999993</v>
      </c>
      <c r="Q108" s="20" t="s">
        <v>84</v>
      </c>
      <c r="R108" s="20" t="s">
        <v>85</v>
      </c>
      <c r="S108" s="20">
        <v>16</v>
      </c>
      <c r="T108" s="20">
        <v>60</v>
      </c>
      <c r="U108" s="20" t="s">
        <v>73</v>
      </c>
      <c r="V108" s="20" t="s">
        <v>78</v>
      </c>
      <c r="W108" s="20" t="s">
        <v>77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 t="shared" si="6"/>
        <v>4.4185675551544996</v>
      </c>
      <c r="AC108" s="22">
        <f t="shared" si="7"/>
        <v>39.586920577682498</v>
      </c>
    </row>
    <row r="109" spans="1:29" x14ac:dyDescent="0.25">
      <c r="AB109" s="22">
        <f>SUM(AB2:AB108)</f>
        <v>850.31120984176846</v>
      </c>
      <c r="AC109" s="22">
        <f>SUM(AC2:AC108)</f>
        <v>8216.2020065224988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topLeftCell="O1" workbookViewId="0">
      <pane ySplit="1" topLeftCell="A110" activePane="bottomLeft" state="frozen"/>
      <selection activeCell="P1" sqref="P1"/>
      <selection pane="bottomLeft" activeCell="M1" sqref="M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7" bestFit="1" customWidth="1"/>
    <col min="4" max="4" width="19.855468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2.140625" bestFit="1" customWidth="1"/>
    <col min="15" max="16" width="16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181</v>
      </c>
      <c r="B1" s="20" t="s">
        <v>8</v>
      </c>
      <c r="C1" s="20" t="s">
        <v>182</v>
      </c>
      <c r="D1" s="20" t="s">
        <v>183</v>
      </c>
      <c r="E1" s="20" t="s">
        <v>184</v>
      </c>
      <c r="F1" s="20" t="s">
        <v>185</v>
      </c>
      <c r="G1" s="20" t="s">
        <v>186</v>
      </c>
      <c r="H1" s="20" t="s">
        <v>55</v>
      </c>
      <c r="I1" s="20" t="s">
        <v>7</v>
      </c>
      <c r="J1" s="20" t="s">
        <v>187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175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128</v>
      </c>
      <c r="Z1" s="22" t="s">
        <v>22</v>
      </c>
      <c r="AA1" s="22" t="s">
        <v>129</v>
      </c>
      <c r="AB1" s="22" t="s">
        <v>23</v>
      </c>
      <c r="AC1" s="22" t="s">
        <v>130</v>
      </c>
    </row>
    <row r="2" spans="1:29" x14ac:dyDescent="0.25">
      <c r="A2" s="20">
        <v>18</v>
      </c>
      <c r="B2" s="20">
        <v>432</v>
      </c>
      <c r="C2" s="20" t="s">
        <v>188</v>
      </c>
      <c r="D2" s="20" t="s">
        <v>189</v>
      </c>
      <c r="E2" s="20" t="s">
        <v>190</v>
      </c>
      <c r="F2" s="20" t="s">
        <v>191</v>
      </c>
      <c r="G2" s="20" t="s">
        <v>192</v>
      </c>
      <c r="H2" s="20">
        <v>8015</v>
      </c>
      <c r="I2" s="20">
        <v>8016</v>
      </c>
      <c r="J2" s="20">
        <v>7942</v>
      </c>
      <c r="K2" s="20">
        <v>2110</v>
      </c>
      <c r="L2" s="20">
        <v>2110</v>
      </c>
      <c r="M2" s="20" t="s">
        <v>193</v>
      </c>
      <c r="N2" s="20" t="s">
        <v>194</v>
      </c>
      <c r="O2" s="21">
        <v>3306.7521711600002</v>
      </c>
      <c r="P2" s="21">
        <v>1338.2</v>
      </c>
      <c r="Q2" s="20" t="s">
        <v>195</v>
      </c>
      <c r="R2" s="20" t="s">
        <v>196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>P2*X2*(1-Z2)</f>
        <v>1465.3511739740004</v>
      </c>
      <c r="AC2" s="22">
        <f>P2*Y2*(1-AA2)</f>
        <v>8288.0932036319991</v>
      </c>
    </row>
    <row r="3" spans="1:29" x14ac:dyDescent="0.25">
      <c r="A3" s="20">
        <v>18</v>
      </c>
      <c r="B3" s="20">
        <v>432</v>
      </c>
      <c r="C3" s="20" t="s">
        <v>188</v>
      </c>
      <c r="D3" s="20" t="s">
        <v>189</v>
      </c>
      <c r="E3" s="20" t="s">
        <v>190</v>
      </c>
      <c r="F3" s="20" t="s">
        <v>191</v>
      </c>
      <c r="G3" s="20" t="s">
        <v>192</v>
      </c>
      <c r="H3" s="20">
        <v>8053</v>
      </c>
      <c r="I3" s="20">
        <v>8054</v>
      </c>
      <c r="J3" s="20">
        <v>7980</v>
      </c>
      <c r="K3" s="20">
        <v>2110</v>
      </c>
      <c r="L3" s="20">
        <v>2110</v>
      </c>
      <c r="M3" s="20" t="s">
        <v>193</v>
      </c>
      <c r="N3" s="20" t="s">
        <v>194</v>
      </c>
      <c r="O3" s="21">
        <v>71.642108232200002</v>
      </c>
      <c r="P3" s="21">
        <v>28.9925</v>
      </c>
      <c r="Q3" s="20" t="s">
        <v>195</v>
      </c>
      <c r="R3" s="20" t="s">
        <v>196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ref="AB3:AB66" si="0">P3*X3*(1-Z3)</f>
        <v>31.747267905725003</v>
      </c>
      <c r="AC3" s="22">
        <f t="shared" ref="AC3:AC66" si="1">P3*Y3*(1-AA3)</f>
        <v>179.56399806180002</v>
      </c>
    </row>
    <row r="4" spans="1:29" x14ac:dyDescent="0.25">
      <c r="A4" s="20">
        <v>18</v>
      </c>
      <c r="B4" s="20">
        <v>432</v>
      </c>
      <c r="C4" s="20" t="s">
        <v>188</v>
      </c>
      <c r="D4" s="20" t="s">
        <v>189</v>
      </c>
      <c r="E4" s="20" t="s">
        <v>190</v>
      </c>
      <c r="F4" s="20" t="s">
        <v>191</v>
      </c>
      <c r="G4" s="20" t="s">
        <v>192</v>
      </c>
      <c r="H4" s="20">
        <v>8054</v>
      </c>
      <c r="I4" s="20">
        <v>8055</v>
      </c>
      <c r="J4" s="20">
        <v>7981</v>
      </c>
      <c r="K4" s="20">
        <v>2110</v>
      </c>
      <c r="L4" s="20">
        <v>2110</v>
      </c>
      <c r="M4" s="20" t="s">
        <v>193</v>
      </c>
      <c r="N4" s="20" t="s">
        <v>194</v>
      </c>
      <c r="O4" s="21">
        <v>3.38161848233E-3</v>
      </c>
      <c r="P4" s="21">
        <v>1.36849E-3</v>
      </c>
      <c r="Q4" s="20" t="s">
        <v>195</v>
      </c>
      <c r="R4" s="20" t="s">
        <v>196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1.4985192258793001E-3</v>
      </c>
      <c r="AC4" s="22">
        <f t="shared" si="1"/>
        <v>8.4756932209223996E-3</v>
      </c>
    </row>
    <row r="5" spans="1:29" x14ac:dyDescent="0.25">
      <c r="A5" s="20">
        <v>18</v>
      </c>
      <c r="B5" s="20">
        <v>432</v>
      </c>
      <c r="C5" s="20" t="s">
        <v>188</v>
      </c>
      <c r="D5" s="20" t="s">
        <v>189</v>
      </c>
      <c r="E5" s="20" t="s">
        <v>190</v>
      </c>
      <c r="F5" s="20" t="s">
        <v>191</v>
      </c>
      <c r="G5" s="20" t="s">
        <v>192</v>
      </c>
      <c r="H5" s="20">
        <v>8055</v>
      </c>
      <c r="I5" s="20">
        <v>8056</v>
      </c>
      <c r="J5" s="20">
        <v>7982</v>
      </c>
      <c r="K5" s="20">
        <v>2110</v>
      </c>
      <c r="L5" s="20">
        <v>2110</v>
      </c>
      <c r="M5" s="20" t="s">
        <v>193</v>
      </c>
      <c r="N5" s="20" t="s">
        <v>194</v>
      </c>
      <c r="O5" s="21">
        <v>9.6719993218900004</v>
      </c>
      <c r="P5" s="21">
        <v>3.91412</v>
      </c>
      <c r="Q5" s="20" t="s">
        <v>195</v>
      </c>
      <c r="R5" s="20" t="s">
        <v>196</v>
      </c>
      <c r="S5" s="20">
        <v>26</v>
      </c>
      <c r="T5" s="20">
        <v>21</v>
      </c>
      <c r="U5" s="20" t="s">
        <v>59</v>
      </c>
      <c r="V5" s="20" t="s">
        <v>60</v>
      </c>
      <c r="W5" s="20" t="s">
        <v>59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4.2860262569684</v>
      </c>
      <c r="AC5" s="22">
        <f t="shared" si="1"/>
        <v>24.241960372291199</v>
      </c>
    </row>
    <row r="6" spans="1:29" x14ac:dyDescent="0.25">
      <c r="A6" s="20">
        <v>18</v>
      </c>
      <c r="B6" s="20">
        <v>432</v>
      </c>
      <c r="C6" s="20" t="s">
        <v>188</v>
      </c>
      <c r="D6" s="20" t="s">
        <v>189</v>
      </c>
      <c r="E6" s="20" t="s">
        <v>190</v>
      </c>
      <c r="F6" s="20" t="s">
        <v>191</v>
      </c>
      <c r="G6" s="20" t="s">
        <v>192</v>
      </c>
      <c r="H6" s="20">
        <v>8058</v>
      </c>
      <c r="I6" s="20">
        <v>8059</v>
      </c>
      <c r="J6" s="20">
        <v>7985</v>
      </c>
      <c r="K6" s="20">
        <v>2110</v>
      </c>
      <c r="L6" s="20">
        <v>2110</v>
      </c>
      <c r="M6" s="20" t="s">
        <v>193</v>
      </c>
      <c r="N6" s="20" t="s">
        <v>194</v>
      </c>
      <c r="O6" s="21">
        <v>9.1783166711799993E-2</v>
      </c>
      <c r="P6" s="21">
        <v>3.7143299999999997E-2</v>
      </c>
      <c r="Q6" s="20" t="s">
        <v>195</v>
      </c>
      <c r="R6" s="20" t="s">
        <v>196</v>
      </c>
      <c r="S6" s="20">
        <v>26</v>
      </c>
      <c r="T6" s="20">
        <v>21</v>
      </c>
      <c r="U6" s="20" t="s">
        <v>59</v>
      </c>
      <c r="V6" s="20" t="s">
        <v>60</v>
      </c>
      <c r="W6" s="20" t="s">
        <v>59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4.0672528964481001E-2</v>
      </c>
      <c r="AC6" s="22">
        <f t="shared" si="1"/>
        <v>0.23004568247680798</v>
      </c>
    </row>
    <row r="7" spans="1:29" x14ac:dyDescent="0.25">
      <c r="A7" s="20">
        <v>18</v>
      </c>
      <c r="B7" s="20">
        <v>432</v>
      </c>
      <c r="C7" s="20" t="s">
        <v>188</v>
      </c>
      <c r="D7" s="20" t="s">
        <v>189</v>
      </c>
      <c r="E7" s="20" t="s">
        <v>190</v>
      </c>
      <c r="F7" s="20" t="s">
        <v>191</v>
      </c>
      <c r="G7" s="20" t="s">
        <v>192</v>
      </c>
      <c r="H7" s="20">
        <v>8059</v>
      </c>
      <c r="I7" s="20">
        <v>8060</v>
      </c>
      <c r="J7" s="20">
        <v>7986</v>
      </c>
      <c r="K7" s="20">
        <v>2110</v>
      </c>
      <c r="L7" s="20">
        <v>2110</v>
      </c>
      <c r="M7" s="20" t="s">
        <v>193</v>
      </c>
      <c r="N7" s="20" t="s">
        <v>194</v>
      </c>
      <c r="O7" s="21">
        <v>6.1035230025300002</v>
      </c>
      <c r="P7" s="21">
        <v>2.4700099999999998</v>
      </c>
      <c r="Q7" s="20" t="s">
        <v>195</v>
      </c>
      <c r="R7" s="20" t="s">
        <v>196</v>
      </c>
      <c r="S7" s="20">
        <v>26</v>
      </c>
      <c r="T7" s="20">
        <v>21</v>
      </c>
      <c r="U7" s="20" t="s">
        <v>59</v>
      </c>
      <c r="V7" s="20" t="s">
        <v>60</v>
      </c>
      <c r="W7" s="20" t="s">
        <v>59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2.7047018780657002</v>
      </c>
      <c r="AC7" s="22">
        <f t="shared" si="1"/>
        <v>15.2979174218376</v>
      </c>
    </row>
    <row r="8" spans="1:29" x14ac:dyDescent="0.25">
      <c r="A8" s="20">
        <v>18</v>
      </c>
      <c r="B8" s="20">
        <v>432</v>
      </c>
      <c r="C8" s="20" t="s">
        <v>188</v>
      </c>
      <c r="D8" s="20" t="s">
        <v>189</v>
      </c>
      <c r="E8" s="20" t="s">
        <v>190</v>
      </c>
      <c r="F8" s="20" t="s">
        <v>191</v>
      </c>
      <c r="G8" s="20" t="s">
        <v>192</v>
      </c>
      <c r="H8" s="20">
        <v>8061</v>
      </c>
      <c r="I8" s="20">
        <v>8062</v>
      </c>
      <c r="J8" s="20">
        <v>7988</v>
      </c>
      <c r="K8" s="20">
        <v>2110</v>
      </c>
      <c r="L8" s="20">
        <v>2110</v>
      </c>
      <c r="M8" s="20" t="s">
        <v>193</v>
      </c>
      <c r="N8" s="20" t="s">
        <v>194</v>
      </c>
      <c r="O8" s="21">
        <v>0.26744480057999998</v>
      </c>
      <c r="P8" s="21">
        <v>0.10823099999999999</v>
      </c>
      <c r="Q8" s="20" t="s">
        <v>195</v>
      </c>
      <c r="R8" s="20" t="s">
        <v>196</v>
      </c>
      <c r="S8" s="20">
        <v>26</v>
      </c>
      <c r="T8" s="20">
        <v>21</v>
      </c>
      <c r="U8" s="20" t="s">
        <v>59</v>
      </c>
      <c r="V8" s="20" t="s">
        <v>60</v>
      </c>
      <c r="W8" s="20" t="s">
        <v>59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0.11851473838767002</v>
      </c>
      <c r="AC8" s="22">
        <f t="shared" si="1"/>
        <v>0.67032477620856001</v>
      </c>
    </row>
    <row r="9" spans="1:29" x14ac:dyDescent="0.25">
      <c r="A9" s="20">
        <v>18</v>
      </c>
      <c r="B9" s="20">
        <v>432</v>
      </c>
      <c r="C9" s="20" t="s">
        <v>188</v>
      </c>
      <c r="D9" s="20" t="s">
        <v>189</v>
      </c>
      <c r="E9" s="20" t="s">
        <v>190</v>
      </c>
      <c r="F9" s="20" t="s">
        <v>191</v>
      </c>
      <c r="G9" s="20" t="s">
        <v>192</v>
      </c>
      <c r="H9" s="20">
        <v>8062</v>
      </c>
      <c r="I9" s="20">
        <v>8063</v>
      </c>
      <c r="J9" s="20">
        <v>7989</v>
      </c>
      <c r="K9" s="20">
        <v>2110</v>
      </c>
      <c r="L9" s="20">
        <v>2110</v>
      </c>
      <c r="M9" s="20" t="s">
        <v>193</v>
      </c>
      <c r="N9" s="20" t="s">
        <v>194</v>
      </c>
      <c r="O9" s="21">
        <v>17.785108790300001</v>
      </c>
      <c r="P9" s="21">
        <v>7.1973799999999999</v>
      </c>
      <c r="Q9" s="20" t="s">
        <v>195</v>
      </c>
      <c r="R9" s="20" t="s">
        <v>196</v>
      </c>
      <c r="S9" s="20">
        <v>26</v>
      </c>
      <c r="T9" s="20">
        <v>21</v>
      </c>
      <c r="U9" s="20" t="s">
        <v>59</v>
      </c>
      <c r="V9" s="20" t="s">
        <v>60</v>
      </c>
      <c r="W9" s="20" t="s">
        <v>59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7.8812503605866011</v>
      </c>
      <c r="AC9" s="22">
        <f t="shared" si="1"/>
        <v>44.576712196948797</v>
      </c>
    </row>
    <row r="10" spans="1:29" x14ac:dyDescent="0.25">
      <c r="A10" s="20">
        <v>18</v>
      </c>
      <c r="B10" s="20">
        <v>432</v>
      </c>
      <c r="C10" s="20" t="s">
        <v>188</v>
      </c>
      <c r="D10" s="20" t="s">
        <v>189</v>
      </c>
      <c r="E10" s="20" t="s">
        <v>190</v>
      </c>
      <c r="F10" s="20" t="s">
        <v>191</v>
      </c>
      <c r="G10" s="20" t="s">
        <v>192</v>
      </c>
      <c r="H10" s="20">
        <v>8063</v>
      </c>
      <c r="I10" s="20">
        <v>8064</v>
      </c>
      <c r="J10" s="20">
        <v>7990</v>
      </c>
      <c r="K10" s="20">
        <v>2110</v>
      </c>
      <c r="L10" s="20">
        <v>2110</v>
      </c>
      <c r="M10" s="20" t="s">
        <v>193</v>
      </c>
      <c r="N10" s="20" t="s">
        <v>194</v>
      </c>
      <c r="O10" s="21">
        <v>14.308643180500001</v>
      </c>
      <c r="P10" s="21">
        <v>5.7904999999999998</v>
      </c>
      <c r="Q10" s="20" t="s">
        <v>195</v>
      </c>
      <c r="R10" s="20" t="s">
        <v>196</v>
      </c>
      <c r="S10" s="20">
        <v>26</v>
      </c>
      <c r="T10" s="20">
        <v>21</v>
      </c>
      <c r="U10" s="20" t="s">
        <v>59</v>
      </c>
      <c r="V10" s="20" t="s">
        <v>60</v>
      </c>
      <c r="W10" s="20" t="s">
        <v>59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6.3406934485850002</v>
      </c>
      <c r="AC10" s="22">
        <f t="shared" si="1"/>
        <v>35.863251902279998</v>
      </c>
    </row>
    <row r="11" spans="1:29" x14ac:dyDescent="0.25">
      <c r="A11" s="20">
        <v>18</v>
      </c>
      <c r="B11" s="20">
        <v>432</v>
      </c>
      <c r="C11" s="20" t="s">
        <v>188</v>
      </c>
      <c r="D11" s="20" t="s">
        <v>189</v>
      </c>
      <c r="E11" s="20" t="s">
        <v>190</v>
      </c>
      <c r="F11" s="20" t="s">
        <v>191</v>
      </c>
      <c r="G11" s="20" t="s">
        <v>192</v>
      </c>
      <c r="H11" s="20">
        <v>8064</v>
      </c>
      <c r="I11" s="20">
        <v>8065</v>
      </c>
      <c r="J11" s="20">
        <v>7991</v>
      </c>
      <c r="K11" s="20">
        <v>2110</v>
      </c>
      <c r="L11" s="20">
        <v>2110</v>
      </c>
      <c r="M11" s="20" t="s">
        <v>193</v>
      </c>
      <c r="N11" s="20" t="s">
        <v>194</v>
      </c>
      <c r="O11" s="21">
        <v>36.507937407299998</v>
      </c>
      <c r="P11" s="21">
        <v>14.7742</v>
      </c>
      <c r="Q11" s="20" t="s">
        <v>195</v>
      </c>
      <c r="R11" s="20" t="s">
        <v>196</v>
      </c>
      <c r="S11" s="20">
        <v>26</v>
      </c>
      <c r="T11" s="20">
        <v>21</v>
      </c>
      <c r="U11" s="20" t="s">
        <v>59</v>
      </c>
      <c r="V11" s="20" t="s">
        <v>60</v>
      </c>
      <c r="W11" s="20" t="s">
        <v>59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16.177993808494001</v>
      </c>
      <c r="AC11" s="22">
        <f t="shared" si="1"/>
        <v>91.503472282991993</v>
      </c>
    </row>
    <row r="12" spans="1:29" x14ac:dyDescent="0.25">
      <c r="A12" s="20">
        <v>18</v>
      </c>
      <c r="B12" s="20">
        <v>432</v>
      </c>
      <c r="C12" s="20" t="s">
        <v>188</v>
      </c>
      <c r="D12" s="20" t="s">
        <v>189</v>
      </c>
      <c r="E12" s="20" t="s">
        <v>190</v>
      </c>
      <c r="F12" s="20" t="s">
        <v>191</v>
      </c>
      <c r="G12" s="20" t="s">
        <v>192</v>
      </c>
      <c r="H12" s="20">
        <v>9559</v>
      </c>
      <c r="I12" s="20">
        <v>9560</v>
      </c>
      <c r="J12" s="20">
        <v>9517</v>
      </c>
      <c r="K12" s="20">
        <v>2120</v>
      </c>
      <c r="L12" s="20">
        <v>2120</v>
      </c>
      <c r="M12" s="20" t="s">
        <v>193</v>
      </c>
      <c r="N12" s="20" t="s">
        <v>194</v>
      </c>
      <c r="O12" s="21">
        <v>0.21092676062499999</v>
      </c>
      <c r="P12" s="21">
        <v>8.5359000000000004E-2</v>
      </c>
      <c r="Q12" s="20" t="s">
        <v>195</v>
      </c>
      <c r="R12" s="20" t="s">
        <v>196</v>
      </c>
      <c r="S12" s="20">
        <v>27</v>
      </c>
      <c r="T12" s="20">
        <v>22</v>
      </c>
      <c r="U12" s="20" t="s">
        <v>61</v>
      </c>
      <c r="V12" s="20" t="s">
        <v>62</v>
      </c>
      <c r="W12" s="20" t="s">
        <v>63</v>
      </c>
      <c r="X12" s="22">
        <v>1.2824150000000001</v>
      </c>
      <c r="Y12" s="22">
        <v>9.8094619999999999</v>
      </c>
      <c r="Z12" s="22">
        <v>0.47</v>
      </c>
      <c r="AA12" s="22">
        <v>0.505</v>
      </c>
      <c r="AB12" s="22">
        <f t="shared" si="0"/>
        <v>5.8016800852050014E-2</v>
      </c>
      <c r="AC12" s="22">
        <f t="shared" si="1"/>
        <v>0.41447630409471004</v>
      </c>
    </row>
    <row r="13" spans="1:29" x14ac:dyDescent="0.25">
      <c r="A13" s="20">
        <v>18</v>
      </c>
      <c r="B13" s="20">
        <v>432</v>
      </c>
      <c r="C13" s="20" t="s">
        <v>188</v>
      </c>
      <c r="D13" s="20" t="s">
        <v>189</v>
      </c>
      <c r="E13" s="20" t="s">
        <v>190</v>
      </c>
      <c r="F13" s="20" t="s">
        <v>191</v>
      </c>
      <c r="G13" s="20" t="s">
        <v>192</v>
      </c>
      <c r="H13" s="20">
        <v>9575</v>
      </c>
      <c r="I13" s="20">
        <v>9576</v>
      </c>
      <c r="J13" s="20">
        <v>9533</v>
      </c>
      <c r="K13" s="20">
        <v>2120</v>
      </c>
      <c r="L13" s="20">
        <v>2120</v>
      </c>
      <c r="M13" s="20" t="s">
        <v>193</v>
      </c>
      <c r="N13" s="20" t="s">
        <v>194</v>
      </c>
      <c r="O13" s="21">
        <v>11.636961235699999</v>
      </c>
      <c r="P13" s="21">
        <v>4.7093100000000003</v>
      </c>
      <c r="Q13" s="20" t="s">
        <v>195</v>
      </c>
      <c r="R13" s="20" t="s">
        <v>196</v>
      </c>
      <c r="S13" s="20">
        <v>27</v>
      </c>
      <c r="T13" s="20">
        <v>22</v>
      </c>
      <c r="U13" s="20" t="s">
        <v>61</v>
      </c>
      <c r="V13" s="20" t="s">
        <v>62</v>
      </c>
      <c r="W13" s="20" t="s">
        <v>63</v>
      </c>
      <c r="X13" s="22">
        <v>1.2824150000000001</v>
      </c>
      <c r="Y13" s="22">
        <v>9.8094619999999999</v>
      </c>
      <c r="Z13" s="22">
        <v>0.47</v>
      </c>
      <c r="AA13" s="22">
        <v>0.505</v>
      </c>
      <c r="AB13" s="22">
        <f t="shared" si="0"/>
        <v>3.2008235853345006</v>
      </c>
      <c r="AC13" s="22">
        <f t="shared" si="1"/>
        <v>22.866919758153902</v>
      </c>
    </row>
    <row r="14" spans="1:29" x14ac:dyDescent="0.25">
      <c r="A14" s="20">
        <v>18</v>
      </c>
      <c r="B14" s="20">
        <v>432</v>
      </c>
      <c r="C14" s="20" t="s">
        <v>188</v>
      </c>
      <c r="D14" s="20" t="s">
        <v>189</v>
      </c>
      <c r="E14" s="20" t="s">
        <v>190</v>
      </c>
      <c r="F14" s="20" t="s">
        <v>191</v>
      </c>
      <c r="G14" s="20" t="s">
        <v>192</v>
      </c>
      <c r="H14" s="20">
        <v>9577</v>
      </c>
      <c r="I14" s="20">
        <v>9578</v>
      </c>
      <c r="J14" s="20">
        <v>9535</v>
      </c>
      <c r="K14" s="20">
        <v>2120</v>
      </c>
      <c r="L14" s="20">
        <v>2120</v>
      </c>
      <c r="M14" s="20" t="s">
        <v>193</v>
      </c>
      <c r="N14" s="20" t="s">
        <v>194</v>
      </c>
      <c r="O14" s="21">
        <v>1.6536941782099999E-2</v>
      </c>
      <c r="P14" s="21">
        <v>6.6922600000000002E-3</v>
      </c>
      <c r="Q14" s="20" t="s">
        <v>195</v>
      </c>
      <c r="R14" s="20" t="s">
        <v>196</v>
      </c>
      <c r="S14" s="20">
        <v>27</v>
      </c>
      <c r="T14" s="20">
        <v>22</v>
      </c>
      <c r="U14" s="20" t="s">
        <v>61</v>
      </c>
      <c r="V14" s="20" t="s">
        <v>62</v>
      </c>
      <c r="W14" s="20" t="s">
        <v>63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4.5485949421870007E-3</v>
      </c>
      <c r="AC14" s="22">
        <f t="shared" si="1"/>
        <v>3.2495497731239401E-2</v>
      </c>
    </row>
    <row r="15" spans="1:29" x14ac:dyDescent="0.25">
      <c r="A15" s="20">
        <v>18</v>
      </c>
      <c r="B15" s="20">
        <v>432</v>
      </c>
      <c r="C15" s="20" t="s">
        <v>188</v>
      </c>
      <c r="D15" s="20" t="s">
        <v>189</v>
      </c>
      <c r="E15" s="20" t="s">
        <v>190</v>
      </c>
      <c r="F15" s="20" t="s">
        <v>191</v>
      </c>
      <c r="G15" s="20" t="s">
        <v>192</v>
      </c>
      <c r="H15" s="20">
        <v>9592</v>
      </c>
      <c r="I15" s="20">
        <v>9593</v>
      </c>
      <c r="J15" s="20">
        <v>9550</v>
      </c>
      <c r="K15" s="20">
        <v>2120</v>
      </c>
      <c r="L15" s="20">
        <v>2120</v>
      </c>
      <c r="M15" s="20" t="s">
        <v>193</v>
      </c>
      <c r="N15" s="20" t="s">
        <v>194</v>
      </c>
      <c r="O15" s="21">
        <v>94.983748235299998</v>
      </c>
      <c r="P15" s="21">
        <v>38.438600000000001</v>
      </c>
      <c r="Q15" s="20" t="s">
        <v>195</v>
      </c>
      <c r="R15" s="20" t="s">
        <v>196</v>
      </c>
      <c r="S15" s="20">
        <v>27</v>
      </c>
      <c r="T15" s="20">
        <v>22</v>
      </c>
      <c r="U15" s="20" t="s">
        <v>61</v>
      </c>
      <c r="V15" s="20" t="s">
        <v>62</v>
      </c>
      <c r="W15" s="20" t="s">
        <v>63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26.125945726070004</v>
      </c>
      <c r="AC15" s="22">
        <f t="shared" si="1"/>
        <v>186.64568308643402</v>
      </c>
    </row>
    <row r="16" spans="1:29" x14ac:dyDescent="0.25">
      <c r="A16" s="20">
        <v>18</v>
      </c>
      <c r="B16" s="20">
        <v>432</v>
      </c>
      <c r="C16" s="20" t="s">
        <v>188</v>
      </c>
      <c r="D16" s="20" t="s">
        <v>189</v>
      </c>
      <c r="E16" s="20" t="s">
        <v>190</v>
      </c>
      <c r="F16" s="20" t="s">
        <v>191</v>
      </c>
      <c r="G16" s="20" t="s">
        <v>192</v>
      </c>
      <c r="H16" s="20">
        <v>9594</v>
      </c>
      <c r="I16" s="20">
        <v>9595</v>
      </c>
      <c r="J16" s="20">
        <v>9552</v>
      </c>
      <c r="K16" s="20">
        <v>2120</v>
      </c>
      <c r="L16" s="20">
        <v>2120</v>
      </c>
      <c r="M16" s="20" t="s">
        <v>193</v>
      </c>
      <c r="N16" s="20" t="s">
        <v>194</v>
      </c>
      <c r="O16" s="21">
        <v>21.225103790799999</v>
      </c>
      <c r="P16" s="21">
        <v>8.5894899999999996</v>
      </c>
      <c r="Q16" s="20" t="s">
        <v>195</v>
      </c>
      <c r="R16" s="20" t="s">
        <v>196</v>
      </c>
      <c r="S16" s="20">
        <v>27</v>
      </c>
      <c r="T16" s="20">
        <v>22</v>
      </c>
      <c r="U16" s="20" t="s">
        <v>61</v>
      </c>
      <c r="V16" s="20" t="s">
        <v>62</v>
      </c>
      <c r="W16" s="20" t="s">
        <v>63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5.8381041337255004</v>
      </c>
      <c r="AC16" s="22">
        <f t="shared" si="1"/>
        <v>41.7078464984181</v>
      </c>
    </row>
    <row r="17" spans="1:29" x14ac:dyDescent="0.25">
      <c r="A17" s="20">
        <v>18</v>
      </c>
      <c r="B17" s="20">
        <v>432</v>
      </c>
      <c r="C17" s="20" t="s">
        <v>188</v>
      </c>
      <c r="D17" s="20" t="s">
        <v>189</v>
      </c>
      <c r="E17" s="20" t="s">
        <v>190</v>
      </c>
      <c r="F17" s="20" t="s">
        <v>191</v>
      </c>
      <c r="G17" s="20" t="s">
        <v>192</v>
      </c>
      <c r="H17" s="20">
        <v>9596</v>
      </c>
      <c r="I17" s="20">
        <v>9597</v>
      </c>
      <c r="J17" s="20">
        <v>9554</v>
      </c>
      <c r="K17" s="20">
        <v>2120</v>
      </c>
      <c r="L17" s="20">
        <v>2120</v>
      </c>
      <c r="M17" s="20" t="s">
        <v>193</v>
      </c>
      <c r="N17" s="20" t="s">
        <v>194</v>
      </c>
      <c r="O17" s="21">
        <v>39.912413344000001</v>
      </c>
      <c r="P17" s="21">
        <v>16.152000000000001</v>
      </c>
      <c r="Q17" s="20" t="s">
        <v>195</v>
      </c>
      <c r="R17" s="20" t="s">
        <v>196</v>
      </c>
      <c r="S17" s="20">
        <v>27</v>
      </c>
      <c r="T17" s="20">
        <v>22</v>
      </c>
      <c r="U17" s="20" t="s">
        <v>61</v>
      </c>
      <c r="V17" s="20" t="s">
        <v>62</v>
      </c>
      <c r="W17" s="20" t="s">
        <v>63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10.978190552400003</v>
      </c>
      <c r="AC17" s="22">
        <f t="shared" si="1"/>
        <v>78.429002960880013</v>
      </c>
    </row>
    <row r="18" spans="1:29" x14ac:dyDescent="0.25">
      <c r="A18" s="20">
        <v>18</v>
      </c>
      <c r="B18" s="20">
        <v>432</v>
      </c>
      <c r="C18" s="20" t="s">
        <v>188</v>
      </c>
      <c r="D18" s="20" t="s">
        <v>189</v>
      </c>
      <c r="E18" s="20" t="s">
        <v>190</v>
      </c>
      <c r="F18" s="20" t="s">
        <v>191</v>
      </c>
      <c r="G18" s="20" t="s">
        <v>192</v>
      </c>
      <c r="H18" s="20">
        <v>9598</v>
      </c>
      <c r="I18" s="20">
        <v>9599</v>
      </c>
      <c r="J18" s="20">
        <v>9556</v>
      </c>
      <c r="K18" s="20">
        <v>2120</v>
      </c>
      <c r="L18" s="20">
        <v>2120</v>
      </c>
      <c r="M18" s="20" t="s">
        <v>193</v>
      </c>
      <c r="N18" s="20" t="s">
        <v>194</v>
      </c>
      <c r="O18" s="21">
        <v>14.741644685000001</v>
      </c>
      <c r="P18" s="21">
        <v>5.9657299999999998</v>
      </c>
      <c r="Q18" s="20" t="s">
        <v>195</v>
      </c>
      <c r="R18" s="20" t="s">
        <v>196</v>
      </c>
      <c r="S18" s="20">
        <v>27</v>
      </c>
      <c r="T18" s="20">
        <v>22</v>
      </c>
      <c r="U18" s="20" t="s">
        <v>61</v>
      </c>
      <c r="V18" s="20" t="s">
        <v>62</v>
      </c>
      <c r="W18" s="20" t="s">
        <v>63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4.0547870681134999</v>
      </c>
      <c r="AC18" s="22">
        <f t="shared" si="1"/>
        <v>28.967697859943698</v>
      </c>
    </row>
    <row r="19" spans="1:29" x14ac:dyDescent="0.25">
      <c r="A19" s="20">
        <v>18</v>
      </c>
      <c r="B19" s="20">
        <v>432</v>
      </c>
      <c r="C19" s="20" t="s">
        <v>188</v>
      </c>
      <c r="D19" s="20" t="s">
        <v>189</v>
      </c>
      <c r="E19" s="20" t="s">
        <v>190</v>
      </c>
      <c r="F19" s="20" t="s">
        <v>191</v>
      </c>
      <c r="G19" s="20" t="s">
        <v>192</v>
      </c>
      <c r="H19" s="20">
        <v>9606</v>
      </c>
      <c r="I19" s="20">
        <v>9607</v>
      </c>
      <c r="J19" s="20">
        <v>9564</v>
      </c>
      <c r="K19" s="20">
        <v>2120</v>
      </c>
      <c r="L19" s="20">
        <v>2120</v>
      </c>
      <c r="M19" s="20" t="s">
        <v>193</v>
      </c>
      <c r="N19" s="20" t="s">
        <v>194</v>
      </c>
      <c r="O19" s="21">
        <v>46.207855712499999</v>
      </c>
      <c r="P19" s="21">
        <v>18.6997</v>
      </c>
      <c r="Q19" s="20" t="s">
        <v>195</v>
      </c>
      <c r="R19" s="20" t="s">
        <v>196</v>
      </c>
      <c r="S19" s="20">
        <v>27</v>
      </c>
      <c r="T19" s="20">
        <v>22</v>
      </c>
      <c r="U19" s="20" t="s">
        <v>61</v>
      </c>
      <c r="V19" s="20" t="s">
        <v>62</v>
      </c>
      <c r="W19" s="20" t="s">
        <v>63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12.709811161015002</v>
      </c>
      <c r="AC19" s="22">
        <f t="shared" si="1"/>
        <v>90.799828297893001</v>
      </c>
    </row>
    <row r="20" spans="1:29" x14ac:dyDescent="0.25">
      <c r="A20" s="20">
        <v>18</v>
      </c>
      <c r="B20" s="20">
        <v>432</v>
      </c>
      <c r="C20" s="20" t="s">
        <v>188</v>
      </c>
      <c r="D20" s="20" t="s">
        <v>189</v>
      </c>
      <c r="E20" s="20" t="s">
        <v>190</v>
      </c>
      <c r="F20" s="20" t="s">
        <v>191</v>
      </c>
      <c r="G20" s="20" t="s">
        <v>192</v>
      </c>
      <c r="H20" s="20">
        <v>9609</v>
      </c>
      <c r="I20" s="20">
        <v>9610</v>
      </c>
      <c r="J20" s="20">
        <v>9567</v>
      </c>
      <c r="K20" s="20">
        <v>2120</v>
      </c>
      <c r="L20" s="20">
        <v>2120</v>
      </c>
      <c r="M20" s="20" t="s">
        <v>193</v>
      </c>
      <c r="N20" s="20" t="s">
        <v>194</v>
      </c>
      <c r="O20" s="21">
        <v>11.024269668900001</v>
      </c>
      <c r="P20" s="21">
        <v>4.46136</v>
      </c>
      <c r="Q20" s="20" t="s">
        <v>195</v>
      </c>
      <c r="R20" s="20" t="s">
        <v>196</v>
      </c>
      <c r="S20" s="20">
        <v>27</v>
      </c>
      <c r="T20" s="20">
        <v>22</v>
      </c>
      <c r="U20" s="20" t="s">
        <v>61</v>
      </c>
      <c r="V20" s="20" t="s">
        <v>62</v>
      </c>
      <c r="W20" s="20" t="s">
        <v>63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3.032296941732</v>
      </c>
      <c r="AC20" s="22">
        <f t="shared" si="1"/>
        <v>21.6629529872184</v>
      </c>
    </row>
    <row r="21" spans="1:29" x14ac:dyDescent="0.25">
      <c r="A21" s="20">
        <v>18</v>
      </c>
      <c r="B21" s="20">
        <v>432</v>
      </c>
      <c r="C21" s="20" t="s">
        <v>188</v>
      </c>
      <c r="D21" s="20" t="s">
        <v>189</v>
      </c>
      <c r="E21" s="20" t="s">
        <v>190</v>
      </c>
      <c r="F21" s="20" t="s">
        <v>191</v>
      </c>
      <c r="G21" s="20" t="s">
        <v>192</v>
      </c>
      <c r="H21" s="20">
        <v>11956</v>
      </c>
      <c r="I21" s="20">
        <v>11957</v>
      </c>
      <c r="J21" s="20">
        <v>11911</v>
      </c>
      <c r="K21" s="20">
        <v>2130</v>
      </c>
      <c r="L21" s="20">
        <v>2130</v>
      </c>
      <c r="M21" s="20" t="s">
        <v>193</v>
      </c>
      <c r="N21" s="20" t="s">
        <v>194</v>
      </c>
      <c r="O21" s="21">
        <v>194.898262407</v>
      </c>
      <c r="P21" s="21">
        <v>78.872500000000002</v>
      </c>
      <c r="Q21" s="20" t="s">
        <v>195</v>
      </c>
      <c r="R21" s="20" t="s">
        <v>196</v>
      </c>
      <c r="S21" s="20">
        <v>28</v>
      </c>
      <c r="T21" s="20">
        <v>22</v>
      </c>
      <c r="U21" s="20" t="s">
        <v>61</v>
      </c>
      <c r="V21" s="20" t="s">
        <v>64</v>
      </c>
      <c r="W21" s="20" t="s">
        <v>65</v>
      </c>
      <c r="X21" s="22">
        <v>0.81161499999999998</v>
      </c>
      <c r="Y21" s="22">
        <v>8.1223080000000003</v>
      </c>
      <c r="Z21" s="22">
        <v>0.47</v>
      </c>
      <c r="AA21" s="22">
        <v>0.505</v>
      </c>
      <c r="AB21" s="22">
        <f t="shared" si="0"/>
        <v>33.927475166375004</v>
      </c>
      <c r="AC21" s="22">
        <f t="shared" si="1"/>
        <v>317.11023517635005</v>
      </c>
    </row>
    <row r="22" spans="1:29" x14ac:dyDescent="0.25">
      <c r="A22" s="20">
        <v>18</v>
      </c>
      <c r="B22" s="20">
        <v>432</v>
      </c>
      <c r="C22" s="20" t="s">
        <v>188</v>
      </c>
      <c r="D22" s="20" t="s">
        <v>189</v>
      </c>
      <c r="E22" s="20" t="s">
        <v>190</v>
      </c>
      <c r="F22" s="20" t="s">
        <v>191</v>
      </c>
      <c r="G22" s="20" t="s">
        <v>192</v>
      </c>
      <c r="H22" s="20">
        <v>11965</v>
      </c>
      <c r="I22" s="20">
        <v>11966</v>
      </c>
      <c r="J22" s="20">
        <v>11920</v>
      </c>
      <c r="K22" s="20">
        <v>2130</v>
      </c>
      <c r="L22" s="20">
        <v>2130</v>
      </c>
      <c r="M22" s="20" t="s">
        <v>193</v>
      </c>
      <c r="N22" s="20" t="s">
        <v>194</v>
      </c>
      <c r="O22" s="21">
        <v>8.4533181617299995</v>
      </c>
      <c r="P22" s="21">
        <v>3.4209399999999999</v>
      </c>
      <c r="Q22" s="20" t="s">
        <v>195</v>
      </c>
      <c r="R22" s="20" t="s">
        <v>196</v>
      </c>
      <c r="S22" s="20">
        <v>28</v>
      </c>
      <c r="T22" s="20">
        <v>22</v>
      </c>
      <c r="U22" s="20" t="s">
        <v>61</v>
      </c>
      <c r="V22" s="20" t="s">
        <v>64</v>
      </c>
      <c r="W22" s="20" t="s">
        <v>65</v>
      </c>
      <c r="X22" s="22">
        <v>0.81161499999999998</v>
      </c>
      <c r="Y22" s="22">
        <v>8.1223080000000003</v>
      </c>
      <c r="Z22" s="22">
        <v>0.47</v>
      </c>
      <c r="AA22" s="22">
        <v>0.505</v>
      </c>
      <c r="AB22" s="22">
        <f t="shared" si="0"/>
        <v>1.471537695593</v>
      </c>
      <c r="AC22" s="22">
        <f t="shared" si="1"/>
        <v>13.7540345231124</v>
      </c>
    </row>
    <row r="23" spans="1:29" x14ac:dyDescent="0.25">
      <c r="A23" s="20">
        <v>18</v>
      </c>
      <c r="B23" s="20">
        <v>432</v>
      </c>
      <c r="C23" s="20" t="s">
        <v>188</v>
      </c>
      <c r="D23" s="20" t="s">
        <v>189</v>
      </c>
      <c r="E23" s="20" t="s">
        <v>190</v>
      </c>
      <c r="F23" s="20" t="s">
        <v>191</v>
      </c>
      <c r="G23" s="20" t="s">
        <v>192</v>
      </c>
      <c r="H23" s="20">
        <v>11967</v>
      </c>
      <c r="I23" s="20">
        <v>11968</v>
      </c>
      <c r="J23" s="20">
        <v>11922</v>
      </c>
      <c r="K23" s="20">
        <v>2130</v>
      </c>
      <c r="L23" s="20">
        <v>2130</v>
      </c>
      <c r="M23" s="20" t="s">
        <v>193</v>
      </c>
      <c r="N23" s="20" t="s">
        <v>194</v>
      </c>
      <c r="O23" s="21">
        <v>19.959741363300001</v>
      </c>
      <c r="P23" s="21">
        <v>8.07742</v>
      </c>
      <c r="Q23" s="20" t="s">
        <v>195</v>
      </c>
      <c r="R23" s="20" t="s">
        <v>196</v>
      </c>
      <c r="S23" s="20">
        <v>28</v>
      </c>
      <c r="T23" s="20">
        <v>22</v>
      </c>
      <c r="U23" s="20" t="s">
        <v>61</v>
      </c>
      <c r="V23" s="20" t="s">
        <v>64</v>
      </c>
      <c r="W23" s="20" t="s">
        <v>65</v>
      </c>
      <c r="X23" s="22">
        <v>0.81161499999999998</v>
      </c>
      <c r="Y23" s="22">
        <v>8.1223080000000003</v>
      </c>
      <c r="Z23" s="22">
        <v>0.47</v>
      </c>
      <c r="AA23" s="22">
        <v>0.505</v>
      </c>
      <c r="AB23" s="22">
        <f t="shared" si="0"/>
        <v>3.4745502736490002</v>
      </c>
      <c r="AC23" s="22">
        <f t="shared" si="1"/>
        <v>32.475610077253201</v>
      </c>
    </row>
    <row r="24" spans="1:29" x14ac:dyDescent="0.25">
      <c r="A24" s="20">
        <v>18</v>
      </c>
      <c r="B24" s="20">
        <v>432</v>
      </c>
      <c r="C24" s="20" t="s">
        <v>188</v>
      </c>
      <c r="D24" s="20" t="s">
        <v>189</v>
      </c>
      <c r="E24" s="20" t="s">
        <v>190</v>
      </c>
      <c r="F24" s="20" t="s">
        <v>191</v>
      </c>
      <c r="G24" s="20" t="s">
        <v>192</v>
      </c>
      <c r="H24" s="20">
        <v>11971</v>
      </c>
      <c r="I24" s="20">
        <v>11972</v>
      </c>
      <c r="J24" s="20">
        <v>11926</v>
      </c>
      <c r="K24" s="20">
        <v>2130</v>
      </c>
      <c r="L24" s="20">
        <v>2130</v>
      </c>
      <c r="M24" s="20" t="s">
        <v>193</v>
      </c>
      <c r="N24" s="20" t="s">
        <v>194</v>
      </c>
      <c r="O24" s="21">
        <v>4.61954094767</v>
      </c>
      <c r="P24" s="21">
        <v>1.8694599999999999</v>
      </c>
      <c r="Q24" s="20" t="s">
        <v>195</v>
      </c>
      <c r="R24" s="20" t="s">
        <v>196</v>
      </c>
      <c r="S24" s="20">
        <v>28</v>
      </c>
      <c r="T24" s="20">
        <v>22</v>
      </c>
      <c r="U24" s="20" t="s">
        <v>61</v>
      </c>
      <c r="V24" s="20" t="s">
        <v>64</v>
      </c>
      <c r="W24" s="20" t="s">
        <v>65</v>
      </c>
      <c r="X24" s="22">
        <v>0.81161499999999998</v>
      </c>
      <c r="Y24" s="22">
        <v>8.1223080000000003</v>
      </c>
      <c r="Z24" s="22">
        <v>0.47</v>
      </c>
      <c r="AA24" s="22">
        <v>0.505</v>
      </c>
      <c r="AB24" s="22">
        <f t="shared" si="0"/>
        <v>0.80415934228699992</v>
      </c>
      <c r="AC24" s="22">
        <f t="shared" si="1"/>
        <v>7.5162433072715995</v>
      </c>
    </row>
    <row r="25" spans="1:29" x14ac:dyDescent="0.25">
      <c r="A25" s="20">
        <v>18</v>
      </c>
      <c r="B25" s="20">
        <v>432</v>
      </c>
      <c r="C25" s="20" t="s">
        <v>188</v>
      </c>
      <c r="D25" s="20" t="s">
        <v>189</v>
      </c>
      <c r="E25" s="20" t="s">
        <v>190</v>
      </c>
      <c r="F25" s="20" t="s">
        <v>191</v>
      </c>
      <c r="G25" s="20" t="s">
        <v>192</v>
      </c>
      <c r="H25" s="20">
        <v>11973</v>
      </c>
      <c r="I25" s="20">
        <v>11974</v>
      </c>
      <c r="J25" s="20">
        <v>11928</v>
      </c>
      <c r="K25" s="20">
        <v>2130</v>
      </c>
      <c r="L25" s="20">
        <v>2130</v>
      </c>
      <c r="M25" s="20" t="s">
        <v>193</v>
      </c>
      <c r="N25" s="20" t="s">
        <v>194</v>
      </c>
      <c r="O25" s="21">
        <v>10.2771969395</v>
      </c>
      <c r="P25" s="21">
        <v>4.1590299999999996</v>
      </c>
      <c r="Q25" s="20" t="s">
        <v>195</v>
      </c>
      <c r="R25" s="20" t="s">
        <v>196</v>
      </c>
      <c r="S25" s="20">
        <v>28</v>
      </c>
      <c r="T25" s="20">
        <v>22</v>
      </c>
      <c r="U25" s="20" t="s">
        <v>61</v>
      </c>
      <c r="V25" s="20" t="s">
        <v>64</v>
      </c>
      <c r="W25" s="20" t="s">
        <v>65</v>
      </c>
      <c r="X25" s="22">
        <v>0.81161499999999998</v>
      </c>
      <c r="Y25" s="22">
        <v>8.1223080000000003</v>
      </c>
      <c r="Z25" s="22">
        <v>0.47</v>
      </c>
      <c r="AA25" s="22">
        <v>0.505</v>
      </c>
      <c r="AB25" s="22">
        <f t="shared" si="0"/>
        <v>1.7890315007284998</v>
      </c>
      <c r="AC25" s="22">
        <f t="shared" si="1"/>
        <v>16.721556707413797</v>
      </c>
    </row>
    <row r="26" spans="1:29" x14ac:dyDescent="0.25">
      <c r="A26" s="20">
        <v>18</v>
      </c>
      <c r="B26" s="20">
        <v>432</v>
      </c>
      <c r="C26" s="20" t="s">
        <v>188</v>
      </c>
      <c r="D26" s="20" t="s">
        <v>189</v>
      </c>
      <c r="E26" s="20" t="s">
        <v>190</v>
      </c>
      <c r="F26" s="20" t="s">
        <v>191</v>
      </c>
      <c r="G26" s="20" t="s">
        <v>192</v>
      </c>
      <c r="H26" s="20">
        <v>11975</v>
      </c>
      <c r="I26" s="20">
        <v>11976</v>
      </c>
      <c r="J26" s="20">
        <v>11930</v>
      </c>
      <c r="K26" s="20">
        <v>2130</v>
      </c>
      <c r="L26" s="20">
        <v>2130</v>
      </c>
      <c r="M26" s="20" t="s">
        <v>193</v>
      </c>
      <c r="N26" s="20" t="s">
        <v>194</v>
      </c>
      <c r="O26" s="21">
        <v>36.865820130700001</v>
      </c>
      <c r="P26" s="21">
        <v>14.9191</v>
      </c>
      <c r="Q26" s="20" t="s">
        <v>195</v>
      </c>
      <c r="R26" s="20" t="s">
        <v>196</v>
      </c>
      <c r="S26" s="20">
        <v>28</v>
      </c>
      <c r="T26" s="20">
        <v>22</v>
      </c>
      <c r="U26" s="20" t="s">
        <v>61</v>
      </c>
      <c r="V26" s="20" t="s">
        <v>64</v>
      </c>
      <c r="W26" s="20" t="s">
        <v>65</v>
      </c>
      <c r="X26" s="22">
        <v>0.81161499999999998</v>
      </c>
      <c r="Y26" s="22">
        <v>8.1223080000000003</v>
      </c>
      <c r="Z26" s="22">
        <v>0.47</v>
      </c>
      <c r="AA26" s="22">
        <v>0.505</v>
      </c>
      <c r="AB26" s="22">
        <f t="shared" si="0"/>
        <v>6.417539633645001</v>
      </c>
      <c r="AC26" s="22">
        <f t="shared" si="1"/>
        <v>59.982875014986</v>
      </c>
    </row>
    <row r="27" spans="1:29" x14ac:dyDescent="0.25">
      <c r="A27" s="20">
        <v>18</v>
      </c>
      <c r="B27" s="20">
        <v>432</v>
      </c>
      <c r="C27" s="20" t="s">
        <v>188</v>
      </c>
      <c r="D27" s="20" t="s">
        <v>189</v>
      </c>
      <c r="E27" s="20" t="s">
        <v>190</v>
      </c>
      <c r="F27" s="20" t="s">
        <v>191</v>
      </c>
      <c r="G27" s="20" t="s">
        <v>192</v>
      </c>
      <c r="H27" s="20">
        <v>11977</v>
      </c>
      <c r="I27" s="20">
        <v>11978</v>
      </c>
      <c r="J27" s="20">
        <v>11932</v>
      </c>
      <c r="K27" s="20">
        <v>2130</v>
      </c>
      <c r="L27" s="20">
        <v>2130</v>
      </c>
      <c r="M27" s="20" t="s">
        <v>193</v>
      </c>
      <c r="N27" s="20" t="s">
        <v>194</v>
      </c>
      <c r="O27" s="21">
        <v>18.924383238499999</v>
      </c>
      <c r="P27" s="21">
        <v>7.6584300000000001</v>
      </c>
      <c r="Q27" s="20" t="s">
        <v>195</v>
      </c>
      <c r="R27" s="20" t="s">
        <v>196</v>
      </c>
      <c r="S27" s="20">
        <v>28</v>
      </c>
      <c r="T27" s="20">
        <v>22</v>
      </c>
      <c r="U27" s="20" t="s">
        <v>61</v>
      </c>
      <c r="V27" s="20" t="s">
        <v>64</v>
      </c>
      <c r="W27" s="20" t="s">
        <v>65</v>
      </c>
      <c r="X27" s="22">
        <v>0.81161499999999998</v>
      </c>
      <c r="Y27" s="22">
        <v>8.1223080000000003</v>
      </c>
      <c r="Z27" s="22">
        <v>0.47</v>
      </c>
      <c r="AA27" s="22">
        <v>0.505</v>
      </c>
      <c r="AB27" s="22">
        <f t="shared" si="0"/>
        <v>3.2943192321585002</v>
      </c>
      <c r="AC27" s="22">
        <f t="shared" si="1"/>
        <v>30.7910429919378</v>
      </c>
    </row>
    <row r="28" spans="1:29" x14ac:dyDescent="0.25">
      <c r="A28" s="20">
        <v>18</v>
      </c>
      <c r="B28" s="20">
        <v>432</v>
      </c>
      <c r="C28" s="20" t="s">
        <v>188</v>
      </c>
      <c r="D28" s="20" t="s">
        <v>189</v>
      </c>
      <c r="E28" s="20" t="s">
        <v>190</v>
      </c>
      <c r="F28" s="20" t="s">
        <v>191</v>
      </c>
      <c r="G28" s="20" t="s">
        <v>192</v>
      </c>
      <c r="H28" s="20">
        <v>11978</v>
      </c>
      <c r="I28" s="20">
        <v>11979</v>
      </c>
      <c r="J28" s="20">
        <v>11933</v>
      </c>
      <c r="K28" s="20">
        <v>2130</v>
      </c>
      <c r="L28" s="20">
        <v>2130</v>
      </c>
      <c r="M28" s="20" t="s">
        <v>193</v>
      </c>
      <c r="N28" s="20" t="s">
        <v>194</v>
      </c>
      <c r="O28" s="21">
        <v>7.29283792863</v>
      </c>
      <c r="P28" s="21">
        <v>2.9513099999999999</v>
      </c>
      <c r="Q28" s="20" t="s">
        <v>195</v>
      </c>
      <c r="R28" s="20" t="s">
        <v>196</v>
      </c>
      <c r="S28" s="20">
        <v>28</v>
      </c>
      <c r="T28" s="20">
        <v>22</v>
      </c>
      <c r="U28" s="20" t="s">
        <v>61</v>
      </c>
      <c r="V28" s="20" t="s">
        <v>64</v>
      </c>
      <c r="W28" s="20" t="s">
        <v>65</v>
      </c>
      <c r="X28" s="22">
        <v>0.81161499999999998</v>
      </c>
      <c r="Y28" s="22">
        <v>8.1223080000000003</v>
      </c>
      <c r="Z28" s="22">
        <v>0.47</v>
      </c>
      <c r="AA28" s="22">
        <v>0.505</v>
      </c>
      <c r="AB28" s="22">
        <f t="shared" si="0"/>
        <v>1.2695235567945</v>
      </c>
      <c r="AC28" s="22">
        <f t="shared" si="1"/>
        <v>11.8658671676226</v>
      </c>
    </row>
    <row r="29" spans="1:29" x14ac:dyDescent="0.25">
      <c r="A29" s="20">
        <v>18</v>
      </c>
      <c r="B29" s="20">
        <v>432</v>
      </c>
      <c r="C29" s="20" t="s">
        <v>188</v>
      </c>
      <c r="D29" s="20" t="s">
        <v>189</v>
      </c>
      <c r="E29" s="20" t="s">
        <v>190</v>
      </c>
      <c r="F29" s="20" t="s">
        <v>191</v>
      </c>
      <c r="G29" s="20" t="s">
        <v>192</v>
      </c>
      <c r="H29" s="20">
        <v>11980</v>
      </c>
      <c r="I29" s="20">
        <v>11981</v>
      </c>
      <c r="J29" s="20">
        <v>11935</v>
      </c>
      <c r="K29" s="20">
        <v>2130</v>
      </c>
      <c r="L29" s="20">
        <v>2130</v>
      </c>
      <c r="M29" s="20" t="s">
        <v>193</v>
      </c>
      <c r="N29" s="20" t="s">
        <v>194</v>
      </c>
      <c r="O29" s="21">
        <v>5.8654917197599996</v>
      </c>
      <c r="P29" s="21">
        <v>2.3736799999999998</v>
      </c>
      <c r="Q29" s="20" t="s">
        <v>195</v>
      </c>
      <c r="R29" s="20" t="s">
        <v>196</v>
      </c>
      <c r="S29" s="20">
        <v>28</v>
      </c>
      <c r="T29" s="20">
        <v>22</v>
      </c>
      <c r="U29" s="20" t="s">
        <v>61</v>
      </c>
      <c r="V29" s="20" t="s">
        <v>64</v>
      </c>
      <c r="W29" s="20" t="s">
        <v>65</v>
      </c>
      <c r="X29" s="22">
        <v>0.81161499999999998</v>
      </c>
      <c r="Y29" s="22">
        <v>8.1223080000000003</v>
      </c>
      <c r="Z29" s="22">
        <v>0.47</v>
      </c>
      <c r="AA29" s="22">
        <v>0.505</v>
      </c>
      <c r="AB29" s="22">
        <f t="shared" si="0"/>
        <v>1.0210525753959998</v>
      </c>
      <c r="AC29" s="22">
        <f t="shared" si="1"/>
        <v>9.5434812264527995</v>
      </c>
    </row>
    <row r="30" spans="1:29" x14ac:dyDescent="0.25">
      <c r="A30" s="20">
        <v>18</v>
      </c>
      <c r="B30" s="20">
        <v>432</v>
      </c>
      <c r="C30" s="20" t="s">
        <v>188</v>
      </c>
      <c r="D30" s="20" t="s">
        <v>189</v>
      </c>
      <c r="E30" s="20" t="s">
        <v>190</v>
      </c>
      <c r="F30" s="20" t="s">
        <v>191</v>
      </c>
      <c r="G30" s="20" t="s">
        <v>192</v>
      </c>
      <c r="H30" s="20">
        <v>11989</v>
      </c>
      <c r="I30" s="20">
        <v>11990</v>
      </c>
      <c r="J30" s="20">
        <v>11944</v>
      </c>
      <c r="K30" s="20">
        <v>2130</v>
      </c>
      <c r="L30" s="20">
        <v>2130</v>
      </c>
      <c r="M30" s="20" t="s">
        <v>193</v>
      </c>
      <c r="N30" s="20" t="s">
        <v>194</v>
      </c>
      <c r="O30" s="21">
        <v>21.5010897234</v>
      </c>
      <c r="P30" s="21">
        <v>8.7011800000000008</v>
      </c>
      <c r="Q30" s="20" t="s">
        <v>195</v>
      </c>
      <c r="R30" s="20" t="s">
        <v>196</v>
      </c>
      <c r="S30" s="20">
        <v>28</v>
      </c>
      <c r="T30" s="20">
        <v>22</v>
      </c>
      <c r="U30" s="20" t="s">
        <v>61</v>
      </c>
      <c r="V30" s="20" t="s">
        <v>64</v>
      </c>
      <c r="W30" s="20" t="s">
        <v>65</v>
      </c>
      <c r="X30" s="22">
        <v>0.81161499999999998</v>
      </c>
      <c r="Y30" s="22">
        <v>8.1223080000000003</v>
      </c>
      <c r="Z30" s="22">
        <v>0.47</v>
      </c>
      <c r="AA30" s="22">
        <v>0.505</v>
      </c>
      <c r="AB30" s="22">
        <f t="shared" si="0"/>
        <v>3.7428643490210005</v>
      </c>
      <c r="AC30" s="22">
        <f t="shared" si="1"/>
        <v>34.983463642102798</v>
      </c>
    </row>
    <row r="31" spans="1:29" x14ac:dyDescent="0.25">
      <c r="A31" s="20">
        <v>18</v>
      </c>
      <c r="B31" s="20">
        <v>432</v>
      </c>
      <c r="C31" s="20" t="s">
        <v>188</v>
      </c>
      <c r="D31" s="20" t="s">
        <v>189</v>
      </c>
      <c r="E31" s="20" t="s">
        <v>190</v>
      </c>
      <c r="F31" s="20" t="s">
        <v>191</v>
      </c>
      <c r="G31" s="20" t="s">
        <v>192</v>
      </c>
      <c r="H31" s="20">
        <v>11991</v>
      </c>
      <c r="I31" s="20">
        <v>11992</v>
      </c>
      <c r="J31" s="20">
        <v>11946</v>
      </c>
      <c r="K31" s="20">
        <v>2130</v>
      </c>
      <c r="L31" s="20">
        <v>2130</v>
      </c>
      <c r="M31" s="20" t="s">
        <v>193</v>
      </c>
      <c r="N31" s="20" t="s">
        <v>194</v>
      </c>
      <c r="O31" s="21">
        <v>5.6847796913400002</v>
      </c>
      <c r="P31" s="21">
        <v>2.3005499999999999</v>
      </c>
      <c r="Q31" s="20" t="s">
        <v>195</v>
      </c>
      <c r="R31" s="20" t="s">
        <v>196</v>
      </c>
      <c r="S31" s="20">
        <v>28</v>
      </c>
      <c r="T31" s="20">
        <v>22</v>
      </c>
      <c r="U31" s="20" t="s">
        <v>61</v>
      </c>
      <c r="V31" s="20" t="s">
        <v>64</v>
      </c>
      <c r="W31" s="20" t="s">
        <v>65</v>
      </c>
      <c r="X31" s="22">
        <v>0.81161499999999998</v>
      </c>
      <c r="Y31" s="22">
        <v>8.1223080000000003</v>
      </c>
      <c r="Z31" s="22">
        <v>0.47</v>
      </c>
      <c r="AA31" s="22">
        <v>0.505</v>
      </c>
      <c r="AB31" s="22">
        <f t="shared" si="0"/>
        <v>0.98959527077249998</v>
      </c>
      <c r="AC31" s="22">
        <f t="shared" si="1"/>
        <v>9.2494589563529992</v>
      </c>
    </row>
    <row r="32" spans="1:29" x14ac:dyDescent="0.25">
      <c r="A32" s="20">
        <v>18</v>
      </c>
      <c r="B32" s="20">
        <v>432</v>
      </c>
      <c r="C32" s="20" t="s">
        <v>188</v>
      </c>
      <c r="D32" s="20" t="s">
        <v>189</v>
      </c>
      <c r="E32" s="20" t="s">
        <v>190</v>
      </c>
      <c r="F32" s="20" t="s">
        <v>191</v>
      </c>
      <c r="G32" s="20" t="s">
        <v>192</v>
      </c>
      <c r="H32" s="20">
        <v>12002</v>
      </c>
      <c r="I32" s="20">
        <v>12003</v>
      </c>
      <c r="J32" s="20">
        <v>11957</v>
      </c>
      <c r="K32" s="20">
        <v>2130</v>
      </c>
      <c r="L32" s="20">
        <v>2130</v>
      </c>
      <c r="M32" s="20" t="s">
        <v>193</v>
      </c>
      <c r="N32" s="20" t="s">
        <v>194</v>
      </c>
      <c r="O32" s="21">
        <v>5.9861127740900004</v>
      </c>
      <c r="P32" s="21">
        <v>2.4224899999999998</v>
      </c>
      <c r="Q32" s="20" t="s">
        <v>195</v>
      </c>
      <c r="R32" s="20" t="s">
        <v>196</v>
      </c>
      <c r="S32" s="20">
        <v>28</v>
      </c>
      <c r="T32" s="20">
        <v>22</v>
      </c>
      <c r="U32" s="20" t="s">
        <v>61</v>
      </c>
      <c r="V32" s="20" t="s">
        <v>64</v>
      </c>
      <c r="W32" s="20" t="s">
        <v>65</v>
      </c>
      <c r="X32" s="22">
        <v>0.81161499999999998</v>
      </c>
      <c r="Y32" s="22">
        <v>8.1223080000000003</v>
      </c>
      <c r="Z32" s="22">
        <v>0.47</v>
      </c>
      <c r="AA32" s="22">
        <v>0.505</v>
      </c>
      <c r="AB32" s="22">
        <f t="shared" si="0"/>
        <v>1.0420484873154998</v>
      </c>
      <c r="AC32" s="22">
        <f t="shared" si="1"/>
        <v>9.7397239039254</v>
      </c>
    </row>
    <row r="33" spans="1:29" x14ac:dyDescent="0.25">
      <c r="A33" s="20">
        <v>18</v>
      </c>
      <c r="B33" s="20">
        <v>432</v>
      </c>
      <c r="C33" s="20" t="s">
        <v>188</v>
      </c>
      <c r="D33" s="20" t="s">
        <v>189</v>
      </c>
      <c r="E33" s="20" t="s">
        <v>190</v>
      </c>
      <c r="F33" s="20" t="s">
        <v>191</v>
      </c>
      <c r="G33" s="20" t="s">
        <v>192</v>
      </c>
      <c r="H33" s="20">
        <v>12005</v>
      </c>
      <c r="I33" s="20">
        <v>12006</v>
      </c>
      <c r="J33" s="20">
        <v>11960</v>
      </c>
      <c r="K33" s="20">
        <v>2130</v>
      </c>
      <c r="L33" s="20">
        <v>2130</v>
      </c>
      <c r="M33" s="20" t="s">
        <v>193</v>
      </c>
      <c r="N33" s="20" t="s">
        <v>194</v>
      </c>
      <c r="O33" s="21">
        <v>8.0025231059399999</v>
      </c>
      <c r="P33" s="21">
        <v>3.2385100000000002</v>
      </c>
      <c r="Q33" s="20" t="s">
        <v>195</v>
      </c>
      <c r="R33" s="20" t="s">
        <v>196</v>
      </c>
      <c r="S33" s="20">
        <v>28</v>
      </c>
      <c r="T33" s="20">
        <v>22</v>
      </c>
      <c r="U33" s="20" t="s">
        <v>61</v>
      </c>
      <c r="V33" s="20" t="s">
        <v>64</v>
      </c>
      <c r="W33" s="20" t="s">
        <v>65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1.3930643456345</v>
      </c>
      <c r="AC33" s="22">
        <f t="shared" si="1"/>
        <v>13.020566962134602</v>
      </c>
    </row>
    <row r="34" spans="1:29" x14ac:dyDescent="0.25">
      <c r="A34" s="20">
        <v>18</v>
      </c>
      <c r="B34" s="20">
        <v>432</v>
      </c>
      <c r="C34" s="20" t="s">
        <v>188</v>
      </c>
      <c r="D34" s="20" t="s">
        <v>189</v>
      </c>
      <c r="E34" s="20" t="s">
        <v>190</v>
      </c>
      <c r="F34" s="20" t="s">
        <v>191</v>
      </c>
      <c r="G34" s="20" t="s">
        <v>192</v>
      </c>
      <c r="H34" s="20">
        <v>23808</v>
      </c>
      <c r="I34" s="20">
        <v>23565</v>
      </c>
      <c r="J34" s="20">
        <v>23554</v>
      </c>
      <c r="K34" s="20">
        <v>5300</v>
      </c>
      <c r="L34" s="20">
        <v>5300</v>
      </c>
      <c r="M34" s="20" t="s">
        <v>193</v>
      </c>
      <c r="N34" s="20" t="s">
        <v>194</v>
      </c>
      <c r="O34" s="21">
        <v>1.4456577264299999</v>
      </c>
      <c r="P34" s="21">
        <v>0.58503700000000003</v>
      </c>
      <c r="Q34" s="20" t="s">
        <v>195</v>
      </c>
      <c r="R34" s="20" t="s">
        <v>196</v>
      </c>
      <c r="S34" s="20">
        <v>9</v>
      </c>
      <c r="T34" s="20">
        <v>50</v>
      </c>
      <c r="U34" s="20" t="s">
        <v>70</v>
      </c>
      <c r="V34" s="20" t="s">
        <v>71</v>
      </c>
      <c r="W34" s="20" t="s">
        <v>72</v>
      </c>
      <c r="X34" s="22">
        <v>0.114593</v>
      </c>
      <c r="Y34" s="22">
        <v>1.800333</v>
      </c>
      <c r="Z34" s="22">
        <v>0.47</v>
      </c>
      <c r="AA34" s="22">
        <v>0.505</v>
      </c>
      <c r="AB34" s="22">
        <f t="shared" si="0"/>
        <v>3.553180681873E-2</v>
      </c>
      <c r="AC34" s="22">
        <f t="shared" si="1"/>
        <v>0.52136440157389496</v>
      </c>
    </row>
    <row r="35" spans="1:29" x14ac:dyDescent="0.25">
      <c r="A35" s="20">
        <v>18</v>
      </c>
      <c r="B35" s="20">
        <v>432</v>
      </c>
      <c r="C35" s="20" t="s">
        <v>188</v>
      </c>
      <c r="D35" s="20" t="s">
        <v>189</v>
      </c>
      <c r="E35" s="20" t="s">
        <v>190</v>
      </c>
      <c r="F35" s="20" t="s">
        <v>191</v>
      </c>
      <c r="G35" s="20" t="s">
        <v>192</v>
      </c>
      <c r="H35" s="20">
        <v>25333</v>
      </c>
      <c r="I35" s="20">
        <v>25334</v>
      </c>
      <c r="J35" s="20">
        <v>25274</v>
      </c>
      <c r="K35" s="20">
        <v>6170</v>
      </c>
      <c r="L35" s="20">
        <v>6170</v>
      </c>
      <c r="M35" s="20" t="s">
        <v>193</v>
      </c>
      <c r="N35" s="20" t="s">
        <v>194</v>
      </c>
      <c r="O35" s="21">
        <v>1.86855322364</v>
      </c>
      <c r="P35" s="21">
        <v>0.75617699999999999</v>
      </c>
      <c r="Q35" s="20" t="s">
        <v>195</v>
      </c>
      <c r="R35" s="20" t="s">
        <v>196</v>
      </c>
      <c r="S35" s="20">
        <v>12</v>
      </c>
      <c r="T35" s="20">
        <v>60</v>
      </c>
      <c r="U35" s="20" t="s">
        <v>73</v>
      </c>
      <c r="V35" s="20" t="s">
        <v>75</v>
      </c>
      <c r="W35" s="20" t="s">
        <v>75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0"/>
        <v>0.20604583119720002</v>
      </c>
      <c r="AC35" s="22">
        <f t="shared" si="1"/>
        <v>1.7885323669128297</v>
      </c>
    </row>
    <row r="36" spans="1:29" x14ac:dyDescent="0.25">
      <c r="A36" s="20">
        <v>18</v>
      </c>
      <c r="B36" s="20">
        <v>432</v>
      </c>
      <c r="C36" s="20" t="s">
        <v>188</v>
      </c>
      <c r="D36" s="20" t="s">
        <v>189</v>
      </c>
      <c r="E36" s="20" t="s">
        <v>190</v>
      </c>
      <c r="F36" s="20" t="s">
        <v>191</v>
      </c>
      <c r="G36" s="20" t="s">
        <v>192</v>
      </c>
      <c r="H36" s="20">
        <v>28765</v>
      </c>
      <c r="I36" s="20">
        <v>28766</v>
      </c>
      <c r="J36" s="20">
        <v>28720</v>
      </c>
      <c r="K36" s="20">
        <v>6172</v>
      </c>
      <c r="L36" s="20">
        <v>6172</v>
      </c>
      <c r="M36" s="20" t="s">
        <v>193</v>
      </c>
      <c r="N36" s="20" t="s">
        <v>194</v>
      </c>
      <c r="O36" s="21">
        <v>10.6929623469</v>
      </c>
      <c r="P36" s="21">
        <v>4.3272899999999996</v>
      </c>
      <c r="Q36" s="20" t="s">
        <v>195</v>
      </c>
      <c r="R36" s="20" t="s">
        <v>196</v>
      </c>
      <c r="S36" s="20">
        <v>12</v>
      </c>
      <c r="T36" s="20">
        <v>60</v>
      </c>
      <c r="U36" s="20" t="s">
        <v>73</v>
      </c>
      <c r="V36" s="20" t="s">
        <v>74</v>
      </c>
      <c r="W36" s="20" t="s">
        <v>75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0"/>
        <v>1.179115557444</v>
      </c>
      <c r="AC36" s="22">
        <f t="shared" si="1"/>
        <v>10.235035217969097</v>
      </c>
    </row>
    <row r="37" spans="1:29" x14ac:dyDescent="0.25">
      <c r="A37" s="20">
        <v>18</v>
      </c>
      <c r="B37" s="20">
        <v>432</v>
      </c>
      <c r="C37" s="20" t="s">
        <v>188</v>
      </c>
      <c r="D37" s="20" t="s">
        <v>189</v>
      </c>
      <c r="E37" s="20" t="s">
        <v>190</v>
      </c>
      <c r="F37" s="20" t="s">
        <v>191</v>
      </c>
      <c r="G37" s="20" t="s">
        <v>192</v>
      </c>
      <c r="H37" s="20">
        <v>28769</v>
      </c>
      <c r="I37" s="20">
        <v>28770</v>
      </c>
      <c r="J37" s="20">
        <v>28724</v>
      </c>
      <c r="K37" s="20">
        <v>6172</v>
      </c>
      <c r="L37" s="20">
        <v>6172</v>
      </c>
      <c r="M37" s="20" t="s">
        <v>193</v>
      </c>
      <c r="N37" s="20" t="s">
        <v>194</v>
      </c>
      <c r="O37" s="21">
        <v>3.22190364228</v>
      </c>
      <c r="P37" s="21">
        <v>1.30386</v>
      </c>
      <c r="Q37" s="20" t="s">
        <v>195</v>
      </c>
      <c r="R37" s="20" t="s">
        <v>196</v>
      </c>
      <c r="S37" s="20">
        <v>12</v>
      </c>
      <c r="T37" s="20">
        <v>60</v>
      </c>
      <c r="U37" s="20" t="s">
        <v>73</v>
      </c>
      <c r="V37" s="20" t="s">
        <v>74</v>
      </c>
      <c r="W37" s="20" t="s">
        <v>75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0"/>
        <v>0.35528046669600005</v>
      </c>
      <c r="AC37" s="22">
        <f t="shared" si="1"/>
        <v>3.0839285139893997</v>
      </c>
    </row>
    <row r="38" spans="1:29" x14ac:dyDescent="0.25">
      <c r="A38" s="20">
        <v>18</v>
      </c>
      <c r="B38" s="20">
        <v>432</v>
      </c>
      <c r="C38" s="20" t="s">
        <v>188</v>
      </c>
      <c r="D38" s="20" t="s">
        <v>189</v>
      </c>
      <c r="E38" s="20" t="s">
        <v>190</v>
      </c>
      <c r="F38" s="20" t="s">
        <v>191</v>
      </c>
      <c r="G38" s="20" t="s">
        <v>192</v>
      </c>
      <c r="H38" s="20">
        <v>28774</v>
      </c>
      <c r="I38" s="20">
        <v>28775</v>
      </c>
      <c r="J38" s="20">
        <v>28729</v>
      </c>
      <c r="K38" s="20">
        <v>6172</v>
      </c>
      <c r="L38" s="20">
        <v>6172</v>
      </c>
      <c r="M38" s="20" t="s">
        <v>193</v>
      </c>
      <c r="N38" s="20" t="s">
        <v>194</v>
      </c>
      <c r="O38" s="21">
        <v>1.28039971634</v>
      </c>
      <c r="P38" s="21">
        <v>0.51815900000000004</v>
      </c>
      <c r="Q38" s="20" t="s">
        <v>195</v>
      </c>
      <c r="R38" s="20" t="s">
        <v>196</v>
      </c>
      <c r="S38" s="20">
        <v>12</v>
      </c>
      <c r="T38" s="20">
        <v>60</v>
      </c>
      <c r="U38" s="20" t="s">
        <v>73</v>
      </c>
      <c r="V38" s="20" t="s">
        <v>74</v>
      </c>
      <c r="W38" s="20" t="s">
        <v>75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0"/>
        <v>0.14118982969240004</v>
      </c>
      <c r="AC38" s="22">
        <f t="shared" si="1"/>
        <v>1.2255651027566099</v>
      </c>
    </row>
    <row r="39" spans="1:29" x14ac:dyDescent="0.25">
      <c r="A39" s="20">
        <v>18</v>
      </c>
      <c r="B39" s="20">
        <v>432</v>
      </c>
      <c r="C39" s="20" t="s">
        <v>188</v>
      </c>
      <c r="D39" s="20" t="s">
        <v>189</v>
      </c>
      <c r="E39" s="20" t="s">
        <v>190</v>
      </c>
      <c r="F39" s="20" t="s">
        <v>191</v>
      </c>
      <c r="G39" s="20" t="s">
        <v>192</v>
      </c>
      <c r="H39" s="20">
        <v>28775</v>
      </c>
      <c r="I39" s="20">
        <v>28776</v>
      </c>
      <c r="J39" s="20">
        <v>28730</v>
      </c>
      <c r="K39" s="20">
        <v>6172</v>
      </c>
      <c r="L39" s="20">
        <v>6172</v>
      </c>
      <c r="M39" s="20" t="s">
        <v>193</v>
      </c>
      <c r="N39" s="20" t="s">
        <v>194</v>
      </c>
      <c r="O39" s="21">
        <v>7.0437600423599998</v>
      </c>
      <c r="P39" s="21">
        <v>2.8505099999999999</v>
      </c>
      <c r="Q39" s="20" t="s">
        <v>195</v>
      </c>
      <c r="R39" s="20" t="s">
        <v>196</v>
      </c>
      <c r="S39" s="20">
        <v>12</v>
      </c>
      <c r="T39" s="20">
        <v>60</v>
      </c>
      <c r="U39" s="20" t="s">
        <v>73</v>
      </c>
      <c r="V39" s="20" t="s">
        <v>74</v>
      </c>
      <c r="W39" s="20" t="s">
        <v>75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0"/>
        <v>0.77671722663599996</v>
      </c>
      <c r="AC39" s="22">
        <f t="shared" si="1"/>
        <v>6.7421111686928992</v>
      </c>
    </row>
    <row r="40" spans="1:29" x14ac:dyDescent="0.25">
      <c r="A40" s="20">
        <v>18</v>
      </c>
      <c r="B40" s="20">
        <v>432</v>
      </c>
      <c r="C40" s="20" t="s">
        <v>188</v>
      </c>
      <c r="D40" s="20" t="s">
        <v>189</v>
      </c>
      <c r="E40" s="20" t="s">
        <v>190</v>
      </c>
      <c r="F40" s="20" t="s">
        <v>191</v>
      </c>
      <c r="G40" s="20" t="s">
        <v>192</v>
      </c>
      <c r="H40" s="20">
        <v>28784</v>
      </c>
      <c r="I40" s="20">
        <v>28785</v>
      </c>
      <c r="J40" s="20">
        <v>28739</v>
      </c>
      <c r="K40" s="20">
        <v>6172</v>
      </c>
      <c r="L40" s="20">
        <v>6172</v>
      </c>
      <c r="M40" s="20" t="s">
        <v>193</v>
      </c>
      <c r="N40" s="20" t="s">
        <v>194</v>
      </c>
      <c r="O40" s="21">
        <v>1.8280470582399999</v>
      </c>
      <c r="P40" s="21">
        <v>0.739784</v>
      </c>
      <c r="Q40" s="20" t="s">
        <v>195</v>
      </c>
      <c r="R40" s="20" t="s">
        <v>196</v>
      </c>
      <c r="S40" s="20">
        <v>12</v>
      </c>
      <c r="T40" s="20">
        <v>60</v>
      </c>
      <c r="U40" s="20" t="s">
        <v>73</v>
      </c>
      <c r="V40" s="20" t="s">
        <v>74</v>
      </c>
      <c r="W40" s="20" t="s">
        <v>75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0"/>
        <v>0.20157900754240002</v>
      </c>
      <c r="AC40" s="22">
        <f t="shared" si="1"/>
        <v>1.7497591549653597</v>
      </c>
    </row>
    <row r="41" spans="1:29" x14ac:dyDescent="0.25">
      <c r="A41" s="20">
        <v>18</v>
      </c>
      <c r="B41" s="20">
        <v>432</v>
      </c>
      <c r="C41" s="20" t="s">
        <v>188</v>
      </c>
      <c r="D41" s="20" t="s">
        <v>189</v>
      </c>
      <c r="E41" s="20" t="s">
        <v>190</v>
      </c>
      <c r="F41" s="20" t="s">
        <v>191</v>
      </c>
      <c r="G41" s="20" t="s">
        <v>192</v>
      </c>
      <c r="H41" s="20">
        <v>28789</v>
      </c>
      <c r="I41" s="20">
        <v>28790</v>
      </c>
      <c r="J41" s="20">
        <v>28744</v>
      </c>
      <c r="K41" s="20">
        <v>6172</v>
      </c>
      <c r="L41" s="20">
        <v>6172</v>
      </c>
      <c r="M41" s="20" t="s">
        <v>193</v>
      </c>
      <c r="N41" s="20" t="s">
        <v>194</v>
      </c>
      <c r="O41" s="21">
        <v>2.6150914536099998</v>
      </c>
      <c r="P41" s="21">
        <v>1.05829</v>
      </c>
      <c r="Q41" s="20" t="s">
        <v>195</v>
      </c>
      <c r="R41" s="20" t="s">
        <v>196</v>
      </c>
      <c r="S41" s="20">
        <v>12</v>
      </c>
      <c r="T41" s="20">
        <v>60</v>
      </c>
      <c r="U41" s="20" t="s">
        <v>73</v>
      </c>
      <c r="V41" s="20" t="s">
        <v>74</v>
      </c>
      <c r="W41" s="20" t="s">
        <v>75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0"/>
        <v>0.28836666904399999</v>
      </c>
      <c r="AC41" s="22">
        <f t="shared" si="1"/>
        <v>2.5030990344590998</v>
      </c>
    </row>
    <row r="42" spans="1:29" x14ac:dyDescent="0.25">
      <c r="A42" s="20">
        <v>18</v>
      </c>
      <c r="B42" s="20">
        <v>432</v>
      </c>
      <c r="C42" s="20" t="s">
        <v>188</v>
      </c>
      <c r="D42" s="20" t="s">
        <v>189</v>
      </c>
      <c r="E42" s="20" t="s">
        <v>190</v>
      </c>
      <c r="F42" s="20" t="s">
        <v>191</v>
      </c>
      <c r="G42" s="20" t="s">
        <v>192</v>
      </c>
      <c r="H42" s="20">
        <v>46385</v>
      </c>
      <c r="I42" s="20">
        <v>46386</v>
      </c>
      <c r="J42" s="20">
        <v>46336</v>
      </c>
      <c r="K42" s="20">
        <v>6410</v>
      </c>
      <c r="L42" s="20">
        <v>6410</v>
      </c>
      <c r="M42" s="20" t="s">
        <v>193</v>
      </c>
      <c r="N42" s="20" t="s">
        <v>194</v>
      </c>
      <c r="O42" s="21">
        <v>42.051097607800003</v>
      </c>
      <c r="P42" s="21">
        <v>17.017499999999998</v>
      </c>
      <c r="Q42" s="20" t="s">
        <v>195</v>
      </c>
      <c r="R42" s="20" t="s">
        <v>196</v>
      </c>
      <c r="S42" s="20">
        <v>16</v>
      </c>
      <c r="T42" s="20">
        <v>60</v>
      </c>
      <c r="U42" s="20" t="s">
        <v>73</v>
      </c>
      <c r="V42" s="20" t="s">
        <v>76</v>
      </c>
      <c r="W42" s="20" t="s">
        <v>77</v>
      </c>
      <c r="X42" s="22">
        <v>0.41099999999999998</v>
      </c>
      <c r="Y42" s="22">
        <v>3.7010000000000001</v>
      </c>
      <c r="Z42" s="22">
        <v>0.47</v>
      </c>
      <c r="AA42" s="22">
        <v>0.505</v>
      </c>
      <c r="AB42" s="22">
        <f t="shared" si="0"/>
        <v>3.7069220249999995</v>
      </c>
      <c r="AC42" s="22">
        <f t="shared" si="1"/>
        <v>31.175974912499999</v>
      </c>
    </row>
    <row r="43" spans="1:29" x14ac:dyDescent="0.25">
      <c r="A43" s="20">
        <v>18</v>
      </c>
      <c r="B43" s="20">
        <v>432</v>
      </c>
      <c r="C43" s="20" t="s">
        <v>188</v>
      </c>
      <c r="D43" s="20" t="s">
        <v>189</v>
      </c>
      <c r="E43" s="20" t="s">
        <v>190</v>
      </c>
      <c r="F43" s="20" t="s">
        <v>191</v>
      </c>
      <c r="G43" s="20" t="s">
        <v>192</v>
      </c>
      <c r="H43" s="20">
        <v>46390</v>
      </c>
      <c r="I43" s="20">
        <v>46391</v>
      </c>
      <c r="J43" s="20">
        <v>46341</v>
      </c>
      <c r="K43" s="20">
        <v>6410</v>
      </c>
      <c r="L43" s="20">
        <v>6410</v>
      </c>
      <c r="M43" s="20" t="s">
        <v>193</v>
      </c>
      <c r="N43" s="20" t="s">
        <v>194</v>
      </c>
      <c r="O43" s="21">
        <v>3.2871937952999999</v>
      </c>
      <c r="P43" s="21">
        <v>1.3302799999999999</v>
      </c>
      <c r="Q43" s="20" t="s">
        <v>195</v>
      </c>
      <c r="R43" s="20" t="s">
        <v>196</v>
      </c>
      <c r="S43" s="20">
        <v>16</v>
      </c>
      <c r="T43" s="20">
        <v>60</v>
      </c>
      <c r="U43" s="20" t="s">
        <v>73</v>
      </c>
      <c r="V43" s="20" t="s">
        <v>76</v>
      </c>
      <c r="W43" s="20" t="s">
        <v>77</v>
      </c>
      <c r="X43" s="22">
        <v>0.41099999999999998</v>
      </c>
      <c r="Y43" s="22">
        <v>3.7010000000000001</v>
      </c>
      <c r="Z43" s="22">
        <v>0.47</v>
      </c>
      <c r="AA43" s="22">
        <v>0.505</v>
      </c>
      <c r="AB43" s="22">
        <f t="shared" si="0"/>
        <v>0.28977489239999993</v>
      </c>
      <c r="AC43" s="22">
        <f t="shared" si="1"/>
        <v>2.4370663086</v>
      </c>
    </row>
    <row r="44" spans="1:29" x14ac:dyDescent="0.25">
      <c r="A44" s="20">
        <v>18</v>
      </c>
      <c r="B44" s="20">
        <v>432</v>
      </c>
      <c r="C44" s="20" t="s">
        <v>188</v>
      </c>
      <c r="D44" s="20" t="s">
        <v>189</v>
      </c>
      <c r="E44" s="20" t="s">
        <v>190</v>
      </c>
      <c r="F44" s="20" t="s">
        <v>191</v>
      </c>
      <c r="G44" s="20" t="s">
        <v>192</v>
      </c>
      <c r="H44" s="20">
        <v>46395</v>
      </c>
      <c r="I44" s="20">
        <v>46396</v>
      </c>
      <c r="J44" s="20">
        <v>46346</v>
      </c>
      <c r="K44" s="20">
        <v>6410</v>
      </c>
      <c r="L44" s="20">
        <v>6410</v>
      </c>
      <c r="M44" s="20" t="s">
        <v>193</v>
      </c>
      <c r="N44" s="20" t="s">
        <v>194</v>
      </c>
      <c r="O44" s="21">
        <v>9.5206894477899997</v>
      </c>
      <c r="P44" s="21">
        <v>3.8528899999999999</v>
      </c>
      <c r="Q44" s="20" t="s">
        <v>195</v>
      </c>
      <c r="R44" s="20" t="s">
        <v>196</v>
      </c>
      <c r="S44" s="20">
        <v>16</v>
      </c>
      <c r="T44" s="20">
        <v>60</v>
      </c>
      <c r="U44" s="20" t="s">
        <v>73</v>
      </c>
      <c r="V44" s="20" t="s">
        <v>76</v>
      </c>
      <c r="W44" s="20" t="s">
        <v>77</v>
      </c>
      <c r="X44" s="22">
        <v>0.41099999999999998</v>
      </c>
      <c r="Y44" s="22">
        <v>3.7010000000000001</v>
      </c>
      <c r="Z44" s="22">
        <v>0.47</v>
      </c>
      <c r="AA44" s="22">
        <v>0.505</v>
      </c>
      <c r="AB44" s="22">
        <f t="shared" si="0"/>
        <v>0.83927502869999993</v>
      </c>
      <c r="AC44" s="22">
        <f t="shared" si="1"/>
        <v>7.0584752155499997</v>
      </c>
    </row>
    <row r="45" spans="1:29" x14ac:dyDescent="0.25">
      <c r="A45" s="20">
        <v>18</v>
      </c>
      <c r="B45" s="20">
        <v>432</v>
      </c>
      <c r="C45" s="20" t="s">
        <v>188</v>
      </c>
      <c r="D45" s="20" t="s">
        <v>189</v>
      </c>
      <c r="E45" s="20" t="s">
        <v>190</v>
      </c>
      <c r="F45" s="20" t="s">
        <v>191</v>
      </c>
      <c r="G45" s="20" t="s">
        <v>192</v>
      </c>
      <c r="H45" s="20">
        <v>46400</v>
      </c>
      <c r="I45" s="20">
        <v>46401</v>
      </c>
      <c r="J45" s="20">
        <v>46351</v>
      </c>
      <c r="K45" s="20">
        <v>6410</v>
      </c>
      <c r="L45" s="20">
        <v>6410</v>
      </c>
      <c r="M45" s="20" t="s">
        <v>193</v>
      </c>
      <c r="N45" s="20" t="s">
        <v>194</v>
      </c>
      <c r="O45" s="21">
        <v>1.46127960414</v>
      </c>
      <c r="P45" s="21">
        <v>0.59135899999999997</v>
      </c>
      <c r="Q45" s="20" t="s">
        <v>195</v>
      </c>
      <c r="R45" s="20" t="s">
        <v>196</v>
      </c>
      <c r="S45" s="20">
        <v>16</v>
      </c>
      <c r="T45" s="20">
        <v>60</v>
      </c>
      <c r="U45" s="20" t="s">
        <v>73</v>
      </c>
      <c r="V45" s="20" t="s">
        <v>76</v>
      </c>
      <c r="W45" s="20" t="s">
        <v>77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0"/>
        <v>0.12881573096999999</v>
      </c>
      <c r="AC45" s="22">
        <f t="shared" si="1"/>
        <v>1.0833667312049999</v>
      </c>
    </row>
    <row r="46" spans="1:29" x14ac:dyDescent="0.25">
      <c r="A46" s="20">
        <v>18</v>
      </c>
      <c r="B46" s="20">
        <v>432</v>
      </c>
      <c r="C46" s="20" t="s">
        <v>188</v>
      </c>
      <c r="D46" s="20" t="s">
        <v>189</v>
      </c>
      <c r="E46" s="20" t="s">
        <v>190</v>
      </c>
      <c r="F46" s="20" t="s">
        <v>191</v>
      </c>
      <c r="G46" s="20" t="s">
        <v>192</v>
      </c>
      <c r="H46" s="20">
        <v>46402</v>
      </c>
      <c r="I46" s="20">
        <v>46403</v>
      </c>
      <c r="J46" s="20">
        <v>46353</v>
      </c>
      <c r="K46" s="20">
        <v>6410</v>
      </c>
      <c r="L46" s="20">
        <v>6410</v>
      </c>
      <c r="M46" s="20" t="s">
        <v>193</v>
      </c>
      <c r="N46" s="20" t="s">
        <v>194</v>
      </c>
      <c r="O46" s="21">
        <v>4.0115047706300002</v>
      </c>
      <c r="P46" s="21">
        <v>1.6234</v>
      </c>
      <c r="Q46" s="20" t="s">
        <v>195</v>
      </c>
      <c r="R46" s="20" t="s">
        <v>196</v>
      </c>
      <c r="S46" s="20">
        <v>16</v>
      </c>
      <c r="T46" s="20">
        <v>60</v>
      </c>
      <c r="U46" s="20" t="s">
        <v>73</v>
      </c>
      <c r="V46" s="20" t="s">
        <v>76</v>
      </c>
      <c r="W46" s="20" t="s">
        <v>77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0"/>
        <v>0.35362522200000002</v>
      </c>
      <c r="AC46" s="22">
        <f t="shared" si="1"/>
        <v>2.9740606830000003</v>
      </c>
    </row>
    <row r="47" spans="1:29" x14ac:dyDescent="0.25">
      <c r="A47" s="20">
        <v>18</v>
      </c>
      <c r="B47" s="20">
        <v>432</v>
      </c>
      <c r="C47" s="20" t="s">
        <v>188</v>
      </c>
      <c r="D47" s="20" t="s">
        <v>189</v>
      </c>
      <c r="E47" s="20" t="s">
        <v>190</v>
      </c>
      <c r="F47" s="20" t="s">
        <v>191</v>
      </c>
      <c r="G47" s="20" t="s">
        <v>192</v>
      </c>
      <c r="H47" s="20">
        <v>46407</v>
      </c>
      <c r="I47" s="20">
        <v>46408</v>
      </c>
      <c r="J47" s="20">
        <v>46358</v>
      </c>
      <c r="K47" s="20">
        <v>6410</v>
      </c>
      <c r="L47" s="20">
        <v>6410</v>
      </c>
      <c r="M47" s="20" t="s">
        <v>193</v>
      </c>
      <c r="N47" s="20" t="s">
        <v>194</v>
      </c>
      <c r="O47" s="21">
        <v>6.4874286399200001</v>
      </c>
      <c r="P47" s="21">
        <v>2.6253700000000002</v>
      </c>
      <c r="Q47" s="20" t="s">
        <v>195</v>
      </c>
      <c r="R47" s="20" t="s">
        <v>196</v>
      </c>
      <c r="S47" s="20">
        <v>16</v>
      </c>
      <c r="T47" s="20">
        <v>60</v>
      </c>
      <c r="U47" s="20" t="s">
        <v>73</v>
      </c>
      <c r="V47" s="20" t="s">
        <v>76</v>
      </c>
      <c r="W47" s="20" t="s">
        <v>77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0"/>
        <v>0.57188434710000002</v>
      </c>
      <c r="AC47" s="22">
        <f t="shared" si="1"/>
        <v>4.809664713150001</v>
      </c>
    </row>
    <row r="48" spans="1:29" x14ac:dyDescent="0.25">
      <c r="A48" s="20">
        <v>18</v>
      </c>
      <c r="B48" s="20">
        <v>432</v>
      </c>
      <c r="C48" s="20" t="s">
        <v>188</v>
      </c>
      <c r="D48" s="20" t="s">
        <v>189</v>
      </c>
      <c r="E48" s="20" t="s">
        <v>190</v>
      </c>
      <c r="F48" s="20" t="s">
        <v>191</v>
      </c>
      <c r="G48" s="20" t="s">
        <v>192</v>
      </c>
      <c r="H48" s="20">
        <v>46421</v>
      </c>
      <c r="I48" s="20">
        <v>46422</v>
      </c>
      <c r="J48" s="20">
        <v>46372</v>
      </c>
      <c r="K48" s="20">
        <v>6410</v>
      </c>
      <c r="L48" s="20">
        <v>6410</v>
      </c>
      <c r="M48" s="20" t="s">
        <v>193</v>
      </c>
      <c r="N48" s="20" t="s">
        <v>194</v>
      </c>
      <c r="O48" s="21">
        <v>9.8176370280299992</v>
      </c>
      <c r="P48" s="21">
        <v>3.9730599999999998</v>
      </c>
      <c r="Q48" s="20" t="s">
        <v>195</v>
      </c>
      <c r="R48" s="20" t="s">
        <v>196</v>
      </c>
      <c r="S48" s="20">
        <v>16</v>
      </c>
      <c r="T48" s="20">
        <v>60</v>
      </c>
      <c r="U48" s="20" t="s">
        <v>73</v>
      </c>
      <c r="V48" s="20" t="s">
        <v>76</v>
      </c>
      <c r="W48" s="20" t="s">
        <v>77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0"/>
        <v>0.86545165979999994</v>
      </c>
      <c r="AC48" s="22">
        <f t="shared" si="1"/>
        <v>7.2786260547000001</v>
      </c>
    </row>
    <row r="49" spans="1:29" x14ac:dyDescent="0.25">
      <c r="A49" s="20">
        <v>18</v>
      </c>
      <c r="B49" s="20">
        <v>432</v>
      </c>
      <c r="C49" s="20" t="s">
        <v>188</v>
      </c>
      <c r="D49" s="20" t="s">
        <v>189</v>
      </c>
      <c r="E49" s="20" t="s">
        <v>190</v>
      </c>
      <c r="F49" s="20" t="s">
        <v>191</v>
      </c>
      <c r="G49" s="20" t="s">
        <v>192</v>
      </c>
      <c r="H49" s="20">
        <v>46422</v>
      </c>
      <c r="I49" s="20">
        <v>46423</v>
      </c>
      <c r="J49" s="20">
        <v>46373</v>
      </c>
      <c r="K49" s="20">
        <v>6410</v>
      </c>
      <c r="L49" s="20">
        <v>6410</v>
      </c>
      <c r="M49" s="20" t="s">
        <v>193</v>
      </c>
      <c r="N49" s="20" t="s">
        <v>194</v>
      </c>
      <c r="O49" s="21">
        <v>2.59503024812</v>
      </c>
      <c r="P49" s="21">
        <v>1.05017</v>
      </c>
      <c r="Q49" s="20" t="s">
        <v>195</v>
      </c>
      <c r="R49" s="20" t="s">
        <v>196</v>
      </c>
      <c r="S49" s="20">
        <v>16</v>
      </c>
      <c r="T49" s="20">
        <v>60</v>
      </c>
      <c r="U49" s="20" t="s">
        <v>73</v>
      </c>
      <c r="V49" s="20" t="s">
        <v>76</v>
      </c>
      <c r="W49" s="20" t="s">
        <v>77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0"/>
        <v>0.22875853110000002</v>
      </c>
      <c r="AC49" s="22">
        <f t="shared" si="1"/>
        <v>1.9239061891500002</v>
      </c>
    </row>
    <row r="50" spans="1:29" x14ac:dyDescent="0.25">
      <c r="A50" s="20">
        <v>18</v>
      </c>
      <c r="B50" s="20">
        <v>432</v>
      </c>
      <c r="C50" s="20" t="s">
        <v>188</v>
      </c>
      <c r="D50" s="20" t="s">
        <v>189</v>
      </c>
      <c r="E50" s="20" t="s">
        <v>190</v>
      </c>
      <c r="F50" s="20" t="s">
        <v>191</v>
      </c>
      <c r="G50" s="20" t="s">
        <v>192</v>
      </c>
      <c r="H50" s="20">
        <v>46428</v>
      </c>
      <c r="I50" s="20">
        <v>46429</v>
      </c>
      <c r="J50" s="20">
        <v>46379</v>
      </c>
      <c r="K50" s="20">
        <v>6410</v>
      </c>
      <c r="L50" s="20">
        <v>6410</v>
      </c>
      <c r="M50" s="20" t="s">
        <v>193</v>
      </c>
      <c r="N50" s="20" t="s">
        <v>194</v>
      </c>
      <c r="O50" s="21">
        <v>103.65866184799999</v>
      </c>
      <c r="P50" s="21">
        <v>41.949199999999998</v>
      </c>
      <c r="Q50" s="20" t="s">
        <v>195</v>
      </c>
      <c r="R50" s="20" t="s">
        <v>196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0"/>
        <v>9.1377942359999995</v>
      </c>
      <c r="AC50" s="22">
        <f t="shared" si="1"/>
        <v>76.850724654000004</v>
      </c>
    </row>
    <row r="51" spans="1:29" x14ac:dyDescent="0.25">
      <c r="A51" s="20">
        <v>18</v>
      </c>
      <c r="B51" s="20">
        <v>432</v>
      </c>
      <c r="C51" s="20" t="s">
        <v>188</v>
      </c>
      <c r="D51" s="20" t="s">
        <v>189</v>
      </c>
      <c r="E51" s="20" t="s">
        <v>190</v>
      </c>
      <c r="F51" s="20" t="s">
        <v>191</v>
      </c>
      <c r="G51" s="20" t="s">
        <v>192</v>
      </c>
      <c r="H51" s="20">
        <v>46429</v>
      </c>
      <c r="I51" s="20">
        <v>46430</v>
      </c>
      <c r="J51" s="20">
        <v>46380</v>
      </c>
      <c r="K51" s="20">
        <v>6410</v>
      </c>
      <c r="L51" s="20">
        <v>6410</v>
      </c>
      <c r="M51" s="20" t="s">
        <v>193</v>
      </c>
      <c r="N51" s="20" t="s">
        <v>194</v>
      </c>
      <c r="O51" s="21">
        <v>4.5511462833699996</v>
      </c>
      <c r="P51" s="21">
        <v>1.84178</v>
      </c>
      <c r="Q51" s="20" t="s">
        <v>195</v>
      </c>
      <c r="R51" s="20" t="s">
        <v>196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0"/>
        <v>0.40119493740000001</v>
      </c>
      <c r="AC51" s="22">
        <f t="shared" si="1"/>
        <v>3.3741317510999997</v>
      </c>
    </row>
    <row r="52" spans="1:29" x14ac:dyDescent="0.25">
      <c r="A52" s="20">
        <v>18</v>
      </c>
      <c r="B52" s="20">
        <v>432</v>
      </c>
      <c r="C52" s="20" t="s">
        <v>188</v>
      </c>
      <c r="D52" s="20" t="s">
        <v>189</v>
      </c>
      <c r="E52" s="20" t="s">
        <v>190</v>
      </c>
      <c r="F52" s="20" t="s">
        <v>191</v>
      </c>
      <c r="G52" s="20" t="s">
        <v>192</v>
      </c>
      <c r="H52" s="20">
        <v>46431</v>
      </c>
      <c r="I52" s="20">
        <v>46432</v>
      </c>
      <c r="J52" s="20">
        <v>46382</v>
      </c>
      <c r="K52" s="20">
        <v>6410</v>
      </c>
      <c r="L52" s="20">
        <v>6410</v>
      </c>
      <c r="M52" s="20" t="s">
        <v>193</v>
      </c>
      <c r="N52" s="20" t="s">
        <v>194</v>
      </c>
      <c r="O52" s="21">
        <v>1.43397285367</v>
      </c>
      <c r="P52" s="21">
        <v>0.58030800000000005</v>
      </c>
      <c r="Q52" s="20" t="s">
        <v>195</v>
      </c>
      <c r="R52" s="20" t="s">
        <v>196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0"/>
        <v>0.12640849164000001</v>
      </c>
      <c r="AC52" s="22">
        <f t="shared" si="1"/>
        <v>1.06312135446</v>
      </c>
    </row>
    <row r="53" spans="1:29" x14ac:dyDescent="0.25">
      <c r="A53" s="20">
        <v>18</v>
      </c>
      <c r="B53" s="20">
        <v>432</v>
      </c>
      <c r="C53" s="20" t="s">
        <v>188</v>
      </c>
      <c r="D53" s="20" t="s">
        <v>189</v>
      </c>
      <c r="E53" s="20" t="s">
        <v>190</v>
      </c>
      <c r="F53" s="20" t="s">
        <v>191</v>
      </c>
      <c r="G53" s="20" t="s">
        <v>192</v>
      </c>
      <c r="H53" s="20">
        <v>46441</v>
      </c>
      <c r="I53" s="20">
        <v>46442</v>
      </c>
      <c r="J53" s="20">
        <v>46392</v>
      </c>
      <c r="K53" s="20">
        <v>6410</v>
      </c>
      <c r="L53" s="20">
        <v>6410</v>
      </c>
      <c r="M53" s="20" t="s">
        <v>193</v>
      </c>
      <c r="N53" s="20" t="s">
        <v>194</v>
      </c>
      <c r="O53" s="21">
        <v>9.28069966232</v>
      </c>
      <c r="P53" s="21">
        <v>3.7557700000000001</v>
      </c>
      <c r="Q53" s="20" t="s">
        <v>195</v>
      </c>
      <c r="R53" s="20" t="s">
        <v>196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0"/>
        <v>0.81811937909999999</v>
      </c>
      <c r="AC53" s="22">
        <f t="shared" si="1"/>
        <v>6.8805518611499998</v>
      </c>
    </row>
    <row r="54" spans="1:29" x14ac:dyDescent="0.25">
      <c r="A54" s="20">
        <v>18</v>
      </c>
      <c r="B54" s="20">
        <v>432</v>
      </c>
      <c r="C54" s="20" t="s">
        <v>188</v>
      </c>
      <c r="D54" s="20" t="s">
        <v>189</v>
      </c>
      <c r="E54" s="20" t="s">
        <v>190</v>
      </c>
      <c r="F54" s="20" t="s">
        <v>191</v>
      </c>
      <c r="G54" s="20" t="s">
        <v>192</v>
      </c>
      <c r="H54" s="20">
        <v>46445</v>
      </c>
      <c r="I54" s="20">
        <v>46446</v>
      </c>
      <c r="J54" s="20">
        <v>46396</v>
      </c>
      <c r="K54" s="20">
        <v>6410</v>
      </c>
      <c r="L54" s="20">
        <v>6410</v>
      </c>
      <c r="M54" s="20" t="s">
        <v>193</v>
      </c>
      <c r="N54" s="20" t="s">
        <v>194</v>
      </c>
      <c r="O54" s="21">
        <v>25.940966269499999</v>
      </c>
      <c r="P54" s="21">
        <v>10.4979</v>
      </c>
      <c r="Q54" s="20" t="s">
        <v>195</v>
      </c>
      <c r="R54" s="20" t="s">
        <v>196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0"/>
        <v>2.2867575570000001</v>
      </c>
      <c r="AC54" s="22">
        <f t="shared" si="1"/>
        <v>19.232100310499998</v>
      </c>
    </row>
    <row r="55" spans="1:29" x14ac:dyDescent="0.25">
      <c r="A55" s="20">
        <v>18</v>
      </c>
      <c r="B55" s="20">
        <v>432</v>
      </c>
      <c r="C55" s="20" t="s">
        <v>188</v>
      </c>
      <c r="D55" s="20" t="s">
        <v>189</v>
      </c>
      <c r="E55" s="20" t="s">
        <v>190</v>
      </c>
      <c r="F55" s="20" t="s">
        <v>191</v>
      </c>
      <c r="G55" s="20" t="s">
        <v>192</v>
      </c>
      <c r="H55" s="20">
        <v>46446</v>
      </c>
      <c r="I55" s="20">
        <v>46447</v>
      </c>
      <c r="J55" s="20">
        <v>46397</v>
      </c>
      <c r="K55" s="20">
        <v>6410</v>
      </c>
      <c r="L55" s="20">
        <v>6410</v>
      </c>
      <c r="M55" s="20" t="s">
        <v>193</v>
      </c>
      <c r="N55" s="20" t="s">
        <v>194</v>
      </c>
      <c r="O55" s="21">
        <v>1.181371459</v>
      </c>
      <c r="P55" s="21">
        <v>0.47808400000000001</v>
      </c>
      <c r="Q55" s="20" t="s">
        <v>195</v>
      </c>
      <c r="R55" s="20" t="s">
        <v>196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0"/>
        <v>0.10414103772000001</v>
      </c>
      <c r="AC55" s="22">
        <f t="shared" si="1"/>
        <v>0.87584749758000002</v>
      </c>
    </row>
    <row r="56" spans="1:29" x14ac:dyDescent="0.25">
      <c r="A56" s="20">
        <v>18</v>
      </c>
      <c r="B56" s="20">
        <v>432</v>
      </c>
      <c r="C56" s="20" t="s">
        <v>188</v>
      </c>
      <c r="D56" s="20" t="s">
        <v>189</v>
      </c>
      <c r="E56" s="20" t="s">
        <v>190</v>
      </c>
      <c r="F56" s="20" t="s">
        <v>191</v>
      </c>
      <c r="G56" s="20" t="s">
        <v>192</v>
      </c>
      <c r="H56" s="20">
        <v>46451</v>
      </c>
      <c r="I56" s="20">
        <v>46452</v>
      </c>
      <c r="J56" s="20">
        <v>46402</v>
      </c>
      <c r="K56" s="20">
        <v>6410</v>
      </c>
      <c r="L56" s="20">
        <v>6410</v>
      </c>
      <c r="M56" s="20" t="s">
        <v>193</v>
      </c>
      <c r="N56" s="20" t="s">
        <v>194</v>
      </c>
      <c r="O56" s="21">
        <v>1.1944011942599999</v>
      </c>
      <c r="P56" s="21">
        <v>0.48335699999999998</v>
      </c>
      <c r="Q56" s="20" t="s">
        <v>195</v>
      </c>
      <c r="R56" s="20" t="s">
        <v>196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0"/>
        <v>0.10528965530999999</v>
      </c>
      <c r="AC56" s="22">
        <f t="shared" si="1"/>
        <v>0.88550760721499999</v>
      </c>
    </row>
    <row r="57" spans="1:29" x14ac:dyDescent="0.25">
      <c r="A57" s="20">
        <v>18</v>
      </c>
      <c r="B57" s="20">
        <v>432</v>
      </c>
      <c r="C57" s="20" t="s">
        <v>188</v>
      </c>
      <c r="D57" s="20" t="s">
        <v>189</v>
      </c>
      <c r="E57" s="20" t="s">
        <v>190</v>
      </c>
      <c r="F57" s="20" t="s">
        <v>191</v>
      </c>
      <c r="G57" s="20" t="s">
        <v>192</v>
      </c>
      <c r="H57" s="20">
        <v>46452</v>
      </c>
      <c r="I57" s="20">
        <v>46453</v>
      </c>
      <c r="J57" s="20">
        <v>46403</v>
      </c>
      <c r="K57" s="20">
        <v>6410</v>
      </c>
      <c r="L57" s="20">
        <v>6410</v>
      </c>
      <c r="M57" s="20" t="s">
        <v>193</v>
      </c>
      <c r="N57" s="20" t="s">
        <v>194</v>
      </c>
      <c r="O57" s="21">
        <v>1.8499736176999999</v>
      </c>
      <c r="P57" s="21">
        <v>0.74865800000000005</v>
      </c>
      <c r="Q57" s="20" t="s">
        <v>195</v>
      </c>
      <c r="R57" s="20" t="s">
        <v>196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0"/>
        <v>0.16308017214000001</v>
      </c>
      <c r="AC57" s="22">
        <f t="shared" si="1"/>
        <v>1.3715377127100001</v>
      </c>
    </row>
    <row r="58" spans="1:29" x14ac:dyDescent="0.25">
      <c r="A58" s="20">
        <v>18</v>
      </c>
      <c r="B58" s="20">
        <v>432</v>
      </c>
      <c r="C58" s="20" t="s">
        <v>188</v>
      </c>
      <c r="D58" s="20" t="s">
        <v>189</v>
      </c>
      <c r="E58" s="20" t="s">
        <v>190</v>
      </c>
      <c r="F58" s="20" t="s">
        <v>191</v>
      </c>
      <c r="G58" s="20" t="s">
        <v>192</v>
      </c>
      <c r="H58" s="20">
        <v>46454</v>
      </c>
      <c r="I58" s="20">
        <v>46455</v>
      </c>
      <c r="J58" s="20">
        <v>46405</v>
      </c>
      <c r="K58" s="20">
        <v>6410</v>
      </c>
      <c r="L58" s="20">
        <v>6410</v>
      </c>
      <c r="M58" s="20" t="s">
        <v>193</v>
      </c>
      <c r="N58" s="20" t="s">
        <v>194</v>
      </c>
      <c r="O58" s="21">
        <v>1.3565786763900001</v>
      </c>
      <c r="P58" s="21">
        <v>0.54898800000000003</v>
      </c>
      <c r="Q58" s="20" t="s">
        <v>195</v>
      </c>
      <c r="R58" s="20" t="s">
        <v>196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0"/>
        <v>0.11958605604</v>
      </c>
      <c r="AC58" s="22">
        <f t="shared" si="1"/>
        <v>1.0057432710600001</v>
      </c>
    </row>
    <row r="59" spans="1:29" x14ac:dyDescent="0.25">
      <c r="A59" s="20">
        <v>18</v>
      </c>
      <c r="B59" s="20">
        <v>432</v>
      </c>
      <c r="C59" s="20" t="s">
        <v>188</v>
      </c>
      <c r="D59" s="20" t="s">
        <v>189</v>
      </c>
      <c r="E59" s="20" t="s">
        <v>190</v>
      </c>
      <c r="F59" s="20" t="s">
        <v>191</v>
      </c>
      <c r="G59" s="20" t="s">
        <v>192</v>
      </c>
      <c r="H59" s="20">
        <v>46457</v>
      </c>
      <c r="I59" s="20">
        <v>46458</v>
      </c>
      <c r="J59" s="20">
        <v>46408</v>
      </c>
      <c r="K59" s="20">
        <v>6410</v>
      </c>
      <c r="L59" s="20">
        <v>6410</v>
      </c>
      <c r="M59" s="20" t="s">
        <v>193</v>
      </c>
      <c r="N59" s="20" t="s">
        <v>194</v>
      </c>
      <c r="O59" s="21">
        <v>92.0985856721</v>
      </c>
      <c r="P59" s="21">
        <v>37.271000000000001</v>
      </c>
      <c r="Q59" s="20" t="s">
        <v>195</v>
      </c>
      <c r="R59" s="20" t="s">
        <v>196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0"/>
        <v>8.1187419300000006</v>
      </c>
      <c r="AC59" s="22">
        <f t="shared" si="1"/>
        <v>68.280285645000006</v>
      </c>
    </row>
    <row r="60" spans="1:29" x14ac:dyDescent="0.25">
      <c r="A60" s="20">
        <v>18</v>
      </c>
      <c r="B60" s="20">
        <v>432</v>
      </c>
      <c r="C60" s="20" t="s">
        <v>188</v>
      </c>
      <c r="D60" s="20" t="s">
        <v>189</v>
      </c>
      <c r="E60" s="20" t="s">
        <v>190</v>
      </c>
      <c r="F60" s="20" t="s">
        <v>191</v>
      </c>
      <c r="G60" s="20" t="s">
        <v>192</v>
      </c>
      <c r="H60" s="20">
        <v>46459</v>
      </c>
      <c r="I60" s="20">
        <v>46460</v>
      </c>
      <c r="J60" s="20">
        <v>46410</v>
      </c>
      <c r="K60" s="20">
        <v>6410</v>
      </c>
      <c r="L60" s="20">
        <v>6410</v>
      </c>
      <c r="M60" s="20" t="s">
        <v>193</v>
      </c>
      <c r="N60" s="20" t="s">
        <v>194</v>
      </c>
      <c r="O60" s="21">
        <v>1.4842198120400001</v>
      </c>
      <c r="P60" s="21">
        <v>0.60064200000000001</v>
      </c>
      <c r="Q60" s="20" t="s">
        <v>195</v>
      </c>
      <c r="R60" s="20" t="s">
        <v>196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0"/>
        <v>0.13083784686</v>
      </c>
      <c r="AC60" s="22">
        <f t="shared" si="1"/>
        <v>1.1003731407899999</v>
      </c>
    </row>
    <row r="61" spans="1:29" x14ac:dyDescent="0.25">
      <c r="A61" s="20">
        <v>18</v>
      </c>
      <c r="B61" s="20">
        <v>432</v>
      </c>
      <c r="C61" s="20" t="s">
        <v>188</v>
      </c>
      <c r="D61" s="20" t="s">
        <v>189</v>
      </c>
      <c r="E61" s="20" t="s">
        <v>190</v>
      </c>
      <c r="F61" s="20" t="s">
        <v>191</v>
      </c>
      <c r="G61" s="20" t="s">
        <v>192</v>
      </c>
      <c r="H61" s="20">
        <v>46462</v>
      </c>
      <c r="I61" s="20">
        <v>46463</v>
      </c>
      <c r="J61" s="20">
        <v>46413</v>
      </c>
      <c r="K61" s="20">
        <v>6410</v>
      </c>
      <c r="L61" s="20">
        <v>6410</v>
      </c>
      <c r="M61" s="20" t="s">
        <v>193</v>
      </c>
      <c r="N61" s="20" t="s">
        <v>194</v>
      </c>
      <c r="O61" s="21">
        <v>1.09104945705</v>
      </c>
      <c r="P61" s="21">
        <v>0.44153199999999998</v>
      </c>
      <c r="Q61" s="20" t="s">
        <v>195</v>
      </c>
      <c r="R61" s="20" t="s">
        <v>196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0"/>
        <v>9.6178915559999995E-2</v>
      </c>
      <c r="AC61" s="22">
        <f t="shared" si="1"/>
        <v>0.80888441633999997</v>
      </c>
    </row>
    <row r="62" spans="1:29" x14ac:dyDescent="0.25">
      <c r="A62" s="20">
        <v>18</v>
      </c>
      <c r="B62" s="20">
        <v>432</v>
      </c>
      <c r="C62" s="20" t="s">
        <v>188</v>
      </c>
      <c r="D62" s="20" t="s">
        <v>189</v>
      </c>
      <c r="E62" s="20" t="s">
        <v>190</v>
      </c>
      <c r="F62" s="20" t="s">
        <v>191</v>
      </c>
      <c r="G62" s="20" t="s">
        <v>192</v>
      </c>
      <c r="H62" s="20">
        <v>46463</v>
      </c>
      <c r="I62" s="20">
        <v>46464</v>
      </c>
      <c r="J62" s="20">
        <v>46414</v>
      </c>
      <c r="K62" s="20">
        <v>6410</v>
      </c>
      <c r="L62" s="20">
        <v>6410</v>
      </c>
      <c r="M62" s="20" t="s">
        <v>193</v>
      </c>
      <c r="N62" s="20" t="s">
        <v>194</v>
      </c>
      <c r="O62" s="21">
        <v>18.292878604199998</v>
      </c>
      <c r="P62" s="21">
        <v>7.4028700000000001</v>
      </c>
      <c r="Q62" s="20" t="s">
        <v>195</v>
      </c>
      <c r="R62" s="20" t="s">
        <v>196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0"/>
        <v>1.6125671721000001</v>
      </c>
      <c r="AC62" s="22">
        <f t="shared" si="1"/>
        <v>13.56202082565</v>
      </c>
    </row>
    <row r="63" spans="1:29" x14ac:dyDescent="0.25">
      <c r="A63" s="20">
        <v>18</v>
      </c>
      <c r="B63" s="20">
        <v>432</v>
      </c>
      <c r="C63" s="20" t="s">
        <v>188</v>
      </c>
      <c r="D63" s="20" t="s">
        <v>189</v>
      </c>
      <c r="E63" s="20" t="s">
        <v>190</v>
      </c>
      <c r="F63" s="20" t="s">
        <v>191</v>
      </c>
      <c r="G63" s="20" t="s">
        <v>192</v>
      </c>
      <c r="H63" s="20">
        <v>46464</v>
      </c>
      <c r="I63" s="20">
        <v>46465</v>
      </c>
      <c r="J63" s="20">
        <v>46415</v>
      </c>
      <c r="K63" s="20">
        <v>6410</v>
      </c>
      <c r="L63" s="20">
        <v>6410</v>
      </c>
      <c r="M63" s="20" t="s">
        <v>193</v>
      </c>
      <c r="N63" s="20" t="s">
        <v>194</v>
      </c>
      <c r="O63" s="21">
        <v>1.7889342499200001</v>
      </c>
      <c r="P63" s="21">
        <v>0.72395600000000004</v>
      </c>
      <c r="Q63" s="20" t="s">
        <v>195</v>
      </c>
      <c r="R63" s="20" t="s">
        <v>196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0"/>
        <v>0.15769933548000001</v>
      </c>
      <c r="AC63" s="22">
        <f t="shared" si="1"/>
        <v>1.32628377222</v>
      </c>
    </row>
    <row r="64" spans="1:29" x14ac:dyDescent="0.25">
      <c r="A64" s="20">
        <v>18</v>
      </c>
      <c r="B64" s="20">
        <v>432</v>
      </c>
      <c r="C64" s="20" t="s">
        <v>188</v>
      </c>
      <c r="D64" s="20" t="s">
        <v>189</v>
      </c>
      <c r="E64" s="20" t="s">
        <v>190</v>
      </c>
      <c r="F64" s="20" t="s">
        <v>191</v>
      </c>
      <c r="G64" s="20" t="s">
        <v>192</v>
      </c>
      <c r="H64" s="20">
        <v>46465</v>
      </c>
      <c r="I64" s="20">
        <v>46466</v>
      </c>
      <c r="J64" s="20">
        <v>46416</v>
      </c>
      <c r="K64" s="20">
        <v>6410</v>
      </c>
      <c r="L64" s="20">
        <v>6410</v>
      </c>
      <c r="M64" s="20" t="s">
        <v>193</v>
      </c>
      <c r="N64" s="20" t="s">
        <v>194</v>
      </c>
      <c r="O64" s="21">
        <v>43.810390068300002</v>
      </c>
      <c r="P64" s="21">
        <v>17.729399999999998</v>
      </c>
      <c r="Q64" s="20" t="s">
        <v>195</v>
      </c>
      <c r="R64" s="20" t="s">
        <v>196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0"/>
        <v>3.8619952019999997</v>
      </c>
      <c r="AC64" s="22">
        <f t="shared" si="1"/>
        <v>32.480172152999998</v>
      </c>
    </row>
    <row r="65" spans="1:29" x14ac:dyDescent="0.25">
      <c r="A65" s="20">
        <v>18</v>
      </c>
      <c r="B65" s="20">
        <v>432</v>
      </c>
      <c r="C65" s="20" t="s">
        <v>188</v>
      </c>
      <c r="D65" s="20" t="s">
        <v>189</v>
      </c>
      <c r="E65" s="20" t="s">
        <v>190</v>
      </c>
      <c r="F65" s="20" t="s">
        <v>191</v>
      </c>
      <c r="G65" s="20" t="s">
        <v>192</v>
      </c>
      <c r="H65" s="20">
        <v>46466</v>
      </c>
      <c r="I65" s="20">
        <v>46467</v>
      </c>
      <c r="J65" s="20">
        <v>46417</v>
      </c>
      <c r="K65" s="20">
        <v>6410</v>
      </c>
      <c r="L65" s="20">
        <v>6410</v>
      </c>
      <c r="M65" s="20" t="s">
        <v>193</v>
      </c>
      <c r="N65" s="20" t="s">
        <v>194</v>
      </c>
      <c r="O65" s="21">
        <v>5.2483101629100002</v>
      </c>
      <c r="P65" s="21">
        <v>2.12392</v>
      </c>
      <c r="Q65" s="20" t="s">
        <v>195</v>
      </c>
      <c r="R65" s="20" t="s">
        <v>196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0"/>
        <v>0.46265349360000002</v>
      </c>
      <c r="AC65" s="22">
        <f t="shared" si="1"/>
        <v>3.8910108204000005</v>
      </c>
    </row>
    <row r="66" spans="1:29" x14ac:dyDescent="0.25">
      <c r="A66" s="20">
        <v>18</v>
      </c>
      <c r="B66" s="20">
        <v>432</v>
      </c>
      <c r="C66" s="20" t="s">
        <v>188</v>
      </c>
      <c r="D66" s="20" t="s">
        <v>189</v>
      </c>
      <c r="E66" s="20" t="s">
        <v>190</v>
      </c>
      <c r="F66" s="20" t="s">
        <v>191</v>
      </c>
      <c r="G66" s="20" t="s">
        <v>192</v>
      </c>
      <c r="H66" s="20">
        <v>46472</v>
      </c>
      <c r="I66" s="20">
        <v>46473</v>
      </c>
      <c r="J66" s="20">
        <v>46423</v>
      </c>
      <c r="K66" s="20">
        <v>6410</v>
      </c>
      <c r="L66" s="20">
        <v>6410</v>
      </c>
      <c r="M66" s="20" t="s">
        <v>193</v>
      </c>
      <c r="N66" s="20" t="s">
        <v>194</v>
      </c>
      <c r="O66" s="21">
        <v>5.4784530679600003</v>
      </c>
      <c r="P66" s="21">
        <v>2.21705</v>
      </c>
      <c r="Q66" s="20" t="s">
        <v>195</v>
      </c>
      <c r="R66" s="20" t="s">
        <v>196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0"/>
        <v>0.48294000149999999</v>
      </c>
      <c r="AC66" s="22">
        <f t="shared" si="1"/>
        <v>4.0616245147500001</v>
      </c>
    </row>
    <row r="67" spans="1:29" x14ac:dyDescent="0.25">
      <c r="A67" s="20">
        <v>18</v>
      </c>
      <c r="B67" s="20">
        <v>432</v>
      </c>
      <c r="C67" s="20" t="s">
        <v>188</v>
      </c>
      <c r="D67" s="20" t="s">
        <v>189</v>
      </c>
      <c r="E67" s="20" t="s">
        <v>190</v>
      </c>
      <c r="F67" s="20" t="s">
        <v>191</v>
      </c>
      <c r="G67" s="20" t="s">
        <v>192</v>
      </c>
      <c r="H67" s="20">
        <v>46475</v>
      </c>
      <c r="I67" s="20">
        <v>46476</v>
      </c>
      <c r="J67" s="20">
        <v>46426</v>
      </c>
      <c r="K67" s="20">
        <v>6410</v>
      </c>
      <c r="L67" s="20">
        <v>6410</v>
      </c>
      <c r="M67" s="20" t="s">
        <v>193</v>
      </c>
      <c r="N67" s="20" t="s">
        <v>194</v>
      </c>
      <c r="O67" s="21">
        <v>7.7972956483800004</v>
      </c>
      <c r="P67" s="21">
        <v>3.1554500000000001</v>
      </c>
      <c r="Q67" s="20" t="s">
        <v>195</v>
      </c>
      <c r="R67" s="20" t="s">
        <v>196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ref="AB67:AB120" si="2">P67*X67*(1-Z67)</f>
        <v>0.68735167350000004</v>
      </c>
      <c r="AC67" s="22">
        <f t="shared" ref="AC67:AC120" si="3">P67*Y67*(1-AA67)</f>
        <v>5.7807686227500001</v>
      </c>
    </row>
    <row r="68" spans="1:29" x14ac:dyDescent="0.25">
      <c r="A68" s="20">
        <v>18</v>
      </c>
      <c r="B68" s="20">
        <v>432</v>
      </c>
      <c r="C68" s="20" t="s">
        <v>188</v>
      </c>
      <c r="D68" s="20" t="s">
        <v>189</v>
      </c>
      <c r="E68" s="20" t="s">
        <v>190</v>
      </c>
      <c r="F68" s="20" t="s">
        <v>191</v>
      </c>
      <c r="G68" s="20" t="s">
        <v>192</v>
      </c>
      <c r="H68" s="20">
        <v>46479</v>
      </c>
      <c r="I68" s="20">
        <v>46480</v>
      </c>
      <c r="J68" s="20">
        <v>46430</v>
      </c>
      <c r="K68" s="20">
        <v>6410</v>
      </c>
      <c r="L68" s="20">
        <v>6410</v>
      </c>
      <c r="M68" s="20" t="s">
        <v>193</v>
      </c>
      <c r="N68" s="20" t="s">
        <v>194</v>
      </c>
      <c r="O68" s="21">
        <v>4.3213971849000004</v>
      </c>
      <c r="P68" s="21">
        <v>1.74881</v>
      </c>
      <c r="Q68" s="20" t="s">
        <v>195</v>
      </c>
      <c r="R68" s="20" t="s">
        <v>196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0.38094328230000002</v>
      </c>
      <c r="AC68" s="22">
        <f t="shared" si="3"/>
        <v>3.2038111759499999</v>
      </c>
    </row>
    <row r="69" spans="1:29" x14ac:dyDescent="0.25">
      <c r="A69" s="20">
        <v>18</v>
      </c>
      <c r="B69" s="20">
        <v>432</v>
      </c>
      <c r="C69" s="20" t="s">
        <v>188</v>
      </c>
      <c r="D69" s="20" t="s">
        <v>189</v>
      </c>
      <c r="E69" s="20" t="s">
        <v>190</v>
      </c>
      <c r="F69" s="20" t="s">
        <v>191</v>
      </c>
      <c r="G69" s="20" t="s">
        <v>192</v>
      </c>
      <c r="H69" s="20">
        <v>46480</v>
      </c>
      <c r="I69" s="20">
        <v>46481</v>
      </c>
      <c r="J69" s="20">
        <v>46431</v>
      </c>
      <c r="K69" s="20">
        <v>6410</v>
      </c>
      <c r="L69" s="20">
        <v>6410</v>
      </c>
      <c r="M69" s="20" t="s">
        <v>193</v>
      </c>
      <c r="N69" s="20" t="s">
        <v>194</v>
      </c>
      <c r="O69" s="21">
        <v>2.25332761103</v>
      </c>
      <c r="P69" s="21">
        <v>0.91188899999999995</v>
      </c>
      <c r="Q69" s="20" t="s">
        <v>195</v>
      </c>
      <c r="R69" s="20" t="s">
        <v>196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0.19863678086999997</v>
      </c>
      <c r="AC69" s="22">
        <f t="shared" si="3"/>
        <v>1.6705760885550001</v>
      </c>
    </row>
    <row r="70" spans="1:29" x14ac:dyDescent="0.25">
      <c r="A70" s="20">
        <v>18</v>
      </c>
      <c r="B70" s="20">
        <v>432</v>
      </c>
      <c r="C70" s="20" t="s">
        <v>188</v>
      </c>
      <c r="D70" s="20" t="s">
        <v>189</v>
      </c>
      <c r="E70" s="20" t="s">
        <v>190</v>
      </c>
      <c r="F70" s="20" t="s">
        <v>191</v>
      </c>
      <c r="G70" s="20" t="s">
        <v>192</v>
      </c>
      <c r="H70" s="20">
        <v>46484</v>
      </c>
      <c r="I70" s="20">
        <v>46485</v>
      </c>
      <c r="J70" s="20">
        <v>46435</v>
      </c>
      <c r="K70" s="20">
        <v>6410</v>
      </c>
      <c r="L70" s="20">
        <v>6410</v>
      </c>
      <c r="M70" s="20" t="s">
        <v>193</v>
      </c>
      <c r="N70" s="20" t="s">
        <v>194</v>
      </c>
      <c r="O70" s="21">
        <v>7.3360079879200004</v>
      </c>
      <c r="P70" s="21">
        <v>2.9687800000000002</v>
      </c>
      <c r="Q70" s="20" t="s">
        <v>195</v>
      </c>
      <c r="R70" s="20" t="s">
        <v>196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0.41099999999999998</v>
      </c>
      <c r="Y70" s="22">
        <v>3.7010000000000001</v>
      </c>
      <c r="Z70" s="22">
        <v>0.47</v>
      </c>
      <c r="AA70" s="22">
        <v>0.505</v>
      </c>
      <c r="AB70" s="22">
        <f t="shared" si="2"/>
        <v>0.64668934740000006</v>
      </c>
      <c r="AC70" s="22">
        <f t="shared" si="3"/>
        <v>5.4387901160999998</v>
      </c>
    </row>
    <row r="71" spans="1:29" x14ac:dyDescent="0.25">
      <c r="A71" s="20">
        <v>18</v>
      </c>
      <c r="B71" s="20">
        <v>432</v>
      </c>
      <c r="C71" s="20" t="s">
        <v>188</v>
      </c>
      <c r="D71" s="20" t="s">
        <v>189</v>
      </c>
      <c r="E71" s="20" t="s">
        <v>190</v>
      </c>
      <c r="F71" s="20" t="s">
        <v>191</v>
      </c>
      <c r="G71" s="20" t="s">
        <v>192</v>
      </c>
      <c r="H71" s="20">
        <v>46490</v>
      </c>
      <c r="I71" s="20">
        <v>46491</v>
      </c>
      <c r="J71" s="20">
        <v>46441</v>
      </c>
      <c r="K71" s="20">
        <v>6410</v>
      </c>
      <c r="L71" s="20">
        <v>6410</v>
      </c>
      <c r="M71" s="20" t="s">
        <v>193</v>
      </c>
      <c r="N71" s="20" t="s">
        <v>194</v>
      </c>
      <c r="O71" s="21">
        <v>7.7382276347200003</v>
      </c>
      <c r="P71" s="21">
        <v>3.1315499999999998</v>
      </c>
      <c r="Q71" s="20" t="s">
        <v>195</v>
      </c>
      <c r="R71" s="20" t="s">
        <v>196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0.41099999999999998</v>
      </c>
      <c r="Y71" s="22">
        <v>3.7010000000000001</v>
      </c>
      <c r="Z71" s="22">
        <v>0.47</v>
      </c>
      <c r="AA71" s="22">
        <v>0.505</v>
      </c>
      <c r="AB71" s="22">
        <f t="shared" si="2"/>
        <v>0.68214553649999998</v>
      </c>
      <c r="AC71" s="22">
        <f t="shared" si="3"/>
        <v>5.7369839422500002</v>
      </c>
    </row>
    <row r="72" spans="1:29" x14ac:dyDescent="0.25">
      <c r="A72" s="20">
        <v>18</v>
      </c>
      <c r="B72" s="20">
        <v>432</v>
      </c>
      <c r="C72" s="20" t="s">
        <v>188</v>
      </c>
      <c r="D72" s="20" t="s">
        <v>189</v>
      </c>
      <c r="E72" s="20" t="s">
        <v>190</v>
      </c>
      <c r="F72" s="20" t="s">
        <v>191</v>
      </c>
      <c r="G72" s="20" t="s">
        <v>192</v>
      </c>
      <c r="H72" s="20">
        <v>46494</v>
      </c>
      <c r="I72" s="20">
        <v>46495</v>
      </c>
      <c r="J72" s="20">
        <v>46445</v>
      </c>
      <c r="K72" s="20">
        <v>6410</v>
      </c>
      <c r="L72" s="20">
        <v>6410</v>
      </c>
      <c r="M72" s="20" t="s">
        <v>193</v>
      </c>
      <c r="N72" s="20" t="s">
        <v>194</v>
      </c>
      <c r="O72" s="21">
        <v>8.5627004722999995</v>
      </c>
      <c r="P72" s="21">
        <v>3.4651999999999998</v>
      </c>
      <c r="Q72" s="20" t="s">
        <v>195</v>
      </c>
      <c r="R72" s="20" t="s">
        <v>196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0.41099999999999998</v>
      </c>
      <c r="Y72" s="22">
        <v>3.7010000000000001</v>
      </c>
      <c r="Z72" s="22">
        <v>0.47</v>
      </c>
      <c r="AA72" s="22">
        <v>0.505</v>
      </c>
      <c r="AB72" s="22">
        <f t="shared" si="2"/>
        <v>0.754824516</v>
      </c>
      <c r="AC72" s="22">
        <f t="shared" si="3"/>
        <v>6.3482290739999998</v>
      </c>
    </row>
    <row r="73" spans="1:29" x14ac:dyDescent="0.25">
      <c r="A73" s="20">
        <v>18</v>
      </c>
      <c r="B73" s="20">
        <v>432</v>
      </c>
      <c r="C73" s="20" t="s">
        <v>188</v>
      </c>
      <c r="D73" s="20" t="s">
        <v>189</v>
      </c>
      <c r="E73" s="20" t="s">
        <v>190</v>
      </c>
      <c r="F73" s="20" t="s">
        <v>191</v>
      </c>
      <c r="G73" s="20" t="s">
        <v>192</v>
      </c>
      <c r="H73" s="20">
        <v>46495</v>
      </c>
      <c r="I73" s="20">
        <v>46496</v>
      </c>
      <c r="J73" s="20">
        <v>46446</v>
      </c>
      <c r="K73" s="20">
        <v>6410</v>
      </c>
      <c r="L73" s="20">
        <v>6410</v>
      </c>
      <c r="M73" s="20" t="s">
        <v>193</v>
      </c>
      <c r="N73" s="20" t="s">
        <v>194</v>
      </c>
      <c r="O73" s="21">
        <v>17.4227026555</v>
      </c>
      <c r="P73" s="21">
        <v>7.0507200000000001</v>
      </c>
      <c r="Q73" s="20" t="s">
        <v>195</v>
      </c>
      <c r="R73" s="20" t="s">
        <v>196</v>
      </c>
      <c r="S73" s="20">
        <v>16</v>
      </c>
      <c r="T73" s="20">
        <v>60</v>
      </c>
      <c r="U73" s="20" t="s">
        <v>73</v>
      </c>
      <c r="V73" s="20" t="s">
        <v>76</v>
      </c>
      <c r="W73" s="20" t="s">
        <v>77</v>
      </c>
      <c r="X73" s="22">
        <v>0.41099999999999998</v>
      </c>
      <c r="Y73" s="22">
        <v>3.7010000000000001</v>
      </c>
      <c r="Z73" s="22">
        <v>0.47</v>
      </c>
      <c r="AA73" s="22">
        <v>0.505</v>
      </c>
      <c r="AB73" s="22">
        <f t="shared" si="2"/>
        <v>1.5358583376000001</v>
      </c>
      <c r="AC73" s="22">
        <f t="shared" si="3"/>
        <v>12.916883786400001</v>
      </c>
    </row>
    <row r="74" spans="1:29" x14ac:dyDescent="0.25">
      <c r="A74" s="20">
        <v>18</v>
      </c>
      <c r="B74" s="20">
        <v>432</v>
      </c>
      <c r="C74" s="20" t="s">
        <v>188</v>
      </c>
      <c r="D74" s="20" t="s">
        <v>189</v>
      </c>
      <c r="E74" s="20" t="s">
        <v>190</v>
      </c>
      <c r="F74" s="20" t="s">
        <v>191</v>
      </c>
      <c r="G74" s="20" t="s">
        <v>192</v>
      </c>
      <c r="H74" s="20">
        <v>46500</v>
      </c>
      <c r="I74" s="20">
        <v>46501</v>
      </c>
      <c r="J74" s="20">
        <v>46451</v>
      </c>
      <c r="K74" s="20">
        <v>6410</v>
      </c>
      <c r="L74" s="20">
        <v>6410</v>
      </c>
      <c r="M74" s="20" t="s">
        <v>193</v>
      </c>
      <c r="N74" s="20" t="s">
        <v>194</v>
      </c>
      <c r="O74" s="21">
        <v>5.0416142723700004</v>
      </c>
      <c r="P74" s="21">
        <v>2.04027</v>
      </c>
      <c r="Q74" s="20" t="s">
        <v>195</v>
      </c>
      <c r="R74" s="20" t="s">
        <v>196</v>
      </c>
      <c r="S74" s="20">
        <v>16</v>
      </c>
      <c r="T74" s="20">
        <v>60</v>
      </c>
      <c r="U74" s="20" t="s">
        <v>73</v>
      </c>
      <c r="V74" s="20" t="s">
        <v>76</v>
      </c>
      <c r="W74" s="20" t="s">
        <v>77</v>
      </c>
      <c r="X74" s="22">
        <v>0.41099999999999998</v>
      </c>
      <c r="Y74" s="22">
        <v>3.7010000000000001</v>
      </c>
      <c r="Z74" s="22">
        <v>0.47</v>
      </c>
      <c r="AA74" s="22">
        <v>0.505</v>
      </c>
      <c r="AB74" s="22">
        <f t="shared" si="2"/>
        <v>0.44443201410000005</v>
      </c>
      <c r="AC74" s="22">
        <f t="shared" si="3"/>
        <v>3.7377644386500002</v>
      </c>
    </row>
    <row r="75" spans="1:29" x14ac:dyDescent="0.25">
      <c r="A75" s="20">
        <v>18</v>
      </c>
      <c r="B75" s="20">
        <v>432</v>
      </c>
      <c r="C75" s="20" t="s">
        <v>188</v>
      </c>
      <c r="D75" s="20" t="s">
        <v>189</v>
      </c>
      <c r="E75" s="20" t="s">
        <v>190</v>
      </c>
      <c r="F75" s="20" t="s">
        <v>191</v>
      </c>
      <c r="G75" s="20" t="s">
        <v>192</v>
      </c>
      <c r="H75" s="20">
        <v>46503</v>
      </c>
      <c r="I75" s="20">
        <v>46504</v>
      </c>
      <c r="J75" s="20">
        <v>46454</v>
      </c>
      <c r="K75" s="20">
        <v>6410</v>
      </c>
      <c r="L75" s="20">
        <v>6410</v>
      </c>
      <c r="M75" s="20" t="s">
        <v>193</v>
      </c>
      <c r="N75" s="20" t="s">
        <v>194</v>
      </c>
      <c r="O75" s="21">
        <v>3.2765200682000001E-3</v>
      </c>
      <c r="P75" s="21">
        <v>1.3259599999999999E-3</v>
      </c>
      <c r="Q75" s="20" t="s">
        <v>195</v>
      </c>
      <c r="R75" s="20" t="s">
        <v>196</v>
      </c>
      <c r="S75" s="20">
        <v>16</v>
      </c>
      <c r="T75" s="20">
        <v>60</v>
      </c>
      <c r="U75" s="20" t="s">
        <v>73</v>
      </c>
      <c r="V75" s="20" t="s">
        <v>76</v>
      </c>
      <c r="W75" s="20" t="s">
        <v>77</v>
      </c>
      <c r="X75" s="22">
        <v>0.41099999999999998</v>
      </c>
      <c r="Y75" s="22">
        <v>3.7010000000000001</v>
      </c>
      <c r="Z75" s="22">
        <v>0.47</v>
      </c>
      <c r="AA75" s="22">
        <v>0.505</v>
      </c>
      <c r="AB75" s="22">
        <f t="shared" si="2"/>
        <v>2.8883386679999995E-4</v>
      </c>
      <c r="AC75" s="22">
        <f t="shared" si="3"/>
        <v>2.4291520901999998E-3</v>
      </c>
    </row>
    <row r="76" spans="1:29" x14ac:dyDescent="0.25">
      <c r="A76" s="20">
        <v>18</v>
      </c>
      <c r="B76" s="20">
        <v>432</v>
      </c>
      <c r="C76" s="20" t="s">
        <v>188</v>
      </c>
      <c r="D76" s="20" t="s">
        <v>189</v>
      </c>
      <c r="E76" s="20" t="s">
        <v>190</v>
      </c>
      <c r="F76" s="20" t="s">
        <v>191</v>
      </c>
      <c r="G76" s="20" t="s">
        <v>192</v>
      </c>
      <c r="H76" s="20">
        <v>46513</v>
      </c>
      <c r="I76" s="20">
        <v>46514</v>
      </c>
      <c r="J76" s="20">
        <v>46464</v>
      </c>
      <c r="K76" s="20">
        <v>6410</v>
      </c>
      <c r="L76" s="20">
        <v>6410</v>
      </c>
      <c r="M76" s="20" t="s">
        <v>193</v>
      </c>
      <c r="N76" s="20" t="s">
        <v>194</v>
      </c>
      <c r="O76" s="21">
        <v>1.56279260918</v>
      </c>
      <c r="P76" s="21">
        <v>0.63244</v>
      </c>
      <c r="Q76" s="20" t="s">
        <v>195</v>
      </c>
      <c r="R76" s="20" t="s">
        <v>196</v>
      </c>
      <c r="S76" s="20">
        <v>16</v>
      </c>
      <c r="T76" s="20">
        <v>60</v>
      </c>
      <c r="U76" s="20" t="s">
        <v>73</v>
      </c>
      <c r="V76" s="20" t="s">
        <v>76</v>
      </c>
      <c r="W76" s="20" t="s">
        <v>77</v>
      </c>
      <c r="X76" s="22">
        <v>0.41099999999999998</v>
      </c>
      <c r="Y76" s="22">
        <v>3.7010000000000001</v>
      </c>
      <c r="Z76" s="22">
        <v>0.47</v>
      </c>
      <c r="AA76" s="22">
        <v>0.505</v>
      </c>
      <c r="AB76" s="22">
        <f t="shared" si="2"/>
        <v>0.1377644052</v>
      </c>
      <c r="AC76" s="22">
        <f t="shared" si="3"/>
        <v>1.1586269178000002</v>
      </c>
    </row>
    <row r="77" spans="1:29" x14ac:dyDescent="0.25">
      <c r="A77" s="20">
        <v>18</v>
      </c>
      <c r="B77" s="20">
        <v>432</v>
      </c>
      <c r="C77" s="20" t="s">
        <v>188</v>
      </c>
      <c r="D77" s="20" t="s">
        <v>189</v>
      </c>
      <c r="E77" s="20" t="s">
        <v>190</v>
      </c>
      <c r="F77" s="20" t="s">
        <v>191</v>
      </c>
      <c r="G77" s="20" t="s">
        <v>192</v>
      </c>
      <c r="H77" s="20">
        <v>46514</v>
      </c>
      <c r="I77" s="20">
        <v>46515</v>
      </c>
      <c r="J77" s="20">
        <v>46465</v>
      </c>
      <c r="K77" s="20">
        <v>6410</v>
      </c>
      <c r="L77" s="20">
        <v>6410</v>
      </c>
      <c r="M77" s="20" t="s">
        <v>193</v>
      </c>
      <c r="N77" s="20" t="s">
        <v>194</v>
      </c>
      <c r="O77" s="21">
        <v>4.9178516419899996</v>
      </c>
      <c r="P77" s="21">
        <v>1.9901800000000001</v>
      </c>
      <c r="Q77" s="20" t="s">
        <v>195</v>
      </c>
      <c r="R77" s="20" t="s">
        <v>196</v>
      </c>
      <c r="S77" s="20">
        <v>16</v>
      </c>
      <c r="T77" s="20">
        <v>60</v>
      </c>
      <c r="U77" s="20" t="s">
        <v>73</v>
      </c>
      <c r="V77" s="20" t="s">
        <v>76</v>
      </c>
      <c r="W77" s="20" t="s">
        <v>77</v>
      </c>
      <c r="X77" s="22">
        <v>0.41099999999999998</v>
      </c>
      <c r="Y77" s="22">
        <v>3.7010000000000001</v>
      </c>
      <c r="Z77" s="22">
        <v>0.47</v>
      </c>
      <c r="AA77" s="22">
        <v>0.505</v>
      </c>
      <c r="AB77" s="22">
        <f t="shared" si="2"/>
        <v>0.43352090939999999</v>
      </c>
      <c r="AC77" s="22">
        <f t="shared" si="3"/>
        <v>3.6459998091000001</v>
      </c>
    </row>
    <row r="78" spans="1:29" x14ac:dyDescent="0.25">
      <c r="A78" s="20">
        <v>18</v>
      </c>
      <c r="B78" s="20">
        <v>432</v>
      </c>
      <c r="C78" s="20" t="s">
        <v>188</v>
      </c>
      <c r="D78" s="20" t="s">
        <v>189</v>
      </c>
      <c r="E78" s="20" t="s">
        <v>190</v>
      </c>
      <c r="F78" s="20" t="s">
        <v>191</v>
      </c>
      <c r="G78" s="20" t="s">
        <v>192</v>
      </c>
      <c r="H78" s="20">
        <v>46517</v>
      </c>
      <c r="I78" s="20">
        <v>46518</v>
      </c>
      <c r="J78" s="20">
        <v>46468</v>
      </c>
      <c r="K78" s="20">
        <v>6410</v>
      </c>
      <c r="L78" s="20">
        <v>6410</v>
      </c>
      <c r="M78" s="20" t="s">
        <v>193</v>
      </c>
      <c r="N78" s="20" t="s">
        <v>194</v>
      </c>
      <c r="O78" s="21">
        <v>4.9793965118300001</v>
      </c>
      <c r="P78" s="21">
        <v>2.0150899999999998</v>
      </c>
      <c r="Q78" s="20" t="s">
        <v>195</v>
      </c>
      <c r="R78" s="20" t="s">
        <v>196</v>
      </c>
      <c r="S78" s="20">
        <v>16</v>
      </c>
      <c r="T78" s="20">
        <v>60</v>
      </c>
      <c r="U78" s="20" t="s">
        <v>73</v>
      </c>
      <c r="V78" s="20" t="s">
        <v>76</v>
      </c>
      <c r="W78" s="20" t="s">
        <v>77</v>
      </c>
      <c r="X78" s="22">
        <v>0.41099999999999998</v>
      </c>
      <c r="Y78" s="22">
        <v>3.7010000000000001</v>
      </c>
      <c r="Z78" s="22">
        <v>0.47</v>
      </c>
      <c r="AA78" s="22">
        <v>0.505</v>
      </c>
      <c r="AB78" s="22">
        <f t="shared" si="2"/>
        <v>0.43894705469999995</v>
      </c>
      <c r="AC78" s="22">
        <f t="shared" si="3"/>
        <v>3.69163480455</v>
      </c>
    </row>
    <row r="79" spans="1:29" x14ac:dyDescent="0.25">
      <c r="A79" s="20">
        <v>18</v>
      </c>
      <c r="B79" s="20">
        <v>432</v>
      </c>
      <c r="C79" s="20" t="s">
        <v>188</v>
      </c>
      <c r="D79" s="20" t="s">
        <v>189</v>
      </c>
      <c r="E79" s="20" t="s">
        <v>190</v>
      </c>
      <c r="F79" s="20" t="s">
        <v>191</v>
      </c>
      <c r="G79" s="20" t="s">
        <v>192</v>
      </c>
      <c r="H79" s="20">
        <v>46520</v>
      </c>
      <c r="I79" s="20">
        <v>46521</v>
      </c>
      <c r="J79" s="20">
        <v>46471</v>
      </c>
      <c r="K79" s="20">
        <v>6410</v>
      </c>
      <c r="L79" s="20">
        <v>6410</v>
      </c>
      <c r="M79" s="20" t="s">
        <v>193</v>
      </c>
      <c r="N79" s="20" t="s">
        <v>194</v>
      </c>
      <c r="O79" s="21">
        <v>1.0339182004</v>
      </c>
      <c r="P79" s="21">
        <v>0.41841200000000001</v>
      </c>
      <c r="Q79" s="20" t="s">
        <v>195</v>
      </c>
      <c r="R79" s="20" t="s">
        <v>196</v>
      </c>
      <c r="S79" s="20">
        <v>16</v>
      </c>
      <c r="T79" s="20">
        <v>60</v>
      </c>
      <c r="U79" s="20" t="s">
        <v>73</v>
      </c>
      <c r="V79" s="20" t="s">
        <v>76</v>
      </c>
      <c r="W79" s="20" t="s">
        <v>77</v>
      </c>
      <c r="X79" s="22">
        <v>0.41099999999999998</v>
      </c>
      <c r="Y79" s="22">
        <v>3.7010000000000001</v>
      </c>
      <c r="Z79" s="22">
        <v>0.47</v>
      </c>
      <c r="AA79" s="22">
        <v>0.505</v>
      </c>
      <c r="AB79" s="22">
        <f t="shared" si="2"/>
        <v>9.1142685960000011E-2</v>
      </c>
      <c r="AC79" s="22">
        <f t="shared" si="3"/>
        <v>0.76652869193999995</v>
      </c>
    </row>
    <row r="80" spans="1:29" x14ac:dyDescent="0.25">
      <c r="A80" s="20">
        <v>18</v>
      </c>
      <c r="B80" s="20">
        <v>432</v>
      </c>
      <c r="C80" s="20" t="s">
        <v>188</v>
      </c>
      <c r="D80" s="20" t="s">
        <v>189</v>
      </c>
      <c r="E80" s="20" t="s">
        <v>190</v>
      </c>
      <c r="F80" s="20" t="s">
        <v>191</v>
      </c>
      <c r="G80" s="20" t="s">
        <v>192</v>
      </c>
      <c r="H80" s="20">
        <v>46521</v>
      </c>
      <c r="I80" s="20">
        <v>46522</v>
      </c>
      <c r="J80" s="20">
        <v>46472</v>
      </c>
      <c r="K80" s="20">
        <v>6410</v>
      </c>
      <c r="L80" s="20">
        <v>6410</v>
      </c>
      <c r="M80" s="20" t="s">
        <v>193</v>
      </c>
      <c r="N80" s="20" t="s">
        <v>194</v>
      </c>
      <c r="O80" s="21">
        <v>0.39065910267699999</v>
      </c>
      <c r="P80" s="21">
        <v>0.15809400000000001</v>
      </c>
      <c r="Q80" s="20" t="s">
        <v>195</v>
      </c>
      <c r="R80" s="20" t="s">
        <v>196</v>
      </c>
      <c r="S80" s="20">
        <v>16</v>
      </c>
      <c r="T80" s="20">
        <v>60</v>
      </c>
      <c r="U80" s="20" t="s">
        <v>73</v>
      </c>
      <c r="V80" s="20" t="s">
        <v>76</v>
      </c>
      <c r="W80" s="20" t="s">
        <v>77</v>
      </c>
      <c r="X80" s="22">
        <v>0.41099999999999998</v>
      </c>
      <c r="Y80" s="22">
        <v>3.7010000000000001</v>
      </c>
      <c r="Z80" s="22">
        <v>0.47</v>
      </c>
      <c r="AA80" s="22">
        <v>0.505</v>
      </c>
      <c r="AB80" s="22">
        <f t="shared" si="2"/>
        <v>3.4437616020000006E-2</v>
      </c>
      <c r="AC80" s="22">
        <f t="shared" si="3"/>
        <v>0.28962741752999999</v>
      </c>
    </row>
    <row r="81" spans="1:29" x14ac:dyDescent="0.25">
      <c r="A81" s="20">
        <v>18</v>
      </c>
      <c r="B81" s="20">
        <v>432</v>
      </c>
      <c r="C81" s="20" t="s">
        <v>188</v>
      </c>
      <c r="D81" s="20" t="s">
        <v>189</v>
      </c>
      <c r="E81" s="20" t="s">
        <v>190</v>
      </c>
      <c r="F81" s="20" t="s">
        <v>191</v>
      </c>
      <c r="G81" s="20" t="s">
        <v>192</v>
      </c>
      <c r="H81" s="20">
        <v>46523</v>
      </c>
      <c r="I81" s="20">
        <v>46524</v>
      </c>
      <c r="J81" s="20">
        <v>46474</v>
      </c>
      <c r="K81" s="20">
        <v>6410</v>
      </c>
      <c r="L81" s="20">
        <v>6410</v>
      </c>
      <c r="M81" s="20" t="s">
        <v>193</v>
      </c>
      <c r="N81" s="20" t="s">
        <v>194</v>
      </c>
      <c r="O81" s="21">
        <v>14.890754343999999</v>
      </c>
      <c r="P81" s="21">
        <v>6.0260699999999998</v>
      </c>
      <c r="Q81" s="20" t="s">
        <v>195</v>
      </c>
      <c r="R81" s="20" t="s">
        <v>196</v>
      </c>
      <c r="S81" s="20">
        <v>16</v>
      </c>
      <c r="T81" s="20">
        <v>60</v>
      </c>
      <c r="U81" s="20" t="s">
        <v>73</v>
      </c>
      <c r="V81" s="20" t="s">
        <v>76</v>
      </c>
      <c r="W81" s="20" t="s">
        <v>77</v>
      </c>
      <c r="X81" s="22">
        <v>0.41099999999999998</v>
      </c>
      <c r="Y81" s="22">
        <v>3.7010000000000001</v>
      </c>
      <c r="Z81" s="22">
        <v>0.47</v>
      </c>
      <c r="AA81" s="22">
        <v>0.505</v>
      </c>
      <c r="AB81" s="22">
        <f t="shared" si="2"/>
        <v>1.3126588280999998</v>
      </c>
      <c r="AC81" s="22">
        <f t="shared" si="3"/>
        <v>11.03973010965</v>
      </c>
    </row>
    <row r="82" spans="1:29" x14ac:dyDescent="0.25">
      <c r="A82" s="20">
        <v>18</v>
      </c>
      <c r="B82" s="20">
        <v>432</v>
      </c>
      <c r="C82" s="20" t="s">
        <v>188</v>
      </c>
      <c r="D82" s="20" t="s">
        <v>189</v>
      </c>
      <c r="E82" s="20" t="s">
        <v>190</v>
      </c>
      <c r="F82" s="20" t="s">
        <v>191</v>
      </c>
      <c r="G82" s="20" t="s">
        <v>192</v>
      </c>
      <c r="H82" s="20">
        <v>46539</v>
      </c>
      <c r="I82" s="20">
        <v>46540</v>
      </c>
      <c r="J82" s="20">
        <v>46490</v>
      </c>
      <c r="K82" s="20">
        <v>6410</v>
      </c>
      <c r="L82" s="20">
        <v>6410</v>
      </c>
      <c r="M82" s="20" t="s">
        <v>193</v>
      </c>
      <c r="N82" s="20" t="s">
        <v>194</v>
      </c>
      <c r="O82" s="21">
        <v>29.427490408600001</v>
      </c>
      <c r="P82" s="21">
        <v>11.908899999999999</v>
      </c>
      <c r="Q82" s="20" t="s">
        <v>195</v>
      </c>
      <c r="R82" s="20" t="s">
        <v>196</v>
      </c>
      <c r="S82" s="20">
        <v>16</v>
      </c>
      <c r="T82" s="20">
        <v>60</v>
      </c>
      <c r="U82" s="20" t="s">
        <v>73</v>
      </c>
      <c r="V82" s="20" t="s">
        <v>76</v>
      </c>
      <c r="W82" s="20" t="s">
        <v>77</v>
      </c>
      <c r="X82" s="22">
        <v>0.41099999999999998</v>
      </c>
      <c r="Y82" s="22">
        <v>3.7010000000000001</v>
      </c>
      <c r="Z82" s="22">
        <v>0.47</v>
      </c>
      <c r="AA82" s="22">
        <v>0.505</v>
      </c>
      <c r="AB82" s="22">
        <f t="shared" si="2"/>
        <v>2.5941156869999999</v>
      </c>
      <c r="AC82" s="22">
        <f t="shared" si="3"/>
        <v>21.817045255499998</v>
      </c>
    </row>
    <row r="83" spans="1:29" x14ac:dyDescent="0.25">
      <c r="A83" s="20">
        <v>18</v>
      </c>
      <c r="B83" s="20">
        <v>432</v>
      </c>
      <c r="C83" s="20" t="s">
        <v>188</v>
      </c>
      <c r="D83" s="20" t="s">
        <v>189</v>
      </c>
      <c r="E83" s="20" t="s">
        <v>190</v>
      </c>
      <c r="F83" s="20" t="s">
        <v>191</v>
      </c>
      <c r="G83" s="20" t="s">
        <v>192</v>
      </c>
      <c r="H83" s="20">
        <v>46543</v>
      </c>
      <c r="I83" s="20">
        <v>46544</v>
      </c>
      <c r="J83" s="20">
        <v>46494</v>
      </c>
      <c r="K83" s="20">
        <v>6410</v>
      </c>
      <c r="L83" s="20">
        <v>6410</v>
      </c>
      <c r="M83" s="20" t="s">
        <v>193</v>
      </c>
      <c r="N83" s="20" t="s">
        <v>194</v>
      </c>
      <c r="O83" s="21">
        <v>3.7889655684000001</v>
      </c>
      <c r="P83" s="21">
        <v>1.5333399999999999</v>
      </c>
      <c r="Q83" s="20" t="s">
        <v>195</v>
      </c>
      <c r="R83" s="20" t="s">
        <v>196</v>
      </c>
      <c r="S83" s="20">
        <v>16</v>
      </c>
      <c r="T83" s="20">
        <v>60</v>
      </c>
      <c r="U83" s="20" t="s">
        <v>73</v>
      </c>
      <c r="V83" s="20" t="s">
        <v>76</v>
      </c>
      <c r="W83" s="20" t="s">
        <v>77</v>
      </c>
      <c r="X83" s="22">
        <v>0.41099999999999998</v>
      </c>
      <c r="Y83" s="22">
        <v>3.7010000000000001</v>
      </c>
      <c r="Z83" s="22">
        <v>0.47</v>
      </c>
      <c r="AA83" s="22">
        <v>0.505</v>
      </c>
      <c r="AB83" s="22">
        <f t="shared" si="2"/>
        <v>0.3340074522</v>
      </c>
      <c r="AC83" s="22">
        <f t="shared" si="3"/>
        <v>2.8090712132999998</v>
      </c>
    </row>
    <row r="84" spans="1:29" x14ac:dyDescent="0.25">
      <c r="A84" s="20">
        <v>18</v>
      </c>
      <c r="B84" s="20">
        <v>432</v>
      </c>
      <c r="C84" s="20" t="s">
        <v>188</v>
      </c>
      <c r="D84" s="20" t="s">
        <v>189</v>
      </c>
      <c r="E84" s="20" t="s">
        <v>190</v>
      </c>
      <c r="F84" s="20" t="s">
        <v>191</v>
      </c>
      <c r="G84" s="20" t="s">
        <v>192</v>
      </c>
      <c r="H84" s="20">
        <v>46547</v>
      </c>
      <c r="I84" s="20">
        <v>46548</v>
      </c>
      <c r="J84" s="20">
        <v>46498</v>
      </c>
      <c r="K84" s="20">
        <v>6410</v>
      </c>
      <c r="L84" s="20">
        <v>6410</v>
      </c>
      <c r="M84" s="20" t="s">
        <v>193</v>
      </c>
      <c r="N84" s="20" t="s">
        <v>194</v>
      </c>
      <c r="O84" s="21">
        <v>2.94709435589</v>
      </c>
      <c r="P84" s="21">
        <v>1.19265</v>
      </c>
      <c r="Q84" s="20" t="s">
        <v>195</v>
      </c>
      <c r="R84" s="20" t="s">
        <v>196</v>
      </c>
      <c r="S84" s="20">
        <v>16</v>
      </c>
      <c r="T84" s="20">
        <v>60</v>
      </c>
      <c r="U84" s="20" t="s">
        <v>73</v>
      </c>
      <c r="V84" s="20" t="s">
        <v>76</v>
      </c>
      <c r="W84" s="20" t="s">
        <v>77</v>
      </c>
      <c r="X84" s="22">
        <v>0.41099999999999998</v>
      </c>
      <c r="Y84" s="22">
        <v>3.7010000000000001</v>
      </c>
      <c r="Z84" s="22">
        <v>0.47</v>
      </c>
      <c r="AA84" s="22">
        <v>0.505</v>
      </c>
      <c r="AB84" s="22">
        <f t="shared" si="2"/>
        <v>0.25979494949999998</v>
      </c>
      <c r="AC84" s="22">
        <f t="shared" si="3"/>
        <v>2.1849288367499997</v>
      </c>
    </row>
    <row r="85" spans="1:29" x14ac:dyDescent="0.25">
      <c r="A85" s="20">
        <v>18</v>
      </c>
      <c r="B85" s="20">
        <v>432</v>
      </c>
      <c r="C85" s="20" t="s">
        <v>188</v>
      </c>
      <c r="D85" s="20" t="s">
        <v>189</v>
      </c>
      <c r="E85" s="20" t="s">
        <v>190</v>
      </c>
      <c r="F85" s="20" t="s">
        <v>191</v>
      </c>
      <c r="G85" s="20" t="s">
        <v>192</v>
      </c>
      <c r="H85" s="20">
        <v>46560</v>
      </c>
      <c r="I85" s="20">
        <v>46561</v>
      </c>
      <c r="J85" s="20">
        <v>46511</v>
      </c>
      <c r="K85" s="20">
        <v>6410</v>
      </c>
      <c r="L85" s="20">
        <v>6410</v>
      </c>
      <c r="M85" s="20" t="s">
        <v>193</v>
      </c>
      <c r="N85" s="20" t="s">
        <v>194</v>
      </c>
      <c r="O85" s="21">
        <v>3.6182367322800002</v>
      </c>
      <c r="P85" s="21">
        <v>1.4642500000000001</v>
      </c>
      <c r="Q85" s="20" t="s">
        <v>195</v>
      </c>
      <c r="R85" s="20" t="s">
        <v>196</v>
      </c>
      <c r="S85" s="20">
        <v>16</v>
      </c>
      <c r="T85" s="20">
        <v>60</v>
      </c>
      <c r="U85" s="20" t="s">
        <v>73</v>
      </c>
      <c r="V85" s="20" t="s">
        <v>76</v>
      </c>
      <c r="W85" s="20" t="s">
        <v>77</v>
      </c>
      <c r="X85" s="22">
        <v>0.41099999999999998</v>
      </c>
      <c r="Y85" s="22">
        <v>3.7010000000000001</v>
      </c>
      <c r="Z85" s="22">
        <v>0.47</v>
      </c>
      <c r="AA85" s="22">
        <v>0.505</v>
      </c>
      <c r="AB85" s="22">
        <f t="shared" si="2"/>
        <v>0.31895757749999998</v>
      </c>
      <c r="AC85" s="22">
        <f t="shared" si="3"/>
        <v>2.68249867875</v>
      </c>
    </row>
    <row r="86" spans="1:29" x14ac:dyDescent="0.25">
      <c r="A86" s="20">
        <v>18</v>
      </c>
      <c r="B86" s="20">
        <v>432</v>
      </c>
      <c r="C86" s="20" t="s">
        <v>188</v>
      </c>
      <c r="D86" s="20" t="s">
        <v>189</v>
      </c>
      <c r="E86" s="20" t="s">
        <v>190</v>
      </c>
      <c r="F86" s="20" t="s">
        <v>191</v>
      </c>
      <c r="G86" s="20" t="s">
        <v>192</v>
      </c>
      <c r="H86" s="20">
        <v>46563</v>
      </c>
      <c r="I86" s="20">
        <v>46564</v>
      </c>
      <c r="J86" s="20">
        <v>46514</v>
      </c>
      <c r="K86" s="20">
        <v>6410</v>
      </c>
      <c r="L86" s="20">
        <v>6410</v>
      </c>
      <c r="M86" s="20" t="s">
        <v>193</v>
      </c>
      <c r="N86" s="20" t="s">
        <v>194</v>
      </c>
      <c r="O86" s="21">
        <v>3.9845800176699999</v>
      </c>
      <c r="P86" s="21">
        <v>1.6125</v>
      </c>
      <c r="Q86" s="20" t="s">
        <v>195</v>
      </c>
      <c r="R86" s="20" t="s">
        <v>196</v>
      </c>
      <c r="S86" s="20">
        <v>16</v>
      </c>
      <c r="T86" s="20">
        <v>60</v>
      </c>
      <c r="U86" s="20" t="s">
        <v>73</v>
      </c>
      <c r="V86" s="20" t="s">
        <v>76</v>
      </c>
      <c r="W86" s="20" t="s">
        <v>77</v>
      </c>
      <c r="X86" s="22">
        <v>0.41099999999999998</v>
      </c>
      <c r="Y86" s="22">
        <v>3.7010000000000001</v>
      </c>
      <c r="Z86" s="22">
        <v>0.47</v>
      </c>
      <c r="AA86" s="22">
        <v>0.505</v>
      </c>
      <c r="AB86" s="22">
        <f t="shared" si="2"/>
        <v>0.35125087500000002</v>
      </c>
      <c r="AC86" s="22">
        <f t="shared" si="3"/>
        <v>2.9540919374999999</v>
      </c>
    </row>
    <row r="87" spans="1:29" x14ac:dyDescent="0.25">
      <c r="A87" s="20">
        <v>18</v>
      </c>
      <c r="B87" s="20">
        <v>432</v>
      </c>
      <c r="C87" s="20" t="s">
        <v>188</v>
      </c>
      <c r="D87" s="20" t="s">
        <v>189</v>
      </c>
      <c r="E87" s="20" t="s">
        <v>190</v>
      </c>
      <c r="F87" s="20" t="s">
        <v>191</v>
      </c>
      <c r="G87" s="20" t="s">
        <v>192</v>
      </c>
      <c r="H87" s="20">
        <v>46565</v>
      </c>
      <c r="I87" s="20">
        <v>46566</v>
      </c>
      <c r="J87" s="20">
        <v>46516</v>
      </c>
      <c r="K87" s="20">
        <v>6410</v>
      </c>
      <c r="L87" s="20">
        <v>6410</v>
      </c>
      <c r="M87" s="20" t="s">
        <v>193</v>
      </c>
      <c r="N87" s="20" t="s">
        <v>194</v>
      </c>
      <c r="O87" s="21">
        <v>5.0239486948299996</v>
      </c>
      <c r="P87" s="21">
        <v>2.0331199999999998</v>
      </c>
      <c r="Q87" s="20" t="s">
        <v>195</v>
      </c>
      <c r="R87" s="20" t="s">
        <v>196</v>
      </c>
      <c r="S87" s="20">
        <v>16</v>
      </c>
      <c r="T87" s="20">
        <v>60</v>
      </c>
      <c r="U87" s="20" t="s">
        <v>73</v>
      </c>
      <c r="V87" s="20" t="s">
        <v>76</v>
      </c>
      <c r="W87" s="20" t="s">
        <v>77</v>
      </c>
      <c r="X87" s="22">
        <v>0.41099999999999998</v>
      </c>
      <c r="Y87" s="22">
        <v>3.7010000000000001</v>
      </c>
      <c r="Z87" s="22">
        <v>0.47</v>
      </c>
      <c r="AA87" s="22">
        <v>0.505</v>
      </c>
      <c r="AB87" s="22">
        <f t="shared" si="2"/>
        <v>0.44287452959999996</v>
      </c>
      <c r="AC87" s="22">
        <f t="shared" si="3"/>
        <v>3.7246656743999997</v>
      </c>
    </row>
    <row r="88" spans="1:29" x14ac:dyDescent="0.25">
      <c r="A88" s="20">
        <v>18</v>
      </c>
      <c r="B88" s="20">
        <v>432</v>
      </c>
      <c r="C88" s="20" t="s">
        <v>188</v>
      </c>
      <c r="D88" s="20" t="s">
        <v>189</v>
      </c>
      <c r="E88" s="20" t="s">
        <v>190</v>
      </c>
      <c r="F88" s="20" t="s">
        <v>191</v>
      </c>
      <c r="G88" s="20" t="s">
        <v>192</v>
      </c>
      <c r="H88" s="20">
        <v>46571</v>
      </c>
      <c r="I88" s="20">
        <v>46572</v>
      </c>
      <c r="J88" s="20">
        <v>46522</v>
      </c>
      <c r="K88" s="20">
        <v>6410</v>
      </c>
      <c r="L88" s="20">
        <v>6410</v>
      </c>
      <c r="M88" s="20" t="s">
        <v>193</v>
      </c>
      <c r="N88" s="20" t="s">
        <v>194</v>
      </c>
      <c r="O88" s="21">
        <v>5.2633979813699998</v>
      </c>
      <c r="P88" s="21">
        <v>2.13002</v>
      </c>
      <c r="Q88" s="20" t="s">
        <v>195</v>
      </c>
      <c r="R88" s="20" t="s">
        <v>196</v>
      </c>
      <c r="S88" s="20">
        <v>16</v>
      </c>
      <c r="T88" s="20">
        <v>60</v>
      </c>
      <c r="U88" s="20" t="s">
        <v>73</v>
      </c>
      <c r="V88" s="20" t="s">
        <v>76</v>
      </c>
      <c r="W88" s="20" t="s">
        <v>77</v>
      </c>
      <c r="X88" s="22">
        <v>0.41099999999999998</v>
      </c>
      <c r="Y88" s="22">
        <v>3.7010000000000001</v>
      </c>
      <c r="Z88" s="22">
        <v>0.47</v>
      </c>
      <c r="AA88" s="22">
        <v>0.505</v>
      </c>
      <c r="AB88" s="22">
        <f t="shared" si="2"/>
        <v>0.46398225659999998</v>
      </c>
      <c r="AC88" s="22">
        <f t="shared" si="3"/>
        <v>3.9021859899</v>
      </c>
    </row>
    <row r="89" spans="1:29" x14ac:dyDescent="0.25">
      <c r="A89" s="20">
        <v>18</v>
      </c>
      <c r="B89" s="20">
        <v>432</v>
      </c>
      <c r="C89" s="20" t="s">
        <v>188</v>
      </c>
      <c r="D89" s="20" t="s">
        <v>189</v>
      </c>
      <c r="E89" s="20" t="s">
        <v>190</v>
      </c>
      <c r="F89" s="20" t="s">
        <v>191</v>
      </c>
      <c r="G89" s="20" t="s">
        <v>192</v>
      </c>
      <c r="H89" s="20">
        <v>46572</v>
      </c>
      <c r="I89" s="20">
        <v>46573</v>
      </c>
      <c r="J89" s="20">
        <v>46523</v>
      </c>
      <c r="K89" s="20">
        <v>6410</v>
      </c>
      <c r="L89" s="20">
        <v>6410</v>
      </c>
      <c r="M89" s="20" t="s">
        <v>193</v>
      </c>
      <c r="N89" s="20" t="s">
        <v>194</v>
      </c>
      <c r="O89" s="21">
        <v>3.6976366983700002</v>
      </c>
      <c r="P89" s="21">
        <v>1.49638</v>
      </c>
      <c r="Q89" s="20" t="s">
        <v>195</v>
      </c>
      <c r="R89" s="20" t="s">
        <v>196</v>
      </c>
      <c r="S89" s="20">
        <v>16</v>
      </c>
      <c r="T89" s="20">
        <v>60</v>
      </c>
      <c r="U89" s="20" t="s">
        <v>73</v>
      </c>
      <c r="V89" s="20" t="s">
        <v>76</v>
      </c>
      <c r="W89" s="20" t="s">
        <v>77</v>
      </c>
      <c r="X89" s="22">
        <v>0.41099999999999998</v>
      </c>
      <c r="Y89" s="22">
        <v>3.7010000000000001</v>
      </c>
      <c r="Z89" s="22">
        <v>0.47</v>
      </c>
      <c r="AA89" s="22">
        <v>0.505</v>
      </c>
      <c r="AB89" s="22">
        <f t="shared" si="2"/>
        <v>0.32595645540000001</v>
      </c>
      <c r="AC89" s="22">
        <f t="shared" si="3"/>
        <v>2.7413606781000004</v>
      </c>
    </row>
    <row r="90" spans="1:29" x14ac:dyDescent="0.25">
      <c r="A90" s="20">
        <v>18</v>
      </c>
      <c r="B90" s="20">
        <v>432</v>
      </c>
      <c r="C90" s="20" t="s">
        <v>188</v>
      </c>
      <c r="D90" s="20" t="s">
        <v>189</v>
      </c>
      <c r="E90" s="20" t="s">
        <v>190</v>
      </c>
      <c r="F90" s="20" t="s">
        <v>191</v>
      </c>
      <c r="G90" s="20" t="s">
        <v>192</v>
      </c>
      <c r="H90" s="20">
        <v>46577</v>
      </c>
      <c r="I90" s="20">
        <v>46578</v>
      </c>
      <c r="J90" s="20">
        <v>46528</v>
      </c>
      <c r="K90" s="20">
        <v>6410</v>
      </c>
      <c r="L90" s="20">
        <v>6410</v>
      </c>
      <c r="M90" s="20" t="s">
        <v>193</v>
      </c>
      <c r="N90" s="20" t="s">
        <v>194</v>
      </c>
      <c r="O90" s="21">
        <v>1.06258630028</v>
      </c>
      <c r="P90" s="21">
        <v>0.43001299999999998</v>
      </c>
      <c r="Q90" s="20" t="s">
        <v>195</v>
      </c>
      <c r="R90" s="20" t="s">
        <v>196</v>
      </c>
      <c r="S90" s="20">
        <v>16</v>
      </c>
      <c r="T90" s="20">
        <v>60</v>
      </c>
      <c r="U90" s="20" t="s">
        <v>73</v>
      </c>
      <c r="V90" s="20" t="s">
        <v>76</v>
      </c>
      <c r="W90" s="20" t="s">
        <v>77</v>
      </c>
      <c r="X90" s="22">
        <v>0.41099999999999998</v>
      </c>
      <c r="Y90" s="22">
        <v>3.7010000000000001</v>
      </c>
      <c r="Z90" s="22">
        <v>0.47</v>
      </c>
      <c r="AA90" s="22">
        <v>0.505</v>
      </c>
      <c r="AB90" s="22">
        <f t="shared" si="2"/>
        <v>9.3669731790000002E-2</v>
      </c>
      <c r="AC90" s="22">
        <f t="shared" si="3"/>
        <v>0.78778166593499999</v>
      </c>
    </row>
    <row r="91" spans="1:29" x14ac:dyDescent="0.25">
      <c r="A91" s="20">
        <v>18</v>
      </c>
      <c r="B91" s="20">
        <v>432</v>
      </c>
      <c r="C91" s="20" t="s">
        <v>188</v>
      </c>
      <c r="D91" s="20" t="s">
        <v>189</v>
      </c>
      <c r="E91" s="20" t="s">
        <v>190</v>
      </c>
      <c r="F91" s="20" t="s">
        <v>191</v>
      </c>
      <c r="G91" s="20" t="s">
        <v>192</v>
      </c>
      <c r="H91" s="20">
        <v>48228</v>
      </c>
      <c r="I91" s="20">
        <v>48229</v>
      </c>
      <c r="J91" s="20">
        <v>48145</v>
      </c>
      <c r="K91" s="20">
        <v>6411</v>
      </c>
      <c r="L91" s="20">
        <v>6411</v>
      </c>
      <c r="M91" s="20" t="s">
        <v>193</v>
      </c>
      <c r="N91" s="20" t="s">
        <v>194</v>
      </c>
      <c r="O91" s="21">
        <v>13.330628859300001</v>
      </c>
      <c r="P91" s="21">
        <v>5.3947099999999999</v>
      </c>
      <c r="Q91" s="20" t="s">
        <v>195</v>
      </c>
      <c r="R91" s="20" t="s">
        <v>196</v>
      </c>
      <c r="S91" s="20">
        <v>16</v>
      </c>
      <c r="T91" s="20">
        <v>60</v>
      </c>
      <c r="U91" s="20" t="s">
        <v>73</v>
      </c>
      <c r="V91" s="20" t="s">
        <v>197</v>
      </c>
      <c r="W91" s="20" t="s">
        <v>77</v>
      </c>
      <c r="X91" s="22">
        <v>0.41099999999999998</v>
      </c>
      <c r="Y91" s="22">
        <v>3.7010000000000001</v>
      </c>
      <c r="Z91" s="22">
        <v>0.47</v>
      </c>
      <c r="AA91" s="22">
        <v>0.505</v>
      </c>
      <c r="AB91" s="22">
        <f t="shared" si="2"/>
        <v>1.1751296793000001</v>
      </c>
      <c r="AC91" s="22">
        <f t="shared" si="3"/>
        <v>9.8830817464499994</v>
      </c>
    </row>
    <row r="92" spans="1:29" x14ac:dyDescent="0.25">
      <c r="A92" s="20">
        <v>18</v>
      </c>
      <c r="B92" s="20">
        <v>432</v>
      </c>
      <c r="C92" s="20" t="s">
        <v>188</v>
      </c>
      <c r="D92" s="20" t="s">
        <v>189</v>
      </c>
      <c r="E92" s="20" t="s">
        <v>190</v>
      </c>
      <c r="F92" s="20" t="s">
        <v>191</v>
      </c>
      <c r="G92" s="20" t="s">
        <v>192</v>
      </c>
      <c r="H92" s="20">
        <v>48229</v>
      </c>
      <c r="I92" s="20">
        <v>48230</v>
      </c>
      <c r="J92" s="20">
        <v>48146</v>
      </c>
      <c r="K92" s="20">
        <v>6411</v>
      </c>
      <c r="L92" s="20">
        <v>6411</v>
      </c>
      <c r="M92" s="20" t="s">
        <v>193</v>
      </c>
      <c r="N92" s="20" t="s">
        <v>194</v>
      </c>
      <c r="O92" s="21">
        <v>24.877851162500001</v>
      </c>
      <c r="P92" s="21">
        <v>10.0677</v>
      </c>
      <c r="Q92" s="20" t="s">
        <v>195</v>
      </c>
      <c r="R92" s="20" t="s">
        <v>196</v>
      </c>
      <c r="S92" s="20">
        <v>16</v>
      </c>
      <c r="T92" s="20">
        <v>60</v>
      </c>
      <c r="U92" s="20" t="s">
        <v>73</v>
      </c>
      <c r="V92" s="20" t="s">
        <v>197</v>
      </c>
      <c r="W92" s="20" t="s">
        <v>77</v>
      </c>
      <c r="X92" s="22">
        <v>0.41099999999999998</v>
      </c>
      <c r="Y92" s="22">
        <v>3.7010000000000001</v>
      </c>
      <c r="Z92" s="22">
        <v>0.47</v>
      </c>
      <c r="AA92" s="22">
        <v>0.505</v>
      </c>
      <c r="AB92" s="22">
        <f t="shared" si="2"/>
        <v>2.1930470909999999</v>
      </c>
      <c r="AC92" s="22">
        <f t="shared" si="3"/>
        <v>18.443976061499999</v>
      </c>
    </row>
    <row r="93" spans="1:29" x14ac:dyDescent="0.25">
      <c r="A93" s="20">
        <v>18</v>
      </c>
      <c r="B93" s="20">
        <v>432</v>
      </c>
      <c r="C93" s="20" t="s">
        <v>188</v>
      </c>
      <c r="D93" s="20" t="s">
        <v>189</v>
      </c>
      <c r="E93" s="20" t="s">
        <v>190</v>
      </c>
      <c r="F93" s="20" t="s">
        <v>191</v>
      </c>
      <c r="G93" s="20" t="s">
        <v>192</v>
      </c>
      <c r="H93" s="20">
        <v>48230</v>
      </c>
      <c r="I93" s="20">
        <v>48231</v>
      </c>
      <c r="J93" s="20">
        <v>48147</v>
      </c>
      <c r="K93" s="20">
        <v>6411</v>
      </c>
      <c r="L93" s="20">
        <v>6411</v>
      </c>
      <c r="M93" s="20" t="s">
        <v>193</v>
      </c>
      <c r="N93" s="20" t="s">
        <v>194</v>
      </c>
      <c r="O93" s="21">
        <v>3.52057659365</v>
      </c>
      <c r="P93" s="21">
        <v>1.4247300000000001</v>
      </c>
      <c r="Q93" s="20" t="s">
        <v>195</v>
      </c>
      <c r="R93" s="20" t="s">
        <v>196</v>
      </c>
      <c r="S93" s="20">
        <v>16</v>
      </c>
      <c r="T93" s="20">
        <v>60</v>
      </c>
      <c r="U93" s="20" t="s">
        <v>73</v>
      </c>
      <c r="V93" s="20" t="s">
        <v>197</v>
      </c>
      <c r="W93" s="20" t="s">
        <v>77</v>
      </c>
      <c r="X93" s="22">
        <v>0.41099999999999998</v>
      </c>
      <c r="Y93" s="22">
        <v>3.7010000000000001</v>
      </c>
      <c r="Z93" s="22">
        <v>0.47</v>
      </c>
      <c r="AA93" s="22">
        <v>0.505</v>
      </c>
      <c r="AB93" s="22">
        <f t="shared" si="2"/>
        <v>0.31034893590000001</v>
      </c>
      <c r="AC93" s="22">
        <f t="shared" si="3"/>
        <v>2.6100982363499998</v>
      </c>
    </row>
    <row r="94" spans="1:29" x14ac:dyDescent="0.25">
      <c r="A94" s="20">
        <v>18</v>
      </c>
      <c r="B94" s="20">
        <v>432</v>
      </c>
      <c r="C94" s="20" t="s">
        <v>188</v>
      </c>
      <c r="D94" s="20" t="s">
        <v>189</v>
      </c>
      <c r="E94" s="20" t="s">
        <v>190</v>
      </c>
      <c r="F94" s="20" t="s">
        <v>191</v>
      </c>
      <c r="G94" s="20" t="s">
        <v>192</v>
      </c>
      <c r="H94" s="20">
        <v>48231</v>
      </c>
      <c r="I94" s="20">
        <v>48232</v>
      </c>
      <c r="J94" s="20">
        <v>48148</v>
      </c>
      <c r="K94" s="20">
        <v>6411</v>
      </c>
      <c r="L94" s="20">
        <v>6411</v>
      </c>
      <c r="M94" s="20" t="s">
        <v>193</v>
      </c>
      <c r="N94" s="20" t="s">
        <v>194</v>
      </c>
      <c r="O94" s="21">
        <v>13.855647832300001</v>
      </c>
      <c r="P94" s="21">
        <v>5.6071799999999996</v>
      </c>
      <c r="Q94" s="20" t="s">
        <v>195</v>
      </c>
      <c r="R94" s="20" t="s">
        <v>196</v>
      </c>
      <c r="S94" s="20">
        <v>16</v>
      </c>
      <c r="T94" s="20">
        <v>60</v>
      </c>
      <c r="U94" s="20" t="s">
        <v>73</v>
      </c>
      <c r="V94" s="20" t="s">
        <v>197</v>
      </c>
      <c r="W94" s="20" t="s">
        <v>77</v>
      </c>
      <c r="X94" s="22">
        <v>0.41099999999999998</v>
      </c>
      <c r="Y94" s="22">
        <v>3.7010000000000001</v>
      </c>
      <c r="Z94" s="22">
        <v>0.47</v>
      </c>
      <c r="AA94" s="22">
        <v>0.505</v>
      </c>
      <c r="AB94" s="22">
        <f t="shared" si="2"/>
        <v>1.2214120194</v>
      </c>
      <c r="AC94" s="22">
        <f t="shared" si="3"/>
        <v>10.2723257241</v>
      </c>
    </row>
    <row r="95" spans="1:29" x14ac:dyDescent="0.25">
      <c r="A95" s="20">
        <v>18</v>
      </c>
      <c r="B95" s="20">
        <v>432</v>
      </c>
      <c r="C95" s="20" t="s">
        <v>188</v>
      </c>
      <c r="D95" s="20" t="s">
        <v>189</v>
      </c>
      <c r="E95" s="20" t="s">
        <v>190</v>
      </c>
      <c r="F95" s="20" t="s">
        <v>191</v>
      </c>
      <c r="G95" s="20" t="s">
        <v>192</v>
      </c>
      <c r="H95" s="20">
        <v>48232</v>
      </c>
      <c r="I95" s="20">
        <v>48233</v>
      </c>
      <c r="J95" s="20">
        <v>48149</v>
      </c>
      <c r="K95" s="20">
        <v>6411</v>
      </c>
      <c r="L95" s="20">
        <v>6411</v>
      </c>
      <c r="M95" s="20" t="s">
        <v>193</v>
      </c>
      <c r="N95" s="20" t="s">
        <v>194</v>
      </c>
      <c r="O95" s="21">
        <v>4.7019098839</v>
      </c>
      <c r="P95" s="21">
        <v>1.9028</v>
      </c>
      <c r="Q95" s="20" t="s">
        <v>195</v>
      </c>
      <c r="R95" s="20" t="s">
        <v>196</v>
      </c>
      <c r="S95" s="20">
        <v>16</v>
      </c>
      <c r="T95" s="20">
        <v>60</v>
      </c>
      <c r="U95" s="20" t="s">
        <v>73</v>
      </c>
      <c r="V95" s="20" t="s">
        <v>197</v>
      </c>
      <c r="W95" s="20" t="s">
        <v>77</v>
      </c>
      <c r="X95" s="22">
        <v>0.41099999999999998</v>
      </c>
      <c r="Y95" s="22">
        <v>3.7010000000000001</v>
      </c>
      <c r="Z95" s="22">
        <v>0.47</v>
      </c>
      <c r="AA95" s="22">
        <v>0.505</v>
      </c>
      <c r="AB95" s="22">
        <f t="shared" si="2"/>
        <v>0.41448692399999998</v>
      </c>
      <c r="AC95" s="22">
        <f t="shared" si="3"/>
        <v>3.4859200860000001</v>
      </c>
    </row>
    <row r="96" spans="1:29" x14ac:dyDescent="0.25">
      <c r="A96" s="20">
        <v>18</v>
      </c>
      <c r="B96" s="20">
        <v>432</v>
      </c>
      <c r="C96" s="20" t="s">
        <v>188</v>
      </c>
      <c r="D96" s="20" t="s">
        <v>189</v>
      </c>
      <c r="E96" s="20" t="s">
        <v>190</v>
      </c>
      <c r="F96" s="20" t="s">
        <v>191</v>
      </c>
      <c r="G96" s="20" t="s">
        <v>192</v>
      </c>
      <c r="H96" s="20">
        <v>48233</v>
      </c>
      <c r="I96" s="20">
        <v>48234</v>
      </c>
      <c r="J96" s="20">
        <v>48150</v>
      </c>
      <c r="K96" s="20">
        <v>6411</v>
      </c>
      <c r="L96" s="20">
        <v>6411</v>
      </c>
      <c r="M96" s="20" t="s">
        <v>193</v>
      </c>
      <c r="N96" s="20" t="s">
        <v>194</v>
      </c>
      <c r="O96" s="21">
        <v>1.74564416388</v>
      </c>
      <c r="P96" s="21">
        <v>0.70643699999999998</v>
      </c>
      <c r="Q96" s="20" t="s">
        <v>195</v>
      </c>
      <c r="R96" s="20" t="s">
        <v>196</v>
      </c>
      <c r="S96" s="20">
        <v>16</v>
      </c>
      <c r="T96" s="20">
        <v>60</v>
      </c>
      <c r="U96" s="20" t="s">
        <v>73</v>
      </c>
      <c r="V96" s="20" t="s">
        <v>197</v>
      </c>
      <c r="W96" s="20" t="s">
        <v>77</v>
      </c>
      <c r="X96" s="22">
        <v>0.41099999999999998</v>
      </c>
      <c r="Y96" s="22">
        <v>3.7010000000000001</v>
      </c>
      <c r="Z96" s="22">
        <v>0.47</v>
      </c>
      <c r="AA96" s="22">
        <v>0.505</v>
      </c>
      <c r="AB96" s="22">
        <f t="shared" si="2"/>
        <v>0.15388317170999999</v>
      </c>
      <c r="AC96" s="22">
        <f t="shared" si="3"/>
        <v>1.2941890518150001</v>
      </c>
    </row>
    <row r="97" spans="1:29" x14ac:dyDescent="0.25">
      <c r="A97" s="20">
        <v>18</v>
      </c>
      <c r="B97" s="20">
        <v>432</v>
      </c>
      <c r="C97" s="20" t="s">
        <v>188</v>
      </c>
      <c r="D97" s="20" t="s">
        <v>189</v>
      </c>
      <c r="E97" s="20" t="s">
        <v>190</v>
      </c>
      <c r="F97" s="20" t="s">
        <v>191</v>
      </c>
      <c r="G97" s="20" t="s">
        <v>192</v>
      </c>
      <c r="H97" s="20">
        <v>48234</v>
      </c>
      <c r="I97" s="20">
        <v>48235</v>
      </c>
      <c r="J97" s="20">
        <v>48151</v>
      </c>
      <c r="K97" s="20">
        <v>6411</v>
      </c>
      <c r="L97" s="20">
        <v>6411</v>
      </c>
      <c r="M97" s="20" t="s">
        <v>193</v>
      </c>
      <c r="N97" s="20" t="s">
        <v>194</v>
      </c>
      <c r="O97" s="21">
        <v>3.11186151247</v>
      </c>
      <c r="P97" s="21">
        <v>1.2593300000000001</v>
      </c>
      <c r="Q97" s="20" t="s">
        <v>195</v>
      </c>
      <c r="R97" s="20" t="s">
        <v>196</v>
      </c>
      <c r="S97" s="20">
        <v>16</v>
      </c>
      <c r="T97" s="20">
        <v>60</v>
      </c>
      <c r="U97" s="20" t="s">
        <v>73</v>
      </c>
      <c r="V97" s="20" t="s">
        <v>197</v>
      </c>
      <c r="W97" s="20" t="s">
        <v>77</v>
      </c>
      <c r="X97" s="22">
        <v>0.41099999999999998</v>
      </c>
      <c r="Y97" s="22">
        <v>3.7010000000000001</v>
      </c>
      <c r="Z97" s="22">
        <v>0.47</v>
      </c>
      <c r="AA97" s="22">
        <v>0.505</v>
      </c>
      <c r="AB97" s="22">
        <f t="shared" si="2"/>
        <v>0.27431985390000002</v>
      </c>
      <c r="AC97" s="22">
        <f t="shared" si="3"/>
        <v>2.3070862633500004</v>
      </c>
    </row>
    <row r="98" spans="1:29" x14ac:dyDescent="0.25">
      <c r="A98" s="20">
        <v>18</v>
      </c>
      <c r="B98" s="20">
        <v>432</v>
      </c>
      <c r="C98" s="20" t="s">
        <v>188</v>
      </c>
      <c r="D98" s="20" t="s">
        <v>189</v>
      </c>
      <c r="E98" s="20" t="s">
        <v>190</v>
      </c>
      <c r="F98" s="20" t="s">
        <v>191</v>
      </c>
      <c r="G98" s="20" t="s">
        <v>192</v>
      </c>
      <c r="H98" s="20">
        <v>48235</v>
      </c>
      <c r="I98" s="20">
        <v>48236</v>
      </c>
      <c r="J98" s="20">
        <v>48152</v>
      </c>
      <c r="K98" s="20">
        <v>6411</v>
      </c>
      <c r="L98" s="20">
        <v>6411</v>
      </c>
      <c r="M98" s="20" t="s">
        <v>193</v>
      </c>
      <c r="N98" s="20" t="s">
        <v>194</v>
      </c>
      <c r="O98" s="21">
        <v>4.0528804702999999</v>
      </c>
      <c r="P98" s="21">
        <v>1.6401399999999999</v>
      </c>
      <c r="Q98" s="20" t="s">
        <v>195</v>
      </c>
      <c r="R98" s="20" t="s">
        <v>196</v>
      </c>
      <c r="S98" s="20">
        <v>16</v>
      </c>
      <c r="T98" s="20">
        <v>60</v>
      </c>
      <c r="U98" s="20" t="s">
        <v>73</v>
      </c>
      <c r="V98" s="20" t="s">
        <v>197</v>
      </c>
      <c r="W98" s="20" t="s">
        <v>77</v>
      </c>
      <c r="X98" s="22">
        <v>0.41099999999999998</v>
      </c>
      <c r="Y98" s="22">
        <v>3.7010000000000001</v>
      </c>
      <c r="Z98" s="22">
        <v>0.47</v>
      </c>
      <c r="AA98" s="22">
        <v>0.505</v>
      </c>
      <c r="AB98" s="22">
        <f t="shared" si="2"/>
        <v>0.35727169619999993</v>
      </c>
      <c r="AC98" s="22">
        <f t="shared" si="3"/>
        <v>3.0047282793000001</v>
      </c>
    </row>
    <row r="99" spans="1:29" x14ac:dyDescent="0.25">
      <c r="A99" s="20">
        <v>18</v>
      </c>
      <c r="B99" s="20">
        <v>432</v>
      </c>
      <c r="C99" s="20" t="s">
        <v>188</v>
      </c>
      <c r="D99" s="20" t="s">
        <v>189</v>
      </c>
      <c r="E99" s="20" t="s">
        <v>190</v>
      </c>
      <c r="F99" s="20" t="s">
        <v>191</v>
      </c>
      <c r="G99" s="20" t="s">
        <v>192</v>
      </c>
      <c r="H99" s="20">
        <v>48236</v>
      </c>
      <c r="I99" s="20">
        <v>48237</v>
      </c>
      <c r="J99" s="20">
        <v>48153</v>
      </c>
      <c r="K99" s="20">
        <v>6411</v>
      </c>
      <c r="L99" s="20">
        <v>6411</v>
      </c>
      <c r="M99" s="20" t="s">
        <v>193</v>
      </c>
      <c r="N99" s="20" t="s">
        <v>194</v>
      </c>
      <c r="O99" s="21">
        <v>3.3817981280399998</v>
      </c>
      <c r="P99" s="21">
        <v>1.3685700000000001</v>
      </c>
      <c r="Q99" s="20" t="s">
        <v>195</v>
      </c>
      <c r="R99" s="20" t="s">
        <v>196</v>
      </c>
      <c r="S99" s="20">
        <v>16</v>
      </c>
      <c r="T99" s="20">
        <v>60</v>
      </c>
      <c r="U99" s="20" t="s">
        <v>73</v>
      </c>
      <c r="V99" s="20" t="s">
        <v>197</v>
      </c>
      <c r="W99" s="20" t="s">
        <v>77</v>
      </c>
      <c r="X99" s="22">
        <v>0.41099999999999998</v>
      </c>
      <c r="Y99" s="22">
        <v>3.7010000000000001</v>
      </c>
      <c r="Z99" s="22">
        <v>0.47</v>
      </c>
      <c r="AA99" s="22">
        <v>0.505</v>
      </c>
      <c r="AB99" s="22">
        <f t="shared" si="2"/>
        <v>0.29811560310000002</v>
      </c>
      <c r="AC99" s="22">
        <f t="shared" si="3"/>
        <v>2.5072133971500001</v>
      </c>
    </row>
    <row r="100" spans="1:29" x14ac:dyDescent="0.25">
      <c r="A100" s="20">
        <v>18</v>
      </c>
      <c r="B100" s="20">
        <v>432</v>
      </c>
      <c r="C100" s="20" t="s">
        <v>188</v>
      </c>
      <c r="D100" s="20" t="s">
        <v>189</v>
      </c>
      <c r="E100" s="20" t="s">
        <v>190</v>
      </c>
      <c r="F100" s="20" t="s">
        <v>191</v>
      </c>
      <c r="G100" s="20" t="s">
        <v>192</v>
      </c>
      <c r="H100" s="20">
        <v>48238</v>
      </c>
      <c r="I100" s="20">
        <v>48239</v>
      </c>
      <c r="J100" s="20">
        <v>48155</v>
      </c>
      <c r="K100" s="20">
        <v>6411</v>
      </c>
      <c r="L100" s="20">
        <v>6411</v>
      </c>
      <c r="M100" s="20" t="s">
        <v>193</v>
      </c>
      <c r="N100" s="20" t="s">
        <v>194</v>
      </c>
      <c r="O100" s="21">
        <v>5.2638324952</v>
      </c>
      <c r="P100" s="21">
        <v>2.1301999999999999</v>
      </c>
      <c r="Q100" s="20" t="s">
        <v>195</v>
      </c>
      <c r="R100" s="20" t="s">
        <v>196</v>
      </c>
      <c r="S100" s="20">
        <v>16</v>
      </c>
      <c r="T100" s="20">
        <v>60</v>
      </c>
      <c r="U100" s="20" t="s">
        <v>73</v>
      </c>
      <c r="V100" s="20" t="s">
        <v>197</v>
      </c>
      <c r="W100" s="20" t="s">
        <v>77</v>
      </c>
      <c r="X100" s="22">
        <v>0.41099999999999998</v>
      </c>
      <c r="Y100" s="22">
        <v>3.7010000000000001</v>
      </c>
      <c r="Z100" s="22">
        <v>0.47</v>
      </c>
      <c r="AA100" s="22">
        <v>0.505</v>
      </c>
      <c r="AB100" s="22">
        <f t="shared" si="2"/>
        <v>0.46402146599999994</v>
      </c>
      <c r="AC100" s="22">
        <f t="shared" si="3"/>
        <v>3.902515749</v>
      </c>
    </row>
    <row r="101" spans="1:29" x14ac:dyDescent="0.25">
      <c r="A101" s="20">
        <v>18</v>
      </c>
      <c r="B101" s="20">
        <v>432</v>
      </c>
      <c r="C101" s="20" t="s">
        <v>188</v>
      </c>
      <c r="D101" s="20" t="s">
        <v>189</v>
      </c>
      <c r="E101" s="20" t="s">
        <v>190</v>
      </c>
      <c r="F101" s="20" t="s">
        <v>191</v>
      </c>
      <c r="G101" s="20" t="s">
        <v>192</v>
      </c>
      <c r="H101" s="20">
        <v>48239</v>
      </c>
      <c r="I101" s="20">
        <v>48240</v>
      </c>
      <c r="J101" s="20">
        <v>48156</v>
      </c>
      <c r="K101" s="20">
        <v>6411</v>
      </c>
      <c r="L101" s="20">
        <v>6411</v>
      </c>
      <c r="M101" s="20" t="s">
        <v>193</v>
      </c>
      <c r="N101" s="20" t="s">
        <v>194</v>
      </c>
      <c r="O101" s="21">
        <v>5.9386242575399999</v>
      </c>
      <c r="P101" s="21">
        <v>2.4032800000000001</v>
      </c>
      <c r="Q101" s="20" t="s">
        <v>195</v>
      </c>
      <c r="R101" s="20" t="s">
        <v>196</v>
      </c>
      <c r="S101" s="20">
        <v>16</v>
      </c>
      <c r="T101" s="20">
        <v>60</v>
      </c>
      <c r="U101" s="20" t="s">
        <v>73</v>
      </c>
      <c r="V101" s="20" t="s">
        <v>197</v>
      </c>
      <c r="W101" s="20" t="s">
        <v>77</v>
      </c>
      <c r="X101" s="22">
        <v>0.41099999999999998</v>
      </c>
      <c r="Y101" s="22">
        <v>3.7010000000000001</v>
      </c>
      <c r="Z101" s="22">
        <v>0.47</v>
      </c>
      <c r="AA101" s="22">
        <v>0.505</v>
      </c>
      <c r="AB101" s="22">
        <f t="shared" si="2"/>
        <v>0.52350648240000008</v>
      </c>
      <c r="AC101" s="22">
        <f t="shared" si="3"/>
        <v>4.4027969436000003</v>
      </c>
    </row>
    <row r="102" spans="1:29" x14ac:dyDescent="0.25">
      <c r="A102" s="20">
        <v>18</v>
      </c>
      <c r="B102" s="20">
        <v>432</v>
      </c>
      <c r="C102" s="20" t="s">
        <v>188</v>
      </c>
      <c r="D102" s="20" t="s">
        <v>189</v>
      </c>
      <c r="E102" s="20" t="s">
        <v>190</v>
      </c>
      <c r="F102" s="20" t="s">
        <v>191</v>
      </c>
      <c r="G102" s="20" t="s">
        <v>192</v>
      </c>
      <c r="H102" s="20">
        <v>48240</v>
      </c>
      <c r="I102" s="20">
        <v>48241</v>
      </c>
      <c r="J102" s="20">
        <v>48157</v>
      </c>
      <c r="K102" s="20">
        <v>6411</v>
      </c>
      <c r="L102" s="20">
        <v>6411</v>
      </c>
      <c r="M102" s="20" t="s">
        <v>193</v>
      </c>
      <c r="N102" s="20" t="s">
        <v>194</v>
      </c>
      <c r="O102" s="21">
        <v>4.0234468951700002</v>
      </c>
      <c r="P102" s="21">
        <v>1.6282300000000001</v>
      </c>
      <c r="Q102" s="20" t="s">
        <v>195</v>
      </c>
      <c r="R102" s="20" t="s">
        <v>196</v>
      </c>
      <c r="S102" s="20">
        <v>16</v>
      </c>
      <c r="T102" s="20">
        <v>60</v>
      </c>
      <c r="U102" s="20" t="s">
        <v>73</v>
      </c>
      <c r="V102" s="20" t="s">
        <v>197</v>
      </c>
      <c r="W102" s="20" t="s">
        <v>77</v>
      </c>
      <c r="X102" s="22">
        <v>0.41099999999999998</v>
      </c>
      <c r="Y102" s="22">
        <v>3.7010000000000001</v>
      </c>
      <c r="Z102" s="22">
        <v>0.47</v>
      </c>
      <c r="AA102" s="22">
        <v>0.505</v>
      </c>
      <c r="AB102" s="22">
        <f t="shared" si="2"/>
        <v>0.35467734089999997</v>
      </c>
      <c r="AC102" s="22">
        <f t="shared" si="3"/>
        <v>2.9829092188500002</v>
      </c>
    </row>
    <row r="103" spans="1:29" x14ac:dyDescent="0.25">
      <c r="A103" s="20">
        <v>18</v>
      </c>
      <c r="B103" s="20">
        <v>432</v>
      </c>
      <c r="C103" s="20" t="s">
        <v>188</v>
      </c>
      <c r="D103" s="20" t="s">
        <v>189</v>
      </c>
      <c r="E103" s="20" t="s">
        <v>190</v>
      </c>
      <c r="F103" s="20" t="s">
        <v>191</v>
      </c>
      <c r="G103" s="20" t="s">
        <v>192</v>
      </c>
      <c r="H103" s="20">
        <v>48241</v>
      </c>
      <c r="I103" s="20">
        <v>48242</v>
      </c>
      <c r="J103" s="20">
        <v>48158</v>
      </c>
      <c r="K103" s="20">
        <v>6411</v>
      </c>
      <c r="L103" s="20">
        <v>6411</v>
      </c>
      <c r="M103" s="20" t="s">
        <v>193</v>
      </c>
      <c r="N103" s="20" t="s">
        <v>194</v>
      </c>
      <c r="O103" s="21">
        <v>5.5077267993400003</v>
      </c>
      <c r="P103" s="21">
        <v>2.2288999999999999</v>
      </c>
      <c r="Q103" s="20" t="s">
        <v>195</v>
      </c>
      <c r="R103" s="20" t="s">
        <v>196</v>
      </c>
      <c r="S103" s="20">
        <v>16</v>
      </c>
      <c r="T103" s="20">
        <v>60</v>
      </c>
      <c r="U103" s="20" t="s">
        <v>73</v>
      </c>
      <c r="V103" s="20" t="s">
        <v>197</v>
      </c>
      <c r="W103" s="20" t="s">
        <v>77</v>
      </c>
      <c r="X103" s="22">
        <v>0.41099999999999998</v>
      </c>
      <c r="Y103" s="22">
        <v>3.7010000000000001</v>
      </c>
      <c r="Z103" s="22">
        <v>0.47</v>
      </c>
      <c r="AA103" s="22">
        <v>0.505</v>
      </c>
      <c r="AB103" s="22">
        <f t="shared" si="2"/>
        <v>0.48552128699999997</v>
      </c>
      <c r="AC103" s="22">
        <f t="shared" si="3"/>
        <v>4.0833336554999997</v>
      </c>
    </row>
    <row r="104" spans="1:29" x14ac:dyDescent="0.25">
      <c r="A104" s="20">
        <v>18</v>
      </c>
      <c r="B104" s="20">
        <v>432</v>
      </c>
      <c r="C104" s="20" t="s">
        <v>188</v>
      </c>
      <c r="D104" s="20" t="s">
        <v>189</v>
      </c>
      <c r="E104" s="20" t="s">
        <v>190</v>
      </c>
      <c r="F104" s="20" t="s">
        <v>191</v>
      </c>
      <c r="G104" s="20" t="s">
        <v>192</v>
      </c>
      <c r="H104" s="20">
        <v>48242</v>
      </c>
      <c r="I104" s="20">
        <v>48243</v>
      </c>
      <c r="J104" s="20">
        <v>48159</v>
      </c>
      <c r="K104" s="20">
        <v>6411</v>
      </c>
      <c r="L104" s="20">
        <v>6411</v>
      </c>
      <c r="M104" s="20" t="s">
        <v>193</v>
      </c>
      <c r="N104" s="20" t="s">
        <v>194</v>
      </c>
      <c r="O104" s="21">
        <v>2.64384579195</v>
      </c>
      <c r="P104" s="21">
        <v>1.06993</v>
      </c>
      <c r="Q104" s="20" t="s">
        <v>195</v>
      </c>
      <c r="R104" s="20" t="s">
        <v>196</v>
      </c>
      <c r="S104" s="20">
        <v>16</v>
      </c>
      <c r="T104" s="20">
        <v>60</v>
      </c>
      <c r="U104" s="20" t="s">
        <v>73</v>
      </c>
      <c r="V104" s="20" t="s">
        <v>197</v>
      </c>
      <c r="W104" s="20" t="s">
        <v>77</v>
      </c>
      <c r="X104" s="22">
        <v>0.41099999999999998</v>
      </c>
      <c r="Y104" s="22">
        <v>3.7010000000000001</v>
      </c>
      <c r="Z104" s="22">
        <v>0.47</v>
      </c>
      <c r="AA104" s="22">
        <v>0.505</v>
      </c>
      <c r="AB104" s="22">
        <f t="shared" si="2"/>
        <v>0.23306285190000001</v>
      </c>
      <c r="AC104" s="22">
        <f t="shared" si="3"/>
        <v>1.9601064103500001</v>
      </c>
    </row>
    <row r="105" spans="1:29" x14ac:dyDescent="0.25">
      <c r="A105" s="20">
        <v>18</v>
      </c>
      <c r="B105" s="20">
        <v>432</v>
      </c>
      <c r="C105" s="20" t="s">
        <v>188</v>
      </c>
      <c r="D105" s="20" t="s">
        <v>189</v>
      </c>
      <c r="E105" s="20" t="s">
        <v>190</v>
      </c>
      <c r="F105" s="20" t="s">
        <v>191</v>
      </c>
      <c r="G105" s="20" t="s">
        <v>192</v>
      </c>
      <c r="H105" s="20">
        <v>48243</v>
      </c>
      <c r="I105" s="20">
        <v>48244</v>
      </c>
      <c r="J105" s="20">
        <v>48160</v>
      </c>
      <c r="K105" s="20">
        <v>6411</v>
      </c>
      <c r="L105" s="20">
        <v>6411</v>
      </c>
      <c r="M105" s="20" t="s">
        <v>193</v>
      </c>
      <c r="N105" s="20" t="s">
        <v>194</v>
      </c>
      <c r="O105" s="21">
        <v>9.1869753877600004</v>
      </c>
      <c r="P105" s="21">
        <v>3.7178399999999998</v>
      </c>
      <c r="Q105" s="20" t="s">
        <v>195</v>
      </c>
      <c r="R105" s="20" t="s">
        <v>196</v>
      </c>
      <c r="S105" s="20">
        <v>16</v>
      </c>
      <c r="T105" s="20">
        <v>60</v>
      </c>
      <c r="U105" s="20" t="s">
        <v>73</v>
      </c>
      <c r="V105" s="20" t="s">
        <v>197</v>
      </c>
      <c r="W105" s="20" t="s">
        <v>77</v>
      </c>
      <c r="X105" s="22">
        <v>0.41099999999999998</v>
      </c>
      <c r="Y105" s="22">
        <v>3.7010000000000001</v>
      </c>
      <c r="Z105" s="22">
        <v>0.47</v>
      </c>
      <c r="AA105" s="22">
        <v>0.505</v>
      </c>
      <c r="AB105" s="22">
        <f t="shared" si="2"/>
        <v>0.80985708720000005</v>
      </c>
      <c r="AC105" s="22">
        <f t="shared" si="3"/>
        <v>6.8110642908000001</v>
      </c>
    </row>
    <row r="106" spans="1:29" x14ac:dyDescent="0.25">
      <c r="A106" s="20">
        <v>18</v>
      </c>
      <c r="B106" s="20">
        <v>432</v>
      </c>
      <c r="C106" s="20" t="s">
        <v>188</v>
      </c>
      <c r="D106" s="20" t="s">
        <v>189</v>
      </c>
      <c r="E106" s="20" t="s">
        <v>190</v>
      </c>
      <c r="F106" s="20" t="s">
        <v>191</v>
      </c>
      <c r="G106" s="20" t="s">
        <v>192</v>
      </c>
      <c r="H106" s="20">
        <v>48245</v>
      </c>
      <c r="I106" s="20">
        <v>48246</v>
      </c>
      <c r="J106" s="20">
        <v>48162</v>
      </c>
      <c r="K106" s="20">
        <v>6411</v>
      </c>
      <c r="L106" s="20">
        <v>6411</v>
      </c>
      <c r="M106" s="20" t="s">
        <v>193</v>
      </c>
      <c r="N106" s="20" t="s">
        <v>194</v>
      </c>
      <c r="O106" s="21">
        <v>4.5300986915700001</v>
      </c>
      <c r="P106" s="21">
        <v>1.83327</v>
      </c>
      <c r="Q106" s="20" t="s">
        <v>195</v>
      </c>
      <c r="R106" s="20" t="s">
        <v>196</v>
      </c>
      <c r="S106" s="20">
        <v>16</v>
      </c>
      <c r="T106" s="20">
        <v>60</v>
      </c>
      <c r="U106" s="20" t="s">
        <v>73</v>
      </c>
      <c r="V106" s="20" t="s">
        <v>197</v>
      </c>
      <c r="W106" s="20" t="s">
        <v>77</v>
      </c>
      <c r="X106" s="22">
        <v>0.41099999999999998</v>
      </c>
      <c r="Y106" s="22">
        <v>3.7010000000000001</v>
      </c>
      <c r="Z106" s="22">
        <v>0.47</v>
      </c>
      <c r="AA106" s="22">
        <v>0.505</v>
      </c>
      <c r="AB106" s="22">
        <f t="shared" si="2"/>
        <v>0.39934120410000001</v>
      </c>
      <c r="AC106" s="22">
        <f t="shared" si="3"/>
        <v>3.3585414736499999</v>
      </c>
    </row>
    <row r="107" spans="1:29" x14ac:dyDescent="0.25">
      <c r="A107" s="20">
        <v>18</v>
      </c>
      <c r="B107" s="20">
        <v>432</v>
      </c>
      <c r="C107" s="20" t="s">
        <v>188</v>
      </c>
      <c r="D107" s="20" t="s">
        <v>189</v>
      </c>
      <c r="E107" s="20" t="s">
        <v>190</v>
      </c>
      <c r="F107" s="20" t="s">
        <v>191</v>
      </c>
      <c r="G107" s="20" t="s">
        <v>192</v>
      </c>
      <c r="H107" s="20">
        <v>48247</v>
      </c>
      <c r="I107" s="20">
        <v>48248</v>
      </c>
      <c r="J107" s="20">
        <v>48164</v>
      </c>
      <c r="K107" s="20">
        <v>6411</v>
      </c>
      <c r="L107" s="20">
        <v>6411</v>
      </c>
      <c r="M107" s="20" t="s">
        <v>193</v>
      </c>
      <c r="N107" s="20" t="s">
        <v>194</v>
      </c>
      <c r="O107" s="21">
        <v>3.75054699357</v>
      </c>
      <c r="P107" s="21">
        <v>1.51779</v>
      </c>
      <c r="Q107" s="20" t="s">
        <v>195</v>
      </c>
      <c r="R107" s="20" t="s">
        <v>196</v>
      </c>
      <c r="S107" s="20">
        <v>16</v>
      </c>
      <c r="T107" s="20">
        <v>60</v>
      </c>
      <c r="U107" s="20" t="s">
        <v>73</v>
      </c>
      <c r="V107" s="20" t="s">
        <v>197</v>
      </c>
      <c r="W107" s="20" t="s">
        <v>77</v>
      </c>
      <c r="X107" s="22">
        <v>0.41099999999999998</v>
      </c>
      <c r="Y107" s="22">
        <v>3.7010000000000001</v>
      </c>
      <c r="Z107" s="22">
        <v>0.47</v>
      </c>
      <c r="AA107" s="22">
        <v>0.505</v>
      </c>
      <c r="AB107" s="22">
        <f t="shared" si="2"/>
        <v>0.33062019569999995</v>
      </c>
      <c r="AC107" s="22">
        <f t="shared" si="3"/>
        <v>2.7805836910499999</v>
      </c>
    </row>
    <row r="108" spans="1:29" x14ac:dyDescent="0.25">
      <c r="A108" s="20">
        <v>18</v>
      </c>
      <c r="B108" s="20">
        <v>432</v>
      </c>
      <c r="C108" s="20" t="s">
        <v>188</v>
      </c>
      <c r="D108" s="20" t="s">
        <v>189</v>
      </c>
      <c r="E108" s="20" t="s">
        <v>190</v>
      </c>
      <c r="F108" s="20" t="s">
        <v>191</v>
      </c>
      <c r="G108" s="20" t="s">
        <v>192</v>
      </c>
      <c r="H108" s="20">
        <v>51273</v>
      </c>
      <c r="I108" s="20">
        <v>51274</v>
      </c>
      <c r="J108" s="20">
        <v>51274</v>
      </c>
      <c r="K108" s="20">
        <v>6430</v>
      </c>
      <c r="L108" s="20">
        <v>6430</v>
      </c>
      <c r="M108" s="20" t="s">
        <v>193</v>
      </c>
      <c r="N108" s="20" t="s">
        <v>194</v>
      </c>
      <c r="O108" s="21">
        <v>0.29465680110499998</v>
      </c>
      <c r="P108" s="21">
        <v>0.119243</v>
      </c>
      <c r="Q108" s="20" t="s">
        <v>195</v>
      </c>
      <c r="R108" s="20" t="s">
        <v>196</v>
      </c>
      <c r="S108" s="20">
        <v>16</v>
      </c>
      <c r="T108" s="20">
        <v>60</v>
      </c>
      <c r="U108" s="20" t="s">
        <v>73</v>
      </c>
      <c r="V108" s="20" t="s">
        <v>78</v>
      </c>
      <c r="W108" s="20" t="s">
        <v>77</v>
      </c>
      <c r="X108" s="22">
        <v>0.41099999999999998</v>
      </c>
      <c r="Y108" s="22">
        <v>3.7010000000000001</v>
      </c>
      <c r="Z108" s="22">
        <v>0.47</v>
      </c>
      <c r="AA108" s="22">
        <v>0.505</v>
      </c>
      <c r="AB108" s="22">
        <f t="shared" si="2"/>
        <v>2.5974702689999997E-2</v>
      </c>
      <c r="AC108" s="22">
        <f t="shared" si="3"/>
        <v>0.21845257978499999</v>
      </c>
    </row>
    <row r="109" spans="1:29" x14ac:dyDescent="0.25">
      <c r="A109" s="20">
        <v>18</v>
      </c>
      <c r="B109" s="20">
        <v>432</v>
      </c>
      <c r="C109" s="20" t="s">
        <v>188</v>
      </c>
      <c r="D109" s="20" t="s">
        <v>189</v>
      </c>
      <c r="E109" s="20" t="s">
        <v>190</v>
      </c>
      <c r="F109" s="20" t="s">
        <v>191</v>
      </c>
      <c r="G109" s="20" t="s">
        <v>192</v>
      </c>
      <c r="H109" s="20">
        <v>51293</v>
      </c>
      <c r="I109" s="20">
        <v>51294</v>
      </c>
      <c r="J109" s="20">
        <v>51294</v>
      </c>
      <c r="K109" s="20">
        <v>6430</v>
      </c>
      <c r="L109" s="20">
        <v>6430</v>
      </c>
      <c r="M109" s="20" t="s">
        <v>193</v>
      </c>
      <c r="N109" s="20" t="s">
        <v>194</v>
      </c>
      <c r="O109" s="21">
        <v>1.4056528051699999</v>
      </c>
      <c r="P109" s="21">
        <v>0.56884800000000002</v>
      </c>
      <c r="Q109" s="20" t="s">
        <v>195</v>
      </c>
      <c r="R109" s="20" t="s">
        <v>196</v>
      </c>
      <c r="S109" s="20">
        <v>16</v>
      </c>
      <c r="T109" s="20">
        <v>60</v>
      </c>
      <c r="U109" s="20" t="s">
        <v>73</v>
      </c>
      <c r="V109" s="20" t="s">
        <v>78</v>
      </c>
      <c r="W109" s="20" t="s">
        <v>77</v>
      </c>
      <c r="X109" s="22">
        <v>0.41099999999999998</v>
      </c>
      <c r="Y109" s="22">
        <v>3.7010000000000001</v>
      </c>
      <c r="Z109" s="22">
        <v>0.47</v>
      </c>
      <c r="AA109" s="22">
        <v>0.505</v>
      </c>
      <c r="AB109" s="22">
        <f t="shared" si="2"/>
        <v>0.12391215984000001</v>
      </c>
      <c r="AC109" s="22">
        <f t="shared" si="3"/>
        <v>1.0421266917600001</v>
      </c>
    </row>
    <row r="110" spans="1:29" x14ac:dyDescent="0.25">
      <c r="A110" s="20">
        <v>18</v>
      </c>
      <c r="B110" s="20">
        <v>432</v>
      </c>
      <c r="C110" s="20" t="s">
        <v>188</v>
      </c>
      <c r="D110" s="20" t="s">
        <v>189</v>
      </c>
      <c r="E110" s="20" t="s">
        <v>190</v>
      </c>
      <c r="F110" s="20" t="s">
        <v>191</v>
      </c>
      <c r="G110" s="20" t="s">
        <v>192</v>
      </c>
      <c r="H110" s="20">
        <v>51301</v>
      </c>
      <c r="I110" s="20">
        <v>51302</v>
      </c>
      <c r="J110" s="20">
        <v>51302</v>
      </c>
      <c r="K110" s="20">
        <v>6430</v>
      </c>
      <c r="L110" s="20">
        <v>6430</v>
      </c>
      <c r="M110" s="20" t="s">
        <v>193</v>
      </c>
      <c r="N110" s="20" t="s">
        <v>194</v>
      </c>
      <c r="O110" s="21">
        <v>44.933816632599999</v>
      </c>
      <c r="P110" s="21">
        <v>18.184100000000001</v>
      </c>
      <c r="Q110" s="20" t="s">
        <v>195</v>
      </c>
      <c r="R110" s="20" t="s">
        <v>196</v>
      </c>
      <c r="S110" s="20">
        <v>16</v>
      </c>
      <c r="T110" s="20">
        <v>60</v>
      </c>
      <c r="U110" s="20" t="s">
        <v>73</v>
      </c>
      <c r="V110" s="20" t="s">
        <v>78</v>
      </c>
      <c r="W110" s="20" t="s">
        <v>77</v>
      </c>
      <c r="X110" s="22">
        <v>0.41099999999999998</v>
      </c>
      <c r="Y110" s="22">
        <v>3.7010000000000001</v>
      </c>
      <c r="Z110" s="22">
        <v>0.47</v>
      </c>
      <c r="AA110" s="22">
        <v>0.505</v>
      </c>
      <c r="AB110" s="22">
        <f t="shared" si="2"/>
        <v>3.9610425030000003</v>
      </c>
      <c r="AC110" s="22">
        <f t="shared" si="3"/>
        <v>33.313180279500003</v>
      </c>
    </row>
    <row r="111" spans="1:29" x14ac:dyDescent="0.25">
      <c r="A111" s="20">
        <v>18</v>
      </c>
      <c r="B111" s="20">
        <v>432</v>
      </c>
      <c r="C111" s="20" t="s">
        <v>188</v>
      </c>
      <c r="D111" s="20" t="s">
        <v>189</v>
      </c>
      <c r="E111" s="20" t="s">
        <v>190</v>
      </c>
      <c r="F111" s="20" t="s">
        <v>191</v>
      </c>
      <c r="G111" s="20" t="s">
        <v>192</v>
      </c>
      <c r="H111" s="20">
        <v>51302</v>
      </c>
      <c r="I111" s="20">
        <v>51303</v>
      </c>
      <c r="J111" s="20">
        <v>51303</v>
      </c>
      <c r="K111" s="20">
        <v>6430</v>
      </c>
      <c r="L111" s="20">
        <v>6430</v>
      </c>
      <c r="M111" s="20" t="s">
        <v>193</v>
      </c>
      <c r="N111" s="20" t="s">
        <v>194</v>
      </c>
      <c r="O111" s="21">
        <v>4.8120255869899999</v>
      </c>
      <c r="P111" s="21">
        <v>1.94736</v>
      </c>
      <c r="Q111" s="20" t="s">
        <v>195</v>
      </c>
      <c r="R111" s="20" t="s">
        <v>196</v>
      </c>
      <c r="S111" s="20">
        <v>16</v>
      </c>
      <c r="T111" s="20">
        <v>60</v>
      </c>
      <c r="U111" s="20" t="s">
        <v>73</v>
      </c>
      <c r="V111" s="20" t="s">
        <v>78</v>
      </c>
      <c r="W111" s="20" t="s">
        <v>77</v>
      </c>
      <c r="X111" s="22">
        <v>0.41099999999999998</v>
      </c>
      <c r="Y111" s="22">
        <v>3.7010000000000001</v>
      </c>
      <c r="Z111" s="22">
        <v>0.47</v>
      </c>
      <c r="AA111" s="22">
        <v>0.505</v>
      </c>
      <c r="AB111" s="22">
        <f t="shared" si="2"/>
        <v>0.42419342879999999</v>
      </c>
      <c r="AC111" s="22">
        <f t="shared" si="3"/>
        <v>3.5675537832000002</v>
      </c>
    </row>
    <row r="112" spans="1:29" x14ac:dyDescent="0.25">
      <c r="A112" s="20">
        <v>18</v>
      </c>
      <c r="B112" s="20">
        <v>432</v>
      </c>
      <c r="C112" s="20" t="s">
        <v>188</v>
      </c>
      <c r="D112" s="20" t="s">
        <v>189</v>
      </c>
      <c r="E112" s="20" t="s">
        <v>190</v>
      </c>
      <c r="F112" s="20" t="s">
        <v>191</v>
      </c>
      <c r="G112" s="20" t="s">
        <v>192</v>
      </c>
      <c r="H112" s="20">
        <v>51306</v>
      </c>
      <c r="I112" s="20">
        <v>51307</v>
      </c>
      <c r="J112" s="20">
        <v>51307</v>
      </c>
      <c r="K112" s="20">
        <v>6430</v>
      </c>
      <c r="L112" s="20">
        <v>6430</v>
      </c>
      <c r="M112" s="20" t="s">
        <v>193</v>
      </c>
      <c r="N112" s="20" t="s">
        <v>194</v>
      </c>
      <c r="O112" s="21">
        <v>32.820134845399998</v>
      </c>
      <c r="P112" s="21">
        <v>13.2818</v>
      </c>
      <c r="Q112" s="20" t="s">
        <v>195</v>
      </c>
      <c r="R112" s="20" t="s">
        <v>196</v>
      </c>
      <c r="S112" s="20">
        <v>16</v>
      </c>
      <c r="T112" s="20">
        <v>60</v>
      </c>
      <c r="U112" s="20" t="s">
        <v>73</v>
      </c>
      <c r="V112" s="20" t="s">
        <v>78</v>
      </c>
      <c r="W112" s="20" t="s">
        <v>77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2.8931744940000002</v>
      </c>
      <c r="AC112" s="22">
        <f t="shared" si="3"/>
        <v>24.332191191</v>
      </c>
    </row>
    <row r="113" spans="1:29" x14ac:dyDescent="0.25">
      <c r="A113" s="20">
        <v>18</v>
      </c>
      <c r="B113" s="20">
        <v>432</v>
      </c>
      <c r="C113" s="20" t="s">
        <v>188</v>
      </c>
      <c r="D113" s="20" t="s">
        <v>189</v>
      </c>
      <c r="E113" s="20" t="s">
        <v>190</v>
      </c>
      <c r="F113" s="20" t="s">
        <v>191</v>
      </c>
      <c r="G113" s="20" t="s">
        <v>192</v>
      </c>
      <c r="H113" s="20">
        <v>51307</v>
      </c>
      <c r="I113" s="20">
        <v>51308</v>
      </c>
      <c r="J113" s="20">
        <v>51308</v>
      </c>
      <c r="K113" s="20">
        <v>6430</v>
      </c>
      <c r="L113" s="20">
        <v>6430</v>
      </c>
      <c r="M113" s="20" t="s">
        <v>193</v>
      </c>
      <c r="N113" s="20" t="s">
        <v>194</v>
      </c>
      <c r="O113" s="21">
        <v>1.5333795650299999</v>
      </c>
      <c r="P113" s="21">
        <v>0.62053700000000001</v>
      </c>
      <c r="Q113" s="20" t="s">
        <v>195</v>
      </c>
      <c r="R113" s="20" t="s">
        <v>196</v>
      </c>
      <c r="S113" s="20">
        <v>16</v>
      </c>
      <c r="T113" s="20">
        <v>60</v>
      </c>
      <c r="U113" s="20" t="s">
        <v>73</v>
      </c>
      <c r="V113" s="20" t="s">
        <v>78</v>
      </c>
      <c r="W113" s="20" t="s">
        <v>77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0.13517157470999999</v>
      </c>
      <c r="AC113" s="22">
        <f t="shared" si="3"/>
        <v>1.1368206813149999</v>
      </c>
    </row>
    <row r="114" spans="1:29" x14ac:dyDescent="0.25">
      <c r="A114" s="20">
        <v>18</v>
      </c>
      <c r="B114" s="20">
        <v>432</v>
      </c>
      <c r="C114" s="20" t="s">
        <v>188</v>
      </c>
      <c r="D114" s="20" t="s">
        <v>189</v>
      </c>
      <c r="E114" s="20" t="s">
        <v>190</v>
      </c>
      <c r="F114" s="20" t="s">
        <v>191</v>
      </c>
      <c r="G114" s="20" t="s">
        <v>192</v>
      </c>
      <c r="H114" s="20">
        <v>51311</v>
      </c>
      <c r="I114" s="20">
        <v>51312</v>
      </c>
      <c r="J114" s="20">
        <v>51312</v>
      </c>
      <c r="K114" s="20">
        <v>6430</v>
      </c>
      <c r="L114" s="20">
        <v>6430</v>
      </c>
      <c r="M114" s="20" t="s">
        <v>193</v>
      </c>
      <c r="N114" s="20" t="s">
        <v>194</v>
      </c>
      <c r="O114" s="21">
        <v>18.993095926999999</v>
      </c>
      <c r="P114" s="21">
        <v>7.6862300000000001</v>
      </c>
      <c r="Q114" s="20" t="s">
        <v>195</v>
      </c>
      <c r="R114" s="20" t="s">
        <v>196</v>
      </c>
      <c r="S114" s="20">
        <v>16</v>
      </c>
      <c r="T114" s="20">
        <v>60</v>
      </c>
      <c r="U114" s="20" t="s">
        <v>73</v>
      </c>
      <c r="V114" s="20" t="s">
        <v>78</v>
      </c>
      <c r="W114" s="20" t="s">
        <v>77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1.6742914809</v>
      </c>
      <c r="AC114" s="22">
        <f t="shared" si="3"/>
        <v>14.08113492885</v>
      </c>
    </row>
    <row r="115" spans="1:29" x14ac:dyDescent="0.25">
      <c r="A115" s="20">
        <v>18</v>
      </c>
      <c r="B115" s="20">
        <v>432</v>
      </c>
      <c r="C115" s="20" t="s">
        <v>188</v>
      </c>
      <c r="D115" s="20" t="s">
        <v>189</v>
      </c>
      <c r="E115" s="20" t="s">
        <v>190</v>
      </c>
      <c r="F115" s="20" t="s">
        <v>191</v>
      </c>
      <c r="G115" s="20" t="s">
        <v>192</v>
      </c>
      <c r="H115" s="20">
        <v>51314</v>
      </c>
      <c r="I115" s="20">
        <v>51315</v>
      </c>
      <c r="J115" s="20">
        <v>51315</v>
      </c>
      <c r="K115" s="20">
        <v>6430</v>
      </c>
      <c r="L115" s="20">
        <v>6430</v>
      </c>
      <c r="M115" s="20" t="s">
        <v>193</v>
      </c>
      <c r="N115" s="20" t="s">
        <v>194</v>
      </c>
      <c r="O115" s="21">
        <v>1.8993677900199999</v>
      </c>
      <c r="P115" s="21">
        <v>0.76864699999999997</v>
      </c>
      <c r="Q115" s="20" t="s">
        <v>195</v>
      </c>
      <c r="R115" s="20" t="s">
        <v>196</v>
      </c>
      <c r="S115" s="20">
        <v>16</v>
      </c>
      <c r="T115" s="20">
        <v>60</v>
      </c>
      <c r="U115" s="20" t="s">
        <v>73</v>
      </c>
      <c r="V115" s="20" t="s">
        <v>78</v>
      </c>
      <c r="W115" s="20" t="s">
        <v>77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0.16743437601</v>
      </c>
      <c r="AC115" s="22">
        <f t="shared" si="3"/>
        <v>1.4081574607649998</v>
      </c>
    </row>
    <row r="116" spans="1:29" x14ac:dyDescent="0.25">
      <c r="A116" s="20">
        <v>18</v>
      </c>
      <c r="B116" s="20">
        <v>432</v>
      </c>
      <c r="C116" s="20" t="s">
        <v>188</v>
      </c>
      <c r="D116" s="20" t="s">
        <v>189</v>
      </c>
      <c r="E116" s="20" t="s">
        <v>190</v>
      </c>
      <c r="F116" s="20" t="s">
        <v>191</v>
      </c>
      <c r="G116" s="20" t="s">
        <v>192</v>
      </c>
      <c r="H116" s="20">
        <v>51320</v>
      </c>
      <c r="I116" s="20">
        <v>51321</v>
      </c>
      <c r="J116" s="20">
        <v>51321</v>
      </c>
      <c r="K116" s="20">
        <v>6430</v>
      </c>
      <c r="L116" s="20">
        <v>6430</v>
      </c>
      <c r="M116" s="20" t="s">
        <v>193</v>
      </c>
      <c r="N116" s="20" t="s">
        <v>194</v>
      </c>
      <c r="O116" s="21">
        <v>5.7924101954899996</v>
      </c>
      <c r="P116" s="21">
        <v>2.3441100000000001</v>
      </c>
      <c r="Q116" s="20" t="s">
        <v>195</v>
      </c>
      <c r="R116" s="20" t="s">
        <v>196</v>
      </c>
      <c r="S116" s="20">
        <v>16</v>
      </c>
      <c r="T116" s="20">
        <v>60</v>
      </c>
      <c r="U116" s="20" t="s">
        <v>73</v>
      </c>
      <c r="V116" s="20" t="s">
        <v>78</v>
      </c>
      <c r="W116" s="20" t="s">
        <v>77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0.51061748130000006</v>
      </c>
      <c r="AC116" s="22">
        <f t="shared" si="3"/>
        <v>4.2943977994500004</v>
      </c>
    </row>
    <row r="117" spans="1:29" x14ac:dyDescent="0.25">
      <c r="A117" s="20">
        <v>18</v>
      </c>
      <c r="B117" s="20">
        <v>432</v>
      </c>
      <c r="C117" s="20" t="s">
        <v>188</v>
      </c>
      <c r="D117" s="20" t="s">
        <v>189</v>
      </c>
      <c r="E117" s="20" t="s">
        <v>190</v>
      </c>
      <c r="F117" s="20" t="s">
        <v>191</v>
      </c>
      <c r="G117" s="20" t="s">
        <v>192</v>
      </c>
      <c r="H117" s="20">
        <v>51321</v>
      </c>
      <c r="I117" s="20">
        <v>51322</v>
      </c>
      <c r="J117" s="20">
        <v>51322</v>
      </c>
      <c r="K117" s="20">
        <v>6430</v>
      </c>
      <c r="L117" s="20">
        <v>6430</v>
      </c>
      <c r="M117" s="20" t="s">
        <v>193</v>
      </c>
      <c r="N117" s="20" t="s">
        <v>194</v>
      </c>
      <c r="O117" s="21">
        <v>6.0565296042999996</v>
      </c>
      <c r="P117" s="21">
        <v>2.45099</v>
      </c>
      <c r="Q117" s="20" t="s">
        <v>195</v>
      </c>
      <c r="R117" s="20" t="s">
        <v>196</v>
      </c>
      <c r="S117" s="20">
        <v>16</v>
      </c>
      <c r="T117" s="20">
        <v>60</v>
      </c>
      <c r="U117" s="20" t="s">
        <v>73</v>
      </c>
      <c r="V117" s="20" t="s">
        <v>78</v>
      </c>
      <c r="W117" s="20" t="s">
        <v>77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0.53389915169999991</v>
      </c>
      <c r="AC117" s="22">
        <f t="shared" si="3"/>
        <v>4.4902014250500004</v>
      </c>
    </row>
    <row r="118" spans="1:29" x14ac:dyDescent="0.25">
      <c r="A118" s="20">
        <v>18</v>
      </c>
      <c r="B118" s="20">
        <v>432</v>
      </c>
      <c r="C118" s="20" t="s">
        <v>188</v>
      </c>
      <c r="D118" s="20" t="s">
        <v>189</v>
      </c>
      <c r="E118" s="20" t="s">
        <v>190</v>
      </c>
      <c r="F118" s="20" t="s">
        <v>191</v>
      </c>
      <c r="G118" s="20" t="s">
        <v>192</v>
      </c>
      <c r="H118" s="20">
        <v>51331</v>
      </c>
      <c r="I118" s="20">
        <v>51332</v>
      </c>
      <c r="J118" s="20">
        <v>51332</v>
      </c>
      <c r="K118" s="20">
        <v>6430</v>
      </c>
      <c r="L118" s="20">
        <v>6430</v>
      </c>
      <c r="M118" s="20" t="s">
        <v>193</v>
      </c>
      <c r="N118" s="20" t="s">
        <v>194</v>
      </c>
      <c r="O118" s="21">
        <v>7.3151167719999997</v>
      </c>
      <c r="P118" s="21">
        <v>2.9603199999999998</v>
      </c>
      <c r="Q118" s="20" t="s">
        <v>195</v>
      </c>
      <c r="R118" s="20" t="s">
        <v>196</v>
      </c>
      <c r="S118" s="20">
        <v>16</v>
      </c>
      <c r="T118" s="20">
        <v>60</v>
      </c>
      <c r="U118" s="20" t="s">
        <v>73</v>
      </c>
      <c r="V118" s="20" t="s">
        <v>78</v>
      </c>
      <c r="W118" s="20" t="s">
        <v>77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0.64484650560000001</v>
      </c>
      <c r="AC118" s="22">
        <f t="shared" si="3"/>
        <v>5.4232914383999997</v>
      </c>
    </row>
    <row r="119" spans="1:29" x14ac:dyDescent="0.25">
      <c r="A119" s="20">
        <v>18</v>
      </c>
      <c r="B119" s="20">
        <v>432</v>
      </c>
      <c r="C119" s="20" t="s">
        <v>188</v>
      </c>
      <c r="D119" s="20" t="s">
        <v>189</v>
      </c>
      <c r="E119" s="20" t="s">
        <v>190</v>
      </c>
      <c r="F119" s="20" t="s">
        <v>191</v>
      </c>
      <c r="G119" s="20" t="s">
        <v>192</v>
      </c>
      <c r="H119" s="20">
        <v>52683</v>
      </c>
      <c r="I119" s="20">
        <v>52687</v>
      </c>
      <c r="J119" s="20">
        <v>52653</v>
      </c>
      <c r="K119" s="20">
        <v>8115</v>
      </c>
      <c r="L119" s="20">
        <v>8115</v>
      </c>
      <c r="M119" s="20" t="s">
        <v>193</v>
      </c>
      <c r="N119" s="20" t="s">
        <v>194</v>
      </c>
      <c r="O119" s="21">
        <v>7.5849104179399998</v>
      </c>
      <c r="P119" s="21">
        <v>3.0695000000000001</v>
      </c>
      <c r="Q119" s="20" t="s">
        <v>195</v>
      </c>
      <c r="R119" s="20" t="s">
        <v>196</v>
      </c>
      <c r="S119" s="20">
        <v>17</v>
      </c>
      <c r="T119" s="20">
        <v>10</v>
      </c>
      <c r="U119" s="20" t="s">
        <v>25</v>
      </c>
      <c r="V119" s="20" t="s">
        <v>198</v>
      </c>
      <c r="W119" s="20" t="s">
        <v>81</v>
      </c>
      <c r="X119" s="22">
        <v>0.83986300000000003</v>
      </c>
      <c r="Y119" s="22">
        <v>4.9186860000000001</v>
      </c>
      <c r="Z119" s="22">
        <v>0.47</v>
      </c>
      <c r="AA119" s="22">
        <v>0.505</v>
      </c>
      <c r="AB119" s="22">
        <f t="shared" si="2"/>
        <v>1.3663185236050004</v>
      </c>
      <c r="AC119" s="22">
        <f t="shared" si="3"/>
        <v>7.4734638051150002</v>
      </c>
    </row>
    <row r="120" spans="1:29" x14ac:dyDescent="0.25">
      <c r="A120" s="20">
        <v>18</v>
      </c>
      <c r="B120" s="20">
        <v>432</v>
      </c>
      <c r="C120" s="20" t="s">
        <v>188</v>
      </c>
      <c r="D120" s="20" t="s">
        <v>189</v>
      </c>
      <c r="E120" s="20" t="s">
        <v>190</v>
      </c>
      <c r="F120" s="20" t="s">
        <v>191</v>
      </c>
      <c r="G120" s="20" t="s">
        <v>192</v>
      </c>
      <c r="H120" s="20">
        <v>52684</v>
      </c>
      <c r="I120" s="20">
        <v>52688</v>
      </c>
      <c r="J120" s="20">
        <v>52654</v>
      </c>
      <c r="K120" s="20">
        <v>8115</v>
      </c>
      <c r="L120" s="20">
        <v>8115</v>
      </c>
      <c r="M120" s="20" t="s">
        <v>193</v>
      </c>
      <c r="N120" s="20" t="s">
        <v>194</v>
      </c>
      <c r="O120" s="21">
        <v>11.210612750299999</v>
      </c>
      <c r="P120" s="21">
        <v>4.5367699999999997</v>
      </c>
      <c r="Q120" s="20" t="s">
        <v>195</v>
      </c>
      <c r="R120" s="20" t="s">
        <v>196</v>
      </c>
      <c r="S120" s="20">
        <v>17</v>
      </c>
      <c r="T120" s="20">
        <v>10</v>
      </c>
      <c r="U120" s="20" t="s">
        <v>25</v>
      </c>
      <c r="V120" s="20" t="s">
        <v>198</v>
      </c>
      <c r="W120" s="20" t="s">
        <v>81</v>
      </c>
      <c r="X120" s="22">
        <v>0.83986300000000003</v>
      </c>
      <c r="Y120" s="22">
        <v>4.9186860000000001</v>
      </c>
      <c r="Z120" s="22">
        <v>0.47</v>
      </c>
      <c r="AA120" s="22">
        <v>0.505</v>
      </c>
      <c r="AB120" s="22">
        <f t="shared" si="2"/>
        <v>2.0194405891303</v>
      </c>
      <c r="AC120" s="22">
        <f t="shared" si="3"/>
        <v>11.045898806688898</v>
      </c>
    </row>
    <row r="121" spans="1:29" x14ac:dyDescent="0.25">
      <c r="AB121" s="22">
        <f>SUM(AB2:AB120)</f>
        <v>1737.0865898612512</v>
      </c>
      <c r="AC121" s="22">
        <f>SUM(AC2:AC120)</f>
        <v>10346.92023723397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0"/>
  <sheetViews>
    <sheetView topLeftCell="M1" workbookViewId="0">
      <pane ySplit="1" topLeftCell="A401" activePane="bottomLeft" state="frozen"/>
      <selection activeCell="P1" sqref="P1"/>
      <selection pane="bottomLeft" activeCell="AB420" sqref="AB420:AC42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7.7109375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6.7109375" bestFit="1" customWidth="1"/>
    <col min="15" max="15" width="16.7109375" bestFit="1" customWidth="1"/>
    <col min="16" max="16" width="15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181</v>
      </c>
      <c r="B1" s="20" t="s">
        <v>8</v>
      </c>
      <c r="C1" s="20" t="s">
        <v>182</v>
      </c>
      <c r="D1" s="20" t="s">
        <v>183</v>
      </c>
      <c r="E1" s="20" t="s">
        <v>184</v>
      </c>
      <c r="F1" s="20" t="s">
        <v>185</v>
      </c>
      <c r="G1" s="20" t="s">
        <v>186</v>
      </c>
      <c r="H1" s="20" t="s">
        <v>55</v>
      </c>
      <c r="I1" s="20" t="s">
        <v>7</v>
      </c>
      <c r="J1" s="20" t="s">
        <v>187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175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128</v>
      </c>
      <c r="Z1" s="22" t="s">
        <v>22</v>
      </c>
      <c r="AA1" s="22" t="s">
        <v>129</v>
      </c>
      <c r="AB1" s="22" t="s">
        <v>23</v>
      </c>
      <c r="AC1" s="22" t="s">
        <v>130</v>
      </c>
    </row>
    <row r="2" spans="1:29" x14ac:dyDescent="0.25">
      <c r="A2" s="20">
        <v>7</v>
      </c>
      <c r="B2" s="20">
        <v>328</v>
      </c>
      <c r="C2" s="20" t="s">
        <v>212</v>
      </c>
      <c r="D2" s="20" t="s">
        <v>213</v>
      </c>
      <c r="E2" s="20" t="s">
        <v>214</v>
      </c>
      <c r="F2" s="20" t="s">
        <v>191</v>
      </c>
      <c r="G2" s="20" t="s">
        <v>215</v>
      </c>
      <c r="H2" s="20">
        <v>5289</v>
      </c>
      <c r="I2" s="20">
        <v>4895</v>
      </c>
      <c r="J2" s="20">
        <v>4873</v>
      </c>
      <c r="K2" s="20">
        <v>1620</v>
      </c>
      <c r="L2" s="20">
        <v>1620</v>
      </c>
      <c r="M2" s="20" t="s">
        <v>193</v>
      </c>
      <c r="N2" s="20" t="s">
        <v>216</v>
      </c>
      <c r="O2" s="21">
        <v>0.81698329169899997</v>
      </c>
      <c r="P2" s="21">
        <v>0.330621</v>
      </c>
      <c r="Q2" s="20" t="s">
        <v>195</v>
      </c>
      <c r="R2" s="20" t="s">
        <v>196</v>
      </c>
      <c r="S2" s="20">
        <v>73</v>
      </c>
      <c r="T2" s="20">
        <v>10</v>
      </c>
      <c r="U2" s="20" t="s">
        <v>25</v>
      </c>
      <c r="V2" s="20" t="s">
        <v>217</v>
      </c>
      <c r="W2" s="20" t="s">
        <v>100</v>
      </c>
      <c r="X2" s="22">
        <v>0.29142899999999999</v>
      </c>
      <c r="Y2" s="22">
        <v>0.46914299999999998</v>
      </c>
      <c r="Z2" s="22">
        <v>0.47</v>
      </c>
      <c r="AA2" s="22">
        <v>0.505</v>
      </c>
      <c r="AB2" s="22">
        <f t="shared" ref="AB2:AB65" si="0">P2*X2*(1-Z2)</f>
        <v>5.1066850126770001E-2</v>
      </c>
      <c r="AC2" s="22">
        <f t="shared" ref="AC2:AC65" si="1">P2*Y2*(1-AA2)</f>
        <v>7.6778721262485E-2</v>
      </c>
    </row>
    <row r="3" spans="1:29" x14ac:dyDescent="0.25">
      <c r="A3" s="20">
        <v>7</v>
      </c>
      <c r="B3" s="20">
        <v>328</v>
      </c>
      <c r="C3" s="20" t="s">
        <v>212</v>
      </c>
      <c r="D3" s="20" t="s">
        <v>213</v>
      </c>
      <c r="E3" s="20" t="s">
        <v>214</v>
      </c>
      <c r="F3" s="20" t="s">
        <v>191</v>
      </c>
      <c r="G3" s="20" t="s">
        <v>215</v>
      </c>
      <c r="H3" s="20">
        <v>7975</v>
      </c>
      <c r="I3" s="20">
        <v>7976</v>
      </c>
      <c r="J3" s="20">
        <v>7902</v>
      </c>
      <c r="K3" s="20">
        <v>2110</v>
      </c>
      <c r="L3" s="20">
        <v>2110</v>
      </c>
      <c r="M3" s="20" t="s">
        <v>193</v>
      </c>
      <c r="N3" s="20" t="s">
        <v>216</v>
      </c>
      <c r="O3" s="21">
        <v>1550.8767848499999</v>
      </c>
      <c r="P3" s="21">
        <v>627.61800000000005</v>
      </c>
      <c r="Q3" s="20" t="s">
        <v>195</v>
      </c>
      <c r="R3" s="20" t="s">
        <v>196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687.25210963026007</v>
      </c>
      <c r="AC3" s="22">
        <f t="shared" si="1"/>
        <v>3887.1293381236801</v>
      </c>
    </row>
    <row r="4" spans="1:29" x14ac:dyDescent="0.25">
      <c r="A4" s="20">
        <v>7</v>
      </c>
      <c r="B4" s="20">
        <v>328</v>
      </c>
      <c r="C4" s="20" t="s">
        <v>212</v>
      </c>
      <c r="D4" s="20" t="s">
        <v>213</v>
      </c>
      <c r="E4" s="20" t="s">
        <v>214</v>
      </c>
      <c r="F4" s="20" t="s">
        <v>191</v>
      </c>
      <c r="G4" s="20" t="s">
        <v>215</v>
      </c>
      <c r="H4" s="20">
        <v>7976</v>
      </c>
      <c r="I4" s="20">
        <v>7977</v>
      </c>
      <c r="J4" s="20">
        <v>7903</v>
      </c>
      <c r="K4" s="20">
        <v>2110</v>
      </c>
      <c r="L4" s="20">
        <v>2110</v>
      </c>
      <c r="M4" s="20" t="s">
        <v>193</v>
      </c>
      <c r="N4" s="20" t="s">
        <v>216</v>
      </c>
      <c r="O4" s="21">
        <v>73.739300507699994</v>
      </c>
      <c r="P4" s="21">
        <v>29.841200000000001</v>
      </c>
      <c r="Q4" s="20" t="s">
        <v>195</v>
      </c>
      <c r="R4" s="20" t="s">
        <v>196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32.676608468684009</v>
      </c>
      <c r="AC4" s="22">
        <f t="shared" si="1"/>
        <v>184.82039075491201</v>
      </c>
    </row>
    <row r="5" spans="1:29" x14ac:dyDescent="0.25">
      <c r="A5" s="20">
        <v>7</v>
      </c>
      <c r="B5" s="20">
        <v>328</v>
      </c>
      <c r="C5" s="20" t="s">
        <v>212</v>
      </c>
      <c r="D5" s="20" t="s">
        <v>213</v>
      </c>
      <c r="E5" s="20" t="s">
        <v>214</v>
      </c>
      <c r="F5" s="20" t="s">
        <v>191</v>
      </c>
      <c r="G5" s="20" t="s">
        <v>215</v>
      </c>
      <c r="H5" s="20">
        <v>7977</v>
      </c>
      <c r="I5" s="20">
        <v>7978</v>
      </c>
      <c r="J5" s="20">
        <v>7904</v>
      </c>
      <c r="K5" s="20">
        <v>2110</v>
      </c>
      <c r="L5" s="20">
        <v>2110</v>
      </c>
      <c r="M5" s="20" t="s">
        <v>193</v>
      </c>
      <c r="N5" s="20" t="s">
        <v>216</v>
      </c>
      <c r="O5" s="21">
        <v>1171.2766730799999</v>
      </c>
      <c r="P5" s="21">
        <v>473.99900000000002</v>
      </c>
      <c r="Q5" s="20" t="s">
        <v>195</v>
      </c>
      <c r="R5" s="20" t="s">
        <v>196</v>
      </c>
      <c r="S5" s="20">
        <v>26</v>
      </c>
      <c r="T5" s="20">
        <v>21</v>
      </c>
      <c r="U5" s="20" t="s">
        <v>59</v>
      </c>
      <c r="V5" s="20" t="s">
        <v>60</v>
      </c>
      <c r="W5" s="20" t="s">
        <v>59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519.03675916343013</v>
      </c>
      <c r="AC5" s="22">
        <f t="shared" si="1"/>
        <v>2935.69562877624</v>
      </c>
    </row>
    <row r="6" spans="1:29" x14ac:dyDescent="0.25">
      <c r="A6" s="20">
        <v>7</v>
      </c>
      <c r="B6" s="20">
        <v>328</v>
      </c>
      <c r="C6" s="20" t="s">
        <v>212</v>
      </c>
      <c r="D6" s="20" t="s">
        <v>213</v>
      </c>
      <c r="E6" s="20" t="s">
        <v>214</v>
      </c>
      <c r="F6" s="20" t="s">
        <v>191</v>
      </c>
      <c r="G6" s="20" t="s">
        <v>215</v>
      </c>
      <c r="H6" s="20">
        <v>7978</v>
      </c>
      <c r="I6" s="20">
        <v>7979</v>
      </c>
      <c r="J6" s="20">
        <v>7905</v>
      </c>
      <c r="K6" s="20">
        <v>2110</v>
      </c>
      <c r="L6" s="20">
        <v>2110</v>
      </c>
      <c r="M6" s="20" t="s">
        <v>193</v>
      </c>
      <c r="N6" s="20" t="s">
        <v>216</v>
      </c>
      <c r="O6" s="21">
        <v>813.47069681400001</v>
      </c>
      <c r="P6" s="21">
        <v>329.2</v>
      </c>
      <c r="Q6" s="20" t="s">
        <v>195</v>
      </c>
      <c r="R6" s="20" t="s">
        <v>196</v>
      </c>
      <c r="S6" s="20">
        <v>26</v>
      </c>
      <c r="T6" s="20">
        <v>21</v>
      </c>
      <c r="U6" s="20" t="s">
        <v>59</v>
      </c>
      <c r="V6" s="20" t="s">
        <v>60</v>
      </c>
      <c r="W6" s="20" t="s">
        <v>59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360.47945484400003</v>
      </c>
      <c r="AC6" s="22">
        <f t="shared" si="1"/>
        <v>2038.8882697920001</v>
      </c>
    </row>
    <row r="7" spans="1:29" x14ac:dyDescent="0.25">
      <c r="A7" s="20">
        <v>7</v>
      </c>
      <c r="B7" s="20">
        <v>328</v>
      </c>
      <c r="C7" s="20" t="s">
        <v>212</v>
      </c>
      <c r="D7" s="20" t="s">
        <v>213</v>
      </c>
      <c r="E7" s="20" t="s">
        <v>214</v>
      </c>
      <c r="F7" s="20" t="s">
        <v>191</v>
      </c>
      <c r="G7" s="20" t="s">
        <v>215</v>
      </c>
      <c r="H7" s="20">
        <v>7979</v>
      </c>
      <c r="I7" s="20">
        <v>7980</v>
      </c>
      <c r="J7" s="20">
        <v>7906</v>
      </c>
      <c r="K7" s="20">
        <v>2110</v>
      </c>
      <c r="L7" s="20">
        <v>2110</v>
      </c>
      <c r="M7" s="20" t="s">
        <v>193</v>
      </c>
      <c r="N7" s="20" t="s">
        <v>216</v>
      </c>
      <c r="O7" s="21">
        <v>837.415952995</v>
      </c>
      <c r="P7" s="21">
        <v>338.89</v>
      </c>
      <c r="Q7" s="20" t="s">
        <v>195</v>
      </c>
      <c r="R7" s="20" t="s">
        <v>196</v>
      </c>
      <c r="S7" s="20">
        <v>26</v>
      </c>
      <c r="T7" s="20">
        <v>21</v>
      </c>
      <c r="U7" s="20" t="s">
        <v>59</v>
      </c>
      <c r="V7" s="20" t="s">
        <v>60</v>
      </c>
      <c r="W7" s="20" t="s">
        <v>59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371.09016540729999</v>
      </c>
      <c r="AC7" s="22">
        <f t="shared" si="1"/>
        <v>2098.9029336264002</v>
      </c>
    </row>
    <row r="8" spans="1:29" x14ac:dyDescent="0.25">
      <c r="A8" s="20">
        <v>7</v>
      </c>
      <c r="B8" s="20">
        <v>328</v>
      </c>
      <c r="C8" s="20" t="s">
        <v>212</v>
      </c>
      <c r="D8" s="20" t="s">
        <v>213</v>
      </c>
      <c r="E8" s="20" t="s">
        <v>214</v>
      </c>
      <c r="F8" s="20" t="s">
        <v>191</v>
      </c>
      <c r="G8" s="20" t="s">
        <v>215</v>
      </c>
      <c r="H8" s="20">
        <v>7980</v>
      </c>
      <c r="I8" s="20">
        <v>7981</v>
      </c>
      <c r="J8" s="20">
        <v>7907</v>
      </c>
      <c r="K8" s="20">
        <v>2110</v>
      </c>
      <c r="L8" s="20">
        <v>2110</v>
      </c>
      <c r="M8" s="20" t="s">
        <v>193</v>
      </c>
      <c r="N8" s="20" t="s">
        <v>216</v>
      </c>
      <c r="O8" s="21">
        <v>160.89659585000001</v>
      </c>
      <c r="P8" s="21">
        <v>65.112499999999997</v>
      </c>
      <c r="Q8" s="20" t="s">
        <v>195</v>
      </c>
      <c r="R8" s="20" t="s">
        <v>196</v>
      </c>
      <c r="S8" s="20">
        <v>26</v>
      </c>
      <c r="T8" s="20">
        <v>21</v>
      </c>
      <c r="U8" s="20" t="s">
        <v>59</v>
      </c>
      <c r="V8" s="20" t="s">
        <v>60</v>
      </c>
      <c r="W8" s="20" t="s">
        <v>59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71.299266414125</v>
      </c>
      <c r="AC8" s="22">
        <f t="shared" si="1"/>
        <v>403.27190907300002</v>
      </c>
    </row>
    <row r="9" spans="1:29" x14ac:dyDescent="0.25">
      <c r="A9" s="20">
        <v>7</v>
      </c>
      <c r="B9" s="20">
        <v>328</v>
      </c>
      <c r="C9" s="20" t="s">
        <v>212</v>
      </c>
      <c r="D9" s="20" t="s">
        <v>213</v>
      </c>
      <c r="E9" s="20" t="s">
        <v>214</v>
      </c>
      <c r="F9" s="20" t="s">
        <v>191</v>
      </c>
      <c r="G9" s="20" t="s">
        <v>215</v>
      </c>
      <c r="H9" s="20">
        <v>7981</v>
      </c>
      <c r="I9" s="20">
        <v>7982</v>
      </c>
      <c r="J9" s="20">
        <v>7908</v>
      </c>
      <c r="K9" s="20">
        <v>2110</v>
      </c>
      <c r="L9" s="20">
        <v>2110</v>
      </c>
      <c r="M9" s="20" t="s">
        <v>193</v>
      </c>
      <c r="N9" s="20" t="s">
        <v>216</v>
      </c>
      <c r="O9" s="21">
        <v>1567.6187253799999</v>
      </c>
      <c r="P9" s="21">
        <v>634.39300000000003</v>
      </c>
      <c r="Q9" s="20" t="s">
        <v>195</v>
      </c>
      <c r="R9" s="20" t="s">
        <v>196</v>
      </c>
      <c r="S9" s="20">
        <v>26</v>
      </c>
      <c r="T9" s="20">
        <v>21</v>
      </c>
      <c r="U9" s="20" t="s">
        <v>59</v>
      </c>
      <c r="V9" s="20" t="s">
        <v>60</v>
      </c>
      <c r="W9" s="20" t="s">
        <v>59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694.6708468920101</v>
      </c>
      <c r="AC9" s="22">
        <f t="shared" si="1"/>
        <v>3929.0900550976799</v>
      </c>
    </row>
    <row r="10" spans="1:29" x14ac:dyDescent="0.25">
      <c r="A10" s="20">
        <v>7</v>
      </c>
      <c r="B10" s="20">
        <v>328</v>
      </c>
      <c r="C10" s="20" t="s">
        <v>212</v>
      </c>
      <c r="D10" s="20" t="s">
        <v>213</v>
      </c>
      <c r="E10" s="20" t="s">
        <v>214</v>
      </c>
      <c r="F10" s="20" t="s">
        <v>191</v>
      </c>
      <c r="G10" s="20" t="s">
        <v>215</v>
      </c>
      <c r="H10" s="20">
        <v>7982</v>
      </c>
      <c r="I10" s="20">
        <v>7983</v>
      </c>
      <c r="J10" s="20">
        <v>7909</v>
      </c>
      <c r="K10" s="20">
        <v>2110</v>
      </c>
      <c r="L10" s="20">
        <v>2110</v>
      </c>
      <c r="M10" s="20" t="s">
        <v>193</v>
      </c>
      <c r="N10" s="20" t="s">
        <v>216</v>
      </c>
      <c r="O10" s="21">
        <v>114.84500548299999</v>
      </c>
      <c r="P10" s="21">
        <v>46.476100000000002</v>
      </c>
      <c r="Q10" s="20" t="s">
        <v>195</v>
      </c>
      <c r="R10" s="20" t="s">
        <v>196</v>
      </c>
      <c r="S10" s="20">
        <v>26</v>
      </c>
      <c r="T10" s="20">
        <v>21</v>
      </c>
      <c r="U10" s="20" t="s">
        <v>59</v>
      </c>
      <c r="V10" s="20" t="s">
        <v>60</v>
      </c>
      <c r="W10" s="20" t="s">
        <v>59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50.892099608977006</v>
      </c>
      <c r="AC10" s="22">
        <f t="shared" si="1"/>
        <v>287.84804105613603</v>
      </c>
    </row>
    <row r="11" spans="1:29" x14ac:dyDescent="0.25">
      <c r="A11" s="20">
        <v>7</v>
      </c>
      <c r="B11" s="20">
        <v>328</v>
      </c>
      <c r="C11" s="20" t="s">
        <v>212</v>
      </c>
      <c r="D11" s="20" t="s">
        <v>213</v>
      </c>
      <c r="E11" s="20" t="s">
        <v>214</v>
      </c>
      <c r="F11" s="20" t="s">
        <v>191</v>
      </c>
      <c r="G11" s="20" t="s">
        <v>215</v>
      </c>
      <c r="H11" s="20">
        <v>7983</v>
      </c>
      <c r="I11" s="20">
        <v>7984</v>
      </c>
      <c r="J11" s="20">
        <v>7910</v>
      </c>
      <c r="K11" s="20">
        <v>2110</v>
      </c>
      <c r="L11" s="20">
        <v>2110</v>
      </c>
      <c r="M11" s="20" t="s">
        <v>193</v>
      </c>
      <c r="N11" s="20" t="s">
        <v>216</v>
      </c>
      <c r="O11" s="21">
        <v>36.499096028300002</v>
      </c>
      <c r="P11" s="21">
        <v>14.7707</v>
      </c>
      <c r="Q11" s="20" t="s">
        <v>195</v>
      </c>
      <c r="R11" s="20" t="s">
        <v>196</v>
      </c>
      <c r="S11" s="20">
        <v>26</v>
      </c>
      <c r="T11" s="20">
        <v>21</v>
      </c>
      <c r="U11" s="20" t="s">
        <v>59</v>
      </c>
      <c r="V11" s="20" t="s">
        <v>60</v>
      </c>
      <c r="W11" s="20" t="s">
        <v>59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16.174161250499001</v>
      </c>
      <c r="AC11" s="22">
        <f t="shared" si="1"/>
        <v>91.481795159831989</v>
      </c>
    </row>
    <row r="12" spans="1:29" x14ac:dyDescent="0.25">
      <c r="A12" s="20">
        <v>7</v>
      </c>
      <c r="B12" s="20">
        <v>328</v>
      </c>
      <c r="C12" s="20" t="s">
        <v>212</v>
      </c>
      <c r="D12" s="20" t="s">
        <v>213</v>
      </c>
      <c r="E12" s="20" t="s">
        <v>214</v>
      </c>
      <c r="F12" s="20" t="s">
        <v>191</v>
      </c>
      <c r="G12" s="20" t="s">
        <v>215</v>
      </c>
      <c r="H12" s="20">
        <v>7984</v>
      </c>
      <c r="I12" s="20">
        <v>7985</v>
      </c>
      <c r="J12" s="20">
        <v>7911</v>
      </c>
      <c r="K12" s="20">
        <v>2110</v>
      </c>
      <c r="L12" s="20">
        <v>2110</v>
      </c>
      <c r="M12" s="20" t="s">
        <v>193</v>
      </c>
      <c r="N12" s="20" t="s">
        <v>216</v>
      </c>
      <c r="O12" s="21">
        <v>20.615043315000001</v>
      </c>
      <c r="P12" s="21">
        <v>8.3426100000000005</v>
      </c>
      <c r="Q12" s="20" t="s">
        <v>195</v>
      </c>
      <c r="R12" s="20" t="s">
        <v>196</v>
      </c>
      <c r="S12" s="20">
        <v>26</v>
      </c>
      <c r="T12" s="20">
        <v>21</v>
      </c>
      <c r="U12" s="20" t="s">
        <v>59</v>
      </c>
      <c r="V12" s="20" t="s">
        <v>60</v>
      </c>
      <c r="W12" s="20" t="s">
        <v>59</v>
      </c>
      <c r="X12" s="22">
        <v>2.0660690000000002</v>
      </c>
      <c r="Y12" s="22">
        <v>12.512048</v>
      </c>
      <c r="Z12" s="22">
        <v>0.47</v>
      </c>
      <c r="AA12" s="22">
        <v>0.505</v>
      </c>
      <c r="AB12" s="22">
        <f t="shared" si="0"/>
        <v>9.1352961870477021</v>
      </c>
      <c r="AC12" s="22">
        <f t="shared" si="1"/>
        <v>51.669652698813607</v>
      </c>
    </row>
    <row r="13" spans="1:29" x14ac:dyDescent="0.25">
      <c r="A13" s="20">
        <v>7</v>
      </c>
      <c r="B13" s="20">
        <v>328</v>
      </c>
      <c r="C13" s="20" t="s">
        <v>212</v>
      </c>
      <c r="D13" s="20" t="s">
        <v>213</v>
      </c>
      <c r="E13" s="20" t="s">
        <v>214</v>
      </c>
      <c r="F13" s="20" t="s">
        <v>191</v>
      </c>
      <c r="G13" s="20" t="s">
        <v>215</v>
      </c>
      <c r="H13" s="20">
        <v>7985</v>
      </c>
      <c r="I13" s="20">
        <v>7986</v>
      </c>
      <c r="J13" s="20">
        <v>7912</v>
      </c>
      <c r="K13" s="20">
        <v>2110</v>
      </c>
      <c r="L13" s="20">
        <v>2110</v>
      </c>
      <c r="M13" s="20" t="s">
        <v>193</v>
      </c>
      <c r="N13" s="20" t="s">
        <v>216</v>
      </c>
      <c r="O13" s="21">
        <v>15.4273618428</v>
      </c>
      <c r="P13" s="21">
        <v>6.2432299999999996</v>
      </c>
      <c r="Q13" s="20" t="s">
        <v>195</v>
      </c>
      <c r="R13" s="20" t="s">
        <v>196</v>
      </c>
      <c r="S13" s="20">
        <v>26</v>
      </c>
      <c r="T13" s="20">
        <v>21</v>
      </c>
      <c r="U13" s="20" t="s">
        <v>59</v>
      </c>
      <c r="V13" s="20" t="s">
        <v>60</v>
      </c>
      <c r="W13" s="20" t="s">
        <v>59</v>
      </c>
      <c r="X13" s="22">
        <v>2.0660690000000002</v>
      </c>
      <c r="Y13" s="22">
        <v>12.512048</v>
      </c>
      <c r="Z13" s="22">
        <v>0.47</v>
      </c>
      <c r="AA13" s="22">
        <v>0.505</v>
      </c>
      <c r="AB13" s="22">
        <f t="shared" si="0"/>
        <v>6.8364403003211001</v>
      </c>
      <c r="AC13" s="22">
        <f t="shared" si="1"/>
        <v>38.667218750344801</v>
      </c>
    </row>
    <row r="14" spans="1:29" x14ac:dyDescent="0.25">
      <c r="A14" s="20">
        <v>7</v>
      </c>
      <c r="B14" s="20">
        <v>328</v>
      </c>
      <c r="C14" s="20" t="s">
        <v>212</v>
      </c>
      <c r="D14" s="20" t="s">
        <v>213</v>
      </c>
      <c r="E14" s="20" t="s">
        <v>214</v>
      </c>
      <c r="F14" s="20" t="s">
        <v>191</v>
      </c>
      <c r="G14" s="20" t="s">
        <v>215</v>
      </c>
      <c r="H14" s="20">
        <v>9445</v>
      </c>
      <c r="I14" s="20">
        <v>9446</v>
      </c>
      <c r="J14" s="20">
        <v>9403</v>
      </c>
      <c r="K14" s="20">
        <v>2120</v>
      </c>
      <c r="L14" s="20">
        <v>2120</v>
      </c>
      <c r="M14" s="20" t="s">
        <v>193</v>
      </c>
      <c r="N14" s="20" t="s">
        <v>216</v>
      </c>
      <c r="O14" s="21">
        <v>156.11065217699999</v>
      </c>
      <c r="P14" s="21">
        <v>63.175699999999999</v>
      </c>
      <c r="Q14" s="20" t="s">
        <v>195</v>
      </c>
      <c r="R14" s="20" t="s">
        <v>196</v>
      </c>
      <c r="S14" s="20">
        <v>27</v>
      </c>
      <c r="T14" s="20">
        <v>22</v>
      </c>
      <c r="U14" s="20" t="s">
        <v>61</v>
      </c>
      <c r="V14" s="20" t="s">
        <v>62</v>
      </c>
      <c r="W14" s="20" t="s">
        <v>63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42.939256617215001</v>
      </c>
      <c r="AC14" s="22">
        <f t="shared" si="1"/>
        <v>306.76121609433301</v>
      </c>
    </row>
    <row r="15" spans="1:29" x14ac:dyDescent="0.25">
      <c r="A15" s="20">
        <v>7</v>
      </c>
      <c r="B15" s="20">
        <v>328</v>
      </c>
      <c r="C15" s="20" t="s">
        <v>212</v>
      </c>
      <c r="D15" s="20" t="s">
        <v>213</v>
      </c>
      <c r="E15" s="20" t="s">
        <v>214</v>
      </c>
      <c r="F15" s="20" t="s">
        <v>191</v>
      </c>
      <c r="G15" s="20" t="s">
        <v>215</v>
      </c>
      <c r="H15" s="20">
        <v>9446</v>
      </c>
      <c r="I15" s="20">
        <v>9447</v>
      </c>
      <c r="J15" s="20">
        <v>9404</v>
      </c>
      <c r="K15" s="20">
        <v>2120</v>
      </c>
      <c r="L15" s="20">
        <v>2120</v>
      </c>
      <c r="M15" s="20" t="s">
        <v>193</v>
      </c>
      <c r="N15" s="20" t="s">
        <v>216</v>
      </c>
      <c r="O15" s="21">
        <v>14.7146894516</v>
      </c>
      <c r="P15" s="21">
        <v>5.9548199999999998</v>
      </c>
      <c r="Q15" s="20" t="s">
        <v>195</v>
      </c>
      <c r="R15" s="20" t="s">
        <v>196</v>
      </c>
      <c r="S15" s="20">
        <v>27</v>
      </c>
      <c r="T15" s="20">
        <v>22</v>
      </c>
      <c r="U15" s="20" t="s">
        <v>61</v>
      </c>
      <c r="V15" s="20" t="s">
        <v>62</v>
      </c>
      <c r="W15" s="20" t="s">
        <v>63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4.0473717598590007</v>
      </c>
      <c r="AC15" s="22">
        <f t="shared" si="1"/>
        <v>28.9147223508858</v>
      </c>
    </row>
    <row r="16" spans="1:29" x14ac:dyDescent="0.25">
      <c r="A16" s="20">
        <v>7</v>
      </c>
      <c r="B16" s="20">
        <v>328</v>
      </c>
      <c r="C16" s="20" t="s">
        <v>212</v>
      </c>
      <c r="D16" s="20" t="s">
        <v>213</v>
      </c>
      <c r="E16" s="20" t="s">
        <v>214</v>
      </c>
      <c r="F16" s="20" t="s">
        <v>191</v>
      </c>
      <c r="G16" s="20" t="s">
        <v>215</v>
      </c>
      <c r="H16" s="20">
        <v>9447</v>
      </c>
      <c r="I16" s="20">
        <v>9448</v>
      </c>
      <c r="J16" s="20">
        <v>9405</v>
      </c>
      <c r="K16" s="20">
        <v>2120</v>
      </c>
      <c r="L16" s="20">
        <v>2120</v>
      </c>
      <c r="M16" s="20" t="s">
        <v>193</v>
      </c>
      <c r="N16" s="20" t="s">
        <v>216</v>
      </c>
      <c r="O16" s="21">
        <v>29.033614894799999</v>
      </c>
      <c r="P16" s="21">
        <v>11.749499999999999</v>
      </c>
      <c r="Q16" s="20" t="s">
        <v>195</v>
      </c>
      <c r="R16" s="20" t="s">
        <v>196</v>
      </c>
      <c r="S16" s="20">
        <v>27</v>
      </c>
      <c r="T16" s="20">
        <v>22</v>
      </c>
      <c r="U16" s="20" t="s">
        <v>61</v>
      </c>
      <c r="V16" s="20" t="s">
        <v>62</v>
      </c>
      <c r="W16" s="20" t="s">
        <v>63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7.9858995725250006</v>
      </c>
      <c r="AC16" s="22">
        <f t="shared" si="1"/>
        <v>57.051855515654992</v>
      </c>
    </row>
    <row r="17" spans="1:29" x14ac:dyDescent="0.25">
      <c r="A17" s="20">
        <v>7</v>
      </c>
      <c r="B17" s="20">
        <v>328</v>
      </c>
      <c r="C17" s="20" t="s">
        <v>212</v>
      </c>
      <c r="D17" s="20" t="s">
        <v>213</v>
      </c>
      <c r="E17" s="20" t="s">
        <v>214</v>
      </c>
      <c r="F17" s="20" t="s">
        <v>191</v>
      </c>
      <c r="G17" s="20" t="s">
        <v>215</v>
      </c>
      <c r="H17" s="20">
        <v>9448</v>
      </c>
      <c r="I17" s="20">
        <v>9449</v>
      </c>
      <c r="J17" s="20">
        <v>9406</v>
      </c>
      <c r="K17" s="20">
        <v>2120</v>
      </c>
      <c r="L17" s="20">
        <v>2120</v>
      </c>
      <c r="M17" s="20" t="s">
        <v>193</v>
      </c>
      <c r="N17" s="20" t="s">
        <v>216</v>
      </c>
      <c r="O17" s="21">
        <v>72.205271632800006</v>
      </c>
      <c r="P17" s="21">
        <v>29.220400000000001</v>
      </c>
      <c r="Q17" s="20" t="s">
        <v>195</v>
      </c>
      <c r="R17" s="20" t="s">
        <v>196</v>
      </c>
      <c r="S17" s="20">
        <v>27</v>
      </c>
      <c r="T17" s="20">
        <v>22</v>
      </c>
      <c r="U17" s="20" t="s">
        <v>61</v>
      </c>
      <c r="V17" s="20" t="s">
        <v>62</v>
      </c>
      <c r="W17" s="20" t="s">
        <v>63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19.860520010980004</v>
      </c>
      <c r="AC17" s="22">
        <f t="shared" si="1"/>
        <v>141.88501969527599</v>
      </c>
    </row>
    <row r="18" spans="1:29" x14ac:dyDescent="0.25">
      <c r="A18" s="20">
        <v>7</v>
      </c>
      <c r="B18" s="20">
        <v>328</v>
      </c>
      <c r="C18" s="20" t="s">
        <v>212</v>
      </c>
      <c r="D18" s="20" t="s">
        <v>213</v>
      </c>
      <c r="E18" s="20" t="s">
        <v>214</v>
      </c>
      <c r="F18" s="20" t="s">
        <v>191</v>
      </c>
      <c r="G18" s="20" t="s">
        <v>215</v>
      </c>
      <c r="H18" s="20">
        <v>9449</v>
      </c>
      <c r="I18" s="20">
        <v>9450</v>
      </c>
      <c r="J18" s="20">
        <v>9407</v>
      </c>
      <c r="K18" s="20">
        <v>2120</v>
      </c>
      <c r="L18" s="20">
        <v>2120</v>
      </c>
      <c r="M18" s="20" t="s">
        <v>193</v>
      </c>
      <c r="N18" s="20" t="s">
        <v>216</v>
      </c>
      <c r="O18" s="21">
        <v>43.498737998199999</v>
      </c>
      <c r="P18" s="21">
        <v>17.603300000000001</v>
      </c>
      <c r="Q18" s="20" t="s">
        <v>195</v>
      </c>
      <c r="R18" s="20" t="s">
        <v>196</v>
      </c>
      <c r="S18" s="20">
        <v>27</v>
      </c>
      <c r="T18" s="20">
        <v>22</v>
      </c>
      <c r="U18" s="20" t="s">
        <v>61</v>
      </c>
      <c r="V18" s="20" t="s">
        <v>62</v>
      </c>
      <c r="W18" s="20" t="s">
        <v>63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11.964610063835003</v>
      </c>
      <c r="AC18" s="22">
        <f t="shared" si="1"/>
        <v>85.476056700177011</v>
      </c>
    </row>
    <row r="19" spans="1:29" x14ac:dyDescent="0.25">
      <c r="A19" s="20">
        <v>7</v>
      </c>
      <c r="B19" s="20">
        <v>328</v>
      </c>
      <c r="C19" s="20" t="s">
        <v>212</v>
      </c>
      <c r="D19" s="20" t="s">
        <v>213</v>
      </c>
      <c r="E19" s="20" t="s">
        <v>214</v>
      </c>
      <c r="F19" s="20" t="s">
        <v>191</v>
      </c>
      <c r="G19" s="20" t="s">
        <v>215</v>
      </c>
      <c r="H19" s="20">
        <v>9450</v>
      </c>
      <c r="I19" s="20">
        <v>9451</v>
      </c>
      <c r="J19" s="20">
        <v>9408</v>
      </c>
      <c r="K19" s="20">
        <v>2120</v>
      </c>
      <c r="L19" s="20">
        <v>2120</v>
      </c>
      <c r="M19" s="20" t="s">
        <v>193</v>
      </c>
      <c r="N19" s="20" t="s">
        <v>216</v>
      </c>
      <c r="O19" s="21">
        <v>8.9798514332800004</v>
      </c>
      <c r="P19" s="21">
        <v>3.63402</v>
      </c>
      <c r="Q19" s="20" t="s">
        <v>195</v>
      </c>
      <c r="R19" s="20" t="s">
        <v>196</v>
      </c>
      <c r="S19" s="20">
        <v>27</v>
      </c>
      <c r="T19" s="20">
        <v>22</v>
      </c>
      <c r="U19" s="20" t="s">
        <v>61</v>
      </c>
      <c r="V19" s="20" t="s">
        <v>62</v>
      </c>
      <c r="W19" s="20" t="s">
        <v>63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2.4699705318990004</v>
      </c>
      <c r="AC19" s="22">
        <f t="shared" si="1"/>
        <v>17.6456516431338</v>
      </c>
    </row>
    <row r="20" spans="1:29" x14ac:dyDescent="0.25">
      <c r="A20" s="20">
        <v>7</v>
      </c>
      <c r="B20" s="20">
        <v>328</v>
      </c>
      <c r="C20" s="20" t="s">
        <v>212</v>
      </c>
      <c r="D20" s="20" t="s">
        <v>213</v>
      </c>
      <c r="E20" s="20" t="s">
        <v>214</v>
      </c>
      <c r="F20" s="20" t="s">
        <v>191</v>
      </c>
      <c r="G20" s="20" t="s">
        <v>215</v>
      </c>
      <c r="H20" s="20">
        <v>9451</v>
      </c>
      <c r="I20" s="20">
        <v>9452</v>
      </c>
      <c r="J20" s="20">
        <v>9409</v>
      </c>
      <c r="K20" s="20">
        <v>2120</v>
      </c>
      <c r="L20" s="20">
        <v>2120</v>
      </c>
      <c r="M20" s="20" t="s">
        <v>193</v>
      </c>
      <c r="N20" s="20" t="s">
        <v>216</v>
      </c>
      <c r="O20" s="21">
        <v>30.985985850599999</v>
      </c>
      <c r="P20" s="21">
        <v>12.5396</v>
      </c>
      <c r="Q20" s="20" t="s">
        <v>195</v>
      </c>
      <c r="R20" s="20" t="s">
        <v>196</v>
      </c>
      <c r="S20" s="20">
        <v>27</v>
      </c>
      <c r="T20" s="20">
        <v>22</v>
      </c>
      <c r="U20" s="20" t="s">
        <v>61</v>
      </c>
      <c r="V20" s="20" t="s">
        <v>62</v>
      </c>
      <c r="W20" s="20" t="s">
        <v>63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8.5229147010200013</v>
      </c>
      <c r="AC20" s="22">
        <f t="shared" si="1"/>
        <v>60.888331199123996</v>
      </c>
    </row>
    <row r="21" spans="1:29" x14ac:dyDescent="0.25">
      <c r="A21" s="20">
        <v>7</v>
      </c>
      <c r="B21" s="20">
        <v>328</v>
      </c>
      <c r="C21" s="20" t="s">
        <v>212</v>
      </c>
      <c r="D21" s="20" t="s">
        <v>213</v>
      </c>
      <c r="E21" s="20" t="s">
        <v>214</v>
      </c>
      <c r="F21" s="20" t="s">
        <v>191</v>
      </c>
      <c r="G21" s="20" t="s">
        <v>215</v>
      </c>
      <c r="H21" s="20">
        <v>9452</v>
      </c>
      <c r="I21" s="20">
        <v>9453</v>
      </c>
      <c r="J21" s="20">
        <v>9410</v>
      </c>
      <c r="K21" s="20">
        <v>2120</v>
      </c>
      <c r="L21" s="20">
        <v>2120</v>
      </c>
      <c r="M21" s="20" t="s">
        <v>193</v>
      </c>
      <c r="N21" s="20" t="s">
        <v>216</v>
      </c>
      <c r="O21" s="21">
        <v>40.589222402099999</v>
      </c>
      <c r="P21" s="21">
        <v>16.425899999999999</v>
      </c>
      <c r="Q21" s="20" t="s">
        <v>195</v>
      </c>
      <c r="R21" s="20" t="s">
        <v>196</v>
      </c>
      <c r="S21" s="20">
        <v>27</v>
      </c>
      <c r="T21" s="20">
        <v>22</v>
      </c>
      <c r="U21" s="20" t="s">
        <v>61</v>
      </c>
      <c r="V21" s="20" t="s">
        <v>62</v>
      </c>
      <c r="W21" s="20" t="s">
        <v>63</v>
      </c>
      <c r="X21" s="22">
        <v>1.2824150000000001</v>
      </c>
      <c r="Y21" s="22">
        <v>9.8094619999999999</v>
      </c>
      <c r="Z21" s="22">
        <v>0.47</v>
      </c>
      <c r="AA21" s="22">
        <v>0.505</v>
      </c>
      <c r="AB21" s="22">
        <f t="shared" si="0"/>
        <v>11.164354890704999</v>
      </c>
      <c r="AC21" s="22">
        <f t="shared" si="1"/>
        <v>79.758974723571001</v>
      </c>
    </row>
    <row r="22" spans="1:29" x14ac:dyDescent="0.25">
      <c r="A22" s="20">
        <v>7</v>
      </c>
      <c r="B22" s="20">
        <v>328</v>
      </c>
      <c r="C22" s="20" t="s">
        <v>212</v>
      </c>
      <c r="D22" s="20" t="s">
        <v>213</v>
      </c>
      <c r="E22" s="20" t="s">
        <v>214</v>
      </c>
      <c r="F22" s="20" t="s">
        <v>191</v>
      </c>
      <c r="G22" s="20" t="s">
        <v>215</v>
      </c>
      <c r="H22" s="20">
        <v>9453</v>
      </c>
      <c r="I22" s="20">
        <v>9454</v>
      </c>
      <c r="J22" s="20">
        <v>9411</v>
      </c>
      <c r="K22" s="20">
        <v>2120</v>
      </c>
      <c r="L22" s="20">
        <v>2120</v>
      </c>
      <c r="M22" s="20" t="s">
        <v>193</v>
      </c>
      <c r="N22" s="20" t="s">
        <v>216</v>
      </c>
      <c r="O22" s="21">
        <v>179.61435556800001</v>
      </c>
      <c r="P22" s="21">
        <v>72.687299999999993</v>
      </c>
      <c r="Q22" s="20" t="s">
        <v>195</v>
      </c>
      <c r="R22" s="20" t="s">
        <v>196</v>
      </c>
      <c r="S22" s="20">
        <v>27</v>
      </c>
      <c r="T22" s="20">
        <v>22</v>
      </c>
      <c r="U22" s="20" t="s">
        <v>61</v>
      </c>
      <c r="V22" s="20" t="s">
        <v>62</v>
      </c>
      <c r="W22" s="20" t="s">
        <v>63</v>
      </c>
      <c r="X22" s="22">
        <v>1.2824150000000001</v>
      </c>
      <c r="Y22" s="22">
        <v>9.8094619999999999</v>
      </c>
      <c r="Z22" s="22">
        <v>0.47</v>
      </c>
      <c r="AA22" s="22">
        <v>0.505</v>
      </c>
      <c r="AB22" s="22">
        <f t="shared" si="0"/>
        <v>49.404100429635001</v>
      </c>
      <c r="AC22" s="22">
        <f t="shared" si="1"/>
        <v>352.94653708013698</v>
      </c>
    </row>
    <row r="23" spans="1:29" x14ac:dyDescent="0.25">
      <c r="A23" s="20">
        <v>7</v>
      </c>
      <c r="B23" s="20">
        <v>328</v>
      </c>
      <c r="C23" s="20" t="s">
        <v>212</v>
      </c>
      <c r="D23" s="20" t="s">
        <v>213</v>
      </c>
      <c r="E23" s="20" t="s">
        <v>214</v>
      </c>
      <c r="F23" s="20" t="s">
        <v>191</v>
      </c>
      <c r="G23" s="20" t="s">
        <v>215</v>
      </c>
      <c r="H23" s="20">
        <v>9454</v>
      </c>
      <c r="I23" s="20">
        <v>9455</v>
      </c>
      <c r="J23" s="20">
        <v>9412</v>
      </c>
      <c r="K23" s="20">
        <v>2120</v>
      </c>
      <c r="L23" s="20">
        <v>2120</v>
      </c>
      <c r="M23" s="20" t="s">
        <v>193</v>
      </c>
      <c r="N23" s="20" t="s">
        <v>216</v>
      </c>
      <c r="O23" s="21">
        <v>36.422555252599999</v>
      </c>
      <c r="P23" s="21">
        <v>14.739699999999999</v>
      </c>
      <c r="Q23" s="20" t="s">
        <v>195</v>
      </c>
      <c r="R23" s="20" t="s">
        <v>196</v>
      </c>
      <c r="S23" s="20">
        <v>27</v>
      </c>
      <c r="T23" s="20">
        <v>22</v>
      </c>
      <c r="U23" s="20" t="s">
        <v>61</v>
      </c>
      <c r="V23" s="20" t="s">
        <v>62</v>
      </c>
      <c r="W23" s="20" t="s">
        <v>63</v>
      </c>
      <c r="X23" s="22">
        <v>1.2824150000000001</v>
      </c>
      <c r="Y23" s="22">
        <v>9.8094619999999999</v>
      </c>
      <c r="Z23" s="22">
        <v>0.47</v>
      </c>
      <c r="AA23" s="22">
        <v>0.505</v>
      </c>
      <c r="AB23" s="22">
        <f t="shared" si="0"/>
        <v>10.018278559015</v>
      </c>
      <c r="AC23" s="22">
        <f t="shared" si="1"/>
        <v>71.571320885492995</v>
      </c>
    </row>
    <row r="24" spans="1:29" x14ac:dyDescent="0.25">
      <c r="A24" s="20">
        <v>7</v>
      </c>
      <c r="B24" s="20">
        <v>328</v>
      </c>
      <c r="C24" s="20" t="s">
        <v>212</v>
      </c>
      <c r="D24" s="20" t="s">
        <v>213</v>
      </c>
      <c r="E24" s="20" t="s">
        <v>214</v>
      </c>
      <c r="F24" s="20" t="s">
        <v>191</v>
      </c>
      <c r="G24" s="20" t="s">
        <v>215</v>
      </c>
      <c r="H24" s="20">
        <v>9455</v>
      </c>
      <c r="I24" s="20">
        <v>9456</v>
      </c>
      <c r="J24" s="20">
        <v>9413</v>
      </c>
      <c r="K24" s="20">
        <v>2120</v>
      </c>
      <c r="L24" s="20">
        <v>2120</v>
      </c>
      <c r="M24" s="20" t="s">
        <v>193</v>
      </c>
      <c r="N24" s="20" t="s">
        <v>216</v>
      </c>
      <c r="O24" s="21">
        <v>61.973372246899999</v>
      </c>
      <c r="P24" s="21">
        <v>25.079699999999999</v>
      </c>
      <c r="Q24" s="20" t="s">
        <v>195</v>
      </c>
      <c r="R24" s="20" t="s">
        <v>196</v>
      </c>
      <c r="S24" s="20">
        <v>27</v>
      </c>
      <c r="T24" s="20">
        <v>22</v>
      </c>
      <c r="U24" s="20" t="s">
        <v>61</v>
      </c>
      <c r="V24" s="20" t="s">
        <v>62</v>
      </c>
      <c r="W24" s="20" t="s">
        <v>63</v>
      </c>
      <c r="X24" s="22">
        <v>1.2824150000000001</v>
      </c>
      <c r="Y24" s="22">
        <v>9.8094619999999999</v>
      </c>
      <c r="Z24" s="22">
        <v>0.47</v>
      </c>
      <c r="AA24" s="22">
        <v>0.505</v>
      </c>
      <c r="AB24" s="22">
        <f t="shared" si="0"/>
        <v>17.046169242015001</v>
      </c>
      <c r="AC24" s="22">
        <f t="shared" si="1"/>
        <v>121.779090240093</v>
      </c>
    </row>
    <row r="25" spans="1:29" x14ac:dyDescent="0.25">
      <c r="A25" s="20">
        <v>7</v>
      </c>
      <c r="B25" s="20">
        <v>328</v>
      </c>
      <c r="C25" s="20" t="s">
        <v>212</v>
      </c>
      <c r="D25" s="20" t="s">
        <v>213</v>
      </c>
      <c r="E25" s="20" t="s">
        <v>214</v>
      </c>
      <c r="F25" s="20" t="s">
        <v>191</v>
      </c>
      <c r="G25" s="20" t="s">
        <v>215</v>
      </c>
      <c r="H25" s="20">
        <v>9456</v>
      </c>
      <c r="I25" s="20">
        <v>9457</v>
      </c>
      <c r="J25" s="20">
        <v>9414</v>
      </c>
      <c r="K25" s="20">
        <v>2120</v>
      </c>
      <c r="L25" s="20">
        <v>2120</v>
      </c>
      <c r="M25" s="20" t="s">
        <v>193</v>
      </c>
      <c r="N25" s="20" t="s">
        <v>216</v>
      </c>
      <c r="O25" s="21">
        <v>6.8960161096399997</v>
      </c>
      <c r="P25" s="21">
        <v>2.7907199999999999</v>
      </c>
      <c r="Q25" s="20" t="s">
        <v>195</v>
      </c>
      <c r="R25" s="20" t="s">
        <v>196</v>
      </c>
      <c r="S25" s="20">
        <v>27</v>
      </c>
      <c r="T25" s="20">
        <v>22</v>
      </c>
      <c r="U25" s="20" t="s">
        <v>61</v>
      </c>
      <c r="V25" s="20" t="s">
        <v>62</v>
      </c>
      <c r="W25" s="20" t="s">
        <v>63</v>
      </c>
      <c r="X25" s="22">
        <v>1.2824150000000001</v>
      </c>
      <c r="Y25" s="22">
        <v>9.8094619999999999</v>
      </c>
      <c r="Z25" s="22">
        <v>0.47</v>
      </c>
      <c r="AA25" s="22">
        <v>0.505</v>
      </c>
      <c r="AB25" s="22">
        <f t="shared" si="0"/>
        <v>1.8967964300640001</v>
      </c>
      <c r="AC25" s="22">
        <f t="shared" si="1"/>
        <v>13.5508535873568</v>
      </c>
    </row>
    <row r="26" spans="1:29" x14ac:dyDescent="0.25">
      <c r="A26" s="20">
        <v>7</v>
      </c>
      <c r="B26" s="20">
        <v>328</v>
      </c>
      <c r="C26" s="20" t="s">
        <v>212</v>
      </c>
      <c r="D26" s="20" t="s">
        <v>213</v>
      </c>
      <c r="E26" s="20" t="s">
        <v>214</v>
      </c>
      <c r="F26" s="20" t="s">
        <v>191</v>
      </c>
      <c r="G26" s="20" t="s">
        <v>215</v>
      </c>
      <c r="H26" s="20">
        <v>9457</v>
      </c>
      <c r="I26" s="20">
        <v>9458</v>
      </c>
      <c r="J26" s="20">
        <v>9415</v>
      </c>
      <c r="K26" s="20">
        <v>2120</v>
      </c>
      <c r="L26" s="20">
        <v>2120</v>
      </c>
      <c r="M26" s="20" t="s">
        <v>193</v>
      </c>
      <c r="N26" s="20" t="s">
        <v>216</v>
      </c>
      <c r="O26" s="21">
        <v>5.0152357789600002</v>
      </c>
      <c r="P26" s="21">
        <v>2.0295899999999998</v>
      </c>
      <c r="Q26" s="20" t="s">
        <v>195</v>
      </c>
      <c r="R26" s="20" t="s">
        <v>196</v>
      </c>
      <c r="S26" s="20">
        <v>27</v>
      </c>
      <c r="T26" s="20">
        <v>22</v>
      </c>
      <c r="U26" s="20" t="s">
        <v>61</v>
      </c>
      <c r="V26" s="20" t="s">
        <v>62</v>
      </c>
      <c r="W26" s="20" t="s">
        <v>63</v>
      </c>
      <c r="X26" s="22">
        <v>1.2824150000000001</v>
      </c>
      <c r="Y26" s="22">
        <v>9.8094619999999999</v>
      </c>
      <c r="Z26" s="22">
        <v>0.47</v>
      </c>
      <c r="AA26" s="22">
        <v>0.505</v>
      </c>
      <c r="AB26" s="22">
        <f t="shared" si="0"/>
        <v>1.3794716297205001</v>
      </c>
      <c r="AC26" s="22">
        <f t="shared" si="1"/>
        <v>9.8550470603870988</v>
      </c>
    </row>
    <row r="27" spans="1:29" x14ac:dyDescent="0.25">
      <c r="A27" s="20">
        <v>7</v>
      </c>
      <c r="B27" s="20">
        <v>328</v>
      </c>
      <c r="C27" s="20" t="s">
        <v>212</v>
      </c>
      <c r="D27" s="20" t="s">
        <v>213</v>
      </c>
      <c r="E27" s="20" t="s">
        <v>214</v>
      </c>
      <c r="F27" s="20" t="s">
        <v>191</v>
      </c>
      <c r="G27" s="20" t="s">
        <v>215</v>
      </c>
      <c r="H27" s="20">
        <v>9459</v>
      </c>
      <c r="I27" s="20">
        <v>9460</v>
      </c>
      <c r="J27" s="20">
        <v>9417</v>
      </c>
      <c r="K27" s="20">
        <v>2120</v>
      </c>
      <c r="L27" s="20">
        <v>2120</v>
      </c>
      <c r="M27" s="20" t="s">
        <v>193</v>
      </c>
      <c r="N27" s="20" t="s">
        <v>216</v>
      </c>
      <c r="O27" s="21">
        <v>13.580350022599999</v>
      </c>
      <c r="P27" s="21">
        <v>5.4957700000000003</v>
      </c>
      <c r="Q27" s="20" t="s">
        <v>195</v>
      </c>
      <c r="R27" s="20" t="s">
        <v>196</v>
      </c>
      <c r="S27" s="20">
        <v>27</v>
      </c>
      <c r="T27" s="20">
        <v>22</v>
      </c>
      <c r="U27" s="20" t="s">
        <v>61</v>
      </c>
      <c r="V27" s="20" t="s">
        <v>62</v>
      </c>
      <c r="W27" s="20" t="s">
        <v>63</v>
      </c>
      <c r="X27" s="22">
        <v>1.2824150000000001</v>
      </c>
      <c r="Y27" s="22">
        <v>9.8094619999999999</v>
      </c>
      <c r="Z27" s="22">
        <v>0.47</v>
      </c>
      <c r="AA27" s="22">
        <v>0.505</v>
      </c>
      <c r="AB27" s="22">
        <f t="shared" si="0"/>
        <v>3.7353646788115005</v>
      </c>
      <c r="AC27" s="22">
        <f t="shared" si="1"/>
        <v>26.685720752991301</v>
      </c>
    </row>
    <row r="28" spans="1:29" x14ac:dyDescent="0.25">
      <c r="A28" s="20">
        <v>7</v>
      </c>
      <c r="B28" s="20">
        <v>328</v>
      </c>
      <c r="C28" s="20" t="s">
        <v>212</v>
      </c>
      <c r="D28" s="20" t="s">
        <v>213</v>
      </c>
      <c r="E28" s="20" t="s">
        <v>214</v>
      </c>
      <c r="F28" s="20" t="s">
        <v>191</v>
      </c>
      <c r="G28" s="20" t="s">
        <v>215</v>
      </c>
      <c r="H28" s="20">
        <v>9460</v>
      </c>
      <c r="I28" s="20">
        <v>9461</v>
      </c>
      <c r="J28" s="20">
        <v>9418</v>
      </c>
      <c r="K28" s="20">
        <v>2120</v>
      </c>
      <c r="L28" s="20">
        <v>2120</v>
      </c>
      <c r="M28" s="20" t="s">
        <v>193</v>
      </c>
      <c r="N28" s="20" t="s">
        <v>216</v>
      </c>
      <c r="O28" s="21">
        <v>8.2967433920900007</v>
      </c>
      <c r="P28" s="21">
        <v>3.3575699999999999</v>
      </c>
      <c r="Q28" s="20" t="s">
        <v>195</v>
      </c>
      <c r="R28" s="20" t="s">
        <v>196</v>
      </c>
      <c r="S28" s="20">
        <v>27</v>
      </c>
      <c r="T28" s="20">
        <v>22</v>
      </c>
      <c r="U28" s="20" t="s">
        <v>61</v>
      </c>
      <c r="V28" s="20" t="s">
        <v>62</v>
      </c>
      <c r="W28" s="20" t="s">
        <v>63</v>
      </c>
      <c r="X28" s="22">
        <v>1.2824150000000001</v>
      </c>
      <c r="Y28" s="22">
        <v>9.8094619999999999</v>
      </c>
      <c r="Z28" s="22">
        <v>0.47</v>
      </c>
      <c r="AA28" s="22">
        <v>0.505</v>
      </c>
      <c r="AB28" s="22">
        <f t="shared" si="0"/>
        <v>2.2820730097215005</v>
      </c>
      <c r="AC28" s="22">
        <f t="shared" si="1"/>
        <v>16.303297887033299</v>
      </c>
    </row>
    <row r="29" spans="1:29" x14ac:dyDescent="0.25">
      <c r="A29" s="20">
        <v>7</v>
      </c>
      <c r="B29" s="20">
        <v>328</v>
      </c>
      <c r="C29" s="20" t="s">
        <v>212</v>
      </c>
      <c r="D29" s="20" t="s">
        <v>213</v>
      </c>
      <c r="E29" s="20" t="s">
        <v>214</v>
      </c>
      <c r="F29" s="20" t="s">
        <v>191</v>
      </c>
      <c r="G29" s="20" t="s">
        <v>215</v>
      </c>
      <c r="H29" s="20">
        <v>9461</v>
      </c>
      <c r="I29" s="20">
        <v>9462</v>
      </c>
      <c r="J29" s="20">
        <v>9419</v>
      </c>
      <c r="K29" s="20">
        <v>2120</v>
      </c>
      <c r="L29" s="20">
        <v>2120</v>
      </c>
      <c r="M29" s="20" t="s">
        <v>193</v>
      </c>
      <c r="N29" s="20" t="s">
        <v>216</v>
      </c>
      <c r="O29" s="21">
        <v>23.210207659000002</v>
      </c>
      <c r="P29" s="21">
        <v>9.3928399999999996</v>
      </c>
      <c r="Q29" s="20" t="s">
        <v>195</v>
      </c>
      <c r="R29" s="20" t="s">
        <v>196</v>
      </c>
      <c r="S29" s="20">
        <v>27</v>
      </c>
      <c r="T29" s="20">
        <v>22</v>
      </c>
      <c r="U29" s="20" t="s">
        <v>61</v>
      </c>
      <c r="V29" s="20" t="s">
        <v>62</v>
      </c>
      <c r="W29" s="20" t="s">
        <v>63</v>
      </c>
      <c r="X29" s="22">
        <v>1.2824150000000001</v>
      </c>
      <c r="Y29" s="22">
        <v>9.8094619999999999</v>
      </c>
      <c r="Z29" s="22">
        <v>0.47</v>
      </c>
      <c r="AA29" s="22">
        <v>0.505</v>
      </c>
      <c r="AB29" s="22">
        <f t="shared" si="0"/>
        <v>6.3841250215580008</v>
      </c>
      <c r="AC29" s="22">
        <f t="shared" si="1"/>
        <v>45.6086599907796</v>
      </c>
    </row>
    <row r="30" spans="1:29" x14ac:dyDescent="0.25">
      <c r="A30" s="20">
        <v>7</v>
      </c>
      <c r="B30" s="20">
        <v>328</v>
      </c>
      <c r="C30" s="20" t="s">
        <v>212</v>
      </c>
      <c r="D30" s="20" t="s">
        <v>213</v>
      </c>
      <c r="E30" s="20" t="s">
        <v>214</v>
      </c>
      <c r="F30" s="20" t="s">
        <v>191</v>
      </c>
      <c r="G30" s="20" t="s">
        <v>215</v>
      </c>
      <c r="H30" s="20">
        <v>9462</v>
      </c>
      <c r="I30" s="20">
        <v>9463</v>
      </c>
      <c r="J30" s="20">
        <v>9420</v>
      </c>
      <c r="K30" s="20">
        <v>2120</v>
      </c>
      <c r="L30" s="20">
        <v>2120</v>
      </c>
      <c r="M30" s="20" t="s">
        <v>193</v>
      </c>
      <c r="N30" s="20" t="s">
        <v>216</v>
      </c>
      <c r="O30" s="21">
        <v>5.2153525422799998</v>
      </c>
      <c r="P30" s="21">
        <v>2.1105800000000001</v>
      </c>
      <c r="Q30" s="20" t="s">
        <v>195</v>
      </c>
      <c r="R30" s="20" t="s">
        <v>196</v>
      </c>
      <c r="S30" s="20">
        <v>27</v>
      </c>
      <c r="T30" s="20">
        <v>22</v>
      </c>
      <c r="U30" s="20" t="s">
        <v>61</v>
      </c>
      <c r="V30" s="20" t="s">
        <v>62</v>
      </c>
      <c r="W30" s="20" t="s">
        <v>63</v>
      </c>
      <c r="X30" s="22">
        <v>1.2824150000000001</v>
      </c>
      <c r="Y30" s="22">
        <v>9.8094619999999999</v>
      </c>
      <c r="Z30" s="22">
        <v>0.47</v>
      </c>
      <c r="AA30" s="22">
        <v>0.505</v>
      </c>
      <c r="AB30" s="22">
        <f t="shared" si="0"/>
        <v>1.4345189088710004</v>
      </c>
      <c r="AC30" s="22">
        <f t="shared" si="1"/>
        <v>10.248308882440201</v>
      </c>
    </row>
    <row r="31" spans="1:29" x14ac:dyDescent="0.25">
      <c r="A31" s="20">
        <v>7</v>
      </c>
      <c r="B31" s="20">
        <v>328</v>
      </c>
      <c r="C31" s="20" t="s">
        <v>212</v>
      </c>
      <c r="D31" s="20" t="s">
        <v>213</v>
      </c>
      <c r="E31" s="20" t="s">
        <v>214</v>
      </c>
      <c r="F31" s="20" t="s">
        <v>191</v>
      </c>
      <c r="G31" s="20" t="s">
        <v>215</v>
      </c>
      <c r="H31" s="20">
        <v>9463</v>
      </c>
      <c r="I31" s="20">
        <v>9464</v>
      </c>
      <c r="J31" s="20">
        <v>9421</v>
      </c>
      <c r="K31" s="20">
        <v>2120</v>
      </c>
      <c r="L31" s="20">
        <v>2120</v>
      </c>
      <c r="M31" s="20" t="s">
        <v>193</v>
      </c>
      <c r="N31" s="20" t="s">
        <v>216</v>
      </c>
      <c r="O31" s="21">
        <v>116.087880234</v>
      </c>
      <c r="P31" s="21">
        <v>46.979100000000003</v>
      </c>
      <c r="Q31" s="20" t="s">
        <v>195</v>
      </c>
      <c r="R31" s="20" t="s">
        <v>196</v>
      </c>
      <c r="S31" s="20">
        <v>27</v>
      </c>
      <c r="T31" s="20">
        <v>22</v>
      </c>
      <c r="U31" s="20" t="s">
        <v>61</v>
      </c>
      <c r="V31" s="20" t="s">
        <v>62</v>
      </c>
      <c r="W31" s="20" t="s">
        <v>63</v>
      </c>
      <c r="X31" s="22">
        <v>1.2824150000000001</v>
      </c>
      <c r="Y31" s="22">
        <v>9.8094619999999999</v>
      </c>
      <c r="Z31" s="22">
        <v>0.47</v>
      </c>
      <c r="AA31" s="22">
        <v>0.505</v>
      </c>
      <c r="AB31" s="22">
        <f t="shared" si="0"/>
        <v>31.930752339045007</v>
      </c>
      <c r="AC31" s="22">
        <f t="shared" si="1"/>
        <v>228.11564964087901</v>
      </c>
    </row>
    <row r="32" spans="1:29" x14ac:dyDescent="0.25">
      <c r="A32" s="20">
        <v>7</v>
      </c>
      <c r="B32" s="20">
        <v>328</v>
      </c>
      <c r="C32" s="20" t="s">
        <v>212</v>
      </c>
      <c r="D32" s="20" t="s">
        <v>213</v>
      </c>
      <c r="E32" s="20" t="s">
        <v>214</v>
      </c>
      <c r="F32" s="20" t="s">
        <v>191</v>
      </c>
      <c r="G32" s="20" t="s">
        <v>215</v>
      </c>
      <c r="H32" s="20">
        <v>9464</v>
      </c>
      <c r="I32" s="20">
        <v>9465</v>
      </c>
      <c r="J32" s="20">
        <v>9422</v>
      </c>
      <c r="K32" s="20">
        <v>2120</v>
      </c>
      <c r="L32" s="20">
        <v>2120</v>
      </c>
      <c r="M32" s="20" t="s">
        <v>193</v>
      </c>
      <c r="N32" s="20" t="s">
        <v>216</v>
      </c>
      <c r="O32" s="21">
        <v>3.2938336401699999</v>
      </c>
      <c r="P32" s="21">
        <v>1.33297</v>
      </c>
      <c r="Q32" s="20" t="s">
        <v>195</v>
      </c>
      <c r="R32" s="20" t="s">
        <v>196</v>
      </c>
      <c r="S32" s="20">
        <v>27</v>
      </c>
      <c r="T32" s="20">
        <v>22</v>
      </c>
      <c r="U32" s="20" t="s">
        <v>61</v>
      </c>
      <c r="V32" s="20" t="s">
        <v>62</v>
      </c>
      <c r="W32" s="20" t="s">
        <v>63</v>
      </c>
      <c r="X32" s="22">
        <v>1.2824150000000001</v>
      </c>
      <c r="Y32" s="22">
        <v>9.8094619999999999</v>
      </c>
      <c r="Z32" s="22">
        <v>0.47</v>
      </c>
      <c r="AA32" s="22">
        <v>0.505</v>
      </c>
      <c r="AB32" s="22">
        <f t="shared" si="0"/>
        <v>0.90599298295149999</v>
      </c>
      <c r="AC32" s="22">
        <f t="shared" si="1"/>
        <v>6.4724806882593002</v>
      </c>
    </row>
    <row r="33" spans="1:29" x14ac:dyDescent="0.25">
      <c r="A33" s="20">
        <v>7</v>
      </c>
      <c r="B33" s="20">
        <v>328</v>
      </c>
      <c r="C33" s="20" t="s">
        <v>212</v>
      </c>
      <c r="D33" s="20" t="s">
        <v>213</v>
      </c>
      <c r="E33" s="20" t="s">
        <v>214</v>
      </c>
      <c r="F33" s="20" t="s">
        <v>191</v>
      </c>
      <c r="G33" s="20" t="s">
        <v>215</v>
      </c>
      <c r="H33" s="20">
        <v>11794</v>
      </c>
      <c r="I33" s="20">
        <v>11795</v>
      </c>
      <c r="J33" s="20">
        <v>11738</v>
      </c>
      <c r="K33" s="20">
        <v>2130</v>
      </c>
      <c r="L33" s="20">
        <v>2130</v>
      </c>
      <c r="M33" s="20" t="s">
        <v>193</v>
      </c>
      <c r="N33" s="20" t="s">
        <v>216</v>
      </c>
      <c r="O33" s="21">
        <v>1095.1963357</v>
      </c>
      <c r="P33" s="21">
        <v>443.21</v>
      </c>
      <c r="Q33" s="20" t="s">
        <v>195</v>
      </c>
      <c r="R33" s="20" t="s">
        <v>196</v>
      </c>
      <c r="S33" s="20">
        <v>28</v>
      </c>
      <c r="T33" s="20">
        <v>22</v>
      </c>
      <c r="U33" s="20" t="s">
        <v>61</v>
      </c>
      <c r="V33" s="20" t="s">
        <v>64</v>
      </c>
      <c r="W33" s="20" t="s">
        <v>65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190.6494185995</v>
      </c>
      <c r="AC33" s="22">
        <f t="shared" si="1"/>
        <v>1781.9446236966</v>
      </c>
    </row>
    <row r="34" spans="1:29" x14ac:dyDescent="0.25">
      <c r="A34" s="20">
        <v>7</v>
      </c>
      <c r="B34" s="20">
        <v>328</v>
      </c>
      <c r="C34" s="20" t="s">
        <v>212</v>
      </c>
      <c r="D34" s="20" t="s">
        <v>213</v>
      </c>
      <c r="E34" s="20" t="s">
        <v>214</v>
      </c>
      <c r="F34" s="20" t="s">
        <v>191</v>
      </c>
      <c r="G34" s="20" t="s">
        <v>215</v>
      </c>
      <c r="H34" s="20">
        <v>11795</v>
      </c>
      <c r="I34" s="20">
        <v>11796</v>
      </c>
      <c r="J34" s="20">
        <v>11739</v>
      </c>
      <c r="K34" s="20">
        <v>2130</v>
      </c>
      <c r="L34" s="20">
        <v>2130</v>
      </c>
      <c r="M34" s="20" t="s">
        <v>193</v>
      </c>
      <c r="N34" s="20" t="s">
        <v>216</v>
      </c>
      <c r="O34" s="21">
        <v>20.117794693699999</v>
      </c>
      <c r="P34" s="21">
        <v>8.1413799999999998</v>
      </c>
      <c r="Q34" s="20" t="s">
        <v>195</v>
      </c>
      <c r="R34" s="20" t="s">
        <v>196</v>
      </c>
      <c r="S34" s="20">
        <v>28</v>
      </c>
      <c r="T34" s="20">
        <v>22</v>
      </c>
      <c r="U34" s="20" t="s">
        <v>61</v>
      </c>
      <c r="V34" s="20" t="s">
        <v>64</v>
      </c>
      <c r="W34" s="20" t="s">
        <v>65</v>
      </c>
      <c r="X34" s="22">
        <v>0.81161499999999998</v>
      </c>
      <c r="Y34" s="22">
        <v>8.1223080000000003</v>
      </c>
      <c r="Z34" s="22">
        <v>0.47</v>
      </c>
      <c r="AA34" s="22">
        <v>0.505</v>
      </c>
      <c r="AB34" s="22">
        <f t="shared" si="0"/>
        <v>3.5020630482110002</v>
      </c>
      <c r="AC34" s="22">
        <f t="shared" si="1"/>
        <v>32.732763972994796</v>
      </c>
    </row>
    <row r="35" spans="1:29" x14ac:dyDescent="0.25">
      <c r="A35" s="20">
        <v>7</v>
      </c>
      <c r="B35" s="20">
        <v>328</v>
      </c>
      <c r="C35" s="20" t="s">
        <v>212</v>
      </c>
      <c r="D35" s="20" t="s">
        <v>213</v>
      </c>
      <c r="E35" s="20" t="s">
        <v>214</v>
      </c>
      <c r="F35" s="20" t="s">
        <v>191</v>
      </c>
      <c r="G35" s="20" t="s">
        <v>215</v>
      </c>
      <c r="H35" s="20">
        <v>11796</v>
      </c>
      <c r="I35" s="20">
        <v>11797</v>
      </c>
      <c r="J35" s="20">
        <v>11740</v>
      </c>
      <c r="K35" s="20">
        <v>2130</v>
      </c>
      <c r="L35" s="20">
        <v>2130</v>
      </c>
      <c r="M35" s="20" t="s">
        <v>193</v>
      </c>
      <c r="N35" s="20" t="s">
        <v>216</v>
      </c>
      <c r="O35" s="21">
        <v>29.357008221800001</v>
      </c>
      <c r="P35" s="21">
        <v>11.8804</v>
      </c>
      <c r="Q35" s="20" t="s">
        <v>195</v>
      </c>
      <c r="R35" s="20" t="s">
        <v>196</v>
      </c>
      <c r="S35" s="20">
        <v>28</v>
      </c>
      <c r="T35" s="20">
        <v>22</v>
      </c>
      <c r="U35" s="20" t="s">
        <v>61</v>
      </c>
      <c r="V35" s="20" t="s">
        <v>64</v>
      </c>
      <c r="W35" s="20" t="s">
        <v>65</v>
      </c>
      <c r="X35" s="22">
        <v>0.81161499999999998</v>
      </c>
      <c r="Y35" s="22">
        <v>8.1223080000000003</v>
      </c>
      <c r="Z35" s="22">
        <v>0.47</v>
      </c>
      <c r="AA35" s="22">
        <v>0.505</v>
      </c>
      <c r="AB35" s="22">
        <f t="shared" si="0"/>
        <v>5.1104247483799998</v>
      </c>
      <c r="AC35" s="22">
        <f t="shared" si="1"/>
        <v>47.765652641784001</v>
      </c>
    </row>
    <row r="36" spans="1:29" x14ac:dyDescent="0.25">
      <c r="A36" s="20">
        <v>7</v>
      </c>
      <c r="B36" s="20">
        <v>328</v>
      </c>
      <c r="C36" s="20" t="s">
        <v>212</v>
      </c>
      <c r="D36" s="20" t="s">
        <v>213</v>
      </c>
      <c r="E36" s="20" t="s">
        <v>214</v>
      </c>
      <c r="F36" s="20" t="s">
        <v>191</v>
      </c>
      <c r="G36" s="20" t="s">
        <v>215</v>
      </c>
      <c r="H36" s="20">
        <v>11797</v>
      </c>
      <c r="I36" s="20">
        <v>11798</v>
      </c>
      <c r="J36" s="20">
        <v>11741</v>
      </c>
      <c r="K36" s="20">
        <v>2130</v>
      </c>
      <c r="L36" s="20">
        <v>2130</v>
      </c>
      <c r="M36" s="20" t="s">
        <v>193</v>
      </c>
      <c r="N36" s="20" t="s">
        <v>216</v>
      </c>
      <c r="O36" s="21">
        <v>3.7270620005100001</v>
      </c>
      <c r="P36" s="21">
        <v>1.5082899999999999</v>
      </c>
      <c r="Q36" s="20" t="s">
        <v>195</v>
      </c>
      <c r="R36" s="20" t="s">
        <v>196</v>
      </c>
      <c r="S36" s="20">
        <v>28</v>
      </c>
      <c r="T36" s="20">
        <v>22</v>
      </c>
      <c r="U36" s="20" t="s">
        <v>61</v>
      </c>
      <c r="V36" s="20" t="s">
        <v>64</v>
      </c>
      <c r="W36" s="20" t="s">
        <v>65</v>
      </c>
      <c r="X36" s="22">
        <v>0.81161499999999998</v>
      </c>
      <c r="Y36" s="22">
        <v>8.1223080000000003</v>
      </c>
      <c r="Z36" s="22">
        <v>0.47</v>
      </c>
      <c r="AA36" s="22">
        <v>0.505</v>
      </c>
      <c r="AB36" s="22">
        <f t="shared" si="0"/>
        <v>0.64879991782549995</v>
      </c>
      <c r="AC36" s="22">
        <f t="shared" si="1"/>
        <v>6.0641439869933995</v>
      </c>
    </row>
    <row r="37" spans="1:29" x14ac:dyDescent="0.25">
      <c r="A37" s="20">
        <v>7</v>
      </c>
      <c r="B37" s="20">
        <v>328</v>
      </c>
      <c r="C37" s="20" t="s">
        <v>212</v>
      </c>
      <c r="D37" s="20" t="s">
        <v>213</v>
      </c>
      <c r="E37" s="20" t="s">
        <v>214</v>
      </c>
      <c r="F37" s="20" t="s">
        <v>191</v>
      </c>
      <c r="G37" s="20" t="s">
        <v>215</v>
      </c>
      <c r="H37" s="20">
        <v>11798</v>
      </c>
      <c r="I37" s="20">
        <v>11799</v>
      </c>
      <c r="J37" s="20">
        <v>11742</v>
      </c>
      <c r="K37" s="20">
        <v>2130</v>
      </c>
      <c r="L37" s="20">
        <v>2130</v>
      </c>
      <c r="M37" s="20" t="s">
        <v>193</v>
      </c>
      <c r="N37" s="20" t="s">
        <v>216</v>
      </c>
      <c r="O37" s="21">
        <v>17.884305787799999</v>
      </c>
      <c r="P37" s="21">
        <v>7.23752</v>
      </c>
      <c r="Q37" s="20" t="s">
        <v>195</v>
      </c>
      <c r="R37" s="20" t="s">
        <v>196</v>
      </c>
      <c r="S37" s="20">
        <v>28</v>
      </c>
      <c r="T37" s="20">
        <v>22</v>
      </c>
      <c r="U37" s="20" t="s">
        <v>61</v>
      </c>
      <c r="V37" s="20" t="s">
        <v>64</v>
      </c>
      <c r="W37" s="20" t="s">
        <v>65</v>
      </c>
      <c r="X37" s="22">
        <v>0.81161499999999998</v>
      </c>
      <c r="Y37" s="22">
        <v>8.1223080000000003</v>
      </c>
      <c r="Z37" s="22">
        <v>0.47</v>
      </c>
      <c r="AA37" s="22">
        <v>0.505</v>
      </c>
      <c r="AB37" s="22">
        <f t="shared" si="0"/>
        <v>3.1132622912440002</v>
      </c>
      <c r="AC37" s="22">
        <f t="shared" si="1"/>
        <v>29.0987564650992</v>
      </c>
    </row>
    <row r="38" spans="1:29" x14ac:dyDescent="0.25">
      <c r="A38" s="20">
        <v>7</v>
      </c>
      <c r="B38" s="20">
        <v>328</v>
      </c>
      <c r="C38" s="20" t="s">
        <v>212</v>
      </c>
      <c r="D38" s="20" t="s">
        <v>213</v>
      </c>
      <c r="E38" s="20" t="s">
        <v>214</v>
      </c>
      <c r="F38" s="20" t="s">
        <v>191</v>
      </c>
      <c r="G38" s="20" t="s">
        <v>215</v>
      </c>
      <c r="H38" s="20">
        <v>11799</v>
      </c>
      <c r="I38" s="20">
        <v>11800</v>
      </c>
      <c r="J38" s="20">
        <v>11743</v>
      </c>
      <c r="K38" s="20">
        <v>2130</v>
      </c>
      <c r="L38" s="20">
        <v>2130</v>
      </c>
      <c r="M38" s="20" t="s">
        <v>193</v>
      </c>
      <c r="N38" s="20" t="s">
        <v>216</v>
      </c>
      <c r="O38" s="21">
        <v>9.0154347909099997</v>
      </c>
      <c r="P38" s="21">
        <v>3.6484200000000002</v>
      </c>
      <c r="Q38" s="20" t="s">
        <v>195</v>
      </c>
      <c r="R38" s="20" t="s">
        <v>196</v>
      </c>
      <c r="S38" s="20">
        <v>28</v>
      </c>
      <c r="T38" s="20">
        <v>22</v>
      </c>
      <c r="U38" s="20" t="s">
        <v>61</v>
      </c>
      <c r="V38" s="20" t="s">
        <v>64</v>
      </c>
      <c r="W38" s="20" t="s">
        <v>65</v>
      </c>
      <c r="X38" s="22">
        <v>0.81161499999999998</v>
      </c>
      <c r="Y38" s="22">
        <v>8.1223080000000003</v>
      </c>
      <c r="Z38" s="22">
        <v>0.47</v>
      </c>
      <c r="AA38" s="22">
        <v>0.505</v>
      </c>
      <c r="AB38" s="22">
        <f t="shared" si="0"/>
        <v>1.569389571099</v>
      </c>
      <c r="AC38" s="22">
        <f t="shared" si="1"/>
        <v>14.668627521913201</v>
      </c>
    </row>
    <row r="39" spans="1:29" x14ac:dyDescent="0.25">
      <c r="A39" s="20">
        <v>7</v>
      </c>
      <c r="B39" s="20">
        <v>328</v>
      </c>
      <c r="C39" s="20" t="s">
        <v>212</v>
      </c>
      <c r="D39" s="20" t="s">
        <v>213</v>
      </c>
      <c r="E39" s="20" t="s">
        <v>214</v>
      </c>
      <c r="F39" s="20" t="s">
        <v>191</v>
      </c>
      <c r="G39" s="20" t="s">
        <v>215</v>
      </c>
      <c r="H39" s="20">
        <v>11800</v>
      </c>
      <c r="I39" s="20">
        <v>11801</v>
      </c>
      <c r="J39" s="20">
        <v>11744</v>
      </c>
      <c r="K39" s="20">
        <v>2130</v>
      </c>
      <c r="L39" s="20">
        <v>2130</v>
      </c>
      <c r="M39" s="20" t="s">
        <v>193</v>
      </c>
      <c r="N39" s="20" t="s">
        <v>216</v>
      </c>
      <c r="O39" s="21">
        <v>7.3412813307200002</v>
      </c>
      <c r="P39" s="21">
        <v>2.9709099999999999</v>
      </c>
      <c r="Q39" s="20" t="s">
        <v>195</v>
      </c>
      <c r="R39" s="20" t="s">
        <v>196</v>
      </c>
      <c r="S39" s="20">
        <v>28</v>
      </c>
      <c r="T39" s="20">
        <v>22</v>
      </c>
      <c r="U39" s="20" t="s">
        <v>61</v>
      </c>
      <c r="V39" s="20" t="s">
        <v>64</v>
      </c>
      <c r="W39" s="20" t="s">
        <v>65</v>
      </c>
      <c r="X39" s="22">
        <v>0.81161499999999998</v>
      </c>
      <c r="Y39" s="22">
        <v>8.1223080000000003</v>
      </c>
      <c r="Z39" s="22">
        <v>0.47</v>
      </c>
      <c r="AA39" s="22">
        <v>0.505</v>
      </c>
      <c r="AB39" s="22">
        <f t="shared" si="0"/>
        <v>1.2779546134144999</v>
      </c>
      <c r="AC39" s="22">
        <f t="shared" si="1"/>
        <v>11.9446697998386</v>
      </c>
    </row>
    <row r="40" spans="1:29" x14ac:dyDescent="0.25">
      <c r="A40" s="20">
        <v>7</v>
      </c>
      <c r="B40" s="20">
        <v>328</v>
      </c>
      <c r="C40" s="20" t="s">
        <v>212</v>
      </c>
      <c r="D40" s="20" t="s">
        <v>213</v>
      </c>
      <c r="E40" s="20" t="s">
        <v>214</v>
      </c>
      <c r="F40" s="20" t="s">
        <v>191</v>
      </c>
      <c r="G40" s="20" t="s">
        <v>215</v>
      </c>
      <c r="H40" s="20">
        <v>11801</v>
      </c>
      <c r="I40" s="20">
        <v>11802</v>
      </c>
      <c r="J40" s="20">
        <v>11745</v>
      </c>
      <c r="K40" s="20">
        <v>2130</v>
      </c>
      <c r="L40" s="20">
        <v>2130</v>
      </c>
      <c r="M40" s="20" t="s">
        <v>193</v>
      </c>
      <c r="N40" s="20" t="s">
        <v>216</v>
      </c>
      <c r="O40" s="21">
        <v>6.7151450832600004</v>
      </c>
      <c r="P40" s="21">
        <v>2.7175199999999999</v>
      </c>
      <c r="Q40" s="20" t="s">
        <v>195</v>
      </c>
      <c r="R40" s="20" t="s">
        <v>196</v>
      </c>
      <c r="S40" s="20">
        <v>28</v>
      </c>
      <c r="T40" s="20">
        <v>22</v>
      </c>
      <c r="U40" s="20" t="s">
        <v>61</v>
      </c>
      <c r="V40" s="20" t="s">
        <v>64</v>
      </c>
      <c r="W40" s="20" t="s">
        <v>65</v>
      </c>
      <c r="X40" s="22">
        <v>0.81161499999999998</v>
      </c>
      <c r="Y40" s="22">
        <v>8.1223080000000003</v>
      </c>
      <c r="Z40" s="22">
        <v>0.47</v>
      </c>
      <c r="AA40" s="22">
        <v>0.505</v>
      </c>
      <c r="AB40" s="22">
        <f t="shared" si="0"/>
        <v>1.1689573972439999</v>
      </c>
      <c r="AC40" s="22">
        <f t="shared" si="1"/>
        <v>10.925904545899201</v>
      </c>
    </row>
    <row r="41" spans="1:29" x14ac:dyDescent="0.25">
      <c r="A41" s="20">
        <v>7</v>
      </c>
      <c r="B41" s="20">
        <v>328</v>
      </c>
      <c r="C41" s="20" t="s">
        <v>212</v>
      </c>
      <c r="D41" s="20" t="s">
        <v>213</v>
      </c>
      <c r="E41" s="20" t="s">
        <v>214</v>
      </c>
      <c r="F41" s="20" t="s">
        <v>191</v>
      </c>
      <c r="G41" s="20" t="s">
        <v>215</v>
      </c>
      <c r="H41" s="20">
        <v>11802</v>
      </c>
      <c r="I41" s="20">
        <v>11803</v>
      </c>
      <c r="J41" s="20">
        <v>11746</v>
      </c>
      <c r="K41" s="20">
        <v>2130</v>
      </c>
      <c r="L41" s="20">
        <v>2130</v>
      </c>
      <c r="M41" s="20" t="s">
        <v>193</v>
      </c>
      <c r="N41" s="20" t="s">
        <v>216</v>
      </c>
      <c r="O41" s="21">
        <v>6.8997014750699996</v>
      </c>
      <c r="P41" s="21">
        <v>2.7922099999999999</v>
      </c>
      <c r="Q41" s="20" t="s">
        <v>195</v>
      </c>
      <c r="R41" s="20" t="s">
        <v>196</v>
      </c>
      <c r="S41" s="20">
        <v>28</v>
      </c>
      <c r="T41" s="20">
        <v>22</v>
      </c>
      <c r="U41" s="20" t="s">
        <v>61</v>
      </c>
      <c r="V41" s="20" t="s">
        <v>64</v>
      </c>
      <c r="W41" s="20" t="s">
        <v>65</v>
      </c>
      <c r="X41" s="22">
        <v>0.81161499999999998</v>
      </c>
      <c r="Y41" s="22">
        <v>8.1223080000000003</v>
      </c>
      <c r="Z41" s="22">
        <v>0.47</v>
      </c>
      <c r="AA41" s="22">
        <v>0.505</v>
      </c>
      <c r="AB41" s="22">
        <f t="shared" si="0"/>
        <v>1.2010857451494998</v>
      </c>
      <c r="AC41" s="22">
        <f t="shared" si="1"/>
        <v>11.226198862236599</v>
      </c>
    </row>
    <row r="42" spans="1:29" x14ac:dyDescent="0.25">
      <c r="A42" s="20">
        <v>7</v>
      </c>
      <c r="B42" s="20">
        <v>328</v>
      </c>
      <c r="C42" s="20" t="s">
        <v>212</v>
      </c>
      <c r="D42" s="20" t="s">
        <v>213</v>
      </c>
      <c r="E42" s="20" t="s">
        <v>214</v>
      </c>
      <c r="F42" s="20" t="s">
        <v>191</v>
      </c>
      <c r="G42" s="20" t="s">
        <v>215</v>
      </c>
      <c r="H42" s="20">
        <v>11803</v>
      </c>
      <c r="I42" s="20">
        <v>11804</v>
      </c>
      <c r="J42" s="20">
        <v>11747</v>
      </c>
      <c r="K42" s="20">
        <v>2130</v>
      </c>
      <c r="L42" s="20">
        <v>2130</v>
      </c>
      <c r="M42" s="20" t="s">
        <v>193</v>
      </c>
      <c r="N42" s="20" t="s">
        <v>216</v>
      </c>
      <c r="O42" s="21">
        <v>55.803621243599999</v>
      </c>
      <c r="P42" s="21">
        <v>22.582899999999999</v>
      </c>
      <c r="Q42" s="20" t="s">
        <v>195</v>
      </c>
      <c r="R42" s="20" t="s">
        <v>196</v>
      </c>
      <c r="S42" s="20">
        <v>28</v>
      </c>
      <c r="T42" s="20">
        <v>22</v>
      </c>
      <c r="U42" s="20" t="s">
        <v>61</v>
      </c>
      <c r="V42" s="20" t="s">
        <v>64</v>
      </c>
      <c r="W42" s="20" t="s">
        <v>65</v>
      </c>
      <c r="X42" s="22">
        <v>0.81161499999999998</v>
      </c>
      <c r="Y42" s="22">
        <v>8.1223080000000003</v>
      </c>
      <c r="Z42" s="22">
        <v>0.47</v>
      </c>
      <c r="AA42" s="22">
        <v>0.505</v>
      </c>
      <c r="AB42" s="22">
        <f t="shared" si="0"/>
        <v>9.7141688032549993</v>
      </c>
      <c r="AC42" s="22">
        <f t="shared" si="1"/>
        <v>90.795508319934001</v>
      </c>
    </row>
    <row r="43" spans="1:29" x14ac:dyDescent="0.25">
      <c r="A43" s="20">
        <v>7</v>
      </c>
      <c r="B43" s="20">
        <v>328</v>
      </c>
      <c r="C43" s="20" t="s">
        <v>212</v>
      </c>
      <c r="D43" s="20" t="s">
        <v>213</v>
      </c>
      <c r="E43" s="20" t="s">
        <v>214</v>
      </c>
      <c r="F43" s="20" t="s">
        <v>191</v>
      </c>
      <c r="G43" s="20" t="s">
        <v>215</v>
      </c>
      <c r="H43" s="20">
        <v>11804</v>
      </c>
      <c r="I43" s="20">
        <v>11805</v>
      </c>
      <c r="J43" s="20">
        <v>11748</v>
      </c>
      <c r="K43" s="20">
        <v>2130</v>
      </c>
      <c r="L43" s="20">
        <v>2130</v>
      </c>
      <c r="M43" s="20" t="s">
        <v>193</v>
      </c>
      <c r="N43" s="20" t="s">
        <v>216</v>
      </c>
      <c r="O43" s="21">
        <v>22.206094161700001</v>
      </c>
      <c r="P43" s="21">
        <v>8.9864899999999999</v>
      </c>
      <c r="Q43" s="20" t="s">
        <v>195</v>
      </c>
      <c r="R43" s="20" t="s">
        <v>196</v>
      </c>
      <c r="S43" s="20">
        <v>28</v>
      </c>
      <c r="T43" s="20">
        <v>22</v>
      </c>
      <c r="U43" s="20" t="s">
        <v>61</v>
      </c>
      <c r="V43" s="20" t="s">
        <v>64</v>
      </c>
      <c r="W43" s="20" t="s">
        <v>65</v>
      </c>
      <c r="X43" s="22">
        <v>0.81161499999999998</v>
      </c>
      <c r="Y43" s="22">
        <v>8.1223080000000003</v>
      </c>
      <c r="Z43" s="22">
        <v>0.47</v>
      </c>
      <c r="AA43" s="22">
        <v>0.505</v>
      </c>
      <c r="AB43" s="22">
        <f t="shared" si="0"/>
        <v>3.8655921431154998</v>
      </c>
      <c r="AC43" s="22">
        <f t="shared" si="1"/>
        <v>36.130564611365401</v>
      </c>
    </row>
    <row r="44" spans="1:29" x14ac:dyDescent="0.25">
      <c r="A44" s="20">
        <v>7</v>
      </c>
      <c r="B44" s="20">
        <v>328</v>
      </c>
      <c r="C44" s="20" t="s">
        <v>212</v>
      </c>
      <c r="D44" s="20" t="s">
        <v>213</v>
      </c>
      <c r="E44" s="20" t="s">
        <v>214</v>
      </c>
      <c r="F44" s="20" t="s">
        <v>191</v>
      </c>
      <c r="G44" s="20" t="s">
        <v>215</v>
      </c>
      <c r="H44" s="20">
        <v>11805</v>
      </c>
      <c r="I44" s="20">
        <v>11806</v>
      </c>
      <c r="J44" s="20">
        <v>11749</v>
      </c>
      <c r="K44" s="20">
        <v>2130</v>
      </c>
      <c r="L44" s="20">
        <v>2130</v>
      </c>
      <c r="M44" s="20" t="s">
        <v>193</v>
      </c>
      <c r="N44" s="20" t="s">
        <v>216</v>
      </c>
      <c r="O44" s="21">
        <v>9.1558169665199998</v>
      </c>
      <c r="P44" s="21">
        <v>3.7052299999999998</v>
      </c>
      <c r="Q44" s="20" t="s">
        <v>195</v>
      </c>
      <c r="R44" s="20" t="s">
        <v>196</v>
      </c>
      <c r="S44" s="20">
        <v>28</v>
      </c>
      <c r="T44" s="20">
        <v>22</v>
      </c>
      <c r="U44" s="20" t="s">
        <v>61</v>
      </c>
      <c r="V44" s="20" t="s">
        <v>64</v>
      </c>
      <c r="W44" s="20" t="s">
        <v>65</v>
      </c>
      <c r="X44" s="22">
        <v>0.81161499999999998</v>
      </c>
      <c r="Y44" s="22">
        <v>8.1223080000000003</v>
      </c>
      <c r="Z44" s="22">
        <v>0.47</v>
      </c>
      <c r="AA44" s="22">
        <v>0.505</v>
      </c>
      <c r="AB44" s="22">
        <f t="shared" si="0"/>
        <v>1.5938267306184999</v>
      </c>
      <c r="AC44" s="22">
        <f t="shared" si="1"/>
        <v>14.8970345390658</v>
      </c>
    </row>
    <row r="45" spans="1:29" x14ac:dyDescent="0.25">
      <c r="A45" s="20">
        <v>7</v>
      </c>
      <c r="B45" s="20">
        <v>328</v>
      </c>
      <c r="C45" s="20" t="s">
        <v>212</v>
      </c>
      <c r="D45" s="20" t="s">
        <v>213</v>
      </c>
      <c r="E45" s="20" t="s">
        <v>214</v>
      </c>
      <c r="F45" s="20" t="s">
        <v>191</v>
      </c>
      <c r="G45" s="20" t="s">
        <v>215</v>
      </c>
      <c r="H45" s="20">
        <v>11806</v>
      </c>
      <c r="I45" s="20">
        <v>11807</v>
      </c>
      <c r="J45" s="20">
        <v>11750</v>
      </c>
      <c r="K45" s="20">
        <v>2130</v>
      </c>
      <c r="L45" s="20">
        <v>2130</v>
      </c>
      <c r="M45" s="20" t="s">
        <v>193</v>
      </c>
      <c r="N45" s="20" t="s">
        <v>216</v>
      </c>
      <c r="O45" s="21">
        <v>5.2550584750900002</v>
      </c>
      <c r="P45" s="21">
        <v>2.1266500000000002</v>
      </c>
      <c r="Q45" s="20" t="s">
        <v>195</v>
      </c>
      <c r="R45" s="20" t="s">
        <v>196</v>
      </c>
      <c r="S45" s="20">
        <v>28</v>
      </c>
      <c r="T45" s="20">
        <v>22</v>
      </c>
      <c r="U45" s="20" t="s">
        <v>61</v>
      </c>
      <c r="V45" s="20" t="s">
        <v>64</v>
      </c>
      <c r="W45" s="20" t="s">
        <v>65</v>
      </c>
      <c r="X45" s="22">
        <v>0.81161499999999998</v>
      </c>
      <c r="Y45" s="22">
        <v>8.1223080000000003</v>
      </c>
      <c r="Z45" s="22">
        <v>0.47</v>
      </c>
      <c r="AA45" s="22">
        <v>0.505</v>
      </c>
      <c r="AB45" s="22">
        <f t="shared" si="0"/>
        <v>0.91479115106750009</v>
      </c>
      <c r="AC45" s="22">
        <f t="shared" si="1"/>
        <v>8.5502866225590015</v>
      </c>
    </row>
    <row r="46" spans="1:29" x14ac:dyDescent="0.25">
      <c r="A46" s="20">
        <v>7</v>
      </c>
      <c r="B46" s="20">
        <v>328</v>
      </c>
      <c r="C46" s="20" t="s">
        <v>212</v>
      </c>
      <c r="D46" s="20" t="s">
        <v>213</v>
      </c>
      <c r="E46" s="20" t="s">
        <v>214</v>
      </c>
      <c r="F46" s="20" t="s">
        <v>191</v>
      </c>
      <c r="G46" s="20" t="s">
        <v>215</v>
      </c>
      <c r="H46" s="20">
        <v>11807</v>
      </c>
      <c r="I46" s="20">
        <v>11808</v>
      </c>
      <c r="J46" s="20">
        <v>11751</v>
      </c>
      <c r="K46" s="20">
        <v>2130</v>
      </c>
      <c r="L46" s="20">
        <v>2130</v>
      </c>
      <c r="M46" s="20" t="s">
        <v>193</v>
      </c>
      <c r="N46" s="20" t="s">
        <v>216</v>
      </c>
      <c r="O46" s="21">
        <v>1.88672691317</v>
      </c>
      <c r="P46" s="21">
        <v>0.76353099999999996</v>
      </c>
      <c r="Q46" s="20" t="s">
        <v>195</v>
      </c>
      <c r="R46" s="20" t="s">
        <v>196</v>
      </c>
      <c r="S46" s="20">
        <v>28</v>
      </c>
      <c r="T46" s="20">
        <v>22</v>
      </c>
      <c r="U46" s="20" t="s">
        <v>61</v>
      </c>
      <c r="V46" s="20" t="s">
        <v>64</v>
      </c>
      <c r="W46" s="20" t="s">
        <v>65</v>
      </c>
      <c r="X46" s="22">
        <v>0.81161499999999998</v>
      </c>
      <c r="Y46" s="22">
        <v>8.1223080000000003</v>
      </c>
      <c r="Z46" s="22">
        <v>0.47</v>
      </c>
      <c r="AA46" s="22">
        <v>0.505</v>
      </c>
      <c r="AB46" s="22">
        <f t="shared" si="0"/>
        <v>0.32843740265944998</v>
      </c>
      <c r="AC46" s="22">
        <f t="shared" si="1"/>
        <v>3.0698088050262595</v>
      </c>
    </row>
    <row r="47" spans="1:29" x14ac:dyDescent="0.25">
      <c r="A47" s="20">
        <v>7</v>
      </c>
      <c r="B47" s="20">
        <v>328</v>
      </c>
      <c r="C47" s="20" t="s">
        <v>212</v>
      </c>
      <c r="D47" s="20" t="s">
        <v>213</v>
      </c>
      <c r="E47" s="20" t="s">
        <v>214</v>
      </c>
      <c r="F47" s="20" t="s">
        <v>191</v>
      </c>
      <c r="G47" s="20" t="s">
        <v>215</v>
      </c>
      <c r="H47" s="20">
        <v>11808</v>
      </c>
      <c r="I47" s="20">
        <v>11809</v>
      </c>
      <c r="J47" s="20">
        <v>11752</v>
      </c>
      <c r="K47" s="20">
        <v>2130</v>
      </c>
      <c r="L47" s="20">
        <v>2130</v>
      </c>
      <c r="M47" s="20" t="s">
        <v>193</v>
      </c>
      <c r="N47" s="20" t="s">
        <v>216</v>
      </c>
      <c r="O47" s="21">
        <v>47.684756577000002</v>
      </c>
      <c r="P47" s="21">
        <v>19.2973</v>
      </c>
      <c r="Q47" s="20" t="s">
        <v>195</v>
      </c>
      <c r="R47" s="20" t="s">
        <v>196</v>
      </c>
      <c r="S47" s="20">
        <v>28</v>
      </c>
      <c r="T47" s="20">
        <v>22</v>
      </c>
      <c r="U47" s="20" t="s">
        <v>61</v>
      </c>
      <c r="V47" s="20" t="s">
        <v>64</v>
      </c>
      <c r="W47" s="20" t="s">
        <v>65</v>
      </c>
      <c r="X47" s="22">
        <v>0.81161499999999998</v>
      </c>
      <c r="Y47" s="22">
        <v>8.1223080000000003</v>
      </c>
      <c r="Z47" s="22">
        <v>0.47</v>
      </c>
      <c r="AA47" s="22">
        <v>0.505</v>
      </c>
      <c r="AB47" s="22">
        <f t="shared" si="0"/>
        <v>8.3008484139350003</v>
      </c>
      <c r="AC47" s="22">
        <f t="shared" si="1"/>
        <v>77.585614013357997</v>
      </c>
    </row>
    <row r="48" spans="1:29" x14ac:dyDescent="0.25">
      <c r="A48" s="20">
        <v>7</v>
      </c>
      <c r="B48" s="20">
        <v>328</v>
      </c>
      <c r="C48" s="20" t="s">
        <v>212</v>
      </c>
      <c r="D48" s="20" t="s">
        <v>213</v>
      </c>
      <c r="E48" s="20" t="s">
        <v>214</v>
      </c>
      <c r="F48" s="20" t="s">
        <v>191</v>
      </c>
      <c r="G48" s="20" t="s">
        <v>215</v>
      </c>
      <c r="H48" s="20">
        <v>11809</v>
      </c>
      <c r="I48" s="20">
        <v>11810</v>
      </c>
      <c r="J48" s="20">
        <v>11753</v>
      </c>
      <c r="K48" s="20">
        <v>2130</v>
      </c>
      <c r="L48" s="20">
        <v>2130</v>
      </c>
      <c r="M48" s="20" t="s">
        <v>193</v>
      </c>
      <c r="N48" s="20" t="s">
        <v>216</v>
      </c>
      <c r="O48" s="21">
        <v>115.834561945</v>
      </c>
      <c r="P48" s="21">
        <v>46.876600000000003</v>
      </c>
      <c r="Q48" s="20" t="s">
        <v>195</v>
      </c>
      <c r="R48" s="20" t="s">
        <v>196</v>
      </c>
      <c r="S48" s="20">
        <v>28</v>
      </c>
      <c r="T48" s="20">
        <v>22</v>
      </c>
      <c r="U48" s="20" t="s">
        <v>61</v>
      </c>
      <c r="V48" s="20" t="s">
        <v>64</v>
      </c>
      <c r="W48" s="20" t="s">
        <v>65</v>
      </c>
      <c r="X48" s="22">
        <v>0.81161499999999998</v>
      </c>
      <c r="Y48" s="22">
        <v>8.1223080000000003</v>
      </c>
      <c r="Z48" s="22">
        <v>0.47</v>
      </c>
      <c r="AA48" s="22">
        <v>0.505</v>
      </c>
      <c r="AB48" s="22">
        <f t="shared" si="0"/>
        <v>20.164248405770003</v>
      </c>
      <c r="AC48" s="22">
        <f t="shared" si="1"/>
        <v>188.46936068043604</v>
      </c>
    </row>
    <row r="49" spans="1:29" x14ac:dyDescent="0.25">
      <c r="A49" s="20">
        <v>7</v>
      </c>
      <c r="B49" s="20">
        <v>328</v>
      </c>
      <c r="C49" s="20" t="s">
        <v>212</v>
      </c>
      <c r="D49" s="20" t="s">
        <v>213</v>
      </c>
      <c r="E49" s="20" t="s">
        <v>214</v>
      </c>
      <c r="F49" s="20" t="s">
        <v>191</v>
      </c>
      <c r="G49" s="20" t="s">
        <v>215</v>
      </c>
      <c r="H49" s="20">
        <v>11810</v>
      </c>
      <c r="I49" s="20">
        <v>11811</v>
      </c>
      <c r="J49" s="20">
        <v>11754</v>
      </c>
      <c r="K49" s="20">
        <v>2130</v>
      </c>
      <c r="L49" s="20">
        <v>2130</v>
      </c>
      <c r="M49" s="20" t="s">
        <v>193</v>
      </c>
      <c r="N49" s="20" t="s">
        <v>216</v>
      </c>
      <c r="O49" s="21">
        <v>32.006841453100002</v>
      </c>
      <c r="P49" s="21">
        <v>12.9527</v>
      </c>
      <c r="Q49" s="20" t="s">
        <v>195</v>
      </c>
      <c r="R49" s="20" t="s">
        <v>196</v>
      </c>
      <c r="S49" s="20">
        <v>28</v>
      </c>
      <c r="T49" s="20">
        <v>22</v>
      </c>
      <c r="U49" s="20" t="s">
        <v>61</v>
      </c>
      <c r="V49" s="20" t="s">
        <v>64</v>
      </c>
      <c r="W49" s="20" t="s">
        <v>65</v>
      </c>
      <c r="X49" s="22">
        <v>0.81161499999999998</v>
      </c>
      <c r="Y49" s="22">
        <v>8.1223080000000003</v>
      </c>
      <c r="Z49" s="22">
        <v>0.47</v>
      </c>
      <c r="AA49" s="22">
        <v>0.505</v>
      </c>
      <c r="AB49" s="22">
        <f t="shared" si="0"/>
        <v>5.5716809735649999</v>
      </c>
      <c r="AC49" s="22">
        <f t="shared" si="1"/>
        <v>52.076880321642001</v>
      </c>
    </row>
    <row r="50" spans="1:29" x14ac:dyDescent="0.25">
      <c r="A50" s="20">
        <v>7</v>
      </c>
      <c r="B50" s="20">
        <v>328</v>
      </c>
      <c r="C50" s="20" t="s">
        <v>212</v>
      </c>
      <c r="D50" s="20" t="s">
        <v>213</v>
      </c>
      <c r="E50" s="20" t="s">
        <v>214</v>
      </c>
      <c r="F50" s="20" t="s">
        <v>191</v>
      </c>
      <c r="G50" s="20" t="s">
        <v>215</v>
      </c>
      <c r="H50" s="20">
        <v>11811</v>
      </c>
      <c r="I50" s="20">
        <v>11812</v>
      </c>
      <c r="J50" s="20">
        <v>11755</v>
      </c>
      <c r="K50" s="20">
        <v>2130</v>
      </c>
      <c r="L50" s="20">
        <v>2130</v>
      </c>
      <c r="M50" s="20" t="s">
        <v>193</v>
      </c>
      <c r="N50" s="20" t="s">
        <v>216</v>
      </c>
      <c r="O50" s="21">
        <v>356.930952531</v>
      </c>
      <c r="P50" s="21">
        <v>144.44499999999999</v>
      </c>
      <c r="Q50" s="20" t="s">
        <v>195</v>
      </c>
      <c r="R50" s="20" t="s">
        <v>196</v>
      </c>
      <c r="S50" s="20">
        <v>28</v>
      </c>
      <c r="T50" s="20">
        <v>22</v>
      </c>
      <c r="U50" s="20" t="s">
        <v>61</v>
      </c>
      <c r="V50" s="20" t="s">
        <v>64</v>
      </c>
      <c r="W50" s="20" t="s">
        <v>65</v>
      </c>
      <c r="X50" s="22">
        <v>0.81161499999999998</v>
      </c>
      <c r="Y50" s="22">
        <v>8.1223080000000003</v>
      </c>
      <c r="Z50" s="22">
        <v>0.47</v>
      </c>
      <c r="AA50" s="22">
        <v>0.505</v>
      </c>
      <c r="AB50" s="22">
        <f t="shared" si="0"/>
        <v>62.133876197749998</v>
      </c>
      <c r="AC50" s="22">
        <f t="shared" si="1"/>
        <v>580.74725563469997</v>
      </c>
    </row>
    <row r="51" spans="1:29" x14ac:dyDescent="0.25">
      <c r="A51" s="20">
        <v>7</v>
      </c>
      <c r="B51" s="20">
        <v>328</v>
      </c>
      <c r="C51" s="20" t="s">
        <v>212</v>
      </c>
      <c r="D51" s="20" t="s">
        <v>213</v>
      </c>
      <c r="E51" s="20" t="s">
        <v>214</v>
      </c>
      <c r="F51" s="20" t="s">
        <v>191</v>
      </c>
      <c r="G51" s="20" t="s">
        <v>215</v>
      </c>
      <c r="H51" s="20">
        <v>11812</v>
      </c>
      <c r="I51" s="20">
        <v>11813</v>
      </c>
      <c r="J51" s="20">
        <v>11756</v>
      </c>
      <c r="K51" s="20">
        <v>2130</v>
      </c>
      <c r="L51" s="20">
        <v>2130</v>
      </c>
      <c r="M51" s="20" t="s">
        <v>193</v>
      </c>
      <c r="N51" s="20" t="s">
        <v>216</v>
      </c>
      <c r="O51" s="21">
        <v>93.740650373299999</v>
      </c>
      <c r="P51" s="21">
        <v>37.935499999999998</v>
      </c>
      <c r="Q51" s="20" t="s">
        <v>195</v>
      </c>
      <c r="R51" s="20" t="s">
        <v>196</v>
      </c>
      <c r="S51" s="20">
        <v>28</v>
      </c>
      <c r="T51" s="20">
        <v>22</v>
      </c>
      <c r="U51" s="20" t="s">
        <v>61</v>
      </c>
      <c r="V51" s="20" t="s">
        <v>64</v>
      </c>
      <c r="W51" s="20" t="s">
        <v>65</v>
      </c>
      <c r="X51" s="22">
        <v>0.81161499999999998</v>
      </c>
      <c r="Y51" s="22">
        <v>8.1223080000000003</v>
      </c>
      <c r="Z51" s="22">
        <v>0.47</v>
      </c>
      <c r="AA51" s="22">
        <v>0.505</v>
      </c>
      <c r="AB51" s="22">
        <f t="shared" si="0"/>
        <v>16.318181041224999</v>
      </c>
      <c r="AC51" s="22">
        <f t="shared" si="1"/>
        <v>152.52128849132998</v>
      </c>
    </row>
    <row r="52" spans="1:29" x14ac:dyDescent="0.25">
      <c r="A52" s="20">
        <v>7</v>
      </c>
      <c r="B52" s="20">
        <v>328</v>
      </c>
      <c r="C52" s="20" t="s">
        <v>212</v>
      </c>
      <c r="D52" s="20" t="s">
        <v>213</v>
      </c>
      <c r="E52" s="20" t="s">
        <v>214</v>
      </c>
      <c r="F52" s="20" t="s">
        <v>191</v>
      </c>
      <c r="G52" s="20" t="s">
        <v>215</v>
      </c>
      <c r="H52" s="20">
        <v>11813</v>
      </c>
      <c r="I52" s="20">
        <v>11814</v>
      </c>
      <c r="J52" s="20">
        <v>11757</v>
      </c>
      <c r="K52" s="20">
        <v>2130</v>
      </c>
      <c r="L52" s="20">
        <v>2130</v>
      </c>
      <c r="M52" s="20" t="s">
        <v>193</v>
      </c>
      <c r="N52" s="20" t="s">
        <v>216</v>
      </c>
      <c r="O52" s="21">
        <v>22.576524402899999</v>
      </c>
      <c r="P52" s="21">
        <v>9.1364000000000001</v>
      </c>
      <c r="Q52" s="20" t="s">
        <v>195</v>
      </c>
      <c r="R52" s="20" t="s">
        <v>196</v>
      </c>
      <c r="S52" s="20">
        <v>28</v>
      </c>
      <c r="T52" s="20">
        <v>22</v>
      </c>
      <c r="U52" s="20" t="s">
        <v>61</v>
      </c>
      <c r="V52" s="20" t="s">
        <v>64</v>
      </c>
      <c r="W52" s="20" t="s">
        <v>65</v>
      </c>
      <c r="X52" s="22">
        <v>0.81161499999999998</v>
      </c>
      <c r="Y52" s="22">
        <v>8.1223080000000003</v>
      </c>
      <c r="Z52" s="22">
        <v>0.47</v>
      </c>
      <c r="AA52" s="22">
        <v>0.505</v>
      </c>
      <c r="AB52" s="22">
        <f t="shared" si="0"/>
        <v>3.9300768215800002</v>
      </c>
      <c r="AC52" s="22">
        <f t="shared" si="1"/>
        <v>36.733284131544004</v>
      </c>
    </row>
    <row r="53" spans="1:29" x14ac:dyDescent="0.25">
      <c r="A53" s="20">
        <v>7</v>
      </c>
      <c r="B53" s="20">
        <v>328</v>
      </c>
      <c r="C53" s="20" t="s">
        <v>212</v>
      </c>
      <c r="D53" s="20" t="s">
        <v>213</v>
      </c>
      <c r="E53" s="20" t="s">
        <v>214</v>
      </c>
      <c r="F53" s="20" t="s">
        <v>191</v>
      </c>
      <c r="G53" s="20" t="s">
        <v>215</v>
      </c>
      <c r="H53" s="20">
        <v>11814</v>
      </c>
      <c r="I53" s="20">
        <v>11815</v>
      </c>
      <c r="J53" s="20">
        <v>11758</v>
      </c>
      <c r="K53" s="20">
        <v>2130</v>
      </c>
      <c r="L53" s="20">
        <v>2130</v>
      </c>
      <c r="M53" s="20" t="s">
        <v>193</v>
      </c>
      <c r="N53" s="20" t="s">
        <v>216</v>
      </c>
      <c r="O53" s="21">
        <v>23.626782359100002</v>
      </c>
      <c r="P53" s="21">
        <v>9.56142</v>
      </c>
      <c r="Q53" s="20" t="s">
        <v>195</v>
      </c>
      <c r="R53" s="20" t="s">
        <v>196</v>
      </c>
      <c r="S53" s="20">
        <v>28</v>
      </c>
      <c r="T53" s="20">
        <v>22</v>
      </c>
      <c r="U53" s="20" t="s">
        <v>61</v>
      </c>
      <c r="V53" s="20" t="s">
        <v>64</v>
      </c>
      <c r="W53" s="20" t="s">
        <v>65</v>
      </c>
      <c r="X53" s="22">
        <v>0.81161499999999998</v>
      </c>
      <c r="Y53" s="22">
        <v>8.1223080000000003</v>
      </c>
      <c r="Z53" s="22">
        <v>0.47</v>
      </c>
      <c r="AA53" s="22">
        <v>0.505</v>
      </c>
      <c r="AB53" s="22">
        <f t="shared" si="0"/>
        <v>4.1129017034490003</v>
      </c>
      <c r="AC53" s="22">
        <f t="shared" si="1"/>
        <v>38.4420950878932</v>
      </c>
    </row>
    <row r="54" spans="1:29" x14ac:dyDescent="0.25">
      <c r="A54" s="20">
        <v>7</v>
      </c>
      <c r="B54" s="20">
        <v>328</v>
      </c>
      <c r="C54" s="20" t="s">
        <v>212</v>
      </c>
      <c r="D54" s="20" t="s">
        <v>213</v>
      </c>
      <c r="E54" s="20" t="s">
        <v>214</v>
      </c>
      <c r="F54" s="20" t="s">
        <v>191</v>
      </c>
      <c r="G54" s="20" t="s">
        <v>215</v>
      </c>
      <c r="H54" s="20">
        <v>11815</v>
      </c>
      <c r="I54" s="20">
        <v>11816</v>
      </c>
      <c r="J54" s="20">
        <v>11759</v>
      </c>
      <c r="K54" s="20">
        <v>2130</v>
      </c>
      <c r="L54" s="20">
        <v>2130</v>
      </c>
      <c r="M54" s="20" t="s">
        <v>193</v>
      </c>
      <c r="N54" s="20" t="s">
        <v>216</v>
      </c>
      <c r="O54" s="21">
        <v>14.616534785500001</v>
      </c>
      <c r="P54" s="21">
        <v>5.9150999999999998</v>
      </c>
      <c r="Q54" s="20" t="s">
        <v>195</v>
      </c>
      <c r="R54" s="20" t="s">
        <v>196</v>
      </c>
      <c r="S54" s="20">
        <v>28</v>
      </c>
      <c r="T54" s="20">
        <v>22</v>
      </c>
      <c r="U54" s="20" t="s">
        <v>61</v>
      </c>
      <c r="V54" s="20" t="s">
        <v>64</v>
      </c>
      <c r="W54" s="20" t="s">
        <v>65</v>
      </c>
      <c r="X54" s="22">
        <v>0.81161499999999998</v>
      </c>
      <c r="Y54" s="22">
        <v>8.1223080000000003</v>
      </c>
      <c r="Z54" s="22">
        <v>0.47</v>
      </c>
      <c r="AA54" s="22">
        <v>0.505</v>
      </c>
      <c r="AB54" s="22">
        <f t="shared" si="0"/>
        <v>2.5444154598449997</v>
      </c>
      <c r="AC54" s="22">
        <f t="shared" si="1"/>
        <v>23.781910705146</v>
      </c>
    </row>
    <row r="55" spans="1:29" x14ac:dyDescent="0.25">
      <c r="A55" s="20">
        <v>7</v>
      </c>
      <c r="B55" s="20">
        <v>328</v>
      </c>
      <c r="C55" s="20" t="s">
        <v>212</v>
      </c>
      <c r="D55" s="20" t="s">
        <v>213</v>
      </c>
      <c r="E55" s="20" t="s">
        <v>214</v>
      </c>
      <c r="F55" s="20" t="s">
        <v>191</v>
      </c>
      <c r="G55" s="20" t="s">
        <v>215</v>
      </c>
      <c r="H55" s="20">
        <v>11816</v>
      </c>
      <c r="I55" s="20">
        <v>11817</v>
      </c>
      <c r="J55" s="20">
        <v>11760</v>
      </c>
      <c r="K55" s="20">
        <v>2130</v>
      </c>
      <c r="L55" s="20">
        <v>2130</v>
      </c>
      <c r="M55" s="20" t="s">
        <v>193</v>
      </c>
      <c r="N55" s="20" t="s">
        <v>216</v>
      </c>
      <c r="O55" s="21">
        <v>7.3508978203900002</v>
      </c>
      <c r="P55" s="21">
        <v>2.9748000000000001</v>
      </c>
      <c r="Q55" s="20" t="s">
        <v>195</v>
      </c>
      <c r="R55" s="20" t="s">
        <v>196</v>
      </c>
      <c r="S55" s="20">
        <v>28</v>
      </c>
      <c r="T55" s="20">
        <v>22</v>
      </c>
      <c r="U55" s="20" t="s">
        <v>61</v>
      </c>
      <c r="V55" s="20" t="s">
        <v>64</v>
      </c>
      <c r="W55" s="20" t="s">
        <v>65</v>
      </c>
      <c r="X55" s="22">
        <v>0.81161499999999998</v>
      </c>
      <c r="Y55" s="22">
        <v>8.1223080000000003</v>
      </c>
      <c r="Z55" s="22">
        <v>0.47</v>
      </c>
      <c r="AA55" s="22">
        <v>0.505</v>
      </c>
      <c r="AB55" s="22">
        <f t="shared" si="0"/>
        <v>1.27962792006</v>
      </c>
      <c r="AC55" s="22">
        <f t="shared" si="1"/>
        <v>11.960309710008001</v>
      </c>
    </row>
    <row r="56" spans="1:29" x14ac:dyDescent="0.25">
      <c r="A56" s="20">
        <v>7</v>
      </c>
      <c r="B56" s="20">
        <v>328</v>
      </c>
      <c r="C56" s="20" t="s">
        <v>212</v>
      </c>
      <c r="D56" s="20" t="s">
        <v>213</v>
      </c>
      <c r="E56" s="20" t="s">
        <v>214</v>
      </c>
      <c r="F56" s="20" t="s">
        <v>191</v>
      </c>
      <c r="G56" s="20" t="s">
        <v>215</v>
      </c>
      <c r="H56" s="20">
        <v>12824</v>
      </c>
      <c r="I56" s="20">
        <v>12419</v>
      </c>
      <c r="J56" s="20">
        <v>12373</v>
      </c>
      <c r="K56" s="20">
        <v>2156</v>
      </c>
      <c r="L56" s="20">
        <v>2156</v>
      </c>
      <c r="M56" s="20" t="s">
        <v>193</v>
      </c>
      <c r="N56" s="20" t="s">
        <v>216</v>
      </c>
      <c r="O56" s="21">
        <v>7.11699072604</v>
      </c>
      <c r="P56" s="21">
        <v>2.8801399999999999</v>
      </c>
      <c r="Q56" s="20" t="s">
        <v>195</v>
      </c>
      <c r="R56" s="20" t="s">
        <v>196</v>
      </c>
      <c r="S56" s="20">
        <v>68</v>
      </c>
      <c r="T56" s="20">
        <v>24</v>
      </c>
      <c r="U56" s="20" t="s">
        <v>218</v>
      </c>
      <c r="V56" s="20" t="s">
        <v>219</v>
      </c>
      <c r="W56" s="20" t="s">
        <v>218</v>
      </c>
      <c r="X56" s="22">
        <v>0.53029599999999999</v>
      </c>
      <c r="Y56" s="22">
        <v>4.0339840000000002</v>
      </c>
      <c r="Z56" s="22">
        <v>0.47</v>
      </c>
      <c r="AA56" s="22">
        <v>0.505</v>
      </c>
      <c r="AB56" s="22">
        <f t="shared" si="0"/>
        <v>0.80948316236319995</v>
      </c>
      <c r="AC56" s="22">
        <f t="shared" si="1"/>
        <v>5.7511271454911999</v>
      </c>
    </row>
    <row r="57" spans="1:29" x14ac:dyDescent="0.25">
      <c r="A57" s="20">
        <v>7</v>
      </c>
      <c r="B57" s="20">
        <v>328</v>
      </c>
      <c r="C57" s="20" t="s">
        <v>212</v>
      </c>
      <c r="D57" s="20" t="s">
        <v>213</v>
      </c>
      <c r="E57" s="20" t="s">
        <v>214</v>
      </c>
      <c r="F57" s="20" t="s">
        <v>191</v>
      </c>
      <c r="G57" s="20" t="s">
        <v>215</v>
      </c>
      <c r="H57" s="20">
        <v>12825</v>
      </c>
      <c r="I57" s="20">
        <v>12420</v>
      </c>
      <c r="J57" s="20">
        <v>12374</v>
      </c>
      <c r="K57" s="20">
        <v>2156</v>
      </c>
      <c r="L57" s="20">
        <v>2156</v>
      </c>
      <c r="M57" s="20" t="s">
        <v>193</v>
      </c>
      <c r="N57" s="20" t="s">
        <v>216</v>
      </c>
      <c r="O57" s="21">
        <v>12.5490155674</v>
      </c>
      <c r="P57" s="21">
        <v>5.0784099999999999</v>
      </c>
      <c r="Q57" s="20" t="s">
        <v>195</v>
      </c>
      <c r="R57" s="20" t="s">
        <v>196</v>
      </c>
      <c r="S57" s="20">
        <v>68</v>
      </c>
      <c r="T57" s="20">
        <v>24</v>
      </c>
      <c r="U57" s="20" t="s">
        <v>218</v>
      </c>
      <c r="V57" s="20" t="s">
        <v>219</v>
      </c>
      <c r="W57" s="20" t="s">
        <v>218</v>
      </c>
      <c r="X57" s="22">
        <v>0.53029599999999999</v>
      </c>
      <c r="Y57" s="22">
        <v>4.0339840000000002</v>
      </c>
      <c r="Z57" s="22">
        <v>0.47</v>
      </c>
      <c r="AA57" s="22">
        <v>0.505</v>
      </c>
      <c r="AB57" s="22">
        <f t="shared" si="0"/>
        <v>1.4273220699608</v>
      </c>
      <c r="AC57" s="22">
        <f t="shared" si="1"/>
        <v>10.1406812192928</v>
      </c>
    </row>
    <row r="58" spans="1:29" x14ac:dyDescent="0.25">
      <c r="A58" s="20">
        <v>7</v>
      </c>
      <c r="B58" s="20">
        <v>328</v>
      </c>
      <c r="C58" s="20" t="s">
        <v>212</v>
      </c>
      <c r="D58" s="20" t="s">
        <v>213</v>
      </c>
      <c r="E58" s="20" t="s">
        <v>214</v>
      </c>
      <c r="F58" s="20" t="s">
        <v>191</v>
      </c>
      <c r="G58" s="20" t="s">
        <v>215</v>
      </c>
      <c r="H58" s="20">
        <v>14301</v>
      </c>
      <c r="I58" s="20">
        <v>14302</v>
      </c>
      <c r="J58" s="20">
        <v>14302</v>
      </c>
      <c r="K58" s="20">
        <v>3100</v>
      </c>
      <c r="L58" s="20">
        <v>3100</v>
      </c>
      <c r="M58" s="20" t="s">
        <v>193</v>
      </c>
      <c r="N58" s="20" t="s">
        <v>216</v>
      </c>
      <c r="O58" s="21">
        <v>16.797978064300001</v>
      </c>
      <c r="P58" s="21">
        <v>6.7979000000000003</v>
      </c>
      <c r="Q58" s="20" t="s">
        <v>195</v>
      </c>
      <c r="R58" s="20" t="s">
        <v>196</v>
      </c>
      <c r="S58" s="20">
        <v>5</v>
      </c>
      <c r="T58" s="20">
        <v>30</v>
      </c>
      <c r="U58" s="20" t="s">
        <v>67</v>
      </c>
      <c r="V58" s="20" t="s">
        <v>80</v>
      </c>
      <c r="W58" s="20" t="s">
        <v>69</v>
      </c>
      <c r="X58" s="22">
        <v>0.14108699999999999</v>
      </c>
      <c r="Y58" s="22">
        <v>8.5323279999999997</v>
      </c>
      <c r="Z58" s="22">
        <v>0.47</v>
      </c>
      <c r="AA58" s="22">
        <v>0.505</v>
      </c>
      <c r="AB58" s="22">
        <f t="shared" si="0"/>
        <v>0.50832051816900004</v>
      </c>
      <c r="AC58" s="22">
        <f t="shared" si="1"/>
        <v>28.710946693043997</v>
      </c>
    </row>
    <row r="59" spans="1:29" x14ac:dyDescent="0.25">
      <c r="A59" s="20">
        <v>7</v>
      </c>
      <c r="B59" s="20">
        <v>328</v>
      </c>
      <c r="C59" s="20" t="s">
        <v>212</v>
      </c>
      <c r="D59" s="20" t="s">
        <v>213</v>
      </c>
      <c r="E59" s="20" t="s">
        <v>214</v>
      </c>
      <c r="F59" s="20" t="s">
        <v>191</v>
      </c>
      <c r="G59" s="20" t="s">
        <v>215</v>
      </c>
      <c r="H59" s="20">
        <v>14302</v>
      </c>
      <c r="I59" s="20">
        <v>14303</v>
      </c>
      <c r="J59" s="20">
        <v>14303</v>
      </c>
      <c r="K59" s="20">
        <v>3100</v>
      </c>
      <c r="L59" s="20">
        <v>3100</v>
      </c>
      <c r="M59" s="20" t="s">
        <v>193</v>
      </c>
      <c r="N59" s="20" t="s">
        <v>216</v>
      </c>
      <c r="O59" s="21">
        <v>20.866297987199999</v>
      </c>
      <c r="P59" s="21">
        <v>8.4442900000000005</v>
      </c>
      <c r="Q59" s="20" t="s">
        <v>195</v>
      </c>
      <c r="R59" s="20" t="s">
        <v>196</v>
      </c>
      <c r="S59" s="20">
        <v>5</v>
      </c>
      <c r="T59" s="20">
        <v>30</v>
      </c>
      <c r="U59" s="20" t="s">
        <v>67</v>
      </c>
      <c r="V59" s="20" t="s">
        <v>80</v>
      </c>
      <c r="W59" s="20" t="s">
        <v>69</v>
      </c>
      <c r="X59" s="22">
        <v>0.14108699999999999</v>
      </c>
      <c r="Y59" s="22">
        <v>8.5323279999999997</v>
      </c>
      <c r="Z59" s="22">
        <v>0.47</v>
      </c>
      <c r="AA59" s="22">
        <v>0.505</v>
      </c>
      <c r="AB59" s="22">
        <f t="shared" si="0"/>
        <v>0.63143115791190008</v>
      </c>
      <c r="AC59" s="22">
        <f t="shared" si="1"/>
        <v>35.664478743524398</v>
      </c>
    </row>
    <row r="60" spans="1:29" x14ac:dyDescent="0.25">
      <c r="A60" s="20">
        <v>7</v>
      </c>
      <c r="B60" s="20">
        <v>328</v>
      </c>
      <c r="C60" s="20" t="s">
        <v>212</v>
      </c>
      <c r="D60" s="20" t="s">
        <v>213</v>
      </c>
      <c r="E60" s="20" t="s">
        <v>214</v>
      </c>
      <c r="F60" s="20" t="s">
        <v>191</v>
      </c>
      <c r="G60" s="20" t="s">
        <v>215</v>
      </c>
      <c r="H60" s="20">
        <v>14303</v>
      </c>
      <c r="I60" s="20">
        <v>14304</v>
      </c>
      <c r="J60" s="20">
        <v>14304</v>
      </c>
      <c r="K60" s="20">
        <v>3100</v>
      </c>
      <c r="L60" s="20">
        <v>3100</v>
      </c>
      <c r="M60" s="20" t="s">
        <v>193</v>
      </c>
      <c r="N60" s="20" t="s">
        <v>216</v>
      </c>
      <c r="O60" s="21">
        <v>293.63408807799999</v>
      </c>
      <c r="P60" s="21">
        <v>118.82899999999999</v>
      </c>
      <c r="Q60" s="20" t="s">
        <v>195</v>
      </c>
      <c r="R60" s="20" t="s">
        <v>196</v>
      </c>
      <c r="S60" s="20">
        <v>5</v>
      </c>
      <c r="T60" s="20">
        <v>30</v>
      </c>
      <c r="U60" s="20" t="s">
        <v>67</v>
      </c>
      <c r="V60" s="20" t="s">
        <v>80</v>
      </c>
      <c r="W60" s="20" t="s">
        <v>69</v>
      </c>
      <c r="X60" s="22">
        <v>0.14108699999999999</v>
      </c>
      <c r="Y60" s="22">
        <v>8.5323279999999997</v>
      </c>
      <c r="Z60" s="22">
        <v>0.47</v>
      </c>
      <c r="AA60" s="22">
        <v>0.505</v>
      </c>
      <c r="AB60" s="22">
        <f t="shared" si="0"/>
        <v>8.8855703751899995</v>
      </c>
      <c r="AC60" s="22">
        <f t="shared" si="1"/>
        <v>501.87456193643999</v>
      </c>
    </row>
    <row r="61" spans="1:29" x14ac:dyDescent="0.25">
      <c r="A61" s="20">
        <v>7</v>
      </c>
      <c r="B61" s="20">
        <v>328</v>
      </c>
      <c r="C61" s="20" t="s">
        <v>212</v>
      </c>
      <c r="D61" s="20" t="s">
        <v>213</v>
      </c>
      <c r="E61" s="20" t="s">
        <v>214</v>
      </c>
      <c r="F61" s="20" t="s">
        <v>191</v>
      </c>
      <c r="G61" s="20" t="s">
        <v>215</v>
      </c>
      <c r="H61" s="20">
        <v>14304</v>
      </c>
      <c r="I61" s="20">
        <v>14305</v>
      </c>
      <c r="J61" s="20">
        <v>14305</v>
      </c>
      <c r="K61" s="20">
        <v>3100</v>
      </c>
      <c r="L61" s="20">
        <v>3100</v>
      </c>
      <c r="M61" s="20" t="s">
        <v>193</v>
      </c>
      <c r="N61" s="20" t="s">
        <v>216</v>
      </c>
      <c r="O61" s="21">
        <v>22.129977463900001</v>
      </c>
      <c r="P61" s="21">
        <v>8.9556799999999992</v>
      </c>
      <c r="Q61" s="20" t="s">
        <v>195</v>
      </c>
      <c r="R61" s="20" t="s">
        <v>196</v>
      </c>
      <c r="S61" s="20">
        <v>5</v>
      </c>
      <c r="T61" s="20">
        <v>30</v>
      </c>
      <c r="U61" s="20" t="s">
        <v>67</v>
      </c>
      <c r="V61" s="20" t="s">
        <v>80</v>
      </c>
      <c r="W61" s="20" t="s">
        <v>69</v>
      </c>
      <c r="X61" s="22">
        <v>0.14108699999999999</v>
      </c>
      <c r="Y61" s="22">
        <v>8.5323279999999997</v>
      </c>
      <c r="Z61" s="22">
        <v>0.47</v>
      </c>
      <c r="AA61" s="22">
        <v>0.505</v>
      </c>
      <c r="AB61" s="22">
        <f t="shared" si="0"/>
        <v>0.66967091280479996</v>
      </c>
      <c r="AC61" s="22">
        <f t="shared" si="1"/>
        <v>37.824335615404799</v>
      </c>
    </row>
    <row r="62" spans="1:29" x14ac:dyDescent="0.25">
      <c r="A62" s="20">
        <v>7</v>
      </c>
      <c r="B62" s="20">
        <v>328</v>
      </c>
      <c r="C62" s="20" t="s">
        <v>212</v>
      </c>
      <c r="D62" s="20" t="s">
        <v>213</v>
      </c>
      <c r="E62" s="20" t="s">
        <v>214</v>
      </c>
      <c r="F62" s="20" t="s">
        <v>191</v>
      </c>
      <c r="G62" s="20" t="s">
        <v>215</v>
      </c>
      <c r="H62" s="20">
        <v>14305</v>
      </c>
      <c r="I62" s="20">
        <v>14306</v>
      </c>
      <c r="J62" s="20">
        <v>14306</v>
      </c>
      <c r="K62" s="20">
        <v>3100</v>
      </c>
      <c r="L62" s="20">
        <v>3100</v>
      </c>
      <c r="M62" s="20" t="s">
        <v>193</v>
      </c>
      <c r="N62" s="20" t="s">
        <v>216</v>
      </c>
      <c r="O62" s="21">
        <v>30.0622322551</v>
      </c>
      <c r="P62" s="21">
        <v>12.165800000000001</v>
      </c>
      <c r="Q62" s="20" t="s">
        <v>195</v>
      </c>
      <c r="R62" s="20" t="s">
        <v>196</v>
      </c>
      <c r="S62" s="20">
        <v>5</v>
      </c>
      <c r="T62" s="20">
        <v>30</v>
      </c>
      <c r="U62" s="20" t="s">
        <v>67</v>
      </c>
      <c r="V62" s="20" t="s">
        <v>80</v>
      </c>
      <c r="W62" s="20" t="s">
        <v>69</v>
      </c>
      <c r="X62" s="22">
        <v>0.14108699999999999</v>
      </c>
      <c r="Y62" s="22">
        <v>8.5323279999999997</v>
      </c>
      <c r="Z62" s="22">
        <v>0.47</v>
      </c>
      <c r="AA62" s="22">
        <v>0.505</v>
      </c>
      <c r="AB62" s="22">
        <f t="shared" si="0"/>
        <v>0.90971119903800002</v>
      </c>
      <c r="AC62" s="22">
        <f t="shared" si="1"/>
        <v>51.382285011288005</v>
      </c>
    </row>
    <row r="63" spans="1:29" x14ac:dyDescent="0.25">
      <c r="A63" s="20">
        <v>7</v>
      </c>
      <c r="B63" s="20">
        <v>328</v>
      </c>
      <c r="C63" s="20" t="s">
        <v>212</v>
      </c>
      <c r="D63" s="20" t="s">
        <v>213</v>
      </c>
      <c r="E63" s="20" t="s">
        <v>214</v>
      </c>
      <c r="F63" s="20" t="s">
        <v>191</v>
      </c>
      <c r="G63" s="20" t="s">
        <v>215</v>
      </c>
      <c r="H63" s="20">
        <v>14307</v>
      </c>
      <c r="I63" s="20">
        <v>14308</v>
      </c>
      <c r="J63" s="20">
        <v>14308</v>
      </c>
      <c r="K63" s="20">
        <v>3100</v>
      </c>
      <c r="L63" s="20">
        <v>3100</v>
      </c>
      <c r="M63" s="20" t="s">
        <v>193</v>
      </c>
      <c r="N63" s="20" t="s">
        <v>216</v>
      </c>
      <c r="O63" s="21">
        <v>13.2017589887</v>
      </c>
      <c r="P63" s="21">
        <v>5.3425599999999998</v>
      </c>
      <c r="Q63" s="20" t="s">
        <v>195</v>
      </c>
      <c r="R63" s="20" t="s">
        <v>196</v>
      </c>
      <c r="S63" s="20">
        <v>5</v>
      </c>
      <c r="T63" s="20">
        <v>30</v>
      </c>
      <c r="U63" s="20" t="s">
        <v>67</v>
      </c>
      <c r="V63" s="20" t="s">
        <v>80</v>
      </c>
      <c r="W63" s="20" t="s">
        <v>69</v>
      </c>
      <c r="X63" s="22">
        <v>0.14108699999999999</v>
      </c>
      <c r="Y63" s="22">
        <v>8.5323279999999997</v>
      </c>
      <c r="Z63" s="22">
        <v>0.47</v>
      </c>
      <c r="AA63" s="22">
        <v>0.505</v>
      </c>
      <c r="AB63" s="22">
        <f t="shared" si="0"/>
        <v>0.3994958542416</v>
      </c>
      <c r="AC63" s="22">
        <f t="shared" si="1"/>
        <v>22.564314768441598</v>
      </c>
    </row>
    <row r="64" spans="1:29" x14ac:dyDescent="0.25">
      <c r="A64" s="20">
        <v>7</v>
      </c>
      <c r="B64" s="20">
        <v>328</v>
      </c>
      <c r="C64" s="20" t="s">
        <v>212</v>
      </c>
      <c r="D64" s="20" t="s">
        <v>213</v>
      </c>
      <c r="E64" s="20" t="s">
        <v>214</v>
      </c>
      <c r="F64" s="20" t="s">
        <v>191</v>
      </c>
      <c r="G64" s="20" t="s">
        <v>215</v>
      </c>
      <c r="H64" s="20">
        <v>14308</v>
      </c>
      <c r="I64" s="20">
        <v>14309</v>
      </c>
      <c r="J64" s="20">
        <v>14309</v>
      </c>
      <c r="K64" s="20">
        <v>3100</v>
      </c>
      <c r="L64" s="20">
        <v>3100</v>
      </c>
      <c r="M64" s="20" t="s">
        <v>193</v>
      </c>
      <c r="N64" s="20" t="s">
        <v>216</v>
      </c>
      <c r="O64" s="21">
        <v>224.60722230799999</v>
      </c>
      <c r="P64" s="21">
        <v>90.895300000000006</v>
      </c>
      <c r="Q64" s="20" t="s">
        <v>195</v>
      </c>
      <c r="R64" s="20" t="s">
        <v>196</v>
      </c>
      <c r="S64" s="20">
        <v>5</v>
      </c>
      <c r="T64" s="20">
        <v>30</v>
      </c>
      <c r="U64" s="20" t="s">
        <v>67</v>
      </c>
      <c r="V64" s="20" t="s">
        <v>80</v>
      </c>
      <c r="W64" s="20" t="s">
        <v>69</v>
      </c>
      <c r="X64" s="22">
        <v>0.14108699999999999</v>
      </c>
      <c r="Y64" s="22">
        <v>8.5323279999999997</v>
      </c>
      <c r="Z64" s="22">
        <v>0.47</v>
      </c>
      <c r="AA64" s="22">
        <v>0.505</v>
      </c>
      <c r="AB64" s="22">
        <f t="shared" si="0"/>
        <v>6.7967969512830004</v>
      </c>
      <c r="AC64" s="22">
        <f t="shared" si="1"/>
        <v>383.89651406290801</v>
      </c>
    </row>
    <row r="65" spans="1:29" x14ac:dyDescent="0.25">
      <c r="A65" s="20">
        <v>7</v>
      </c>
      <c r="B65" s="20">
        <v>328</v>
      </c>
      <c r="C65" s="20" t="s">
        <v>212</v>
      </c>
      <c r="D65" s="20" t="s">
        <v>213</v>
      </c>
      <c r="E65" s="20" t="s">
        <v>214</v>
      </c>
      <c r="F65" s="20" t="s">
        <v>191</v>
      </c>
      <c r="G65" s="20" t="s">
        <v>215</v>
      </c>
      <c r="H65" s="20">
        <v>14309</v>
      </c>
      <c r="I65" s="20">
        <v>14310</v>
      </c>
      <c r="J65" s="20">
        <v>14310</v>
      </c>
      <c r="K65" s="20">
        <v>3100</v>
      </c>
      <c r="L65" s="20">
        <v>3100</v>
      </c>
      <c r="M65" s="20" t="s">
        <v>193</v>
      </c>
      <c r="N65" s="20" t="s">
        <v>216</v>
      </c>
      <c r="O65" s="21">
        <v>29.846637391600002</v>
      </c>
      <c r="P65" s="21">
        <v>12.0785</v>
      </c>
      <c r="Q65" s="20" t="s">
        <v>195</v>
      </c>
      <c r="R65" s="20" t="s">
        <v>196</v>
      </c>
      <c r="S65" s="20">
        <v>5</v>
      </c>
      <c r="T65" s="20">
        <v>30</v>
      </c>
      <c r="U65" s="20" t="s">
        <v>67</v>
      </c>
      <c r="V65" s="20" t="s">
        <v>80</v>
      </c>
      <c r="W65" s="20" t="s">
        <v>69</v>
      </c>
      <c r="X65" s="22">
        <v>0.14108699999999999</v>
      </c>
      <c r="Y65" s="22">
        <v>8.5323279999999997</v>
      </c>
      <c r="Z65" s="22">
        <v>0.47</v>
      </c>
      <c r="AA65" s="22">
        <v>0.505</v>
      </c>
      <c r="AB65" s="22">
        <f t="shared" si="0"/>
        <v>0.90318324463499999</v>
      </c>
      <c r="AC65" s="22">
        <f t="shared" si="1"/>
        <v>51.013573255259999</v>
      </c>
    </row>
    <row r="66" spans="1:29" x14ac:dyDescent="0.25">
      <c r="A66" s="20">
        <v>7</v>
      </c>
      <c r="B66" s="20">
        <v>328</v>
      </c>
      <c r="C66" s="20" t="s">
        <v>212</v>
      </c>
      <c r="D66" s="20" t="s">
        <v>213</v>
      </c>
      <c r="E66" s="20" t="s">
        <v>214</v>
      </c>
      <c r="F66" s="20" t="s">
        <v>191</v>
      </c>
      <c r="G66" s="20" t="s">
        <v>215</v>
      </c>
      <c r="H66" s="20">
        <v>14310</v>
      </c>
      <c r="I66" s="20">
        <v>14311</v>
      </c>
      <c r="J66" s="20">
        <v>14311</v>
      </c>
      <c r="K66" s="20">
        <v>3100</v>
      </c>
      <c r="L66" s="20">
        <v>3100</v>
      </c>
      <c r="M66" s="20" t="s">
        <v>193</v>
      </c>
      <c r="N66" s="20" t="s">
        <v>216</v>
      </c>
      <c r="O66" s="21">
        <v>25.488678971100001</v>
      </c>
      <c r="P66" s="21">
        <v>10.3149</v>
      </c>
      <c r="Q66" s="20" t="s">
        <v>195</v>
      </c>
      <c r="R66" s="20" t="s">
        <v>196</v>
      </c>
      <c r="S66" s="20">
        <v>5</v>
      </c>
      <c r="T66" s="20">
        <v>30</v>
      </c>
      <c r="U66" s="20" t="s">
        <v>67</v>
      </c>
      <c r="V66" s="20" t="s">
        <v>80</v>
      </c>
      <c r="W66" s="20" t="s">
        <v>69</v>
      </c>
      <c r="X66" s="22">
        <v>0.14108699999999999</v>
      </c>
      <c r="Y66" s="22">
        <v>8.5323279999999997</v>
      </c>
      <c r="Z66" s="22">
        <v>0.47</v>
      </c>
      <c r="AA66" s="22">
        <v>0.505</v>
      </c>
      <c r="AB66" s="22">
        <f t="shared" ref="AB66:AB129" si="2">P66*X66*(1-Z66)</f>
        <v>0.77130809703899994</v>
      </c>
      <c r="AC66" s="22">
        <f t="shared" ref="AC66:AC129" si="3">P66*Y66*(1-AA66)</f>
        <v>43.565004493163997</v>
      </c>
    </row>
    <row r="67" spans="1:29" x14ac:dyDescent="0.25">
      <c r="A67" s="20">
        <v>7</v>
      </c>
      <c r="B67" s="20">
        <v>328</v>
      </c>
      <c r="C67" s="20" t="s">
        <v>212</v>
      </c>
      <c r="D67" s="20" t="s">
        <v>213</v>
      </c>
      <c r="E67" s="20" t="s">
        <v>214</v>
      </c>
      <c r="F67" s="20" t="s">
        <v>191</v>
      </c>
      <c r="G67" s="20" t="s">
        <v>215</v>
      </c>
      <c r="H67" s="20">
        <v>14311</v>
      </c>
      <c r="I67" s="20">
        <v>14312</v>
      </c>
      <c r="J67" s="20">
        <v>14312</v>
      </c>
      <c r="K67" s="20">
        <v>3100</v>
      </c>
      <c r="L67" s="20">
        <v>3100</v>
      </c>
      <c r="M67" s="20" t="s">
        <v>193</v>
      </c>
      <c r="N67" s="20" t="s">
        <v>216</v>
      </c>
      <c r="O67" s="21">
        <v>13.356489462900001</v>
      </c>
      <c r="P67" s="21">
        <v>5.4051799999999997</v>
      </c>
      <c r="Q67" s="20" t="s">
        <v>195</v>
      </c>
      <c r="R67" s="20" t="s">
        <v>196</v>
      </c>
      <c r="S67" s="20">
        <v>5</v>
      </c>
      <c r="T67" s="20">
        <v>30</v>
      </c>
      <c r="U67" s="20" t="s">
        <v>67</v>
      </c>
      <c r="V67" s="20" t="s">
        <v>80</v>
      </c>
      <c r="W67" s="20" t="s">
        <v>69</v>
      </c>
      <c r="X67" s="22">
        <v>0.14108699999999999</v>
      </c>
      <c r="Y67" s="22">
        <v>8.5323279999999997</v>
      </c>
      <c r="Z67" s="22">
        <v>0.47</v>
      </c>
      <c r="AA67" s="22">
        <v>0.505</v>
      </c>
      <c r="AB67" s="22">
        <f t="shared" si="2"/>
        <v>0.40417833424979999</v>
      </c>
      <c r="AC67" s="22">
        <f t="shared" si="3"/>
        <v>22.828790486224797</v>
      </c>
    </row>
    <row r="68" spans="1:29" x14ac:dyDescent="0.25">
      <c r="A68" s="20">
        <v>7</v>
      </c>
      <c r="B68" s="20">
        <v>328</v>
      </c>
      <c r="C68" s="20" t="s">
        <v>212</v>
      </c>
      <c r="D68" s="20" t="s">
        <v>213</v>
      </c>
      <c r="E68" s="20" t="s">
        <v>214</v>
      </c>
      <c r="F68" s="20" t="s">
        <v>191</v>
      </c>
      <c r="G68" s="20" t="s">
        <v>215</v>
      </c>
      <c r="H68" s="20">
        <v>15308</v>
      </c>
      <c r="I68" s="20">
        <v>15309</v>
      </c>
      <c r="J68" s="20">
        <v>15241</v>
      </c>
      <c r="K68" s="20">
        <v>3200</v>
      </c>
      <c r="L68" s="20">
        <v>3200</v>
      </c>
      <c r="M68" s="20" t="s">
        <v>193</v>
      </c>
      <c r="N68" s="20" t="s">
        <v>216</v>
      </c>
      <c r="O68" s="21">
        <v>5.8811010526</v>
      </c>
      <c r="P68" s="21">
        <v>2.38</v>
      </c>
      <c r="Q68" s="20" t="s">
        <v>195</v>
      </c>
      <c r="R68" s="20" t="s">
        <v>196</v>
      </c>
      <c r="S68" s="20">
        <v>5</v>
      </c>
      <c r="T68" s="20">
        <v>30</v>
      </c>
      <c r="U68" s="20" t="s">
        <v>67</v>
      </c>
      <c r="V68" s="20" t="s">
        <v>68</v>
      </c>
      <c r="W68" s="20" t="s">
        <v>69</v>
      </c>
      <c r="X68" s="22">
        <v>0.14108699999999999</v>
      </c>
      <c r="Y68" s="22">
        <v>8.5323279999999997</v>
      </c>
      <c r="Z68" s="22">
        <v>0.47</v>
      </c>
      <c r="AA68" s="22">
        <v>0.505</v>
      </c>
      <c r="AB68" s="22">
        <f t="shared" si="2"/>
        <v>0.17796714180000001</v>
      </c>
      <c r="AC68" s="22">
        <f t="shared" si="3"/>
        <v>10.051935616799998</v>
      </c>
    </row>
    <row r="69" spans="1:29" x14ac:dyDescent="0.25">
      <c r="A69" s="20">
        <v>7</v>
      </c>
      <c r="B69" s="20">
        <v>328</v>
      </c>
      <c r="C69" s="20" t="s">
        <v>212</v>
      </c>
      <c r="D69" s="20" t="s">
        <v>213</v>
      </c>
      <c r="E69" s="20" t="s">
        <v>214</v>
      </c>
      <c r="F69" s="20" t="s">
        <v>191</v>
      </c>
      <c r="G69" s="20" t="s">
        <v>215</v>
      </c>
      <c r="H69" s="20">
        <v>15309</v>
      </c>
      <c r="I69" s="20">
        <v>15310</v>
      </c>
      <c r="J69" s="20">
        <v>15242</v>
      </c>
      <c r="K69" s="20">
        <v>3200</v>
      </c>
      <c r="L69" s="20">
        <v>3200</v>
      </c>
      <c r="M69" s="20" t="s">
        <v>193</v>
      </c>
      <c r="N69" s="20" t="s">
        <v>216</v>
      </c>
      <c r="O69" s="21">
        <v>6.4295399414299998</v>
      </c>
      <c r="P69" s="21">
        <v>2.6019399999999999</v>
      </c>
      <c r="Q69" s="20" t="s">
        <v>195</v>
      </c>
      <c r="R69" s="20" t="s">
        <v>196</v>
      </c>
      <c r="S69" s="20">
        <v>5</v>
      </c>
      <c r="T69" s="20">
        <v>30</v>
      </c>
      <c r="U69" s="20" t="s">
        <v>67</v>
      </c>
      <c r="V69" s="20" t="s">
        <v>68</v>
      </c>
      <c r="W69" s="20" t="s">
        <v>69</v>
      </c>
      <c r="X69" s="22">
        <v>0.14108699999999999</v>
      </c>
      <c r="Y69" s="22">
        <v>8.5323279999999997</v>
      </c>
      <c r="Z69" s="22">
        <v>0.47</v>
      </c>
      <c r="AA69" s="22">
        <v>0.505</v>
      </c>
      <c r="AB69" s="22">
        <f t="shared" si="2"/>
        <v>0.19456295165340001</v>
      </c>
      <c r="AC69" s="22">
        <f t="shared" si="3"/>
        <v>10.9892997305784</v>
      </c>
    </row>
    <row r="70" spans="1:29" x14ac:dyDescent="0.25">
      <c r="A70" s="20">
        <v>7</v>
      </c>
      <c r="B70" s="20">
        <v>328</v>
      </c>
      <c r="C70" s="20" t="s">
        <v>212</v>
      </c>
      <c r="D70" s="20" t="s">
        <v>213</v>
      </c>
      <c r="E70" s="20" t="s">
        <v>214</v>
      </c>
      <c r="F70" s="20" t="s">
        <v>191</v>
      </c>
      <c r="G70" s="20" t="s">
        <v>215</v>
      </c>
      <c r="H70" s="20">
        <v>15310</v>
      </c>
      <c r="I70" s="20">
        <v>15311</v>
      </c>
      <c r="J70" s="20">
        <v>15243</v>
      </c>
      <c r="K70" s="20">
        <v>3200</v>
      </c>
      <c r="L70" s="20">
        <v>3200</v>
      </c>
      <c r="M70" s="20" t="s">
        <v>193</v>
      </c>
      <c r="N70" s="20" t="s">
        <v>216</v>
      </c>
      <c r="O70" s="21">
        <v>29.9312023982</v>
      </c>
      <c r="P70" s="21">
        <v>12.1127</v>
      </c>
      <c r="Q70" s="20" t="s">
        <v>195</v>
      </c>
      <c r="R70" s="20" t="s">
        <v>196</v>
      </c>
      <c r="S70" s="20">
        <v>5</v>
      </c>
      <c r="T70" s="20">
        <v>30</v>
      </c>
      <c r="U70" s="20" t="s">
        <v>67</v>
      </c>
      <c r="V70" s="20" t="s">
        <v>68</v>
      </c>
      <c r="W70" s="20" t="s">
        <v>69</v>
      </c>
      <c r="X70" s="22">
        <v>0.14108699999999999</v>
      </c>
      <c r="Y70" s="22">
        <v>8.5323279999999997</v>
      </c>
      <c r="Z70" s="22">
        <v>0.47</v>
      </c>
      <c r="AA70" s="22">
        <v>0.505</v>
      </c>
      <c r="AB70" s="22">
        <f t="shared" si="2"/>
        <v>0.90574058759699994</v>
      </c>
      <c r="AC70" s="22">
        <f t="shared" si="3"/>
        <v>51.158017035971994</v>
      </c>
    </row>
    <row r="71" spans="1:29" x14ac:dyDescent="0.25">
      <c r="A71" s="20">
        <v>7</v>
      </c>
      <c r="B71" s="20">
        <v>328</v>
      </c>
      <c r="C71" s="20" t="s">
        <v>212</v>
      </c>
      <c r="D71" s="20" t="s">
        <v>213</v>
      </c>
      <c r="E71" s="20" t="s">
        <v>214</v>
      </c>
      <c r="F71" s="20" t="s">
        <v>191</v>
      </c>
      <c r="G71" s="20" t="s">
        <v>215</v>
      </c>
      <c r="H71" s="20">
        <v>15311</v>
      </c>
      <c r="I71" s="20">
        <v>15312</v>
      </c>
      <c r="J71" s="20">
        <v>15244</v>
      </c>
      <c r="K71" s="20">
        <v>3200</v>
      </c>
      <c r="L71" s="20">
        <v>3200</v>
      </c>
      <c r="M71" s="20" t="s">
        <v>193</v>
      </c>
      <c r="N71" s="20" t="s">
        <v>216</v>
      </c>
      <c r="O71" s="21">
        <v>91.446387213600005</v>
      </c>
      <c r="P71" s="21">
        <v>37.006999999999998</v>
      </c>
      <c r="Q71" s="20" t="s">
        <v>195</v>
      </c>
      <c r="R71" s="20" t="s">
        <v>196</v>
      </c>
      <c r="S71" s="20">
        <v>5</v>
      </c>
      <c r="T71" s="20">
        <v>30</v>
      </c>
      <c r="U71" s="20" t="s">
        <v>67</v>
      </c>
      <c r="V71" s="20" t="s">
        <v>68</v>
      </c>
      <c r="W71" s="20" t="s">
        <v>69</v>
      </c>
      <c r="X71" s="22">
        <v>0.14108699999999999</v>
      </c>
      <c r="Y71" s="22">
        <v>8.5323279999999997</v>
      </c>
      <c r="Z71" s="22">
        <v>0.47</v>
      </c>
      <c r="AA71" s="22">
        <v>0.505</v>
      </c>
      <c r="AB71" s="22">
        <f t="shared" si="2"/>
        <v>2.7672395027699999</v>
      </c>
      <c r="AC71" s="22">
        <f t="shared" si="3"/>
        <v>156.29915183652</v>
      </c>
    </row>
    <row r="72" spans="1:29" x14ac:dyDescent="0.25">
      <c r="A72" s="20">
        <v>7</v>
      </c>
      <c r="B72" s="20">
        <v>328</v>
      </c>
      <c r="C72" s="20" t="s">
        <v>212</v>
      </c>
      <c r="D72" s="20" t="s">
        <v>213</v>
      </c>
      <c r="E72" s="20" t="s">
        <v>214</v>
      </c>
      <c r="F72" s="20" t="s">
        <v>191</v>
      </c>
      <c r="G72" s="20" t="s">
        <v>215</v>
      </c>
      <c r="H72" s="20">
        <v>15312</v>
      </c>
      <c r="I72" s="20">
        <v>15313</v>
      </c>
      <c r="J72" s="20">
        <v>15245</v>
      </c>
      <c r="K72" s="20">
        <v>3200</v>
      </c>
      <c r="L72" s="20">
        <v>3200</v>
      </c>
      <c r="M72" s="20" t="s">
        <v>193</v>
      </c>
      <c r="N72" s="20" t="s">
        <v>216</v>
      </c>
      <c r="O72" s="21">
        <v>24.621779627199999</v>
      </c>
      <c r="P72" s="21">
        <v>9.9640799999999992</v>
      </c>
      <c r="Q72" s="20" t="s">
        <v>195</v>
      </c>
      <c r="R72" s="20" t="s">
        <v>196</v>
      </c>
      <c r="S72" s="20">
        <v>5</v>
      </c>
      <c r="T72" s="20">
        <v>30</v>
      </c>
      <c r="U72" s="20" t="s">
        <v>67</v>
      </c>
      <c r="V72" s="20" t="s">
        <v>68</v>
      </c>
      <c r="W72" s="20" t="s">
        <v>69</v>
      </c>
      <c r="X72" s="22">
        <v>0.14108699999999999</v>
      </c>
      <c r="Y72" s="22">
        <v>8.5323279999999997</v>
      </c>
      <c r="Z72" s="22">
        <v>0.47</v>
      </c>
      <c r="AA72" s="22">
        <v>0.505</v>
      </c>
      <c r="AB72" s="22">
        <f t="shared" si="2"/>
        <v>0.74507514212879988</v>
      </c>
      <c r="AC72" s="22">
        <f t="shared" si="3"/>
        <v>42.083315395228794</v>
      </c>
    </row>
    <row r="73" spans="1:29" x14ac:dyDescent="0.25">
      <c r="A73" s="20">
        <v>7</v>
      </c>
      <c r="B73" s="20">
        <v>328</v>
      </c>
      <c r="C73" s="20" t="s">
        <v>212</v>
      </c>
      <c r="D73" s="20" t="s">
        <v>213</v>
      </c>
      <c r="E73" s="20" t="s">
        <v>214</v>
      </c>
      <c r="F73" s="20" t="s">
        <v>191</v>
      </c>
      <c r="G73" s="20" t="s">
        <v>215</v>
      </c>
      <c r="H73" s="20">
        <v>15313</v>
      </c>
      <c r="I73" s="20">
        <v>15314</v>
      </c>
      <c r="J73" s="20">
        <v>15246</v>
      </c>
      <c r="K73" s="20">
        <v>3200</v>
      </c>
      <c r="L73" s="20">
        <v>3200</v>
      </c>
      <c r="M73" s="20" t="s">
        <v>193</v>
      </c>
      <c r="N73" s="20" t="s">
        <v>216</v>
      </c>
      <c r="O73" s="21">
        <v>27.682673967100001</v>
      </c>
      <c r="P73" s="21">
        <v>11.2028</v>
      </c>
      <c r="Q73" s="20" t="s">
        <v>195</v>
      </c>
      <c r="R73" s="20" t="s">
        <v>196</v>
      </c>
      <c r="S73" s="20">
        <v>5</v>
      </c>
      <c r="T73" s="20">
        <v>30</v>
      </c>
      <c r="U73" s="20" t="s">
        <v>67</v>
      </c>
      <c r="V73" s="20" t="s">
        <v>68</v>
      </c>
      <c r="W73" s="20" t="s">
        <v>69</v>
      </c>
      <c r="X73" s="22">
        <v>0.14108699999999999</v>
      </c>
      <c r="Y73" s="22">
        <v>8.5323279999999997</v>
      </c>
      <c r="Z73" s="22">
        <v>0.47</v>
      </c>
      <c r="AA73" s="22">
        <v>0.505</v>
      </c>
      <c r="AB73" s="22">
        <f t="shared" si="2"/>
        <v>0.83770180510799996</v>
      </c>
      <c r="AC73" s="22">
        <f t="shared" si="3"/>
        <v>47.315052238607997</v>
      </c>
    </row>
    <row r="74" spans="1:29" x14ac:dyDescent="0.25">
      <c r="A74" s="20">
        <v>7</v>
      </c>
      <c r="B74" s="20">
        <v>328</v>
      </c>
      <c r="C74" s="20" t="s">
        <v>212</v>
      </c>
      <c r="D74" s="20" t="s">
        <v>213</v>
      </c>
      <c r="E74" s="20" t="s">
        <v>214</v>
      </c>
      <c r="F74" s="20" t="s">
        <v>191</v>
      </c>
      <c r="G74" s="20" t="s">
        <v>215</v>
      </c>
      <c r="H74" s="20">
        <v>16299</v>
      </c>
      <c r="I74" s="20">
        <v>16300</v>
      </c>
      <c r="J74" s="20">
        <v>16244</v>
      </c>
      <c r="K74" s="20">
        <v>3300</v>
      </c>
      <c r="L74" s="20">
        <v>3300</v>
      </c>
      <c r="M74" s="20" t="s">
        <v>193</v>
      </c>
      <c r="N74" s="20" t="s">
        <v>216</v>
      </c>
      <c r="O74" s="21">
        <v>193.531894502</v>
      </c>
      <c r="P74" s="21">
        <v>78.319599999999994</v>
      </c>
      <c r="Q74" s="20" t="s">
        <v>195</v>
      </c>
      <c r="R74" s="20" t="s">
        <v>196</v>
      </c>
      <c r="S74" s="20">
        <v>5</v>
      </c>
      <c r="T74" s="20">
        <v>30</v>
      </c>
      <c r="U74" s="20" t="s">
        <v>67</v>
      </c>
      <c r="V74" s="20" t="s">
        <v>164</v>
      </c>
      <c r="W74" s="20" t="s">
        <v>69</v>
      </c>
      <c r="X74" s="22">
        <v>0.14108699999999999</v>
      </c>
      <c r="Y74" s="22">
        <v>8.5323279999999997</v>
      </c>
      <c r="Z74" s="22">
        <v>0.47</v>
      </c>
      <c r="AA74" s="22">
        <v>0.505</v>
      </c>
      <c r="AB74" s="22">
        <f t="shared" si="2"/>
        <v>5.8564350247559993</v>
      </c>
      <c r="AC74" s="22">
        <f t="shared" si="3"/>
        <v>330.78301543425596</v>
      </c>
    </row>
    <row r="75" spans="1:29" x14ac:dyDescent="0.25">
      <c r="A75" s="20">
        <v>7</v>
      </c>
      <c r="B75" s="20">
        <v>328</v>
      </c>
      <c r="C75" s="20" t="s">
        <v>212</v>
      </c>
      <c r="D75" s="20" t="s">
        <v>213</v>
      </c>
      <c r="E75" s="20" t="s">
        <v>214</v>
      </c>
      <c r="F75" s="20" t="s">
        <v>191</v>
      </c>
      <c r="G75" s="20" t="s">
        <v>215</v>
      </c>
      <c r="H75" s="20">
        <v>18237</v>
      </c>
      <c r="I75" s="20">
        <v>18239</v>
      </c>
      <c r="J75" s="20">
        <v>18239</v>
      </c>
      <c r="K75" s="20">
        <v>4270</v>
      </c>
      <c r="L75" s="20">
        <v>4270</v>
      </c>
      <c r="M75" s="20" t="s">
        <v>193</v>
      </c>
      <c r="N75" s="20" t="s">
        <v>216</v>
      </c>
      <c r="O75" s="21">
        <v>1285.3826674100001</v>
      </c>
      <c r="P75" s="21">
        <v>520.17600000000004</v>
      </c>
      <c r="Q75" s="20" t="s">
        <v>195</v>
      </c>
      <c r="R75" s="20" t="s">
        <v>196</v>
      </c>
      <c r="S75" s="20">
        <v>6</v>
      </c>
      <c r="T75" s="20">
        <v>40</v>
      </c>
      <c r="U75" s="20" t="s">
        <v>89</v>
      </c>
      <c r="V75" s="20" t="s">
        <v>209</v>
      </c>
      <c r="W75" s="20" t="s">
        <v>210</v>
      </c>
      <c r="X75" s="22">
        <v>5.7361000000000002E-2</v>
      </c>
      <c r="Y75" s="22">
        <v>10.026113</v>
      </c>
      <c r="Z75" s="22">
        <v>0.47</v>
      </c>
      <c r="AA75" s="22">
        <v>0.505</v>
      </c>
      <c r="AB75" s="22">
        <f t="shared" si="2"/>
        <v>15.814042234080004</v>
      </c>
      <c r="AC75" s="22">
        <f t="shared" si="3"/>
        <v>2581.5949611645601</v>
      </c>
    </row>
    <row r="76" spans="1:29" x14ac:dyDescent="0.25">
      <c r="A76" s="20">
        <v>7</v>
      </c>
      <c r="B76" s="20">
        <v>328</v>
      </c>
      <c r="C76" s="20" t="s">
        <v>212</v>
      </c>
      <c r="D76" s="20" t="s">
        <v>213</v>
      </c>
      <c r="E76" s="20" t="s">
        <v>214</v>
      </c>
      <c r="F76" s="20" t="s">
        <v>191</v>
      </c>
      <c r="G76" s="20" t="s">
        <v>215</v>
      </c>
      <c r="H76" s="20">
        <v>18238</v>
      </c>
      <c r="I76" s="20">
        <v>18240</v>
      </c>
      <c r="J76" s="20">
        <v>18240</v>
      </c>
      <c r="K76" s="20">
        <v>4270</v>
      </c>
      <c r="L76" s="20">
        <v>4270</v>
      </c>
      <c r="M76" s="20" t="s">
        <v>193</v>
      </c>
      <c r="N76" s="20" t="s">
        <v>216</v>
      </c>
      <c r="O76" s="21">
        <v>36.145946066900002</v>
      </c>
      <c r="P76" s="21">
        <v>14.627700000000001</v>
      </c>
      <c r="Q76" s="20" t="s">
        <v>195</v>
      </c>
      <c r="R76" s="20" t="s">
        <v>196</v>
      </c>
      <c r="S76" s="20">
        <v>6</v>
      </c>
      <c r="T76" s="20">
        <v>40</v>
      </c>
      <c r="U76" s="20" t="s">
        <v>89</v>
      </c>
      <c r="V76" s="20" t="s">
        <v>209</v>
      </c>
      <c r="W76" s="20" t="s">
        <v>210</v>
      </c>
      <c r="X76" s="22">
        <v>5.7361000000000002E-2</v>
      </c>
      <c r="Y76" s="22">
        <v>10.026113</v>
      </c>
      <c r="Z76" s="22">
        <v>0.47</v>
      </c>
      <c r="AA76" s="22">
        <v>0.505</v>
      </c>
      <c r="AB76" s="22">
        <f t="shared" si="2"/>
        <v>0.44470153484100006</v>
      </c>
      <c r="AC76" s="22">
        <f t="shared" si="3"/>
        <v>72.596191699399498</v>
      </c>
    </row>
    <row r="77" spans="1:29" x14ac:dyDescent="0.25">
      <c r="A77" s="20">
        <v>7</v>
      </c>
      <c r="B77" s="20">
        <v>328</v>
      </c>
      <c r="C77" s="20" t="s">
        <v>212</v>
      </c>
      <c r="D77" s="20" t="s">
        <v>213</v>
      </c>
      <c r="E77" s="20" t="s">
        <v>214</v>
      </c>
      <c r="F77" s="20" t="s">
        <v>191</v>
      </c>
      <c r="G77" s="20" t="s">
        <v>215</v>
      </c>
      <c r="H77" s="20">
        <v>18449</v>
      </c>
      <c r="I77" s="20">
        <v>18450</v>
      </c>
      <c r="J77" s="20">
        <v>18450</v>
      </c>
      <c r="K77" s="20">
        <v>4271</v>
      </c>
      <c r="L77" s="20">
        <v>4271</v>
      </c>
      <c r="M77" s="20" t="s">
        <v>193</v>
      </c>
      <c r="N77" s="20" t="s">
        <v>216</v>
      </c>
      <c r="O77" s="21">
        <v>11.192382954499999</v>
      </c>
      <c r="P77" s="21">
        <v>4.5293999999999999</v>
      </c>
      <c r="Q77" s="20" t="s">
        <v>195</v>
      </c>
      <c r="R77" s="20" t="s">
        <v>196</v>
      </c>
      <c r="S77" s="20">
        <v>7</v>
      </c>
      <c r="T77" s="20">
        <v>40</v>
      </c>
      <c r="U77" s="20" t="s">
        <v>89</v>
      </c>
      <c r="V77" s="20" t="s">
        <v>108</v>
      </c>
      <c r="W77" s="20" t="s">
        <v>91</v>
      </c>
      <c r="X77" s="22">
        <v>8.9882000000000004E-2</v>
      </c>
      <c r="Y77" s="22">
        <v>8.0594009999999994</v>
      </c>
      <c r="Z77" s="22">
        <v>0.47</v>
      </c>
      <c r="AA77" s="22">
        <v>0.505</v>
      </c>
      <c r="AB77" s="22">
        <f t="shared" si="2"/>
        <v>0.21576911132400001</v>
      </c>
      <c r="AC77" s="22">
        <f t="shared" si="3"/>
        <v>18.069604190252999</v>
      </c>
    </row>
    <row r="78" spans="1:29" x14ac:dyDescent="0.25">
      <c r="A78" s="20">
        <v>7</v>
      </c>
      <c r="B78" s="20">
        <v>328</v>
      </c>
      <c r="C78" s="20" t="s">
        <v>212</v>
      </c>
      <c r="D78" s="20" t="s">
        <v>213</v>
      </c>
      <c r="E78" s="20" t="s">
        <v>214</v>
      </c>
      <c r="F78" s="20" t="s">
        <v>191</v>
      </c>
      <c r="G78" s="20" t="s">
        <v>215</v>
      </c>
      <c r="H78" s="20">
        <v>18450</v>
      </c>
      <c r="I78" s="20">
        <v>18451</v>
      </c>
      <c r="J78" s="20">
        <v>18451</v>
      </c>
      <c r="K78" s="20">
        <v>4271</v>
      </c>
      <c r="L78" s="20">
        <v>4271</v>
      </c>
      <c r="M78" s="20" t="s">
        <v>193</v>
      </c>
      <c r="N78" s="20" t="s">
        <v>216</v>
      </c>
      <c r="O78" s="21">
        <v>9.3174238932400009</v>
      </c>
      <c r="P78" s="21">
        <v>3.7706300000000001</v>
      </c>
      <c r="Q78" s="20" t="s">
        <v>195</v>
      </c>
      <c r="R78" s="20" t="s">
        <v>196</v>
      </c>
      <c r="S78" s="20">
        <v>7</v>
      </c>
      <c r="T78" s="20">
        <v>40</v>
      </c>
      <c r="U78" s="20" t="s">
        <v>89</v>
      </c>
      <c r="V78" s="20" t="s">
        <v>108</v>
      </c>
      <c r="W78" s="20" t="s">
        <v>91</v>
      </c>
      <c r="X78" s="22">
        <v>8.9882000000000004E-2</v>
      </c>
      <c r="Y78" s="22">
        <v>8.0594009999999994</v>
      </c>
      <c r="Z78" s="22">
        <v>0.47</v>
      </c>
      <c r="AA78" s="22">
        <v>0.505</v>
      </c>
      <c r="AB78" s="22">
        <f t="shared" si="2"/>
        <v>0.17962323579980002</v>
      </c>
      <c r="AC78" s="22">
        <f t="shared" si="3"/>
        <v>15.042564500351849</v>
      </c>
    </row>
    <row r="79" spans="1:29" x14ac:dyDescent="0.25">
      <c r="A79" s="20">
        <v>7</v>
      </c>
      <c r="B79" s="20">
        <v>328</v>
      </c>
      <c r="C79" s="20" t="s">
        <v>212</v>
      </c>
      <c r="D79" s="20" t="s">
        <v>213</v>
      </c>
      <c r="E79" s="20" t="s">
        <v>214</v>
      </c>
      <c r="F79" s="20" t="s">
        <v>191</v>
      </c>
      <c r="G79" s="20" t="s">
        <v>215</v>
      </c>
      <c r="H79" s="20">
        <v>18451</v>
      </c>
      <c r="I79" s="20">
        <v>18452</v>
      </c>
      <c r="J79" s="20">
        <v>18452</v>
      </c>
      <c r="K79" s="20">
        <v>4271</v>
      </c>
      <c r="L79" s="20">
        <v>4271</v>
      </c>
      <c r="M79" s="20" t="s">
        <v>193</v>
      </c>
      <c r="N79" s="20" t="s">
        <v>216</v>
      </c>
      <c r="O79" s="21">
        <v>9.1401582530100001</v>
      </c>
      <c r="P79" s="21">
        <v>3.69889</v>
      </c>
      <c r="Q79" s="20" t="s">
        <v>195</v>
      </c>
      <c r="R79" s="20" t="s">
        <v>196</v>
      </c>
      <c r="S79" s="20">
        <v>7</v>
      </c>
      <c r="T79" s="20">
        <v>40</v>
      </c>
      <c r="U79" s="20" t="s">
        <v>89</v>
      </c>
      <c r="V79" s="20" t="s">
        <v>108</v>
      </c>
      <c r="W79" s="20" t="s">
        <v>91</v>
      </c>
      <c r="X79" s="22">
        <v>8.9882000000000004E-2</v>
      </c>
      <c r="Y79" s="22">
        <v>8.0594009999999994</v>
      </c>
      <c r="Z79" s="22">
        <v>0.47</v>
      </c>
      <c r="AA79" s="22">
        <v>0.505</v>
      </c>
      <c r="AB79" s="22">
        <f t="shared" si="2"/>
        <v>0.17620572441940002</v>
      </c>
      <c r="AC79" s="22">
        <f t="shared" si="3"/>
        <v>14.756364693620547</v>
      </c>
    </row>
    <row r="80" spans="1:29" x14ac:dyDescent="0.25">
      <c r="A80" s="20">
        <v>7</v>
      </c>
      <c r="B80" s="20">
        <v>328</v>
      </c>
      <c r="C80" s="20" t="s">
        <v>212</v>
      </c>
      <c r="D80" s="20" t="s">
        <v>213</v>
      </c>
      <c r="E80" s="20" t="s">
        <v>214</v>
      </c>
      <c r="F80" s="20" t="s">
        <v>191</v>
      </c>
      <c r="G80" s="20" t="s">
        <v>215</v>
      </c>
      <c r="H80" s="20">
        <v>18452</v>
      </c>
      <c r="I80" s="20">
        <v>18453</v>
      </c>
      <c r="J80" s="20">
        <v>18453</v>
      </c>
      <c r="K80" s="20">
        <v>4271</v>
      </c>
      <c r="L80" s="20">
        <v>4271</v>
      </c>
      <c r="M80" s="20" t="s">
        <v>193</v>
      </c>
      <c r="N80" s="20" t="s">
        <v>216</v>
      </c>
      <c r="O80" s="21">
        <v>206.7215903</v>
      </c>
      <c r="P80" s="21">
        <v>83.657300000000006</v>
      </c>
      <c r="Q80" s="20" t="s">
        <v>195</v>
      </c>
      <c r="R80" s="20" t="s">
        <v>196</v>
      </c>
      <c r="S80" s="20">
        <v>7</v>
      </c>
      <c r="T80" s="20">
        <v>40</v>
      </c>
      <c r="U80" s="20" t="s">
        <v>89</v>
      </c>
      <c r="V80" s="20" t="s">
        <v>108</v>
      </c>
      <c r="W80" s="20" t="s">
        <v>91</v>
      </c>
      <c r="X80" s="22">
        <v>8.9882000000000004E-2</v>
      </c>
      <c r="Y80" s="22">
        <v>8.0594009999999994</v>
      </c>
      <c r="Z80" s="22">
        <v>0.47</v>
      </c>
      <c r="AA80" s="22">
        <v>0.505</v>
      </c>
      <c r="AB80" s="22">
        <f t="shared" si="2"/>
        <v>3.9852212824580007</v>
      </c>
      <c r="AC80" s="22">
        <f t="shared" si="3"/>
        <v>333.74272500226351</v>
      </c>
    </row>
    <row r="81" spans="1:29" x14ac:dyDescent="0.25">
      <c r="A81" s="20">
        <v>7</v>
      </c>
      <c r="B81" s="20">
        <v>328</v>
      </c>
      <c r="C81" s="20" t="s">
        <v>212</v>
      </c>
      <c r="D81" s="20" t="s">
        <v>213</v>
      </c>
      <c r="E81" s="20" t="s">
        <v>214</v>
      </c>
      <c r="F81" s="20" t="s">
        <v>191</v>
      </c>
      <c r="G81" s="20" t="s">
        <v>215</v>
      </c>
      <c r="H81" s="20">
        <v>18453</v>
      </c>
      <c r="I81" s="20">
        <v>18454</v>
      </c>
      <c r="J81" s="20">
        <v>18454</v>
      </c>
      <c r="K81" s="20">
        <v>4271</v>
      </c>
      <c r="L81" s="20">
        <v>4271</v>
      </c>
      <c r="M81" s="20" t="s">
        <v>193</v>
      </c>
      <c r="N81" s="20" t="s">
        <v>216</v>
      </c>
      <c r="O81" s="21">
        <v>7.07396409453</v>
      </c>
      <c r="P81" s="21">
        <v>2.86273</v>
      </c>
      <c r="Q81" s="20" t="s">
        <v>195</v>
      </c>
      <c r="R81" s="20" t="s">
        <v>196</v>
      </c>
      <c r="S81" s="20">
        <v>7</v>
      </c>
      <c r="T81" s="20">
        <v>40</v>
      </c>
      <c r="U81" s="20" t="s">
        <v>89</v>
      </c>
      <c r="V81" s="20" t="s">
        <v>108</v>
      </c>
      <c r="W81" s="20" t="s">
        <v>91</v>
      </c>
      <c r="X81" s="22">
        <v>8.9882000000000004E-2</v>
      </c>
      <c r="Y81" s="22">
        <v>8.0594009999999994</v>
      </c>
      <c r="Z81" s="22">
        <v>0.47</v>
      </c>
      <c r="AA81" s="22">
        <v>0.505</v>
      </c>
      <c r="AB81" s="22">
        <f t="shared" si="2"/>
        <v>0.13637318586580002</v>
      </c>
      <c r="AC81" s="22">
        <f t="shared" si="3"/>
        <v>11.420585067241349</v>
      </c>
    </row>
    <row r="82" spans="1:29" x14ac:dyDescent="0.25">
      <c r="A82" s="20">
        <v>7</v>
      </c>
      <c r="B82" s="20">
        <v>328</v>
      </c>
      <c r="C82" s="20" t="s">
        <v>212</v>
      </c>
      <c r="D82" s="20" t="s">
        <v>213</v>
      </c>
      <c r="E82" s="20" t="s">
        <v>214</v>
      </c>
      <c r="F82" s="20" t="s">
        <v>191</v>
      </c>
      <c r="G82" s="20" t="s">
        <v>215</v>
      </c>
      <c r="H82" s="20">
        <v>18454</v>
      </c>
      <c r="I82" s="20">
        <v>18455</v>
      </c>
      <c r="J82" s="20">
        <v>18455</v>
      </c>
      <c r="K82" s="20">
        <v>4271</v>
      </c>
      <c r="L82" s="20">
        <v>4271</v>
      </c>
      <c r="M82" s="20" t="s">
        <v>193</v>
      </c>
      <c r="N82" s="20" t="s">
        <v>216</v>
      </c>
      <c r="O82" s="21">
        <v>16.149638853399999</v>
      </c>
      <c r="P82" s="21">
        <v>6.5355299999999996</v>
      </c>
      <c r="Q82" s="20" t="s">
        <v>195</v>
      </c>
      <c r="R82" s="20" t="s">
        <v>196</v>
      </c>
      <c r="S82" s="20">
        <v>7</v>
      </c>
      <c r="T82" s="20">
        <v>40</v>
      </c>
      <c r="U82" s="20" t="s">
        <v>89</v>
      </c>
      <c r="V82" s="20" t="s">
        <v>108</v>
      </c>
      <c r="W82" s="20" t="s">
        <v>91</v>
      </c>
      <c r="X82" s="22">
        <v>8.9882000000000004E-2</v>
      </c>
      <c r="Y82" s="22">
        <v>8.0594009999999994</v>
      </c>
      <c r="Z82" s="22">
        <v>0.47</v>
      </c>
      <c r="AA82" s="22">
        <v>0.505</v>
      </c>
      <c r="AB82" s="22">
        <f t="shared" si="2"/>
        <v>0.31133604895380002</v>
      </c>
      <c r="AC82" s="22">
        <f t="shared" si="3"/>
        <v>26.072866223677348</v>
      </c>
    </row>
    <row r="83" spans="1:29" x14ac:dyDescent="0.25">
      <c r="A83" s="20">
        <v>7</v>
      </c>
      <c r="B83" s="20">
        <v>328</v>
      </c>
      <c r="C83" s="20" t="s">
        <v>212</v>
      </c>
      <c r="D83" s="20" t="s">
        <v>213</v>
      </c>
      <c r="E83" s="20" t="s">
        <v>214</v>
      </c>
      <c r="F83" s="20" t="s">
        <v>191</v>
      </c>
      <c r="G83" s="20" t="s">
        <v>215</v>
      </c>
      <c r="H83" s="20">
        <v>18455</v>
      </c>
      <c r="I83" s="20">
        <v>18456</v>
      </c>
      <c r="J83" s="20">
        <v>18456</v>
      </c>
      <c r="K83" s="20">
        <v>4271</v>
      </c>
      <c r="L83" s="20">
        <v>4271</v>
      </c>
      <c r="M83" s="20" t="s">
        <v>193</v>
      </c>
      <c r="N83" s="20" t="s">
        <v>216</v>
      </c>
      <c r="O83" s="21">
        <v>8.5119411171700001</v>
      </c>
      <c r="P83" s="21">
        <v>3.4446599999999998</v>
      </c>
      <c r="Q83" s="20" t="s">
        <v>195</v>
      </c>
      <c r="R83" s="20" t="s">
        <v>196</v>
      </c>
      <c r="S83" s="20">
        <v>7</v>
      </c>
      <c r="T83" s="20">
        <v>40</v>
      </c>
      <c r="U83" s="20" t="s">
        <v>89</v>
      </c>
      <c r="V83" s="20" t="s">
        <v>108</v>
      </c>
      <c r="W83" s="20" t="s">
        <v>91</v>
      </c>
      <c r="X83" s="22">
        <v>8.9882000000000004E-2</v>
      </c>
      <c r="Y83" s="22">
        <v>8.0594009999999994</v>
      </c>
      <c r="Z83" s="22">
        <v>0.47</v>
      </c>
      <c r="AA83" s="22">
        <v>0.505</v>
      </c>
      <c r="AB83" s="22">
        <f t="shared" si="2"/>
        <v>0.16409485296360002</v>
      </c>
      <c r="AC83" s="22">
        <f t="shared" si="3"/>
        <v>13.742138643086699</v>
      </c>
    </row>
    <row r="84" spans="1:29" x14ac:dyDescent="0.25">
      <c r="A84" s="20">
        <v>7</v>
      </c>
      <c r="B84" s="20">
        <v>328</v>
      </c>
      <c r="C84" s="20" t="s">
        <v>212</v>
      </c>
      <c r="D84" s="20" t="s">
        <v>213</v>
      </c>
      <c r="E84" s="20" t="s">
        <v>214</v>
      </c>
      <c r="F84" s="20" t="s">
        <v>191</v>
      </c>
      <c r="G84" s="20" t="s">
        <v>215</v>
      </c>
      <c r="H84" s="20">
        <v>18456</v>
      </c>
      <c r="I84" s="20">
        <v>18457</v>
      </c>
      <c r="J84" s="20">
        <v>18457</v>
      </c>
      <c r="K84" s="20">
        <v>4271</v>
      </c>
      <c r="L84" s="20">
        <v>4271</v>
      </c>
      <c r="M84" s="20" t="s">
        <v>193</v>
      </c>
      <c r="N84" s="20" t="s">
        <v>216</v>
      </c>
      <c r="O84" s="21">
        <v>10.298955821</v>
      </c>
      <c r="P84" s="21">
        <v>4.16784</v>
      </c>
      <c r="Q84" s="20" t="s">
        <v>195</v>
      </c>
      <c r="R84" s="20" t="s">
        <v>196</v>
      </c>
      <c r="S84" s="20">
        <v>7</v>
      </c>
      <c r="T84" s="20">
        <v>40</v>
      </c>
      <c r="U84" s="20" t="s">
        <v>89</v>
      </c>
      <c r="V84" s="20" t="s">
        <v>108</v>
      </c>
      <c r="W84" s="20" t="s">
        <v>91</v>
      </c>
      <c r="X84" s="22">
        <v>8.9882000000000004E-2</v>
      </c>
      <c r="Y84" s="22">
        <v>8.0594009999999994</v>
      </c>
      <c r="Z84" s="22">
        <v>0.47</v>
      </c>
      <c r="AA84" s="22">
        <v>0.505</v>
      </c>
      <c r="AB84" s="22">
        <f t="shared" si="2"/>
        <v>0.19854531128640002</v>
      </c>
      <c r="AC84" s="22">
        <f t="shared" si="3"/>
        <v>16.627195462600799</v>
      </c>
    </row>
    <row r="85" spans="1:29" x14ac:dyDescent="0.25">
      <c r="A85" s="20">
        <v>7</v>
      </c>
      <c r="B85" s="20">
        <v>328</v>
      </c>
      <c r="C85" s="20" t="s">
        <v>212</v>
      </c>
      <c r="D85" s="20" t="s">
        <v>213</v>
      </c>
      <c r="E85" s="20" t="s">
        <v>214</v>
      </c>
      <c r="F85" s="20" t="s">
        <v>191</v>
      </c>
      <c r="G85" s="20" t="s">
        <v>215</v>
      </c>
      <c r="H85" s="20">
        <v>18774</v>
      </c>
      <c r="I85" s="20">
        <v>18775</v>
      </c>
      <c r="J85" s="20">
        <v>18694</v>
      </c>
      <c r="K85" s="20">
        <v>4280</v>
      </c>
      <c r="L85" s="20">
        <v>4280</v>
      </c>
      <c r="M85" s="20" t="s">
        <v>193</v>
      </c>
      <c r="N85" s="20" t="s">
        <v>216</v>
      </c>
      <c r="O85" s="21">
        <v>124.547297841</v>
      </c>
      <c r="P85" s="21">
        <v>50.402500000000003</v>
      </c>
      <c r="Q85" s="20" t="s">
        <v>195</v>
      </c>
      <c r="R85" s="20" t="s">
        <v>196</v>
      </c>
      <c r="S85" s="20">
        <v>7</v>
      </c>
      <c r="T85" s="20">
        <v>40</v>
      </c>
      <c r="U85" s="20" t="s">
        <v>89</v>
      </c>
      <c r="V85" s="20" t="s">
        <v>220</v>
      </c>
      <c r="W85" s="20" t="s">
        <v>91</v>
      </c>
      <c r="X85" s="22">
        <v>8.9882000000000004E-2</v>
      </c>
      <c r="Y85" s="22">
        <v>8.0594009999999994</v>
      </c>
      <c r="Z85" s="22">
        <v>0.47</v>
      </c>
      <c r="AA85" s="22">
        <v>0.505</v>
      </c>
      <c r="AB85" s="22">
        <f t="shared" si="2"/>
        <v>2.4010470776500004</v>
      </c>
      <c r="AC85" s="22">
        <f t="shared" si="3"/>
        <v>201.07590965673751</v>
      </c>
    </row>
    <row r="86" spans="1:29" x14ac:dyDescent="0.25">
      <c r="A86" s="20">
        <v>7</v>
      </c>
      <c r="B86" s="20">
        <v>328</v>
      </c>
      <c r="C86" s="20" t="s">
        <v>212</v>
      </c>
      <c r="D86" s="20" t="s">
        <v>213</v>
      </c>
      <c r="E86" s="20" t="s">
        <v>214</v>
      </c>
      <c r="F86" s="20" t="s">
        <v>191</v>
      </c>
      <c r="G86" s="20" t="s">
        <v>215</v>
      </c>
      <c r="H86" s="20">
        <v>18775</v>
      </c>
      <c r="I86" s="20">
        <v>18776</v>
      </c>
      <c r="J86" s="20">
        <v>18695</v>
      </c>
      <c r="K86" s="20">
        <v>4280</v>
      </c>
      <c r="L86" s="20">
        <v>4280</v>
      </c>
      <c r="M86" s="20" t="s">
        <v>193</v>
      </c>
      <c r="N86" s="20" t="s">
        <v>216</v>
      </c>
      <c r="O86" s="21">
        <v>149.96257134199999</v>
      </c>
      <c r="P86" s="21">
        <v>60.6877</v>
      </c>
      <c r="Q86" s="20" t="s">
        <v>195</v>
      </c>
      <c r="R86" s="20" t="s">
        <v>196</v>
      </c>
      <c r="S86" s="20">
        <v>7</v>
      </c>
      <c r="T86" s="20">
        <v>40</v>
      </c>
      <c r="U86" s="20" t="s">
        <v>89</v>
      </c>
      <c r="V86" s="20" t="s">
        <v>220</v>
      </c>
      <c r="W86" s="20" t="s">
        <v>91</v>
      </c>
      <c r="X86" s="22">
        <v>8.9882000000000004E-2</v>
      </c>
      <c r="Y86" s="22">
        <v>8.0594009999999994</v>
      </c>
      <c r="Z86" s="22">
        <v>0.47</v>
      </c>
      <c r="AA86" s="22">
        <v>0.505</v>
      </c>
      <c r="AB86" s="22">
        <f t="shared" si="2"/>
        <v>2.8910078812420004</v>
      </c>
      <c r="AC86" s="22">
        <f t="shared" si="3"/>
        <v>242.10772248351148</v>
      </c>
    </row>
    <row r="87" spans="1:29" x14ac:dyDescent="0.25">
      <c r="A87" s="20">
        <v>7</v>
      </c>
      <c r="B87" s="20">
        <v>328</v>
      </c>
      <c r="C87" s="20" t="s">
        <v>212</v>
      </c>
      <c r="D87" s="20" t="s">
        <v>213</v>
      </c>
      <c r="E87" s="20" t="s">
        <v>214</v>
      </c>
      <c r="F87" s="20" t="s">
        <v>191</v>
      </c>
      <c r="G87" s="20" t="s">
        <v>215</v>
      </c>
      <c r="H87" s="20">
        <v>19508</v>
      </c>
      <c r="I87" s="20">
        <v>19509</v>
      </c>
      <c r="J87" s="20">
        <v>19448</v>
      </c>
      <c r="K87" s="20">
        <v>4340</v>
      </c>
      <c r="L87" s="20">
        <v>4340</v>
      </c>
      <c r="M87" s="20" t="s">
        <v>193</v>
      </c>
      <c r="N87" s="20" t="s">
        <v>216</v>
      </c>
      <c r="O87" s="21">
        <v>206.874634195</v>
      </c>
      <c r="P87" s="21">
        <v>83.719200000000001</v>
      </c>
      <c r="Q87" s="20" t="s">
        <v>195</v>
      </c>
      <c r="R87" s="20" t="s">
        <v>196</v>
      </c>
      <c r="S87" s="20">
        <v>7</v>
      </c>
      <c r="T87" s="20">
        <v>40</v>
      </c>
      <c r="U87" s="20" t="s">
        <v>89</v>
      </c>
      <c r="V87" s="20" t="s">
        <v>92</v>
      </c>
      <c r="W87" s="20" t="s">
        <v>91</v>
      </c>
      <c r="X87" s="22">
        <v>8.9882000000000004E-2</v>
      </c>
      <c r="Y87" s="22">
        <v>8.0594009999999994</v>
      </c>
      <c r="Z87" s="22">
        <v>0.47</v>
      </c>
      <c r="AA87" s="22">
        <v>0.505</v>
      </c>
      <c r="AB87" s="22">
        <f t="shared" si="2"/>
        <v>3.9881700412320003</v>
      </c>
      <c r="AC87" s="22">
        <f t="shared" si="3"/>
        <v>333.98966907860398</v>
      </c>
    </row>
    <row r="88" spans="1:29" x14ac:dyDescent="0.25">
      <c r="A88" s="20">
        <v>7</v>
      </c>
      <c r="B88" s="20">
        <v>328</v>
      </c>
      <c r="C88" s="20" t="s">
        <v>212</v>
      </c>
      <c r="D88" s="20" t="s">
        <v>213</v>
      </c>
      <c r="E88" s="20" t="s">
        <v>214</v>
      </c>
      <c r="F88" s="20" t="s">
        <v>191</v>
      </c>
      <c r="G88" s="20" t="s">
        <v>215</v>
      </c>
      <c r="H88" s="20">
        <v>19509</v>
      </c>
      <c r="I88" s="20">
        <v>19510</v>
      </c>
      <c r="J88" s="20">
        <v>19449</v>
      </c>
      <c r="K88" s="20">
        <v>4340</v>
      </c>
      <c r="L88" s="20">
        <v>4340</v>
      </c>
      <c r="M88" s="20" t="s">
        <v>193</v>
      </c>
      <c r="N88" s="20" t="s">
        <v>216</v>
      </c>
      <c r="O88" s="21">
        <v>109.518172341</v>
      </c>
      <c r="P88" s="21">
        <v>44.320399999999999</v>
      </c>
      <c r="Q88" s="20" t="s">
        <v>195</v>
      </c>
      <c r="R88" s="20" t="s">
        <v>196</v>
      </c>
      <c r="S88" s="20">
        <v>7</v>
      </c>
      <c r="T88" s="20">
        <v>40</v>
      </c>
      <c r="U88" s="20" t="s">
        <v>89</v>
      </c>
      <c r="V88" s="20" t="s">
        <v>92</v>
      </c>
      <c r="W88" s="20" t="s">
        <v>91</v>
      </c>
      <c r="X88" s="22">
        <v>8.9882000000000004E-2</v>
      </c>
      <c r="Y88" s="22">
        <v>8.0594009999999994</v>
      </c>
      <c r="Z88" s="22">
        <v>0.47</v>
      </c>
      <c r="AA88" s="22">
        <v>0.505</v>
      </c>
      <c r="AB88" s="22">
        <f t="shared" si="2"/>
        <v>2.1113112821839999</v>
      </c>
      <c r="AC88" s="22">
        <f t="shared" si="3"/>
        <v>176.81195865979797</v>
      </c>
    </row>
    <row r="89" spans="1:29" x14ac:dyDescent="0.25">
      <c r="A89" s="20">
        <v>7</v>
      </c>
      <c r="B89" s="20">
        <v>328</v>
      </c>
      <c r="C89" s="20" t="s">
        <v>212</v>
      </c>
      <c r="D89" s="20" t="s">
        <v>213</v>
      </c>
      <c r="E89" s="20" t="s">
        <v>214</v>
      </c>
      <c r="F89" s="20" t="s">
        <v>191</v>
      </c>
      <c r="G89" s="20" t="s">
        <v>215</v>
      </c>
      <c r="H89" s="20">
        <v>20313</v>
      </c>
      <c r="I89" s="20">
        <v>19854</v>
      </c>
      <c r="J89" s="20">
        <v>19804</v>
      </c>
      <c r="K89" s="20">
        <v>5110</v>
      </c>
      <c r="L89" s="20">
        <v>5110</v>
      </c>
      <c r="M89" s="20" t="s">
        <v>193</v>
      </c>
      <c r="N89" s="20" t="s">
        <v>216</v>
      </c>
      <c r="O89" s="21">
        <v>2.8006368777300001</v>
      </c>
      <c r="P89" s="21">
        <v>1.1333800000000001</v>
      </c>
      <c r="Q89" s="20" t="s">
        <v>195</v>
      </c>
      <c r="R89" s="20" t="s">
        <v>196</v>
      </c>
      <c r="S89" s="20">
        <v>9</v>
      </c>
      <c r="T89" s="20">
        <v>50</v>
      </c>
      <c r="U89" s="20" t="s">
        <v>70</v>
      </c>
      <c r="V89" s="20" t="s">
        <v>221</v>
      </c>
      <c r="W89" s="20" t="s">
        <v>72</v>
      </c>
      <c r="X89" s="22">
        <v>0.114593</v>
      </c>
      <c r="Y89" s="22">
        <v>1.800333</v>
      </c>
      <c r="Z89" s="22">
        <v>0.47</v>
      </c>
      <c r="AA89" s="22">
        <v>0.505</v>
      </c>
      <c r="AB89" s="22">
        <f t="shared" si="2"/>
        <v>6.8835029600200007E-2</v>
      </c>
      <c r="AC89" s="22">
        <f t="shared" si="3"/>
        <v>1.0100284006923002</v>
      </c>
    </row>
    <row r="90" spans="1:29" x14ac:dyDescent="0.25">
      <c r="A90" s="20">
        <v>7</v>
      </c>
      <c r="B90" s="20">
        <v>328</v>
      </c>
      <c r="C90" s="20" t="s">
        <v>212</v>
      </c>
      <c r="D90" s="20" t="s">
        <v>213</v>
      </c>
      <c r="E90" s="20" t="s">
        <v>214</v>
      </c>
      <c r="F90" s="20" t="s">
        <v>191</v>
      </c>
      <c r="G90" s="20" t="s">
        <v>215</v>
      </c>
      <c r="H90" s="20">
        <v>23765</v>
      </c>
      <c r="I90" s="20">
        <v>23522</v>
      </c>
      <c r="J90" s="20">
        <v>23511</v>
      </c>
      <c r="K90" s="20">
        <v>5300</v>
      </c>
      <c r="L90" s="20">
        <v>5300</v>
      </c>
      <c r="M90" s="20" t="s">
        <v>193</v>
      </c>
      <c r="N90" s="20" t="s">
        <v>216</v>
      </c>
      <c r="O90" s="21">
        <v>6.0157960721999997</v>
      </c>
      <c r="P90" s="21">
        <v>2.43451</v>
      </c>
      <c r="Q90" s="20" t="s">
        <v>195</v>
      </c>
      <c r="R90" s="20" t="s">
        <v>196</v>
      </c>
      <c r="S90" s="20">
        <v>9</v>
      </c>
      <c r="T90" s="20">
        <v>50</v>
      </c>
      <c r="U90" s="20" t="s">
        <v>70</v>
      </c>
      <c r="V90" s="20" t="s">
        <v>71</v>
      </c>
      <c r="W90" s="20" t="s">
        <v>72</v>
      </c>
      <c r="X90" s="22">
        <v>0.114593</v>
      </c>
      <c r="Y90" s="22">
        <v>1.800333</v>
      </c>
      <c r="Z90" s="22">
        <v>0.47</v>
      </c>
      <c r="AA90" s="22">
        <v>0.505</v>
      </c>
      <c r="AB90" s="22">
        <f t="shared" si="2"/>
        <v>0.14785823634789999</v>
      </c>
      <c r="AC90" s="22">
        <f t="shared" si="3"/>
        <v>2.1695497024558499</v>
      </c>
    </row>
    <row r="91" spans="1:29" x14ac:dyDescent="0.25">
      <c r="A91" s="20">
        <v>7</v>
      </c>
      <c r="B91" s="20">
        <v>328</v>
      </c>
      <c r="C91" s="20" t="s">
        <v>212</v>
      </c>
      <c r="D91" s="20" t="s">
        <v>213</v>
      </c>
      <c r="E91" s="20" t="s">
        <v>214</v>
      </c>
      <c r="F91" s="20" t="s">
        <v>191</v>
      </c>
      <c r="G91" s="20" t="s">
        <v>215</v>
      </c>
      <c r="H91" s="20">
        <v>28640</v>
      </c>
      <c r="I91" s="20">
        <v>28641</v>
      </c>
      <c r="J91" s="20">
        <v>28575</v>
      </c>
      <c r="K91" s="20">
        <v>6172</v>
      </c>
      <c r="L91" s="20">
        <v>6172</v>
      </c>
      <c r="M91" s="20" t="s">
        <v>193</v>
      </c>
      <c r="N91" s="20" t="s">
        <v>216</v>
      </c>
      <c r="O91" s="21">
        <v>13.180844237700001</v>
      </c>
      <c r="P91" s="21">
        <v>5.3341000000000003</v>
      </c>
      <c r="Q91" s="20" t="s">
        <v>195</v>
      </c>
      <c r="R91" s="20" t="s">
        <v>196</v>
      </c>
      <c r="S91" s="20">
        <v>12</v>
      </c>
      <c r="T91" s="20">
        <v>60</v>
      </c>
      <c r="U91" s="20" t="s">
        <v>73</v>
      </c>
      <c r="V91" s="20" t="s">
        <v>74</v>
      </c>
      <c r="W91" s="20" t="s">
        <v>75</v>
      </c>
      <c r="X91" s="22">
        <v>0.51412000000000002</v>
      </c>
      <c r="Y91" s="22">
        <v>4.7782419999999997</v>
      </c>
      <c r="Z91" s="22">
        <v>0.47</v>
      </c>
      <c r="AA91" s="22">
        <v>0.505</v>
      </c>
      <c r="AB91" s="22">
        <f t="shared" si="2"/>
        <v>1.4534547707600001</v>
      </c>
      <c r="AC91" s="22">
        <f t="shared" si="3"/>
        <v>12.616372222839001</v>
      </c>
    </row>
    <row r="92" spans="1:29" x14ac:dyDescent="0.25">
      <c r="A92" s="20">
        <v>7</v>
      </c>
      <c r="B92" s="20">
        <v>328</v>
      </c>
      <c r="C92" s="20" t="s">
        <v>212</v>
      </c>
      <c r="D92" s="20" t="s">
        <v>213</v>
      </c>
      <c r="E92" s="20" t="s">
        <v>214</v>
      </c>
      <c r="F92" s="20" t="s">
        <v>191</v>
      </c>
      <c r="G92" s="20" t="s">
        <v>215</v>
      </c>
      <c r="H92" s="20">
        <v>28641</v>
      </c>
      <c r="I92" s="20">
        <v>28642</v>
      </c>
      <c r="J92" s="20">
        <v>28576</v>
      </c>
      <c r="K92" s="20">
        <v>6172</v>
      </c>
      <c r="L92" s="20">
        <v>6172</v>
      </c>
      <c r="M92" s="20" t="s">
        <v>193</v>
      </c>
      <c r="N92" s="20" t="s">
        <v>216</v>
      </c>
      <c r="O92" s="21">
        <v>10.011654888000001</v>
      </c>
      <c r="P92" s="21">
        <v>4.0515699999999999</v>
      </c>
      <c r="Q92" s="20" t="s">
        <v>195</v>
      </c>
      <c r="R92" s="20" t="s">
        <v>196</v>
      </c>
      <c r="S92" s="20">
        <v>12</v>
      </c>
      <c r="T92" s="20">
        <v>60</v>
      </c>
      <c r="U92" s="20" t="s">
        <v>73</v>
      </c>
      <c r="V92" s="20" t="s">
        <v>74</v>
      </c>
      <c r="W92" s="20" t="s">
        <v>75</v>
      </c>
      <c r="X92" s="22">
        <v>0.51412000000000002</v>
      </c>
      <c r="Y92" s="22">
        <v>4.7782419999999997</v>
      </c>
      <c r="Z92" s="22">
        <v>0.47</v>
      </c>
      <c r="AA92" s="22">
        <v>0.505</v>
      </c>
      <c r="AB92" s="22">
        <f t="shared" si="2"/>
        <v>1.1039863792519999</v>
      </c>
      <c r="AC92" s="22">
        <f t="shared" si="3"/>
        <v>9.5828940602702986</v>
      </c>
    </row>
    <row r="93" spans="1:29" x14ac:dyDescent="0.25">
      <c r="A93" s="20">
        <v>7</v>
      </c>
      <c r="B93" s="20">
        <v>328</v>
      </c>
      <c r="C93" s="20" t="s">
        <v>212</v>
      </c>
      <c r="D93" s="20" t="s">
        <v>213</v>
      </c>
      <c r="E93" s="20" t="s">
        <v>214</v>
      </c>
      <c r="F93" s="20" t="s">
        <v>191</v>
      </c>
      <c r="G93" s="20" t="s">
        <v>215</v>
      </c>
      <c r="H93" s="20">
        <v>28642</v>
      </c>
      <c r="I93" s="20">
        <v>28643</v>
      </c>
      <c r="J93" s="20">
        <v>28577</v>
      </c>
      <c r="K93" s="20">
        <v>6172</v>
      </c>
      <c r="L93" s="20">
        <v>6172</v>
      </c>
      <c r="M93" s="20" t="s">
        <v>193</v>
      </c>
      <c r="N93" s="20" t="s">
        <v>216</v>
      </c>
      <c r="O93" s="21">
        <v>1.6279426109999999</v>
      </c>
      <c r="P93" s="21">
        <v>0.65880499999999997</v>
      </c>
      <c r="Q93" s="20" t="s">
        <v>195</v>
      </c>
      <c r="R93" s="20" t="s">
        <v>196</v>
      </c>
      <c r="S93" s="20">
        <v>12</v>
      </c>
      <c r="T93" s="20">
        <v>60</v>
      </c>
      <c r="U93" s="20" t="s">
        <v>73</v>
      </c>
      <c r="V93" s="20" t="s">
        <v>74</v>
      </c>
      <c r="W93" s="20" t="s">
        <v>75</v>
      </c>
      <c r="X93" s="22">
        <v>0.51412000000000002</v>
      </c>
      <c r="Y93" s="22">
        <v>4.7782419999999997</v>
      </c>
      <c r="Z93" s="22">
        <v>0.47</v>
      </c>
      <c r="AA93" s="22">
        <v>0.505</v>
      </c>
      <c r="AB93" s="22">
        <f t="shared" si="2"/>
        <v>0.17951355809800001</v>
      </c>
      <c r="AC93" s="22">
        <f t="shared" si="3"/>
        <v>1.5582252118009499</v>
      </c>
    </row>
    <row r="94" spans="1:29" x14ac:dyDescent="0.25">
      <c r="A94" s="20">
        <v>7</v>
      </c>
      <c r="B94" s="20">
        <v>328</v>
      </c>
      <c r="C94" s="20" t="s">
        <v>212</v>
      </c>
      <c r="D94" s="20" t="s">
        <v>213</v>
      </c>
      <c r="E94" s="20" t="s">
        <v>214</v>
      </c>
      <c r="F94" s="20" t="s">
        <v>191</v>
      </c>
      <c r="G94" s="20" t="s">
        <v>215</v>
      </c>
      <c r="H94" s="20">
        <v>28643</v>
      </c>
      <c r="I94" s="20">
        <v>28644</v>
      </c>
      <c r="J94" s="20">
        <v>28578</v>
      </c>
      <c r="K94" s="20">
        <v>6172</v>
      </c>
      <c r="L94" s="20">
        <v>6172</v>
      </c>
      <c r="M94" s="20" t="s">
        <v>193</v>
      </c>
      <c r="N94" s="20" t="s">
        <v>216</v>
      </c>
      <c r="O94" s="21">
        <v>1.81481914786</v>
      </c>
      <c r="P94" s="21">
        <v>0.73443099999999994</v>
      </c>
      <c r="Q94" s="20" t="s">
        <v>195</v>
      </c>
      <c r="R94" s="20" t="s">
        <v>196</v>
      </c>
      <c r="S94" s="20">
        <v>12</v>
      </c>
      <c r="T94" s="20">
        <v>60</v>
      </c>
      <c r="U94" s="20" t="s">
        <v>73</v>
      </c>
      <c r="V94" s="20" t="s">
        <v>74</v>
      </c>
      <c r="W94" s="20" t="s">
        <v>75</v>
      </c>
      <c r="X94" s="22">
        <v>0.51412000000000002</v>
      </c>
      <c r="Y94" s="22">
        <v>4.7782419999999997</v>
      </c>
      <c r="Z94" s="22">
        <v>0.47</v>
      </c>
      <c r="AA94" s="22">
        <v>0.505</v>
      </c>
      <c r="AB94" s="22">
        <f t="shared" si="2"/>
        <v>0.20012040283159999</v>
      </c>
      <c r="AC94" s="22">
        <f t="shared" si="3"/>
        <v>1.7370980798994897</v>
      </c>
    </row>
    <row r="95" spans="1:29" x14ac:dyDescent="0.25">
      <c r="A95" s="20">
        <v>7</v>
      </c>
      <c r="B95" s="20">
        <v>328</v>
      </c>
      <c r="C95" s="20" t="s">
        <v>212</v>
      </c>
      <c r="D95" s="20" t="s">
        <v>213</v>
      </c>
      <c r="E95" s="20" t="s">
        <v>214</v>
      </c>
      <c r="F95" s="20" t="s">
        <v>191</v>
      </c>
      <c r="G95" s="20" t="s">
        <v>215</v>
      </c>
      <c r="H95" s="20">
        <v>28644</v>
      </c>
      <c r="I95" s="20">
        <v>28645</v>
      </c>
      <c r="J95" s="20">
        <v>28579</v>
      </c>
      <c r="K95" s="20">
        <v>6172</v>
      </c>
      <c r="L95" s="20">
        <v>6172</v>
      </c>
      <c r="M95" s="20" t="s">
        <v>193</v>
      </c>
      <c r="N95" s="20" t="s">
        <v>216</v>
      </c>
      <c r="O95" s="21">
        <v>1.5945011877599999</v>
      </c>
      <c r="P95" s="21">
        <v>0.64527199999999996</v>
      </c>
      <c r="Q95" s="20" t="s">
        <v>195</v>
      </c>
      <c r="R95" s="20" t="s">
        <v>196</v>
      </c>
      <c r="S95" s="20">
        <v>12</v>
      </c>
      <c r="T95" s="20">
        <v>60</v>
      </c>
      <c r="U95" s="20" t="s">
        <v>73</v>
      </c>
      <c r="V95" s="20" t="s">
        <v>74</v>
      </c>
      <c r="W95" s="20" t="s">
        <v>75</v>
      </c>
      <c r="X95" s="22">
        <v>0.51412000000000002</v>
      </c>
      <c r="Y95" s="22">
        <v>4.7782419999999997</v>
      </c>
      <c r="Z95" s="22">
        <v>0.47</v>
      </c>
      <c r="AA95" s="22">
        <v>0.505</v>
      </c>
      <c r="AB95" s="22">
        <f t="shared" si="2"/>
        <v>0.17582603753920001</v>
      </c>
      <c r="AC95" s="22">
        <f t="shared" si="3"/>
        <v>1.5262165570528798</v>
      </c>
    </row>
    <row r="96" spans="1:29" x14ac:dyDescent="0.25">
      <c r="A96" s="20">
        <v>7</v>
      </c>
      <c r="B96" s="20">
        <v>328</v>
      </c>
      <c r="C96" s="20" t="s">
        <v>212</v>
      </c>
      <c r="D96" s="20" t="s">
        <v>213</v>
      </c>
      <c r="E96" s="20" t="s">
        <v>214</v>
      </c>
      <c r="F96" s="20" t="s">
        <v>191</v>
      </c>
      <c r="G96" s="20" t="s">
        <v>215</v>
      </c>
      <c r="H96" s="20">
        <v>28645</v>
      </c>
      <c r="I96" s="20">
        <v>28646</v>
      </c>
      <c r="J96" s="20">
        <v>28580</v>
      </c>
      <c r="K96" s="20">
        <v>6172</v>
      </c>
      <c r="L96" s="20">
        <v>6172</v>
      </c>
      <c r="M96" s="20" t="s">
        <v>193</v>
      </c>
      <c r="N96" s="20" t="s">
        <v>216</v>
      </c>
      <c r="O96" s="21">
        <v>28.198825643100001</v>
      </c>
      <c r="P96" s="21">
        <v>11.4117</v>
      </c>
      <c r="Q96" s="20" t="s">
        <v>195</v>
      </c>
      <c r="R96" s="20" t="s">
        <v>196</v>
      </c>
      <c r="S96" s="20">
        <v>12</v>
      </c>
      <c r="T96" s="20">
        <v>60</v>
      </c>
      <c r="U96" s="20" t="s">
        <v>73</v>
      </c>
      <c r="V96" s="20" t="s">
        <v>74</v>
      </c>
      <c r="W96" s="20" t="s">
        <v>75</v>
      </c>
      <c r="X96" s="22">
        <v>0.51412000000000002</v>
      </c>
      <c r="Y96" s="22">
        <v>4.7782419999999997</v>
      </c>
      <c r="Z96" s="22">
        <v>0.47</v>
      </c>
      <c r="AA96" s="22">
        <v>0.505</v>
      </c>
      <c r="AB96" s="22">
        <f t="shared" si="2"/>
        <v>3.1095010981200004</v>
      </c>
      <c r="AC96" s="22">
        <f t="shared" si="3"/>
        <v>26.991292794542996</v>
      </c>
    </row>
    <row r="97" spans="1:29" x14ac:dyDescent="0.25">
      <c r="A97" s="20">
        <v>7</v>
      </c>
      <c r="B97" s="20">
        <v>328</v>
      </c>
      <c r="C97" s="20" t="s">
        <v>212</v>
      </c>
      <c r="D97" s="20" t="s">
        <v>213</v>
      </c>
      <c r="E97" s="20" t="s">
        <v>214</v>
      </c>
      <c r="F97" s="20" t="s">
        <v>191</v>
      </c>
      <c r="G97" s="20" t="s">
        <v>215</v>
      </c>
      <c r="H97" s="20">
        <v>28646</v>
      </c>
      <c r="I97" s="20">
        <v>28647</v>
      </c>
      <c r="J97" s="20">
        <v>28581</v>
      </c>
      <c r="K97" s="20">
        <v>6172</v>
      </c>
      <c r="L97" s="20">
        <v>6172</v>
      </c>
      <c r="M97" s="20" t="s">
        <v>193</v>
      </c>
      <c r="N97" s="20" t="s">
        <v>216</v>
      </c>
      <c r="O97" s="21">
        <v>6.6651534969100004</v>
      </c>
      <c r="P97" s="21">
        <v>2.6972900000000002</v>
      </c>
      <c r="Q97" s="20" t="s">
        <v>195</v>
      </c>
      <c r="R97" s="20" t="s">
        <v>196</v>
      </c>
      <c r="S97" s="20">
        <v>12</v>
      </c>
      <c r="T97" s="20">
        <v>60</v>
      </c>
      <c r="U97" s="20" t="s">
        <v>73</v>
      </c>
      <c r="V97" s="20" t="s">
        <v>74</v>
      </c>
      <c r="W97" s="20" t="s">
        <v>75</v>
      </c>
      <c r="X97" s="22">
        <v>0.51412000000000002</v>
      </c>
      <c r="Y97" s="22">
        <v>4.7782419999999997</v>
      </c>
      <c r="Z97" s="22">
        <v>0.47</v>
      </c>
      <c r="AA97" s="22">
        <v>0.505</v>
      </c>
      <c r="AB97" s="22">
        <f t="shared" si="2"/>
        <v>0.73496728944400014</v>
      </c>
      <c r="AC97" s="22">
        <f t="shared" si="3"/>
        <v>6.3797106602691001</v>
      </c>
    </row>
    <row r="98" spans="1:29" x14ac:dyDescent="0.25">
      <c r="A98" s="20">
        <v>7</v>
      </c>
      <c r="B98" s="20">
        <v>328</v>
      </c>
      <c r="C98" s="20" t="s">
        <v>212</v>
      </c>
      <c r="D98" s="20" t="s">
        <v>213</v>
      </c>
      <c r="E98" s="20" t="s">
        <v>214</v>
      </c>
      <c r="F98" s="20" t="s">
        <v>191</v>
      </c>
      <c r="G98" s="20" t="s">
        <v>215</v>
      </c>
      <c r="H98" s="20">
        <v>28647</v>
      </c>
      <c r="I98" s="20">
        <v>28648</v>
      </c>
      <c r="J98" s="20">
        <v>28582</v>
      </c>
      <c r="K98" s="20">
        <v>6172</v>
      </c>
      <c r="L98" s="20">
        <v>6172</v>
      </c>
      <c r="M98" s="20" t="s">
        <v>193</v>
      </c>
      <c r="N98" s="20" t="s">
        <v>216</v>
      </c>
      <c r="O98" s="21">
        <v>2.1690153646899999</v>
      </c>
      <c r="P98" s="21">
        <v>0.87776900000000002</v>
      </c>
      <c r="Q98" s="20" t="s">
        <v>195</v>
      </c>
      <c r="R98" s="20" t="s">
        <v>196</v>
      </c>
      <c r="S98" s="20">
        <v>12</v>
      </c>
      <c r="T98" s="20">
        <v>60</v>
      </c>
      <c r="U98" s="20" t="s">
        <v>73</v>
      </c>
      <c r="V98" s="20" t="s">
        <v>74</v>
      </c>
      <c r="W98" s="20" t="s">
        <v>75</v>
      </c>
      <c r="X98" s="22">
        <v>0.51412000000000002</v>
      </c>
      <c r="Y98" s="22">
        <v>4.7782419999999997</v>
      </c>
      <c r="Z98" s="22">
        <v>0.47</v>
      </c>
      <c r="AA98" s="22">
        <v>0.505</v>
      </c>
      <c r="AB98" s="22">
        <f t="shared" si="2"/>
        <v>0.23917765708840005</v>
      </c>
      <c r="AC98" s="22">
        <f t="shared" si="3"/>
        <v>2.0761253875385095</v>
      </c>
    </row>
    <row r="99" spans="1:29" x14ac:dyDescent="0.25">
      <c r="A99" s="20">
        <v>7</v>
      </c>
      <c r="B99" s="20">
        <v>328</v>
      </c>
      <c r="C99" s="20" t="s">
        <v>212</v>
      </c>
      <c r="D99" s="20" t="s">
        <v>213</v>
      </c>
      <c r="E99" s="20" t="s">
        <v>214</v>
      </c>
      <c r="F99" s="20" t="s">
        <v>191</v>
      </c>
      <c r="G99" s="20" t="s">
        <v>215</v>
      </c>
      <c r="H99" s="20">
        <v>28648</v>
      </c>
      <c r="I99" s="20">
        <v>28649</v>
      </c>
      <c r="J99" s="20">
        <v>28583</v>
      </c>
      <c r="K99" s="20">
        <v>6172</v>
      </c>
      <c r="L99" s="20">
        <v>6172</v>
      </c>
      <c r="M99" s="20" t="s">
        <v>193</v>
      </c>
      <c r="N99" s="20" t="s">
        <v>216</v>
      </c>
      <c r="O99" s="21">
        <v>1.7325685871100001</v>
      </c>
      <c r="P99" s="21">
        <v>0.70114600000000005</v>
      </c>
      <c r="Q99" s="20" t="s">
        <v>195</v>
      </c>
      <c r="R99" s="20" t="s">
        <v>196</v>
      </c>
      <c r="S99" s="20">
        <v>12</v>
      </c>
      <c r="T99" s="20">
        <v>60</v>
      </c>
      <c r="U99" s="20" t="s">
        <v>73</v>
      </c>
      <c r="V99" s="20" t="s">
        <v>74</v>
      </c>
      <c r="W99" s="20" t="s">
        <v>75</v>
      </c>
      <c r="X99" s="22">
        <v>0.51412000000000002</v>
      </c>
      <c r="Y99" s="22">
        <v>4.7782419999999997</v>
      </c>
      <c r="Z99" s="22">
        <v>0.47</v>
      </c>
      <c r="AA99" s="22">
        <v>0.505</v>
      </c>
      <c r="AB99" s="22">
        <f t="shared" si="2"/>
        <v>0.19105078620560001</v>
      </c>
      <c r="AC99" s="22">
        <f t="shared" si="3"/>
        <v>1.65837140633934</v>
      </c>
    </row>
    <row r="100" spans="1:29" x14ac:dyDescent="0.25">
      <c r="A100" s="20">
        <v>7</v>
      </c>
      <c r="B100" s="20">
        <v>328</v>
      </c>
      <c r="C100" s="20" t="s">
        <v>212</v>
      </c>
      <c r="D100" s="20" t="s">
        <v>213</v>
      </c>
      <c r="E100" s="20" t="s">
        <v>214</v>
      </c>
      <c r="F100" s="20" t="s">
        <v>191</v>
      </c>
      <c r="G100" s="20" t="s">
        <v>215</v>
      </c>
      <c r="H100" s="20">
        <v>28649</v>
      </c>
      <c r="I100" s="20">
        <v>28650</v>
      </c>
      <c r="J100" s="20">
        <v>28584</v>
      </c>
      <c r="K100" s="20">
        <v>6172</v>
      </c>
      <c r="L100" s="20">
        <v>6172</v>
      </c>
      <c r="M100" s="20" t="s">
        <v>193</v>
      </c>
      <c r="N100" s="20" t="s">
        <v>216</v>
      </c>
      <c r="O100" s="21">
        <v>3.3319980251099999</v>
      </c>
      <c r="P100" s="21">
        <v>1.3484100000000001</v>
      </c>
      <c r="Q100" s="20" t="s">
        <v>195</v>
      </c>
      <c r="R100" s="20" t="s">
        <v>196</v>
      </c>
      <c r="S100" s="20">
        <v>12</v>
      </c>
      <c r="T100" s="20">
        <v>60</v>
      </c>
      <c r="U100" s="20" t="s">
        <v>73</v>
      </c>
      <c r="V100" s="20" t="s">
        <v>74</v>
      </c>
      <c r="W100" s="20" t="s">
        <v>75</v>
      </c>
      <c r="X100" s="22">
        <v>0.51412000000000002</v>
      </c>
      <c r="Y100" s="22">
        <v>4.7782419999999997</v>
      </c>
      <c r="Z100" s="22">
        <v>0.47</v>
      </c>
      <c r="AA100" s="22">
        <v>0.505</v>
      </c>
      <c r="AB100" s="22">
        <f t="shared" si="2"/>
        <v>0.36741961107600007</v>
      </c>
      <c r="AC100" s="22">
        <f t="shared" si="3"/>
        <v>3.1892995011338998</v>
      </c>
    </row>
    <row r="101" spans="1:29" x14ac:dyDescent="0.25">
      <c r="A101" s="20">
        <v>7</v>
      </c>
      <c r="B101" s="20">
        <v>328</v>
      </c>
      <c r="C101" s="20" t="s">
        <v>212</v>
      </c>
      <c r="D101" s="20" t="s">
        <v>213</v>
      </c>
      <c r="E101" s="20" t="s">
        <v>214</v>
      </c>
      <c r="F101" s="20" t="s">
        <v>191</v>
      </c>
      <c r="G101" s="20" t="s">
        <v>215</v>
      </c>
      <c r="H101" s="20">
        <v>28650</v>
      </c>
      <c r="I101" s="20">
        <v>28651</v>
      </c>
      <c r="J101" s="20">
        <v>28585</v>
      </c>
      <c r="K101" s="20">
        <v>6172</v>
      </c>
      <c r="L101" s="20">
        <v>6172</v>
      </c>
      <c r="M101" s="20" t="s">
        <v>193</v>
      </c>
      <c r="N101" s="20" t="s">
        <v>216</v>
      </c>
      <c r="O101" s="21">
        <v>1.54984691496</v>
      </c>
      <c r="P101" s="21">
        <v>0.62720100000000001</v>
      </c>
      <c r="Q101" s="20" t="s">
        <v>195</v>
      </c>
      <c r="R101" s="20" t="s">
        <v>196</v>
      </c>
      <c r="S101" s="20">
        <v>12</v>
      </c>
      <c r="T101" s="20">
        <v>60</v>
      </c>
      <c r="U101" s="20" t="s">
        <v>73</v>
      </c>
      <c r="V101" s="20" t="s">
        <v>74</v>
      </c>
      <c r="W101" s="20" t="s">
        <v>75</v>
      </c>
      <c r="X101" s="22">
        <v>0.51412000000000002</v>
      </c>
      <c r="Y101" s="22">
        <v>4.7782419999999997</v>
      </c>
      <c r="Z101" s="22">
        <v>0.47</v>
      </c>
      <c r="AA101" s="22">
        <v>0.505</v>
      </c>
      <c r="AB101" s="22">
        <f t="shared" si="2"/>
        <v>0.17090198640360002</v>
      </c>
      <c r="AC101" s="22">
        <f t="shared" si="3"/>
        <v>1.4834744895177898</v>
      </c>
    </row>
    <row r="102" spans="1:29" x14ac:dyDescent="0.25">
      <c r="A102" s="20">
        <v>7</v>
      </c>
      <c r="B102" s="20">
        <v>328</v>
      </c>
      <c r="C102" s="20" t="s">
        <v>212</v>
      </c>
      <c r="D102" s="20" t="s">
        <v>213</v>
      </c>
      <c r="E102" s="20" t="s">
        <v>214</v>
      </c>
      <c r="F102" s="20" t="s">
        <v>191</v>
      </c>
      <c r="G102" s="20" t="s">
        <v>215</v>
      </c>
      <c r="H102" s="20">
        <v>28653</v>
      </c>
      <c r="I102" s="20">
        <v>28654</v>
      </c>
      <c r="J102" s="20">
        <v>28588</v>
      </c>
      <c r="K102" s="20">
        <v>6172</v>
      </c>
      <c r="L102" s="20">
        <v>6172</v>
      </c>
      <c r="M102" s="20" t="s">
        <v>193</v>
      </c>
      <c r="N102" s="20" t="s">
        <v>216</v>
      </c>
      <c r="O102" s="21">
        <v>3.6868495066600002</v>
      </c>
      <c r="P102" s="21">
        <v>1.4920199999999999</v>
      </c>
      <c r="Q102" s="20" t="s">
        <v>195</v>
      </c>
      <c r="R102" s="20" t="s">
        <v>196</v>
      </c>
      <c r="S102" s="20">
        <v>12</v>
      </c>
      <c r="T102" s="20">
        <v>60</v>
      </c>
      <c r="U102" s="20" t="s">
        <v>73</v>
      </c>
      <c r="V102" s="20" t="s">
        <v>74</v>
      </c>
      <c r="W102" s="20" t="s">
        <v>75</v>
      </c>
      <c r="X102" s="22">
        <v>0.51412000000000002</v>
      </c>
      <c r="Y102" s="22">
        <v>4.7782419999999997</v>
      </c>
      <c r="Z102" s="22">
        <v>0.47</v>
      </c>
      <c r="AA102" s="22">
        <v>0.505</v>
      </c>
      <c r="AB102" s="22">
        <f t="shared" si="2"/>
        <v>0.40655098087199998</v>
      </c>
      <c r="AC102" s="22">
        <f t="shared" si="3"/>
        <v>3.5289701512757992</v>
      </c>
    </row>
    <row r="103" spans="1:29" x14ac:dyDescent="0.25">
      <c r="A103" s="20">
        <v>7</v>
      </c>
      <c r="B103" s="20">
        <v>328</v>
      </c>
      <c r="C103" s="20" t="s">
        <v>212</v>
      </c>
      <c r="D103" s="20" t="s">
        <v>213</v>
      </c>
      <c r="E103" s="20" t="s">
        <v>214</v>
      </c>
      <c r="F103" s="20" t="s">
        <v>191</v>
      </c>
      <c r="G103" s="20" t="s">
        <v>215</v>
      </c>
      <c r="H103" s="20">
        <v>28654</v>
      </c>
      <c r="I103" s="20">
        <v>28655</v>
      </c>
      <c r="J103" s="20">
        <v>28589</v>
      </c>
      <c r="K103" s="20">
        <v>6172</v>
      </c>
      <c r="L103" s="20">
        <v>6172</v>
      </c>
      <c r="M103" s="20" t="s">
        <v>193</v>
      </c>
      <c r="N103" s="20" t="s">
        <v>216</v>
      </c>
      <c r="O103" s="21">
        <v>2.63467526656</v>
      </c>
      <c r="P103" s="21">
        <v>1.0662199999999999</v>
      </c>
      <c r="Q103" s="20" t="s">
        <v>195</v>
      </c>
      <c r="R103" s="20" t="s">
        <v>196</v>
      </c>
      <c r="S103" s="20">
        <v>12</v>
      </c>
      <c r="T103" s="20">
        <v>60</v>
      </c>
      <c r="U103" s="20" t="s">
        <v>73</v>
      </c>
      <c r="V103" s="20" t="s">
        <v>74</v>
      </c>
      <c r="W103" s="20" t="s">
        <v>75</v>
      </c>
      <c r="X103" s="22">
        <v>0.51412000000000002</v>
      </c>
      <c r="Y103" s="22">
        <v>4.7782419999999997</v>
      </c>
      <c r="Z103" s="22">
        <v>0.47</v>
      </c>
      <c r="AA103" s="22">
        <v>0.505</v>
      </c>
      <c r="AB103" s="22">
        <f t="shared" si="2"/>
        <v>0.29052746399200002</v>
      </c>
      <c r="AC103" s="22">
        <f t="shared" si="3"/>
        <v>2.5218553066937996</v>
      </c>
    </row>
    <row r="104" spans="1:29" x14ac:dyDescent="0.25">
      <c r="A104" s="20">
        <v>7</v>
      </c>
      <c r="B104" s="20">
        <v>328</v>
      </c>
      <c r="C104" s="20" t="s">
        <v>212</v>
      </c>
      <c r="D104" s="20" t="s">
        <v>213</v>
      </c>
      <c r="E104" s="20" t="s">
        <v>214</v>
      </c>
      <c r="F104" s="20" t="s">
        <v>191</v>
      </c>
      <c r="G104" s="20" t="s">
        <v>215</v>
      </c>
      <c r="H104" s="20">
        <v>28655</v>
      </c>
      <c r="I104" s="20">
        <v>28656</v>
      </c>
      <c r="J104" s="20">
        <v>28590</v>
      </c>
      <c r="K104" s="20">
        <v>6172</v>
      </c>
      <c r="L104" s="20">
        <v>6172</v>
      </c>
      <c r="M104" s="20" t="s">
        <v>193</v>
      </c>
      <c r="N104" s="20" t="s">
        <v>216</v>
      </c>
      <c r="O104" s="21">
        <v>2.3143157056699999</v>
      </c>
      <c r="P104" s="21">
        <v>0.93657000000000001</v>
      </c>
      <c r="Q104" s="20" t="s">
        <v>195</v>
      </c>
      <c r="R104" s="20" t="s">
        <v>196</v>
      </c>
      <c r="S104" s="20">
        <v>12</v>
      </c>
      <c r="T104" s="20">
        <v>60</v>
      </c>
      <c r="U104" s="20" t="s">
        <v>73</v>
      </c>
      <c r="V104" s="20" t="s">
        <v>74</v>
      </c>
      <c r="W104" s="20" t="s">
        <v>75</v>
      </c>
      <c r="X104" s="22">
        <v>0.51412000000000002</v>
      </c>
      <c r="Y104" s="22">
        <v>4.7782419999999997</v>
      </c>
      <c r="Z104" s="22">
        <v>0.47</v>
      </c>
      <c r="AA104" s="22">
        <v>0.505</v>
      </c>
      <c r="AB104" s="22">
        <f t="shared" si="2"/>
        <v>0.25519996525200001</v>
      </c>
      <c r="AC104" s="22">
        <f t="shared" si="3"/>
        <v>2.2152032644202997</v>
      </c>
    </row>
    <row r="105" spans="1:29" x14ac:dyDescent="0.25">
      <c r="A105" s="20">
        <v>7</v>
      </c>
      <c r="B105" s="20">
        <v>328</v>
      </c>
      <c r="C105" s="20" t="s">
        <v>212</v>
      </c>
      <c r="D105" s="20" t="s">
        <v>213</v>
      </c>
      <c r="E105" s="20" t="s">
        <v>214</v>
      </c>
      <c r="F105" s="20" t="s">
        <v>191</v>
      </c>
      <c r="G105" s="20" t="s">
        <v>215</v>
      </c>
      <c r="H105" s="20">
        <v>28656</v>
      </c>
      <c r="I105" s="20">
        <v>28657</v>
      </c>
      <c r="J105" s="20">
        <v>28591</v>
      </c>
      <c r="K105" s="20">
        <v>6172</v>
      </c>
      <c r="L105" s="20">
        <v>6172</v>
      </c>
      <c r="M105" s="20" t="s">
        <v>193</v>
      </c>
      <c r="N105" s="20" t="s">
        <v>216</v>
      </c>
      <c r="O105" s="21">
        <v>4.67160521973</v>
      </c>
      <c r="P105" s="21">
        <v>1.89053</v>
      </c>
      <c r="Q105" s="20" t="s">
        <v>195</v>
      </c>
      <c r="R105" s="20" t="s">
        <v>196</v>
      </c>
      <c r="S105" s="20">
        <v>12</v>
      </c>
      <c r="T105" s="20">
        <v>60</v>
      </c>
      <c r="U105" s="20" t="s">
        <v>73</v>
      </c>
      <c r="V105" s="20" t="s">
        <v>74</v>
      </c>
      <c r="W105" s="20" t="s">
        <v>75</v>
      </c>
      <c r="X105" s="22">
        <v>0.51412000000000002</v>
      </c>
      <c r="Y105" s="22">
        <v>4.7782419999999997</v>
      </c>
      <c r="Z105" s="22">
        <v>0.47</v>
      </c>
      <c r="AA105" s="22">
        <v>0.505</v>
      </c>
      <c r="AB105" s="22">
        <f t="shared" si="2"/>
        <v>0.51513842030800006</v>
      </c>
      <c r="AC105" s="22">
        <f t="shared" si="3"/>
        <v>4.4715378748886998</v>
      </c>
    </row>
    <row r="106" spans="1:29" x14ac:dyDescent="0.25">
      <c r="A106" s="20">
        <v>7</v>
      </c>
      <c r="B106" s="20">
        <v>328</v>
      </c>
      <c r="C106" s="20" t="s">
        <v>212</v>
      </c>
      <c r="D106" s="20" t="s">
        <v>213</v>
      </c>
      <c r="E106" s="20" t="s">
        <v>214</v>
      </c>
      <c r="F106" s="20" t="s">
        <v>191</v>
      </c>
      <c r="G106" s="20" t="s">
        <v>215</v>
      </c>
      <c r="H106" s="20">
        <v>28658</v>
      </c>
      <c r="I106" s="20">
        <v>28659</v>
      </c>
      <c r="J106" s="20">
        <v>28593</v>
      </c>
      <c r="K106" s="20">
        <v>6172</v>
      </c>
      <c r="L106" s="20">
        <v>6172</v>
      </c>
      <c r="M106" s="20" t="s">
        <v>193</v>
      </c>
      <c r="N106" s="20" t="s">
        <v>216</v>
      </c>
      <c r="O106" s="21">
        <v>10.217970365899999</v>
      </c>
      <c r="P106" s="21">
        <v>4.1350699999999998</v>
      </c>
      <c r="Q106" s="20" t="s">
        <v>195</v>
      </c>
      <c r="R106" s="20" t="s">
        <v>196</v>
      </c>
      <c r="S106" s="20">
        <v>12</v>
      </c>
      <c r="T106" s="20">
        <v>60</v>
      </c>
      <c r="U106" s="20" t="s">
        <v>73</v>
      </c>
      <c r="V106" s="20" t="s">
        <v>74</v>
      </c>
      <c r="W106" s="20" t="s">
        <v>75</v>
      </c>
      <c r="X106" s="22">
        <v>0.51412000000000002</v>
      </c>
      <c r="Y106" s="22">
        <v>4.7782419999999997</v>
      </c>
      <c r="Z106" s="22">
        <v>0.47</v>
      </c>
      <c r="AA106" s="22">
        <v>0.505</v>
      </c>
      <c r="AB106" s="22">
        <f t="shared" si="2"/>
        <v>1.1267387598520002</v>
      </c>
      <c r="AC106" s="22">
        <f t="shared" si="3"/>
        <v>9.7803907477352983</v>
      </c>
    </row>
    <row r="107" spans="1:29" x14ac:dyDescent="0.25">
      <c r="A107" s="20">
        <v>7</v>
      </c>
      <c r="B107" s="20">
        <v>328</v>
      </c>
      <c r="C107" s="20" t="s">
        <v>212</v>
      </c>
      <c r="D107" s="20" t="s">
        <v>213</v>
      </c>
      <c r="E107" s="20" t="s">
        <v>214</v>
      </c>
      <c r="F107" s="20" t="s">
        <v>191</v>
      </c>
      <c r="G107" s="20" t="s">
        <v>215</v>
      </c>
      <c r="H107" s="20">
        <v>28659</v>
      </c>
      <c r="I107" s="20">
        <v>28660</v>
      </c>
      <c r="J107" s="20">
        <v>28594</v>
      </c>
      <c r="K107" s="20">
        <v>6172</v>
      </c>
      <c r="L107" s="20">
        <v>6172</v>
      </c>
      <c r="M107" s="20" t="s">
        <v>193</v>
      </c>
      <c r="N107" s="20" t="s">
        <v>216</v>
      </c>
      <c r="O107" s="21">
        <v>2.7517859840300001</v>
      </c>
      <c r="P107" s="21">
        <v>1.11361</v>
      </c>
      <c r="Q107" s="20" t="s">
        <v>195</v>
      </c>
      <c r="R107" s="20" t="s">
        <v>196</v>
      </c>
      <c r="S107" s="20">
        <v>12</v>
      </c>
      <c r="T107" s="20">
        <v>60</v>
      </c>
      <c r="U107" s="20" t="s">
        <v>73</v>
      </c>
      <c r="V107" s="20" t="s">
        <v>74</v>
      </c>
      <c r="W107" s="20" t="s">
        <v>75</v>
      </c>
      <c r="X107" s="22">
        <v>0.51412000000000002</v>
      </c>
      <c r="Y107" s="22">
        <v>4.7782419999999997</v>
      </c>
      <c r="Z107" s="22">
        <v>0.47</v>
      </c>
      <c r="AA107" s="22">
        <v>0.505</v>
      </c>
      <c r="AB107" s="22">
        <f t="shared" si="2"/>
        <v>0.30344046179599998</v>
      </c>
      <c r="AC107" s="22">
        <f t="shared" si="3"/>
        <v>2.6339435464419001</v>
      </c>
    </row>
    <row r="108" spans="1:29" x14ac:dyDescent="0.25">
      <c r="A108" s="20">
        <v>7</v>
      </c>
      <c r="B108" s="20">
        <v>328</v>
      </c>
      <c r="C108" s="20" t="s">
        <v>212</v>
      </c>
      <c r="D108" s="20" t="s">
        <v>213</v>
      </c>
      <c r="E108" s="20" t="s">
        <v>214</v>
      </c>
      <c r="F108" s="20" t="s">
        <v>191</v>
      </c>
      <c r="G108" s="20" t="s">
        <v>215</v>
      </c>
      <c r="H108" s="20">
        <v>30429</v>
      </c>
      <c r="I108" s="20">
        <v>30430</v>
      </c>
      <c r="J108" s="20">
        <v>30352</v>
      </c>
      <c r="K108" s="20">
        <v>6210</v>
      </c>
      <c r="L108" s="20">
        <v>6210</v>
      </c>
      <c r="M108" s="20" t="s">
        <v>193</v>
      </c>
      <c r="N108" s="20" t="s">
        <v>216</v>
      </c>
      <c r="O108" s="21">
        <v>15.870616056799999</v>
      </c>
      <c r="P108" s="21">
        <v>6.4226099999999997</v>
      </c>
      <c r="Q108" s="20" t="s">
        <v>195</v>
      </c>
      <c r="R108" s="20" t="s">
        <v>196</v>
      </c>
      <c r="S108" s="20">
        <v>14</v>
      </c>
      <c r="T108" s="20">
        <v>60</v>
      </c>
      <c r="U108" s="20" t="s">
        <v>73</v>
      </c>
      <c r="V108" s="20" t="s">
        <v>168</v>
      </c>
      <c r="W108" s="20" t="s">
        <v>168</v>
      </c>
      <c r="X108" s="22">
        <v>0.26800000000000002</v>
      </c>
      <c r="Y108" s="22">
        <v>3.7909999999999999</v>
      </c>
      <c r="Z108" s="22">
        <v>0.47</v>
      </c>
      <c r="AA108" s="22">
        <v>0.505</v>
      </c>
      <c r="AB108" s="22">
        <f t="shared" si="2"/>
        <v>0.91226752440000003</v>
      </c>
      <c r="AC108" s="22">
        <f t="shared" si="3"/>
        <v>12.05231668245</v>
      </c>
    </row>
    <row r="109" spans="1:29" x14ac:dyDescent="0.25">
      <c r="A109" s="20">
        <v>7</v>
      </c>
      <c r="B109" s="20">
        <v>328</v>
      </c>
      <c r="C109" s="20" t="s">
        <v>212</v>
      </c>
      <c r="D109" s="20" t="s">
        <v>213</v>
      </c>
      <c r="E109" s="20" t="s">
        <v>214</v>
      </c>
      <c r="F109" s="20" t="s">
        <v>191</v>
      </c>
      <c r="G109" s="20" t="s">
        <v>215</v>
      </c>
      <c r="H109" s="20">
        <v>30430</v>
      </c>
      <c r="I109" s="20">
        <v>30431</v>
      </c>
      <c r="J109" s="20">
        <v>30353</v>
      </c>
      <c r="K109" s="20">
        <v>6210</v>
      </c>
      <c r="L109" s="20">
        <v>6210</v>
      </c>
      <c r="M109" s="20" t="s">
        <v>193</v>
      </c>
      <c r="N109" s="20" t="s">
        <v>216</v>
      </c>
      <c r="O109" s="21">
        <v>8.3847293723400007</v>
      </c>
      <c r="P109" s="21">
        <v>3.3931800000000001</v>
      </c>
      <c r="Q109" s="20" t="s">
        <v>195</v>
      </c>
      <c r="R109" s="20" t="s">
        <v>196</v>
      </c>
      <c r="S109" s="20">
        <v>14</v>
      </c>
      <c r="T109" s="20">
        <v>60</v>
      </c>
      <c r="U109" s="20" t="s">
        <v>73</v>
      </c>
      <c r="V109" s="20" t="s">
        <v>168</v>
      </c>
      <c r="W109" s="20" t="s">
        <v>168</v>
      </c>
      <c r="X109" s="22">
        <v>0.26800000000000002</v>
      </c>
      <c r="Y109" s="22">
        <v>3.7909999999999999</v>
      </c>
      <c r="Z109" s="22">
        <v>0.47</v>
      </c>
      <c r="AA109" s="22">
        <v>0.505</v>
      </c>
      <c r="AB109" s="22">
        <f t="shared" si="2"/>
        <v>0.48196728720000004</v>
      </c>
      <c r="AC109" s="22">
        <f t="shared" si="3"/>
        <v>6.3674549631000001</v>
      </c>
    </row>
    <row r="110" spans="1:29" x14ac:dyDescent="0.25">
      <c r="A110" s="20">
        <v>7</v>
      </c>
      <c r="B110" s="20">
        <v>328</v>
      </c>
      <c r="C110" s="20" t="s">
        <v>212</v>
      </c>
      <c r="D110" s="20" t="s">
        <v>213</v>
      </c>
      <c r="E110" s="20" t="s">
        <v>214</v>
      </c>
      <c r="F110" s="20" t="s">
        <v>191</v>
      </c>
      <c r="G110" s="20" t="s">
        <v>215</v>
      </c>
      <c r="H110" s="20">
        <v>30431</v>
      </c>
      <c r="I110" s="20">
        <v>30432</v>
      </c>
      <c r="J110" s="20">
        <v>30354</v>
      </c>
      <c r="K110" s="20">
        <v>6210</v>
      </c>
      <c r="L110" s="20">
        <v>6210</v>
      </c>
      <c r="M110" s="20" t="s">
        <v>193</v>
      </c>
      <c r="N110" s="20" t="s">
        <v>216</v>
      </c>
      <c r="O110" s="21">
        <v>1.7880637295599999</v>
      </c>
      <c r="P110" s="21">
        <v>0.72360400000000002</v>
      </c>
      <c r="Q110" s="20" t="s">
        <v>195</v>
      </c>
      <c r="R110" s="20" t="s">
        <v>196</v>
      </c>
      <c r="S110" s="20">
        <v>14</v>
      </c>
      <c r="T110" s="20">
        <v>60</v>
      </c>
      <c r="U110" s="20" t="s">
        <v>73</v>
      </c>
      <c r="V110" s="20" t="s">
        <v>168</v>
      </c>
      <c r="W110" s="20" t="s">
        <v>168</v>
      </c>
      <c r="X110" s="22">
        <v>0.26800000000000002</v>
      </c>
      <c r="Y110" s="22">
        <v>3.7909999999999999</v>
      </c>
      <c r="Z110" s="22">
        <v>0.47</v>
      </c>
      <c r="AA110" s="22">
        <v>0.505</v>
      </c>
      <c r="AB110" s="22">
        <f t="shared" si="2"/>
        <v>0.10278071216000002</v>
      </c>
      <c r="AC110" s="22">
        <f t="shared" si="3"/>
        <v>1.35787546818</v>
      </c>
    </row>
    <row r="111" spans="1:29" x14ac:dyDescent="0.25">
      <c r="A111" s="20">
        <v>7</v>
      </c>
      <c r="B111" s="20">
        <v>328</v>
      </c>
      <c r="C111" s="20" t="s">
        <v>212</v>
      </c>
      <c r="D111" s="20" t="s">
        <v>213</v>
      </c>
      <c r="E111" s="20" t="s">
        <v>214</v>
      </c>
      <c r="F111" s="20" t="s">
        <v>191</v>
      </c>
      <c r="G111" s="20" t="s">
        <v>215</v>
      </c>
      <c r="H111" s="20">
        <v>30432</v>
      </c>
      <c r="I111" s="20">
        <v>30433</v>
      </c>
      <c r="J111" s="20">
        <v>30355</v>
      </c>
      <c r="K111" s="20">
        <v>6210</v>
      </c>
      <c r="L111" s="20">
        <v>6210</v>
      </c>
      <c r="M111" s="20" t="s">
        <v>193</v>
      </c>
      <c r="N111" s="20" t="s">
        <v>216</v>
      </c>
      <c r="O111" s="21">
        <v>16.100979550200002</v>
      </c>
      <c r="P111" s="21">
        <v>6.5158399999999999</v>
      </c>
      <c r="Q111" s="20" t="s">
        <v>195</v>
      </c>
      <c r="R111" s="20" t="s">
        <v>196</v>
      </c>
      <c r="S111" s="20">
        <v>14</v>
      </c>
      <c r="T111" s="20">
        <v>60</v>
      </c>
      <c r="U111" s="20" t="s">
        <v>73</v>
      </c>
      <c r="V111" s="20" t="s">
        <v>168</v>
      </c>
      <c r="W111" s="20" t="s">
        <v>168</v>
      </c>
      <c r="X111" s="22">
        <v>0.26800000000000002</v>
      </c>
      <c r="Y111" s="22">
        <v>3.7909999999999999</v>
      </c>
      <c r="Z111" s="22">
        <v>0.47</v>
      </c>
      <c r="AA111" s="22">
        <v>0.505</v>
      </c>
      <c r="AB111" s="22">
        <f t="shared" si="2"/>
        <v>0.92550991360000001</v>
      </c>
      <c r="AC111" s="22">
        <f t="shared" si="3"/>
        <v>12.227266972799999</v>
      </c>
    </row>
    <row r="112" spans="1:29" x14ac:dyDescent="0.25">
      <c r="A112" s="20">
        <v>7</v>
      </c>
      <c r="B112" s="20">
        <v>328</v>
      </c>
      <c r="C112" s="20" t="s">
        <v>212</v>
      </c>
      <c r="D112" s="20" t="s">
        <v>213</v>
      </c>
      <c r="E112" s="20" t="s">
        <v>214</v>
      </c>
      <c r="F112" s="20" t="s">
        <v>191</v>
      </c>
      <c r="G112" s="20" t="s">
        <v>215</v>
      </c>
      <c r="H112" s="20">
        <v>31676</v>
      </c>
      <c r="I112" s="20">
        <v>31677</v>
      </c>
      <c r="J112" s="20">
        <v>31633</v>
      </c>
      <c r="K112" s="20">
        <v>6215</v>
      </c>
      <c r="L112" s="20">
        <v>6215</v>
      </c>
      <c r="M112" s="20" t="s">
        <v>193</v>
      </c>
      <c r="N112" s="20" t="s">
        <v>216</v>
      </c>
      <c r="O112" s="21">
        <v>3.1361445579599998</v>
      </c>
      <c r="P112" s="21">
        <v>1.26915</v>
      </c>
      <c r="Q112" s="20" t="s">
        <v>195</v>
      </c>
      <c r="R112" s="20" t="s">
        <v>196</v>
      </c>
      <c r="S112" s="20">
        <v>16</v>
      </c>
      <c r="T112" s="20">
        <v>60</v>
      </c>
      <c r="U112" s="20" t="s">
        <v>73</v>
      </c>
      <c r="V112" s="20" t="s">
        <v>169</v>
      </c>
      <c r="W112" s="20" t="s">
        <v>77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0.27645894450000003</v>
      </c>
      <c r="AC112" s="22">
        <f t="shared" si="3"/>
        <v>2.3250764542500004</v>
      </c>
    </row>
    <row r="113" spans="1:29" x14ac:dyDescent="0.25">
      <c r="A113" s="20">
        <v>7</v>
      </c>
      <c r="B113" s="20">
        <v>328</v>
      </c>
      <c r="C113" s="20" t="s">
        <v>212</v>
      </c>
      <c r="D113" s="20" t="s">
        <v>213</v>
      </c>
      <c r="E113" s="20" t="s">
        <v>214</v>
      </c>
      <c r="F113" s="20" t="s">
        <v>191</v>
      </c>
      <c r="G113" s="20" t="s">
        <v>215</v>
      </c>
      <c r="H113" s="20">
        <v>45358</v>
      </c>
      <c r="I113" s="20">
        <v>45359</v>
      </c>
      <c r="J113" s="20">
        <v>45359</v>
      </c>
      <c r="K113" s="20">
        <v>6410</v>
      </c>
      <c r="L113" s="20">
        <v>6410</v>
      </c>
      <c r="M113" s="20" t="s">
        <v>193</v>
      </c>
      <c r="N113" s="20" t="s">
        <v>216</v>
      </c>
      <c r="O113" s="21">
        <v>2.01498171774</v>
      </c>
      <c r="P113" s="21">
        <v>0.81543399999999999</v>
      </c>
      <c r="Q113" s="20" t="s">
        <v>195</v>
      </c>
      <c r="R113" s="20" t="s">
        <v>196</v>
      </c>
      <c r="S113" s="20">
        <v>16</v>
      </c>
      <c r="T113" s="20">
        <v>60</v>
      </c>
      <c r="U113" s="20" t="s">
        <v>73</v>
      </c>
      <c r="V113" s="20" t="s">
        <v>76</v>
      </c>
      <c r="W113" s="20" t="s">
        <v>77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0.17762598822</v>
      </c>
      <c r="AC113" s="22">
        <f t="shared" si="3"/>
        <v>1.49387101083</v>
      </c>
    </row>
    <row r="114" spans="1:29" x14ac:dyDescent="0.25">
      <c r="A114" s="20">
        <v>7</v>
      </c>
      <c r="B114" s="20">
        <v>328</v>
      </c>
      <c r="C114" s="20" t="s">
        <v>212</v>
      </c>
      <c r="D114" s="20" t="s">
        <v>213</v>
      </c>
      <c r="E114" s="20" t="s">
        <v>214</v>
      </c>
      <c r="F114" s="20" t="s">
        <v>191</v>
      </c>
      <c r="G114" s="20" t="s">
        <v>215</v>
      </c>
      <c r="H114" s="20">
        <v>45359</v>
      </c>
      <c r="I114" s="20">
        <v>45360</v>
      </c>
      <c r="J114" s="20">
        <v>45360</v>
      </c>
      <c r="K114" s="20">
        <v>6410</v>
      </c>
      <c r="L114" s="20">
        <v>6410</v>
      </c>
      <c r="M114" s="20" t="s">
        <v>193</v>
      </c>
      <c r="N114" s="20" t="s">
        <v>216</v>
      </c>
      <c r="O114" s="21">
        <v>1.54333539595</v>
      </c>
      <c r="P114" s="21">
        <v>0.62456599999999995</v>
      </c>
      <c r="Q114" s="20" t="s">
        <v>195</v>
      </c>
      <c r="R114" s="20" t="s">
        <v>196</v>
      </c>
      <c r="S114" s="20">
        <v>16</v>
      </c>
      <c r="T114" s="20">
        <v>60</v>
      </c>
      <c r="U114" s="20" t="s">
        <v>73</v>
      </c>
      <c r="V114" s="20" t="s">
        <v>76</v>
      </c>
      <c r="W114" s="20" t="s">
        <v>77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0.13604921177999998</v>
      </c>
      <c r="AC114" s="22">
        <f t="shared" si="3"/>
        <v>1.1442017891699998</v>
      </c>
    </row>
    <row r="115" spans="1:29" x14ac:dyDescent="0.25">
      <c r="A115" s="20">
        <v>7</v>
      </c>
      <c r="B115" s="20">
        <v>328</v>
      </c>
      <c r="C115" s="20" t="s">
        <v>212</v>
      </c>
      <c r="D115" s="20" t="s">
        <v>213</v>
      </c>
      <c r="E115" s="20" t="s">
        <v>214</v>
      </c>
      <c r="F115" s="20" t="s">
        <v>191</v>
      </c>
      <c r="G115" s="20" t="s">
        <v>215</v>
      </c>
      <c r="H115" s="20">
        <v>45360</v>
      </c>
      <c r="I115" s="20">
        <v>45361</v>
      </c>
      <c r="J115" s="20">
        <v>45361</v>
      </c>
      <c r="K115" s="20">
        <v>6410</v>
      </c>
      <c r="L115" s="20">
        <v>6410</v>
      </c>
      <c r="M115" s="20" t="s">
        <v>193</v>
      </c>
      <c r="N115" s="20" t="s">
        <v>216</v>
      </c>
      <c r="O115" s="21">
        <v>36.713916479200002</v>
      </c>
      <c r="P115" s="21">
        <v>14.8576</v>
      </c>
      <c r="Q115" s="20" t="s">
        <v>195</v>
      </c>
      <c r="R115" s="20" t="s">
        <v>196</v>
      </c>
      <c r="S115" s="20">
        <v>16</v>
      </c>
      <c r="T115" s="20">
        <v>60</v>
      </c>
      <c r="U115" s="20" t="s">
        <v>73</v>
      </c>
      <c r="V115" s="20" t="s">
        <v>76</v>
      </c>
      <c r="W115" s="20" t="s">
        <v>77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3.2364310079999998</v>
      </c>
      <c r="AC115" s="22">
        <f t="shared" si="3"/>
        <v>27.219048912000002</v>
      </c>
    </row>
    <row r="116" spans="1:29" x14ac:dyDescent="0.25">
      <c r="A116" s="20">
        <v>7</v>
      </c>
      <c r="B116" s="20">
        <v>328</v>
      </c>
      <c r="C116" s="20" t="s">
        <v>212</v>
      </c>
      <c r="D116" s="20" t="s">
        <v>213</v>
      </c>
      <c r="E116" s="20" t="s">
        <v>214</v>
      </c>
      <c r="F116" s="20" t="s">
        <v>191</v>
      </c>
      <c r="G116" s="20" t="s">
        <v>215</v>
      </c>
      <c r="H116" s="20">
        <v>45361</v>
      </c>
      <c r="I116" s="20">
        <v>45362</v>
      </c>
      <c r="J116" s="20">
        <v>45362</v>
      </c>
      <c r="K116" s="20">
        <v>6410</v>
      </c>
      <c r="L116" s="20">
        <v>6410</v>
      </c>
      <c r="M116" s="20" t="s">
        <v>193</v>
      </c>
      <c r="N116" s="20" t="s">
        <v>216</v>
      </c>
      <c r="O116" s="21">
        <v>6.1572843156300001</v>
      </c>
      <c r="P116" s="21">
        <v>2.4917600000000002</v>
      </c>
      <c r="Q116" s="20" t="s">
        <v>195</v>
      </c>
      <c r="R116" s="20" t="s">
        <v>196</v>
      </c>
      <c r="S116" s="20">
        <v>16</v>
      </c>
      <c r="T116" s="20">
        <v>60</v>
      </c>
      <c r="U116" s="20" t="s">
        <v>73</v>
      </c>
      <c r="V116" s="20" t="s">
        <v>76</v>
      </c>
      <c r="W116" s="20" t="s">
        <v>77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0.54278008080000006</v>
      </c>
      <c r="AC116" s="22">
        <f t="shared" si="3"/>
        <v>4.5648918612000005</v>
      </c>
    </row>
    <row r="117" spans="1:29" x14ac:dyDescent="0.25">
      <c r="A117" s="20">
        <v>7</v>
      </c>
      <c r="B117" s="20">
        <v>328</v>
      </c>
      <c r="C117" s="20" t="s">
        <v>212</v>
      </c>
      <c r="D117" s="20" t="s">
        <v>213</v>
      </c>
      <c r="E117" s="20" t="s">
        <v>214</v>
      </c>
      <c r="F117" s="20" t="s">
        <v>191</v>
      </c>
      <c r="G117" s="20" t="s">
        <v>215</v>
      </c>
      <c r="H117" s="20">
        <v>45362</v>
      </c>
      <c r="I117" s="20">
        <v>45363</v>
      </c>
      <c r="J117" s="20">
        <v>45363</v>
      </c>
      <c r="K117" s="20">
        <v>6410</v>
      </c>
      <c r="L117" s="20">
        <v>6410</v>
      </c>
      <c r="M117" s="20" t="s">
        <v>193</v>
      </c>
      <c r="N117" s="20" t="s">
        <v>216</v>
      </c>
      <c r="O117" s="21">
        <v>3.6770942629599999</v>
      </c>
      <c r="P117" s="21">
        <v>1.48807</v>
      </c>
      <c r="Q117" s="20" t="s">
        <v>195</v>
      </c>
      <c r="R117" s="20" t="s">
        <v>196</v>
      </c>
      <c r="S117" s="20">
        <v>16</v>
      </c>
      <c r="T117" s="20">
        <v>60</v>
      </c>
      <c r="U117" s="20" t="s">
        <v>73</v>
      </c>
      <c r="V117" s="20" t="s">
        <v>76</v>
      </c>
      <c r="W117" s="20" t="s">
        <v>77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0.32414628810000001</v>
      </c>
      <c r="AC117" s="22">
        <f t="shared" si="3"/>
        <v>2.7261367996499999</v>
      </c>
    </row>
    <row r="118" spans="1:29" x14ac:dyDescent="0.25">
      <c r="A118" s="20">
        <v>7</v>
      </c>
      <c r="B118" s="20">
        <v>328</v>
      </c>
      <c r="C118" s="20" t="s">
        <v>212</v>
      </c>
      <c r="D118" s="20" t="s">
        <v>213</v>
      </c>
      <c r="E118" s="20" t="s">
        <v>214</v>
      </c>
      <c r="F118" s="20" t="s">
        <v>191</v>
      </c>
      <c r="G118" s="20" t="s">
        <v>215</v>
      </c>
      <c r="H118" s="20">
        <v>45363</v>
      </c>
      <c r="I118" s="20">
        <v>45364</v>
      </c>
      <c r="J118" s="20">
        <v>45364</v>
      </c>
      <c r="K118" s="20">
        <v>6410</v>
      </c>
      <c r="L118" s="20">
        <v>6410</v>
      </c>
      <c r="M118" s="20" t="s">
        <v>193</v>
      </c>
      <c r="N118" s="20" t="s">
        <v>216</v>
      </c>
      <c r="O118" s="21">
        <v>12.747980919</v>
      </c>
      <c r="P118" s="21">
        <v>5.1589299999999998</v>
      </c>
      <c r="Q118" s="20" t="s">
        <v>195</v>
      </c>
      <c r="R118" s="20" t="s">
        <v>196</v>
      </c>
      <c r="S118" s="20">
        <v>16</v>
      </c>
      <c r="T118" s="20">
        <v>60</v>
      </c>
      <c r="U118" s="20" t="s">
        <v>73</v>
      </c>
      <c r="V118" s="20" t="s">
        <v>76</v>
      </c>
      <c r="W118" s="20" t="s">
        <v>77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1.1237697219</v>
      </c>
      <c r="AC118" s="22">
        <f t="shared" si="3"/>
        <v>9.4511339653499995</v>
      </c>
    </row>
    <row r="119" spans="1:29" x14ac:dyDescent="0.25">
      <c r="A119" s="20">
        <v>7</v>
      </c>
      <c r="B119" s="20">
        <v>328</v>
      </c>
      <c r="C119" s="20" t="s">
        <v>212</v>
      </c>
      <c r="D119" s="20" t="s">
        <v>213</v>
      </c>
      <c r="E119" s="20" t="s">
        <v>214</v>
      </c>
      <c r="F119" s="20" t="s">
        <v>191</v>
      </c>
      <c r="G119" s="20" t="s">
        <v>215</v>
      </c>
      <c r="H119" s="20">
        <v>45364</v>
      </c>
      <c r="I119" s="20">
        <v>45365</v>
      </c>
      <c r="J119" s="20">
        <v>45365</v>
      </c>
      <c r="K119" s="20">
        <v>6410</v>
      </c>
      <c r="L119" s="20">
        <v>6410</v>
      </c>
      <c r="M119" s="20" t="s">
        <v>193</v>
      </c>
      <c r="N119" s="20" t="s">
        <v>216</v>
      </c>
      <c r="O119" s="21">
        <v>1.66651267951</v>
      </c>
      <c r="P119" s="21">
        <v>0.67441399999999996</v>
      </c>
      <c r="Q119" s="20" t="s">
        <v>195</v>
      </c>
      <c r="R119" s="20" t="s">
        <v>196</v>
      </c>
      <c r="S119" s="20">
        <v>16</v>
      </c>
      <c r="T119" s="20">
        <v>60</v>
      </c>
      <c r="U119" s="20" t="s">
        <v>73</v>
      </c>
      <c r="V119" s="20" t="s">
        <v>76</v>
      </c>
      <c r="W119" s="20" t="s">
        <v>77</v>
      </c>
      <c r="X119" s="22">
        <v>0.41099999999999998</v>
      </c>
      <c r="Y119" s="22">
        <v>3.7010000000000001</v>
      </c>
      <c r="Z119" s="22">
        <v>0.47</v>
      </c>
      <c r="AA119" s="22">
        <v>0.505</v>
      </c>
      <c r="AB119" s="22">
        <f t="shared" si="2"/>
        <v>0.14690760161999999</v>
      </c>
      <c r="AC119" s="22">
        <f t="shared" si="3"/>
        <v>1.23552307593</v>
      </c>
    </row>
    <row r="120" spans="1:29" x14ac:dyDescent="0.25">
      <c r="A120" s="20">
        <v>7</v>
      </c>
      <c r="B120" s="20">
        <v>328</v>
      </c>
      <c r="C120" s="20" t="s">
        <v>212</v>
      </c>
      <c r="D120" s="20" t="s">
        <v>213</v>
      </c>
      <c r="E120" s="20" t="s">
        <v>214</v>
      </c>
      <c r="F120" s="20" t="s">
        <v>191</v>
      </c>
      <c r="G120" s="20" t="s">
        <v>215</v>
      </c>
      <c r="H120" s="20">
        <v>45365</v>
      </c>
      <c r="I120" s="20">
        <v>45366</v>
      </c>
      <c r="J120" s="20">
        <v>45366</v>
      </c>
      <c r="K120" s="20">
        <v>6410</v>
      </c>
      <c r="L120" s="20">
        <v>6410</v>
      </c>
      <c r="M120" s="20" t="s">
        <v>193</v>
      </c>
      <c r="N120" s="20" t="s">
        <v>216</v>
      </c>
      <c r="O120" s="21">
        <v>2.8072499363299999</v>
      </c>
      <c r="P120" s="21">
        <v>1.13605</v>
      </c>
      <c r="Q120" s="20" t="s">
        <v>195</v>
      </c>
      <c r="R120" s="20" t="s">
        <v>196</v>
      </c>
      <c r="S120" s="20">
        <v>16</v>
      </c>
      <c r="T120" s="20">
        <v>60</v>
      </c>
      <c r="U120" s="20" t="s">
        <v>73</v>
      </c>
      <c r="V120" s="20" t="s">
        <v>76</v>
      </c>
      <c r="W120" s="20" t="s">
        <v>77</v>
      </c>
      <c r="X120" s="22">
        <v>0.41099999999999998</v>
      </c>
      <c r="Y120" s="22">
        <v>3.7010000000000001</v>
      </c>
      <c r="Z120" s="22">
        <v>0.47</v>
      </c>
      <c r="AA120" s="22">
        <v>0.505</v>
      </c>
      <c r="AB120" s="22">
        <f t="shared" si="2"/>
        <v>0.24746577150000001</v>
      </c>
      <c r="AC120" s="22">
        <f t="shared" si="3"/>
        <v>2.0812379197499999</v>
      </c>
    </row>
    <row r="121" spans="1:29" x14ac:dyDescent="0.25">
      <c r="A121" s="20">
        <v>7</v>
      </c>
      <c r="B121" s="20">
        <v>328</v>
      </c>
      <c r="C121" s="20" t="s">
        <v>212</v>
      </c>
      <c r="D121" s="20" t="s">
        <v>213</v>
      </c>
      <c r="E121" s="20" t="s">
        <v>214</v>
      </c>
      <c r="F121" s="20" t="s">
        <v>191</v>
      </c>
      <c r="G121" s="20" t="s">
        <v>215</v>
      </c>
      <c r="H121" s="20">
        <v>45366</v>
      </c>
      <c r="I121" s="20">
        <v>45367</v>
      </c>
      <c r="J121" s="20">
        <v>45367</v>
      </c>
      <c r="K121" s="20">
        <v>6410</v>
      </c>
      <c r="L121" s="20">
        <v>6410</v>
      </c>
      <c r="M121" s="20" t="s">
        <v>193</v>
      </c>
      <c r="N121" s="20" t="s">
        <v>216</v>
      </c>
      <c r="O121" s="21">
        <v>4.3542154655100003</v>
      </c>
      <c r="P121" s="21">
        <v>1.7620899999999999</v>
      </c>
      <c r="Q121" s="20" t="s">
        <v>195</v>
      </c>
      <c r="R121" s="20" t="s">
        <v>196</v>
      </c>
      <c r="S121" s="20">
        <v>16</v>
      </c>
      <c r="T121" s="20">
        <v>60</v>
      </c>
      <c r="U121" s="20" t="s">
        <v>73</v>
      </c>
      <c r="V121" s="20" t="s">
        <v>76</v>
      </c>
      <c r="W121" s="20" t="s">
        <v>77</v>
      </c>
      <c r="X121" s="22">
        <v>0.41099999999999998</v>
      </c>
      <c r="Y121" s="22">
        <v>3.7010000000000001</v>
      </c>
      <c r="Z121" s="22">
        <v>0.47</v>
      </c>
      <c r="AA121" s="22">
        <v>0.505</v>
      </c>
      <c r="AB121" s="22">
        <f t="shared" si="2"/>
        <v>0.38383606469999998</v>
      </c>
      <c r="AC121" s="22">
        <f t="shared" si="3"/>
        <v>3.2281400695500002</v>
      </c>
    </row>
    <row r="122" spans="1:29" x14ac:dyDescent="0.25">
      <c r="A122" s="20">
        <v>7</v>
      </c>
      <c r="B122" s="20">
        <v>328</v>
      </c>
      <c r="C122" s="20" t="s">
        <v>212</v>
      </c>
      <c r="D122" s="20" t="s">
        <v>213</v>
      </c>
      <c r="E122" s="20" t="s">
        <v>214</v>
      </c>
      <c r="F122" s="20" t="s">
        <v>191</v>
      </c>
      <c r="G122" s="20" t="s">
        <v>215</v>
      </c>
      <c r="H122" s="20">
        <v>45367</v>
      </c>
      <c r="I122" s="20">
        <v>45368</v>
      </c>
      <c r="J122" s="20">
        <v>45368</v>
      </c>
      <c r="K122" s="20">
        <v>6410</v>
      </c>
      <c r="L122" s="20">
        <v>6410</v>
      </c>
      <c r="M122" s="20" t="s">
        <v>193</v>
      </c>
      <c r="N122" s="20" t="s">
        <v>216</v>
      </c>
      <c r="O122" s="21">
        <v>2.7547177537800001</v>
      </c>
      <c r="P122" s="21">
        <v>1.1147899999999999</v>
      </c>
      <c r="Q122" s="20" t="s">
        <v>195</v>
      </c>
      <c r="R122" s="20" t="s">
        <v>196</v>
      </c>
      <c r="S122" s="20">
        <v>16</v>
      </c>
      <c r="T122" s="20">
        <v>60</v>
      </c>
      <c r="U122" s="20" t="s">
        <v>73</v>
      </c>
      <c r="V122" s="20" t="s">
        <v>76</v>
      </c>
      <c r="W122" s="20" t="s">
        <v>77</v>
      </c>
      <c r="X122" s="22">
        <v>0.41099999999999998</v>
      </c>
      <c r="Y122" s="22">
        <v>3.7010000000000001</v>
      </c>
      <c r="Z122" s="22">
        <v>0.47</v>
      </c>
      <c r="AA122" s="22">
        <v>0.505</v>
      </c>
      <c r="AB122" s="22">
        <f t="shared" si="2"/>
        <v>0.24283470569999999</v>
      </c>
      <c r="AC122" s="22">
        <f t="shared" si="3"/>
        <v>2.04228970605</v>
      </c>
    </row>
    <row r="123" spans="1:29" x14ac:dyDescent="0.25">
      <c r="A123" s="20">
        <v>7</v>
      </c>
      <c r="B123" s="20">
        <v>328</v>
      </c>
      <c r="C123" s="20" t="s">
        <v>212</v>
      </c>
      <c r="D123" s="20" t="s">
        <v>213</v>
      </c>
      <c r="E123" s="20" t="s">
        <v>214</v>
      </c>
      <c r="F123" s="20" t="s">
        <v>191</v>
      </c>
      <c r="G123" s="20" t="s">
        <v>215</v>
      </c>
      <c r="H123" s="20">
        <v>45368</v>
      </c>
      <c r="I123" s="20">
        <v>45369</v>
      </c>
      <c r="J123" s="20">
        <v>45369</v>
      </c>
      <c r="K123" s="20">
        <v>6410</v>
      </c>
      <c r="L123" s="20">
        <v>6410</v>
      </c>
      <c r="M123" s="20" t="s">
        <v>193</v>
      </c>
      <c r="N123" s="20" t="s">
        <v>216</v>
      </c>
      <c r="O123" s="21">
        <v>1.61372330094</v>
      </c>
      <c r="P123" s="21">
        <v>0.65305100000000005</v>
      </c>
      <c r="Q123" s="20" t="s">
        <v>195</v>
      </c>
      <c r="R123" s="20" t="s">
        <v>196</v>
      </c>
      <c r="S123" s="20">
        <v>16</v>
      </c>
      <c r="T123" s="20">
        <v>60</v>
      </c>
      <c r="U123" s="20" t="s">
        <v>73</v>
      </c>
      <c r="V123" s="20" t="s">
        <v>76</v>
      </c>
      <c r="W123" s="20" t="s">
        <v>77</v>
      </c>
      <c r="X123" s="22">
        <v>0.41099999999999998</v>
      </c>
      <c r="Y123" s="22">
        <v>3.7010000000000001</v>
      </c>
      <c r="Z123" s="22">
        <v>0.47</v>
      </c>
      <c r="AA123" s="22">
        <v>0.505</v>
      </c>
      <c r="AB123" s="22">
        <f t="shared" si="2"/>
        <v>0.14225409933000002</v>
      </c>
      <c r="AC123" s="22">
        <f t="shared" si="3"/>
        <v>1.1963861667450002</v>
      </c>
    </row>
    <row r="124" spans="1:29" x14ac:dyDescent="0.25">
      <c r="A124" s="20">
        <v>7</v>
      </c>
      <c r="B124" s="20">
        <v>328</v>
      </c>
      <c r="C124" s="20" t="s">
        <v>212</v>
      </c>
      <c r="D124" s="20" t="s">
        <v>213</v>
      </c>
      <c r="E124" s="20" t="s">
        <v>214</v>
      </c>
      <c r="F124" s="20" t="s">
        <v>191</v>
      </c>
      <c r="G124" s="20" t="s">
        <v>215</v>
      </c>
      <c r="H124" s="20">
        <v>45369</v>
      </c>
      <c r="I124" s="20">
        <v>45370</v>
      </c>
      <c r="J124" s="20">
        <v>45370</v>
      </c>
      <c r="K124" s="20">
        <v>6410</v>
      </c>
      <c r="L124" s="20">
        <v>6410</v>
      </c>
      <c r="M124" s="20" t="s">
        <v>193</v>
      </c>
      <c r="N124" s="20" t="s">
        <v>216</v>
      </c>
      <c r="O124" s="21">
        <v>7.1623882734700004</v>
      </c>
      <c r="P124" s="21">
        <v>2.89852</v>
      </c>
      <c r="Q124" s="20" t="s">
        <v>195</v>
      </c>
      <c r="R124" s="20" t="s">
        <v>196</v>
      </c>
      <c r="S124" s="20">
        <v>16</v>
      </c>
      <c r="T124" s="20">
        <v>60</v>
      </c>
      <c r="U124" s="20" t="s">
        <v>73</v>
      </c>
      <c r="V124" s="20" t="s">
        <v>76</v>
      </c>
      <c r="W124" s="20" t="s">
        <v>77</v>
      </c>
      <c r="X124" s="22">
        <v>0.41099999999999998</v>
      </c>
      <c r="Y124" s="22">
        <v>3.7010000000000001</v>
      </c>
      <c r="Z124" s="22">
        <v>0.47</v>
      </c>
      <c r="AA124" s="22">
        <v>0.505</v>
      </c>
      <c r="AB124" s="22">
        <f t="shared" si="2"/>
        <v>0.63138461160000003</v>
      </c>
      <c r="AC124" s="22">
        <f t="shared" si="3"/>
        <v>5.3100741473999999</v>
      </c>
    </row>
    <row r="125" spans="1:29" x14ac:dyDescent="0.25">
      <c r="A125" s="20">
        <v>7</v>
      </c>
      <c r="B125" s="20">
        <v>328</v>
      </c>
      <c r="C125" s="20" t="s">
        <v>212</v>
      </c>
      <c r="D125" s="20" t="s">
        <v>213</v>
      </c>
      <c r="E125" s="20" t="s">
        <v>214</v>
      </c>
      <c r="F125" s="20" t="s">
        <v>191</v>
      </c>
      <c r="G125" s="20" t="s">
        <v>215</v>
      </c>
      <c r="H125" s="20">
        <v>45370</v>
      </c>
      <c r="I125" s="20">
        <v>45371</v>
      </c>
      <c r="J125" s="20">
        <v>45371</v>
      </c>
      <c r="K125" s="20">
        <v>6410</v>
      </c>
      <c r="L125" s="20">
        <v>6410</v>
      </c>
      <c r="M125" s="20" t="s">
        <v>193</v>
      </c>
      <c r="N125" s="20" t="s">
        <v>216</v>
      </c>
      <c r="O125" s="21">
        <v>1.3339700450900001</v>
      </c>
      <c r="P125" s="21">
        <v>0.53983899999999996</v>
      </c>
      <c r="Q125" s="20" t="s">
        <v>195</v>
      </c>
      <c r="R125" s="20" t="s">
        <v>196</v>
      </c>
      <c r="S125" s="20">
        <v>16</v>
      </c>
      <c r="T125" s="20">
        <v>60</v>
      </c>
      <c r="U125" s="20" t="s">
        <v>73</v>
      </c>
      <c r="V125" s="20" t="s">
        <v>76</v>
      </c>
      <c r="W125" s="20" t="s">
        <v>77</v>
      </c>
      <c r="X125" s="22">
        <v>0.41099999999999998</v>
      </c>
      <c r="Y125" s="22">
        <v>3.7010000000000001</v>
      </c>
      <c r="Z125" s="22">
        <v>0.47</v>
      </c>
      <c r="AA125" s="22">
        <v>0.505</v>
      </c>
      <c r="AB125" s="22">
        <f t="shared" si="2"/>
        <v>0.11759312936999999</v>
      </c>
      <c r="AC125" s="22">
        <f t="shared" si="3"/>
        <v>0.98898234880499991</v>
      </c>
    </row>
    <row r="126" spans="1:29" x14ac:dyDescent="0.25">
      <c r="A126" s="20">
        <v>7</v>
      </c>
      <c r="B126" s="20">
        <v>328</v>
      </c>
      <c r="C126" s="20" t="s">
        <v>212</v>
      </c>
      <c r="D126" s="20" t="s">
        <v>213</v>
      </c>
      <c r="E126" s="20" t="s">
        <v>214</v>
      </c>
      <c r="F126" s="20" t="s">
        <v>191</v>
      </c>
      <c r="G126" s="20" t="s">
        <v>215</v>
      </c>
      <c r="H126" s="20">
        <v>45371</v>
      </c>
      <c r="I126" s="20">
        <v>45372</v>
      </c>
      <c r="J126" s="20">
        <v>45372</v>
      </c>
      <c r="K126" s="20">
        <v>6410</v>
      </c>
      <c r="L126" s="20">
        <v>6410</v>
      </c>
      <c r="M126" s="20" t="s">
        <v>193</v>
      </c>
      <c r="N126" s="20" t="s">
        <v>216</v>
      </c>
      <c r="O126" s="21">
        <v>2.8840531835299998</v>
      </c>
      <c r="P126" s="21">
        <v>1.16713</v>
      </c>
      <c r="Q126" s="20" t="s">
        <v>195</v>
      </c>
      <c r="R126" s="20" t="s">
        <v>196</v>
      </c>
      <c r="S126" s="20">
        <v>16</v>
      </c>
      <c r="T126" s="20">
        <v>60</v>
      </c>
      <c r="U126" s="20" t="s">
        <v>73</v>
      </c>
      <c r="V126" s="20" t="s">
        <v>76</v>
      </c>
      <c r="W126" s="20" t="s">
        <v>77</v>
      </c>
      <c r="X126" s="22">
        <v>0.41099999999999998</v>
      </c>
      <c r="Y126" s="22">
        <v>3.7010000000000001</v>
      </c>
      <c r="Z126" s="22">
        <v>0.47</v>
      </c>
      <c r="AA126" s="22">
        <v>0.505</v>
      </c>
      <c r="AB126" s="22">
        <f t="shared" si="2"/>
        <v>0.25423592789999999</v>
      </c>
      <c r="AC126" s="22">
        <f t="shared" si="3"/>
        <v>2.1381763243500003</v>
      </c>
    </row>
    <row r="127" spans="1:29" x14ac:dyDescent="0.25">
      <c r="A127" s="20">
        <v>7</v>
      </c>
      <c r="B127" s="20">
        <v>328</v>
      </c>
      <c r="C127" s="20" t="s">
        <v>212</v>
      </c>
      <c r="D127" s="20" t="s">
        <v>213</v>
      </c>
      <c r="E127" s="20" t="s">
        <v>214</v>
      </c>
      <c r="F127" s="20" t="s">
        <v>191</v>
      </c>
      <c r="G127" s="20" t="s">
        <v>215</v>
      </c>
      <c r="H127" s="20">
        <v>45372</v>
      </c>
      <c r="I127" s="20">
        <v>45373</v>
      </c>
      <c r="J127" s="20">
        <v>45373</v>
      </c>
      <c r="K127" s="20">
        <v>6410</v>
      </c>
      <c r="L127" s="20">
        <v>6410</v>
      </c>
      <c r="M127" s="20" t="s">
        <v>193</v>
      </c>
      <c r="N127" s="20" t="s">
        <v>216</v>
      </c>
      <c r="O127" s="21">
        <v>5.3326575100199998</v>
      </c>
      <c r="P127" s="21">
        <v>2.1580499999999998</v>
      </c>
      <c r="Q127" s="20" t="s">
        <v>195</v>
      </c>
      <c r="R127" s="20" t="s">
        <v>196</v>
      </c>
      <c r="S127" s="20">
        <v>16</v>
      </c>
      <c r="T127" s="20">
        <v>60</v>
      </c>
      <c r="U127" s="20" t="s">
        <v>73</v>
      </c>
      <c r="V127" s="20" t="s">
        <v>76</v>
      </c>
      <c r="W127" s="20" t="s">
        <v>77</v>
      </c>
      <c r="X127" s="22">
        <v>0.41099999999999998</v>
      </c>
      <c r="Y127" s="22">
        <v>3.7010000000000001</v>
      </c>
      <c r="Z127" s="22">
        <v>0.47</v>
      </c>
      <c r="AA127" s="22">
        <v>0.505</v>
      </c>
      <c r="AB127" s="22">
        <f t="shared" si="2"/>
        <v>0.47008803149999995</v>
      </c>
      <c r="AC127" s="22">
        <f t="shared" si="3"/>
        <v>3.9535368097499997</v>
      </c>
    </row>
    <row r="128" spans="1:29" x14ac:dyDescent="0.25">
      <c r="A128" s="20">
        <v>7</v>
      </c>
      <c r="B128" s="20">
        <v>328</v>
      </c>
      <c r="C128" s="20" t="s">
        <v>212</v>
      </c>
      <c r="D128" s="20" t="s">
        <v>213</v>
      </c>
      <c r="E128" s="20" t="s">
        <v>214</v>
      </c>
      <c r="F128" s="20" t="s">
        <v>191</v>
      </c>
      <c r="G128" s="20" t="s">
        <v>215</v>
      </c>
      <c r="H128" s="20">
        <v>45373</v>
      </c>
      <c r="I128" s="20">
        <v>45374</v>
      </c>
      <c r="J128" s="20">
        <v>45374</v>
      </c>
      <c r="K128" s="20">
        <v>6410</v>
      </c>
      <c r="L128" s="20">
        <v>6410</v>
      </c>
      <c r="M128" s="20" t="s">
        <v>193</v>
      </c>
      <c r="N128" s="20" t="s">
        <v>216</v>
      </c>
      <c r="O128" s="21">
        <v>4.9362420577200004</v>
      </c>
      <c r="P128" s="21">
        <v>1.99763</v>
      </c>
      <c r="Q128" s="20" t="s">
        <v>195</v>
      </c>
      <c r="R128" s="20" t="s">
        <v>196</v>
      </c>
      <c r="S128" s="20">
        <v>16</v>
      </c>
      <c r="T128" s="20">
        <v>60</v>
      </c>
      <c r="U128" s="20" t="s">
        <v>73</v>
      </c>
      <c r="V128" s="20" t="s">
        <v>76</v>
      </c>
      <c r="W128" s="20" t="s">
        <v>77</v>
      </c>
      <c r="X128" s="22">
        <v>0.41099999999999998</v>
      </c>
      <c r="Y128" s="22">
        <v>3.7010000000000001</v>
      </c>
      <c r="Z128" s="22">
        <v>0.47</v>
      </c>
      <c r="AA128" s="22">
        <v>0.505</v>
      </c>
      <c r="AB128" s="22">
        <f t="shared" si="2"/>
        <v>0.43514374290000002</v>
      </c>
      <c r="AC128" s="22">
        <f t="shared" si="3"/>
        <v>3.6596481718500002</v>
      </c>
    </row>
    <row r="129" spans="1:29" x14ac:dyDescent="0.25">
      <c r="A129" s="20">
        <v>7</v>
      </c>
      <c r="B129" s="20">
        <v>328</v>
      </c>
      <c r="C129" s="20" t="s">
        <v>212</v>
      </c>
      <c r="D129" s="20" t="s">
        <v>213</v>
      </c>
      <c r="E129" s="20" t="s">
        <v>214</v>
      </c>
      <c r="F129" s="20" t="s">
        <v>191</v>
      </c>
      <c r="G129" s="20" t="s">
        <v>215</v>
      </c>
      <c r="H129" s="20">
        <v>45374</v>
      </c>
      <c r="I129" s="20">
        <v>45375</v>
      </c>
      <c r="J129" s="20">
        <v>45375</v>
      </c>
      <c r="K129" s="20">
        <v>6410</v>
      </c>
      <c r="L129" s="20">
        <v>6410</v>
      </c>
      <c r="M129" s="20" t="s">
        <v>193</v>
      </c>
      <c r="N129" s="20" t="s">
        <v>216</v>
      </c>
      <c r="O129" s="21">
        <v>23.822461237700001</v>
      </c>
      <c r="P129" s="21">
        <v>9.6406100000000006</v>
      </c>
      <c r="Q129" s="20" t="s">
        <v>195</v>
      </c>
      <c r="R129" s="20" t="s">
        <v>196</v>
      </c>
      <c r="S129" s="20">
        <v>16</v>
      </c>
      <c r="T129" s="20">
        <v>60</v>
      </c>
      <c r="U129" s="20" t="s">
        <v>73</v>
      </c>
      <c r="V129" s="20" t="s">
        <v>76</v>
      </c>
      <c r="W129" s="20" t="s">
        <v>77</v>
      </c>
      <c r="X129" s="22">
        <v>0.41099999999999998</v>
      </c>
      <c r="Y129" s="22">
        <v>3.7010000000000001</v>
      </c>
      <c r="Z129" s="22">
        <v>0.47</v>
      </c>
      <c r="AA129" s="22">
        <v>0.505</v>
      </c>
      <c r="AB129" s="22">
        <f t="shared" si="2"/>
        <v>2.1000140762999999</v>
      </c>
      <c r="AC129" s="22">
        <f t="shared" si="3"/>
        <v>17.661549316950001</v>
      </c>
    </row>
    <row r="130" spans="1:29" x14ac:dyDescent="0.25">
      <c r="A130" s="20">
        <v>7</v>
      </c>
      <c r="B130" s="20">
        <v>328</v>
      </c>
      <c r="C130" s="20" t="s">
        <v>212</v>
      </c>
      <c r="D130" s="20" t="s">
        <v>213</v>
      </c>
      <c r="E130" s="20" t="s">
        <v>214</v>
      </c>
      <c r="F130" s="20" t="s">
        <v>191</v>
      </c>
      <c r="G130" s="20" t="s">
        <v>215</v>
      </c>
      <c r="H130" s="20">
        <v>45375</v>
      </c>
      <c r="I130" s="20">
        <v>45376</v>
      </c>
      <c r="J130" s="20">
        <v>45376</v>
      </c>
      <c r="K130" s="20">
        <v>6410</v>
      </c>
      <c r="L130" s="20">
        <v>6410</v>
      </c>
      <c r="M130" s="20" t="s">
        <v>193</v>
      </c>
      <c r="N130" s="20" t="s">
        <v>216</v>
      </c>
      <c r="O130" s="21">
        <v>4.3110296007200004</v>
      </c>
      <c r="P130" s="21">
        <v>1.74461</v>
      </c>
      <c r="Q130" s="20" t="s">
        <v>195</v>
      </c>
      <c r="R130" s="20" t="s">
        <v>196</v>
      </c>
      <c r="S130" s="20">
        <v>16</v>
      </c>
      <c r="T130" s="20">
        <v>60</v>
      </c>
      <c r="U130" s="20" t="s">
        <v>73</v>
      </c>
      <c r="V130" s="20" t="s">
        <v>76</v>
      </c>
      <c r="W130" s="20" t="s">
        <v>77</v>
      </c>
      <c r="X130" s="22">
        <v>0.41099999999999998</v>
      </c>
      <c r="Y130" s="22">
        <v>3.7010000000000001</v>
      </c>
      <c r="Z130" s="22">
        <v>0.47</v>
      </c>
      <c r="AA130" s="22">
        <v>0.505</v>
      </c>
      <c r="AB130" s="22">
        <f t="shared" ref="AB130:AB193" si="4">P130*X130*(1-Z130)</f>
        <v>0.38002839630000002</v>
      </c>
      <c r="AC130" s="22">
        <f t="shared" ref="AC130:AC193" si="5">P130*Y130*(1-AA130)</f>
        <v>3.1961167969500002</v>
      </c>
    </row>
    <row r="131" spans="1:29" x14ac:dyDescent="0.25">
      <c r="A131" s="20">
        <v>7</v>
      </c>
      <c r="B131" s="20">
        <v>328</v>
      </c>
      <c r="C131" s="20" t="s">
        <v>212</v>
      </c>
      <c r="D131" s="20" t="s">
        <v>213</v>
      </c>
      <c r="E131" s="20" t="s">
        <v>214</v>
      </c>
      <c r="F131" s="20" t="s">
        <v>191</v>
      </c>
      <c r="G131" s="20" t="s">
        <v>215</v>
      </c>
      <c r="H131" s="20">
        <v>45376</v>
      </c>
      <c r="I131" s="20">
        <v>45377</v>
      </c>
      <c r="J131" s="20">
        <v>45377</v>
      </c>
      <c r="K131" s="20">
        <v>6410</v>
      </c>
      <c r="L131" s="20">
        <v>6410</v>
      </c>
      <c r="M131" s="20" t="s">
        <v>193</v>
      </c>
      <c r="N131" s="20" t="s">
        <v>216</v>
      </c>
      <c r="O131" s="21">
        <v>4.4836551008400001</v>
      </c>
      <c r="P131" s="21">
        <v>1.81447</v>
      </c>
      <c r="Q131" s="20" t="s">
        <v>195</v>
      </c>
      <c r="R131" s="20" t="s">
        <v>196</v>
      </c>
      <c r="S131" s="20">
        <v>16</v>
      </c>
      <c r="T131" s="20">
        <v>60</v>
      </c>
      <c r="U131" s="20" t="s">
        <v>73</v>
      </c>
      <c r="V131" s="20" t="s">
        <v>76</v>
      </c>
      <c r="W131" s="20" t="s">
        <v>77</v>
      </c>
      <c r="X131" s="22">
        <v>0.41099999999999998</v>
      </c>
      <c r="Y131" s="22">
        <v>3.7010000000000001</v>
      </c>
      <c r="Z131" s="22">
        <v>0.47</v>
      </c>
      <c r="AA131" s="22">
        <v>0.505</v>
      </c>
      <c r="AB131" s="22">
        <f t="shared" si="4"/>
        <v>0.39524600010000005</v>
      </c>
      <c r="AC131" s="22">
        <f t="shared" si="5"/>
        <v>3.32409996765</v>
      </c>
    </row>
    <row r="132" spans="1:29" x14ac:dyDescent="0.25">
      <c r="A132" s="20">
        <v>7</v>
      </c>
      <c r="B132" s="20">
        <v>328</v>
      </c>
      <c r="C132" s="20" t="s">
        <v>212</v>
      </c>
      <c r="D132" s="20" t="s">
        <v>213</v>
      </c>
      <c r="E132" s="20" t="s">
        <v>214</v>
      </c>
      <c r="F132" s="20" t="s">
        <v>191</v>
      </c>
      <c r="G132" s="20" t="s">
        <v>215</v>
      </c>
      <c r="H132" s="20">
        <v>45377</v>
      </c>
      <c r="I132" s="20">
        <v>45378</v>
      </c>
      <c r="J132" s="20">
        <v>45378</v>
      </c>
      <c r="K132" s="20">
        <v>6410</v>
      </c>
      <c r="L132" s="20">
        <v>6410</v>
      </c>
      <c r="M132" s="20" t="s">
        <v>193</v>
      </c>
      <c r="N132" s="20" t="s">
        <v>216</v>
      </c>
      <c r="O132" s="21">
        <v>2.1729967673499999</v>
      </c>
      <c r="P132" s="21">
        <v>0.87938099999999997</v>
      </c>
      <c r="Q132" s="20" t="s">
        <v>195</v>
      </c>
      <c r="R132" s="20" t="s">
        <v>196</v>
      </c>
      <c r="S132" s="20">
        <v>16</v>
      </c>
      <c r="T132" s="20">
        <v>60</v>
      </c>
      <c r="U132" s="20" t="s">
        <v>73</v>
      </c>
      <c r="V132" s="20" t="s">
        <v>76</v>
      </c>
      <c r="W132" s="20" t="s">
        <v>77</v>
      </c>
      <c r="X132" s="22">
        <v>0.41099999999999998</v>
      </c>
      <c r="Y132" s="22">
        <v>3.7010000000000001</v>
      </c>
      <c r="Z132" s="22">
        <v>0.47</v>
      </c>
      <c r="AA132" s="22">
        <v>0.505</v>
      </c>
      <c r="AB132" s="22">
        <f t="shared" si="4"/>
        <v>0.19155556323</v>
      </c>
      <c r="AC132" s="22">
        <f t="shared" si="5"/>
        <v>1.611021595095</v>
      </c>
    </row>
    <row r="133" spans="1:29" x14ac:dyDescent="0.25">
      <c r="A133" s="20">
        <v>7</v>
      </c>
      <c r="B133" s="20">
        <v>328</v>
      </c>
      <c r="C133" s="20" t="s">
        <v>212</v>
      </c>
      <c r="D133" s="20" t="s">
        <v>213</v>
      </c>
      <c r="E133" s="20" t="s">
        <v>214</v>
      </c>
      <c r="F133" s="20" t="s">
        <v>191</v>
      </c>
      <c r="G133" s="20" t="s">
        <v>215</v>
      </c>
      <c r="H133" s="20">
        <v>45378</v>
      </c>
      <c r="I133" s="20">
        <v>45379</v>
      </c>
      <c r="J133" s="20">
        <v>45379</v>
      </c>
      <c r="K133" s="20">
        <v>6410</v>
      </c>
      <c r="L133" s="20">
        <v>6410</v>
      </c>
      <c r="M133" s="20" t="s">
        <v>193</v>
      </c>
      <c r="N133" s="20" t="s">
        <v>216</v>
      </c>
      <c r="O133" s="21">
        <v>3.4947802162600001</v>
      </c>
      <c r="P133" s="21">
        <v>1.41429</v>
      </c>
      <c r="Q133" s="20" t="s">
        <v>195</v>
      </c>
      <c r="R133" s="20" t="s">
        <v>196</v>
      </c>
      <c r="S133" s="20">
        <v>16</v>
      </c>
      <c r="T133" s="20">
        <v>60</v>
      </c>
      <c r="U133" s="20" t="s">
        <v>73</v>
      </c>
      <c r="V133" s="20" t="s">
        <v>76</v>
      </c>
      <c r="W133" s="20" t="s">
        <v>77</v>
      </c>
      <c r="X133" s="22">
        <v>0.41099999999999998</v>
      </c>
      <c r="Y133" s="22">
        <v>3.7010000000000001</v>
      </c>
      <c r="Z133" s="22">
        <v>0.47</v>
      </c>
      <c r="AA133" s="22">
        <v>0.505</v>
      </c>
      <c r="AB133" s="22">
        <f t="shared" si="4"/>
        <v>0.30807479069999999</v>
      </c>
      <c r="AC133" s="22">
        <f t="shared" si="5"/>
        <v>2.5909722085500002</v>
      </c>
    </row>
    <row r="134" spans="1:29" x14ac:dyDescent="0.25">
      <c r="A134" s="20">
        <v>7</v>
      </c>
      <c r="B134" s="20">
        <v>328</v>
      </c>
      <c r="C134" s="20" t="s">
        <v>212</v>
      </c>
      <c r="D134" s="20" t="s">
        <v>213</v>
      </c>
      <c r="E134" s="20" t="s">
        <v>214</v>
      </c>
      <c r="F134" s="20" t="s">
        <v>191</v>
      </c>
      <c r="G134" s="20" t="s">
        <v>215</v>
      </c>
      <c r="H134" s="20">
        <v>45379</v>
      </c>
      <c r="I134" s="20">
        <v>45380</v>
      </c>
      <c r="J134" s="20">
        <v>45380</v>
      </c>
      <c r="K134" s="20">
        <v>6410</v>
      </c>
      <c r="L134" s="20">
        <v>6410</v>
      </c>
      <c r="M134" s="20" t="s">
        <v>193</v>
      </c>
      <c r="N134" s="20" t="s">
        <v>216</v>
      </c>
      <c r="O134" s="21">
        <v>3.8079510458599999</v>
      </c>
      <c r="P134" s="21">
        <v>1.5410200000000001</v>
      </c>
      <c r="Q134" s="20" t="s">
        <v>195</v>
      </c>
      <c r="R134" s="20" t="s">
        <v>196</v>
      </c>
      <c r="S134" s="20">
        <v>16</v>
      </c>
      <c r="T134" s="20">
        <v>60</v>
      </c>
      <c r="U134" s="20" t="s">
        <v>73</v>
      </c>
      <c r="V134" s="20" t="s">
        <v>76</v>
      </c>
      <c r="W134" s="20" t="s">
        <v>77</v>
      </c>
      <c r="X134" s="22">
        <v>0.41099999999999998</v>
      </c>
      <c r="Y134" s="22">
        <v>3.7010000000000001</v>
      </c>
      <c r="Z134" s="22">
        <v>0.47</v>
      </c>
      <c r="AA134" s="22">
        <v>0.505</v>
      </c>
      <c r="AB134" s="22">
        <f t="shared" si="4"/>
        <v>0.33568038659999999</v>
      </c>
      <c r="AC134" s="22">
        <f t="shared" si="5"/>
        <v>2.8231409349000005</v>
      </c>
    </row>
    <row r="135" spans="1:29" x14ac:dyDescent="0.25">
      <c r="A135" s="20">
        <v>7</v>
      </c>
      <c r="B135" s="20">
        <v>328</v>
      </c>
      <c r="C135" s="20" t="s">
        <v>212</v>
      </c>
      <c r="D135" s="20" t="s">
        <v>213</v>
      </c>
      <c r="E135" s="20" t="s">
        <v>214</v>
      </c>
      <c r="F135" s="20" t="s">
        <v>191</v>
      </c>
      <c r="G135" s="20" t="s">
        <v>215</v>
      </c>
      <c r="H135" s="20">
        <v>45380</v>
      </c>
      <c r="I135" s="20">
        <v>45381</v>
      </c>
      <c r="J135" s="20">
        <v>45381</v>
      </c>
      <c r="K135" s="20">
        <v>6410</v>
      </c>
      <c r="L135" s="20">
        <v>6410</v>
      </c>
      <c r="M135" s="20" t="s">
        <v>193</v>
      </c>
      <c r="N135" s="20" t="s">
        <v>216</v>
      </c>
      <c r="O135" s="21">
        <v>1.9990533129700001</v>
      </c>
      <c r="P135" s="21">
        <v>0.80898800000000004</v>
      </c>
      <c r="Q135" s="20" t="s">
        <v>195</v>
      </c>
      <c r="R135" s="20" t="s">
        <v>196</v>
      </c>
      <c r="S135" s="20">
        <v>16</v>
      </c>
      <c r="T135" s="20">
        <v>60</v>
      </c>
      <c r="U135" s="20" t="s">
        <v>73</v>
      </c>
      <c r="V135" s="20" t="s">
        <v>76</v>
      </c>
      <c r="W135" s="20" t="s">
        <v>77</v>
      </c>
      <c r="X135" s="22">
        <v>0.41099999999999998</v>
      </c>
      <c r="Y135" s="22">
        <v>3.7010000000000001</v>
      </c>
      <c r="Z135" s="22">
        <v>0.47</v>
      </c>
      <c r="AA135" s="22">
        <v>0.505</v>
      </c>
      <c r="AB135" s="22">
        <f t="shared" si="4"/>
        <v>0.17622185603999999</v>
      </c>
      <c r="AC135" s="22">
        <f t="shared" si="5"/>
        <v>1.48206197106</v>
      </c>
    </row>
    <row r="136" spans="1:29" x14ac:dyDescent="0.25">
      <c r="A136" s="20">
        <v>7</v>
      </c>
      <c r="B136" s="20">
        <v>328</v>
      </c>
      <c r="C136" s="20" t="s">
        <v>212</v>
      </c>
      <c r="D136" s="20" t="s">
        <v>213</v>
      </c>
      <c r="E136" s="20" t="s">
        <v>214</v>
      </c>
      <c r="F136" s="20" t="s">
        <v>191</v>
      </c>
      <c r="G136" s="20" t="s">
        <v>215</v>
      </c>
      <c r="H136" s="20">
        <v>45381</v>
      </c>
      <c r="I136" s="20">
        <v>45382</v>
      </c>
      <c r="J136" s="20">
        <v>45382</v>
      </c>
      <c r="K136" s="20">
        <v>6410</v>
      </c>
      <c r="L136" s="20">
        <v>6410</v>
      </c>
      <c r="M136" s="20" t="s">
        <v>193</v>
      </c>
      <c r="N136" s="20" t="s">
        <v>216</v>
      </c>
      <c r="O136" s="21">
        <v>12.5223787971</v>
      </c>
      <c r="P136" s="21">
        <v>5.0676300000000003</v>
      </c>
      <c r="Q136" s="20" t="s">
        <v>195</v>
      </c>
      <c r="R136" s="20" t="s">
        <v>196</v>
      </c>
      <c r="S136" s="20">
        <v>16</v>
      </c>
      <c r="T136" s="20">
        <v>60</v>
      </c>
      <c r="U136" s="20" t="s">
        <v>73</v>
      </c>
      <c r="V136" s="20" t="s">
        <v>76</v>
      </c>
      <c r="W136" s="20" t="s">
        <v>77</v>
      </c>
      <c r="X136" s="22">
        <v>0.41099999999999998</v>
      </c>
      <c r="Y136" s="22">
        <v>3.7010000000000001</v>
      </c>
      <c r="Z136" s="22">
        <v>0.47</v>
      </c>
      <c r="AA136" s="22">
        <v>0.505</v>
      </c>
      <c r="AB136" s="22">
        <f t="shared" si="4"/>
        <v>1.1038818429000001</v>
      </c>
      <c r="AC136" s="22">
        <f t="shared" si="5"/>
        <v>9.2838728218500002</v>
      </c>
    </row>
    <row r="137" spans="1:29" x14ac:dyDescent="0.25">
      <c r="A137" s="20">
        <v>7</v>
      </c>
      <c r="B137" s="20">
        <v>328</v>
      </c>
      <c r="C137" s="20" t="s">
        <v>212</v>
      </c>
      <c r="D137" s="20" t="s">
        <v>213</v>
      </c>
      <c r="E137" s="20" t="s">
        <v>214</v>
      </c>
      <c r="F137" s="20" t="s">
        <v>191</v>
      </c>
      <c r="G137" s="20" t="s">
        <v>215</v>
      </c>
      <c r="H137" s="20">
        <v>45382</v>
      </c>
      <c r="I137" s="20">
        <v>45383</v>
      </c>
      <c r="J137" s="20">
        <v>45383</v>
      </c>
      <c r="K137" s="20">
        <v>6410</v>
      </c>
      <c r="L137" s="20">
        <v>6410</v>
      </c>
      <c r="M137" s="20" t="s">
        <v>193</v>
      </c>
      <c r="N137" s="20" t="s">
        <v>216</v>
      </c>
      <c r="O137" s="21">
        <v>6.1817064816</v>
      </c>
      <c r="P137" s="21">
        <v>2.5016500000000002</v>
      </c>
      <c r="Q137" s="20" t="s">
        <v>195</v>
      </c>
      <c r="R137" s="20" t="s">
        <v>196</v>
      </c>
      <c r="S137" s="20">
        <v>16</v>
      </c>
      <c r="T137" s="20">
        <v>60</v>
      </c>
      <c r="U137" s="20" t="s">
        <v>73</v>
      </c>
      <c r="V137" s="20" t="s">
        <v>76</v>
      </c>
      <c r="W137" s="20" t="s">
        <v>77</v>
      </c>
      <c r="X137" s="22">
        <v>0.41099999999999998</v>
      </c>
      <c r="Y137" s="22">
        <v>3.7010000000000001</v>
      </c>
      <c r="Z137" s="22">
        <v>0.47</v>
      </c>
      <c r="AA137" s="22">
        <v>0.505</v>
      </c>
      <c r="AB137" s="22">
        <f t="shared" si="4"/>
        <v>0.54493441949999999</v>
      </c>
      <c r="AC137" s="22">
        <f t="shared" si="5"/>
        <v>4.58301029175</v>
      </c>
    </row>
    <row r="138" spans="1:29" x14ac:dyDescent="0.25">
      <c r="A138" s="20">
        <v>7</v>
      </c>
      <c r="B138" s="20">
        <v>328</v>
      </c>
      <c r="C138" s="20" t="s">
        <v>212</v>
      </c>
      <c r="D138" s="20" t="s">
        <v>213</v>
      </c>
      <c r="E138" s="20" t="s">
        <v>214</v>
      </c>
      <c r="F138" s="20" t="s">
        <v>191</v>
      </c>
      <c r="G138" s="20" t="s">
        <v>215</v>
      </c>
      <c r="H138" s="20">
        <v>45383</v>
      </c>
      <c r="I138" s="20">
        <v>45384</v>
      </c>
      <c r="J138" s="20">
        <v>45384</v>
      </c>
      <c r="K138" s="20">
        <v>6410</v>
      </c>
      <c r="L138" s="20">
        <v>6410</v>
      </c>
      <c r="M138" s="20" t="s">
        <v>193</v>
      </c>
      <c r="N138" s="20" t="s">
        <v>216</v>
      </c>
      <c r="O138" s="21">
        <v>2.87347253055</v>
      </c>
      <c r="P138" s="21">
        <v>1.1628499999999999</v>
      </c>
      <c r="Q138" s="20" t="s">
        <v>195</v>
      </c>
      <c r="R138" s="20" t="s">
        <v>196</v>
      </c>
      <c r="S138" s="20">
        <v>16</v>
      </c>
      <c r="T138" s="20">
        <v>60</v>
      </c>
      <c r="U138" s="20" t="s">
        <v>73</v>
      </c>
      <c r="V138" s="20" t="s">
        <v>76</v>
      </c>
      <c r="W138" s="20" t="s">
        <v>77</v>
      </c>
      <c r="X138" s="22">
        <v>0.41099999999999998</v>
      </c>
      <c r="Y138" s="22">
        <v>3.7010000000000001</v>
      </c>
      <c r="Z138" s="22">
        <v>0.47</v>
      </c>
      <c r="AA138" s="22">
        <v>0.505</v>
      </c>
      <c r="AB138" s="22">
        <f t="shared" si="4"/>
        <v>0.25330361549999997</v>
      </c>
      <c r="AC138" s="22">
        <f t="shared" si="5"/>
        <v>2.1303353857499996</v>
      </c>
    </row>
    <row r="139" spans="1:29" x14ac:dyDescent="0.25">
      <c r="A139" s="20">
        <v>7</v>
      </c>
      <c r="B139" s="20">
        <v>328</v>
      </c>
      <c r="C139" s="20" t="s">
        <v>212</v>
      </c>
      <c r="D139" s="20" t="s">
        <v>213</v>
      </c>
      <c r="E139" s="20" t="s">
        <v>214</v>
      </c>
      <c r="F139" s="20" t="s">
        <v>191</v>
      </c>
      <c r="G139" s="20" t="s">
        <v>215</v>
      </c>
      <c r="H139" s="20">
        <v>45384</v>
      </c>
      <c r="I139" s="20">
        <v>45385</v>
      </c>
      <c r="J139" s="20">
        <v>45385</v>
      </c>
      <c r="K139" s="20">
        <v>6410</v>
      </c>
      <c r="L139" s="20">
        <v>6410</v>
      </c>
      <c r="M139" s="20" t="s">
        <v>193</v>
      </c>
      <c r="N139" s="20" t="s">
        <v>216</v>
      </c>
      <c r="O139" s="21">
        <v>5.7784630663199996</v>
      </c>
      <c r="P139" s="21">
        <v>2.33846</v>
      </c>
      <c r="Q139" s="20" t="s">
        <v>195</v>
      </c>
      <c r="R139" s="20" t="s">
        <v>196</v>
      </c>
      <c r="S139" s="20">
        <v>16</v>
      </c>
      <c r="T139" s="20">
        <v>60</v>
      </c>
      <c r="U139" s="20" t="s">
        <v>73</v>
      </c>
      <c r="V139" s="20" t="s">
        <v>76</v>
      </c>
      <c r="W139" s="20" t="s">
        <v>77</v>
      </c>
      <c r="X139" s="22">
        <v>0.41099999999999998</v>
      </c>
      <c r="Y139" s="22">
        <v>3.7010000000000001</v>
      </c>
      <c r="Z139" s="22">
        <v>0.47</v>
      </c>
      <c r="AA139" s="22">
        <v>0.505</v>
      </c>
      <c r="AB139" s="22">
        <f t="shared" si="4"/>
        <v>0.50938674179999999</v>
      </c>
      <c r="AC139" s="22">
        <f t="shared" si="5"/>
        <v>4.2840470276999998</v>
      </c>
    </row>
    <row r="140" spans="1:29" x14ac:dyDescent="0.25">
      <c r="A140" s="20">
        <v>7</v>
      </c>
      <c r="B140" s="20">
        <v>328</v>
      </c>
      <c r="C140" s="20" t="s">
        <v>212</v>
      </c>
      <c r="D140" s="20" t="s">
        <v>213</v>
      </c>
      <c r="E140" s="20" t="s">
        <v>214</v>
      </c>
      <c r="F140" s="20" t="s">
        <v>191</v>
      </c>
      <c r="G140" s="20" t="s">
        <v>215</v>
      </c>
      <c r="H140" s="20">
        <v>45385</v>
      </c>
      <c r="I140" s="20">
        <v>45386</v>
      </c>
      <c r="J140" s="20">
        <v>45386</v>
      </c>
      <c r="K140" s="20">
        <v>6410</v>
      </c>
      <c r="L140" s="20">
        <v>6410</v>
      </c>
      <c r="M140" s="20" t="s">
        <v>193</v>
      </c>
      <c r="N140" s="20" t="s">
        <v>216</v>
      </c>
      <c r="O140" s="21">
        <v>10.4475199202</v>
      </c>
      <c r="P140" s="21">
        <v>4.2279600000000004</v>
      </c>
      <c r="Q140" s="20" t="s">
        <v>195</v>
      </c>
      <c r="R140" s="20" t="s">
        <v>196</v>
      </c>
      <c r="S140" s="20">
        <v>16</v>
      </c>
      <c r="T140" s="20">
        <v>60</v>
      </c>
      <c r="U140" s="20" t="s">
        <v>73</v>
      </c>
      <c r="V140" s="20" t="s">
        <v>76</v>
      </c>
      <c r="W140" s="20" t="s">
        <v>77</v>
      </c>
      <c r="X140" s="22">
        <v>0.41099999999999998</v>
      </c>
      <c r="Y140" s="22">
        <v>3.7010000000000001</v>
      </c>
      <c r="Z140" s="22">
        <v>0.47</v>
      </c>
      <c r="AA140" s="22">
        <v>0.505</v>
      </c>
      <c r="AB140" s="22">
        <f t="shared" si="4"/>
        <v>0.92097652680000008</v>
      </c>
      <c r="AC140" s="22">
        <f t="shared" si="5"/>
        <v>7.7456015802000007</v>
      </c>
    </row>
    <row r="141" spans="1:29" x14ac:dyDescent="0.25">
      <c r="A141" s="20">
        <v>7</v>
      </c>
      <c r="B141" s="20">
        <v>328</v>
      </c>
      <c r="C141" s="20" t="s">
        <v>212</v>
      </c>
      <c r="D141" s="20" t="s">
        <v>213</v>
      </c>
      <c r="E141" s="20" t="s">
        <v>214</v>
      </c>
      <c r="F141" s="20" t="s">
        <v>191</v>
      </c>
      <c r="G141" s="20" t="s">
        <v>215</v>
      </c>
      <c r="H141" s="20">
        <v>45386</v>
      </c>
      <c r="I141" s="20">
        <v>45387</v>
      </c>
      <c r="J141" s="20">
        <v>45387</v>
      </c>
      <c r="K141" s="20">
        <v>6410</v>
      </c>
      <c r="L141" s="20">
        <v>6410</v>
      </c>
      <c r="M141" s="20" t="s">
        <v>193</v>
      </c>
      <c r="N141" s="20" t="s">
        <v>216</v>
      </c>
      <c r="O141" s="21">
        <v>13.065232739500001</v>
      </c>
      <c r="P141" s="21">
        <v>5.2873099999999997</v>
      </c>
      <c r="Q141" s="20" t="s">
        <v>195</v>
      </c>
      <c r="R141" s="20" t="s">
        <v>196</v>
      </c>
      <c r="S141" s="20">
        <v>16</v>
      </c>
      <c r="T141" s="20">
        <v>60</v>
      </c>
      <c r="U141" s="20" t="s">
        <v>73</v>
      </c>
      <c r="V141" s="20" t="s">
        <v>76</v>
      </c>
      <c r="W141" s="20" t="s">
        <v>77</v>
      </c>
      <c r="X141" s="22">
        <v>0.41099999999999998</v>
      </c>
      <c r="Y141" s="22">
        <v>3.7010000000000001</v>
      </c>
      <c r="Z141" s="22">
        <v>0.47</v>
      </c>
      <c r="AA141" s="22">
        <v>0.505</v>
      </c>
      <c r="AB141" s="22">
        <f t="shared" si="4"/>
        <v>1.1517347373</v>
      </c>
      <c r="AC141" s="22">
        <f t="shared" si="5"/>
        <v>9.6863254834500001</v>
      </c>
    </row>
    <row r="142" spans="1:29" x14ac:dyDescent="0.25">
      <c r="A142" s="20">
        <v>7</v>
      </c>
      <c r="B142" s="20">
        <v>328</v>
      </c>
      <c r="C142" s="20" t="s">
        <v>212</v>
      </c>
      <c r="D142" s="20" t="s">
        <v>213</v>
      </c>
      <c r="E142" s="20" t="s">
        <v>214</v>
      </c>
      <c r="F142" s="20" t="s">
        <v>191</v>
      </c>
      <c r="G142" s="20" t="s">
        <v>215</v>
      </c>
      <c r="H142" s="20">
        <v>45457</v>
      </c>
      <c r="I142" s="20">
        <v>45458</v>
      </c>
      <c r="J142" s="20">
        <v>45388</v>
      </c>
      <c r="K142" s="20">
        <v>6410</v>
      </c>
      <c r="L142" s="20">
        <v>6410</v>
      </c>
      <c r="M142" s="20" t="s">
        <v>193</v>
      </c>
      <c r="N142" s="20" t="s">
        <v>216</v>
      </c>
      <c r="O142" s="21">
        <v>24.169007027599999</v>
      </c>
      <c r="P142" s="21">
        <v>9.7808499999999992</v>
      </c>
      <c r="Q142" s="20" t="s">
        <v>195</v>
      </c>
      <c r="R142" s="20" t="s">
        <v>196</v>
      </c>
      <c r="S142" s="20">
        <v>16</v>
      </c>
      <c r="T142" s="20">
        <v>60</v>
      </c>
      <c r="U142" s="20" t="s">
        <v>73</v>
      </c>
      <c r="V142" s="20" t="s">
        <v>76</v>
      </c>
      <c r="W142" s="20" t="s">
        <v>77</v>
      </c>
      <c r="X142" s="22">
        <v>0.41099999999999998</v>
      </c>
      <c r="Y142" s="22">
        <v>3.7010000000000001</v>
      </c>
      <c r="Z142" s="22">
        <v>0.47</v>
      </c>
      <c r="AA142" s="22">
        <v>0.505</v>
      </c>
      <c r="AB142" s="22">
        <f t="shared" si="4"/>
        <v>2.1305625554999996</v>
      </c>
      <c r="AC142" s="22">
        <f t="shared" si="5"/>
        <v>17.918468295749996</v>
      </c>
    </row>
    <row r="143" spans="1:29" x14ac:dyDescent="0.25">
      <c r="A143" s="20">
        <v>7</v>
      </c>
      <c r="B143" s="20">
        <v>328</v>
      </c>
      <c r="C143" s="20" t="s">
        <v>212</v>
      </c>
      <c r="D143" s="20" t="s">
        <v>213</v>
      </c>
      <c r="E143" s="20" t="s">
        <v>214</v>
      </c>
      <c r="F143" s="20" t="s">
        <v>191</v>
      </c>
      <c r="G143" s="20" t="s">
        <v>215</v>
      </c>
      <c r="H143" s="20">
        <v>45458</v>
      </c>
      <c r="I143" s="20">
        <v>45459</v>
      </c>
      <c r="J143" s="20">
        <v>45389</v>
      </c>
      <c r="K143" s="20">
        <v>6410</v>
      </c>
      <c r="L143" s="20">
        <v>6410</v>
      </c>
      <c r="M143" s="20" t="s">
        <v>193</v>
      </c>
      <c r="N143" s="20" t="s">
        <v>216</v>
      </c>
      <c r="O143" s="21">
        <v>2.0987391830000002</v>
      </c>
      <c r="P143" s="21">
        <v>0.84933000000000003</v>
      </c>
      <c r="Q143" s="20" t="s">
        <v>195</v>
      </c>
      <c r="R143" s="20" t="s">
        <v>196</v>
      </c>
      <c r="S143" s="20">
        <v>16</v>
      </c>
      <c r="T143" s="20">
        <v>60</v>
      </c>
      <c r="U143" s="20" t="s">
        <v>73</v>
      </c>
      <c r="V143" s="20" t="s">
        <v>76</v>
      </c>
      <c r="W143" s="20" t="s">
        <v>77</v>
      </c>
      <c r="X143" s="22">
        <v>0.41099999999999998</v>
      </c>
      <c r="Y143" s="22">
        <v>3.7010000000000001</v>
      </c>
      <c r="Z143" s="22">
        <v>0.47</v>
      </c>
      <c r="AA143" s="22">
        <v>0.505</v>
      </c>
      <c r="AB143" s="22">
        <f t="shared" si="4"/>
        <v>0.18500955390000001</v>
      </c>
      <c r="AC143" s="22">
        <f t="shared" si="5"/>
        <v>1.5559683133500002</v>
      </c>
    </row>
    <row r="144" spans="1:29" x14ac:dyDescent="0.25">
      <c r="A144" s="20">
        <v>7</v>
      </c>
      <c r="B144" s="20">
        <v>328</v>
      </c>
      <c r="C144" s="20" t="s">
        <v>212</v>
      </c>
      <c r="D144" s="20" t="s">
        <v>213</v>
      </c>
      <c r="E144" s="20" t="s">
        <v>214</v>
      </c>
      <c r="F144" s="20" t="s">
        <v>191</v>
      </c>
      <c r="G144" s="20" t="s">
        <v>215</v>
      </c>
      <c r="H144" s="20">
        <v>45459</v>
      </c>
      <c r="I144" s="20">
        <v>45460</v>
      </c>
      <c r="J144" s="20">
        <v>45390</v>
      </c>
      <c r="K144" s="20">
        <v>6410</v>
      </c>
      <c r="L144" s="20">
        <v>6410</v>
      </c>
      <c r="M144" s="20" t="s">
        <v>193</v>
      </c>
      <c r="N144" s="20" t="s">
        <v>216</v>
      </c>
      <c r="O144" s="21">
        <v>1.98523618764</v>
      </c>
      <c r="P144" s="21">
        <v>0.80339700000000003</v>
      </c>
      <c r="Q144" s="20" t="s">
        <v>195</v>
      </c>
      <c r="R144" s="20" t="s">
        <v>196</v>
      </c>
      <c r="S144" s="20">
        <v>16</v>
      </c>
      <c r="T144" s="20">
        <v>60</v>
      </c>
      <c r="U144" s="20" t="s">
        <v>73</v>
      </c>
      <c r="V144" s="20" t="s">
        <v>76</v>
      </c>
      <c r="W144" s="20" t="s">
        <v>77</v>
      </c>
      <c r="X144" s="22">
        <v>0.41099999999999998</v>
      </c>
      <c r="Y144" s="22">
        <v>3.7010000000000001</v>
      </c>
      <c r="Z144" s="22">
        <v>0.47</v>
      </c>
      <c r="AA144" s="22">
        <v>0.505</v>
      </c>
      <c r="AB144" s="22">
        <f t="shared" si="4"/>
        <v>0.17500396851</v>
      </c>
      <c r="AC144" s="22">
        <f t="shared" si="5"/>
        <v>1.471819287015</v>
      </c>
    </row>
    <row r="145" spans="1:29" x14ac:dyDescent="0.25">
      <c r="A145" s="20">
        <v>7</v>
      </c>
      <c r="B145" s="20">
        <v>328</v>
      </c>
      <c r="C145" s="20" t="s">
        <v>212</v>
      </c>
      <c r="D145" s="20" t="s">
        <v>213</v>
      </c>
      <c r="E145" s="20" t="s">
        <v>214</v>
      </c>
      <c r="F145" s="20" t="s">
        <v>191</v>
      </c>
      <c r="G145" s="20" t="s">
        <v>215</v>
      </c>
      <c r="H145" s="20">
        <v>45460</v>
      </c>
      <c r="I145" s="20">
        <v>45461</v>
      </c>
      <c r="J145" s="20">
        <v>45391</v>
      </c>
      <c r="K145" s="20">
        <v>6410</v>
      </c>
      <c r="L145" s="20">
        <v>6410</v>
      </c>
      <c r="M145" s="20" t="s">
        <v>193</v>
      </c>
      <c r="N145" s="20" t="s">
        <v>216</v>
      </c>
      <c r="O145" s="21">
        <v>1.59034379144</v>
      </c>
      <c r="P145" s="21">
        <v>0.64358899999999997</v>
      </c>
      <c r="Q145" s="20" t="s">
        <v>195</v>
      </c>
      <c r="R145" s="20" t="s">
        <v>196</v>
      </c>
      <c r="S145" s="20">
        <v>16</v>
      </c>
      <c r="T145" s="20">
        <v>60</v>
      </c>
      <c r="U145" s="20" t="s">
        <v>73</v>
      </c>
      <c r="V145" s="20" t="s">
        <v>76</v>
      </c>
      <c r="W145" s="20" t="s">
        <v>77</v>
      </c>
      <c r="X145" s="22">
        <v>0.41099999999999998</v>
      </c>
      <c r="Y145" s="22">
        <v>3.7010000000000001</v>
      </c>
      <c r="Z145" s="22">
        <v>0.47</v>
      </c>
      <c r="AA145" s="22">
        <v>0.505</v>
      </c>
      <c r="AB145" s="22">
        <f t="shared" si="4"/>
        <v>0.14019299187000001</v>
      </c>
      <c r="AC145" s="22">
        <f t="shared" si="5"/>
        <v>1.1790518300549999</v>
      </c>
    </row>
    <row r="146" spans="1:29" x14ac:dyDescent="0.25">
      <c r="A146" s="20">
        <v>7</v>
      </c>
      <c r="B146" s="20">
        <v>328</v>
      </c>
      <c r="C146" s="20" t="s">
        <v>212</v>
      </c>
      <c r="D146" s="20" t="s">
        <v>213</v>
      </c>
      <c r="E146" s="20" t="s">
        <v>214</v>
      </c>
      <c r="F146" s="20" t="s">
        <v>191</v>
      </c>
      <c r="G146" s="20" t="s">
        <v>215</v>
      </c>
      <c r="H146" s="20">
        <v>45461</v>
      </c>
      <c r="I146" s="20">
        <v>45462</v>
      </c>
      <c r="J146" s="20">
        <v>45392</v>
      </c>
      <c r="K146" s="20">
        <v>6410</v>
      </c>
      <c r="L146" s="20">
        <v>6410</v>
      </c>
      <c r="M146" s="20" t="s">
        <v>193</v>
      </c>
      <c r="N146" s="20" t="s">
        <v>216</v>
      </c>
      <c r="O146" s="21">
        <v>3.32230924484</v>
      </c>
      <c r="P146" s="21">
        <v>1.34449</v>
      </c>
      <c r="Q146" s="20" t="s">
        <v>195</v>
      </c>
      <c r="R146" s="20" t="s">
        <v>196</v>
      </c>
      <c r="S146" s="20">
        <v>16</v>
      </c>
      <c r="T146" s="20">
        <v>60</v>
      </c>
      <c r="U146" s="20" t="s">
        <v>73</v>
      </c>
      <c r="V146" s="20" t="s">
        <v>76</v>
      </c>
      <c r="W146" s="20" t="s">
        <v>77</v>
      </c>
      <c r="X146" s="22">
        <v>0.41099999999999998</v>
      </c>
      <c r="Y146" s="22">
        <v>3.7010000000000001</v>
      </c>
      <c r="Z146" s="22">
        <v>0.47</v>
      </c>
      <c r="AA146" s="22">
        <v>0.505</v>
      </c>
      <c r="AB146" s="22">
        <f t="shared" si="4"/>
        <v>0.2928702567</v>
      </c>
      <c r="AC146" s="22">
        <f t="shared" si="5"/>
        <v>2.4630989575499997</v>
      </c>
    </row>
    <row r="147" spans="1:29" x14ac:dyDescent="0.25">
      <c r="A147" s="20">
        <v>7</v>
      </c>
      <c r="B147" s="20">
        <v>328</v>
      </c>
      <c r="C147" s="20" t="s">
        <v>212</v>
      </c>
      <c r="D147" s="20" t="s">
        <v>213</v>
      </c>
      <c r="E147" s="20" t="s">
        <v>214</v>
      </c>
      <c r="F147" s="20" t="s">
        <v>191</v>
      </c>
      <c r="G147" s="20" t="s">
        <v>215</v>
      </c>
      <c r="H147" s="20">
        <v>45462</v>
      </c>
      <c r="I147" s="20">
        <v>45463</v>
      </c>
      <c r="J147" s="20">
        <v>45393</v>
      </c>
      <c r="K147" s="20">
        <v>6410</v>
      </c>
      <c r="L147" s="20">
        <v>6410</v>
      </c>
      <c r="M147" s="20" t="s">
        <v>193</v>
      </c>
      <c r="N147" s="20" t="s">
        <v>216</v>
      </c>
      <c r="O147" s="21">
        <v>2.43936026551</v>
      </c>
      <c r="P147" s="21">
        <v>0.987174</v>
      </c>
      <c r="Q147" s="20" t="s">
        <v>195</v>
      </c>
      <c r="R147" s="20" t="s">
        <v>196</v>
      </c>
      <c r="S147" s="20">
        <v>16</v>
      </c>
      <c r="T147" s="20">
        <v>60</v>
      </c>
      <c r="U147" s="20" t="s">
        <v>73</v>
      </c>
      <c r="V147" s="20" t="s">
        <v>76</v>
      </c>
      <c r="W147" s="20" t="s">
        <v>77</v>
      </c>
      <c r="X147" s="22">
        <v>0.41099999999999998</v>
      </c>
      <c r="Y147" s="22">
        <v>3.7010000000000001</v>
      </c>
      <c r="Z147" s="22">
        <v>0.47</v>
      </c>
      <c r="AA147" s="22">
        <v>0.505</v>
      </c>
      <c r="AB147" s="22">
        <f t="shared" si="4"/>
        <v>0.21503611242000001</v>
      </c>
      <c r="AC147" s="22">
        <f t="shared" si="5"/>
        <v>1.80849783213</v>
      </c>
    </row>
    <row r="148" spans="1:29" x14ac:dyDescent="0.25">
      <c r="A148" s="20">
        <v>7</v>
      </c>
      <c r="B148" s="20">
        <v>328</v>
      </c>
      <c r="C148" s="20" t="s">
        <v>212</v>
      </c>
      <c r="D148" s="20" t="s">
        <v>213</v>
      </c>
      <c r="E148" s="20" t="s">
        <v>214</v>
      </c>
      <c r="F148" s="20" t="s">
        <v>191</v>
      </c>
      <c r="G148" s="20" t="s">
        <v>215</v>
      </c>
      <c r="H148" s="20">
        <v>45463</v>
      </c>
      <c r="I148" s="20">
        <v>45464</v>
      </c>
      <c r="J148" s="20">
        <v>45394</v>
      </c>
      <c r="K148" s="20">
        <v>6410</v>
      </c>
      <c r="L148" s="20">
        <v>6410</v>
      </c>
      <c r="M148" s="20" t="s">
        <v>193</v>
      </c>
      <c r="N148" s="20" t="s">
        <v>216</v>
      </c>
      <c r="O148" s="21">
        <v>3.1477660753099999</v>
      </c>
      <c r="P148" s="21">
        <v>1.27386</v>
      </c>
      <c r="Q148" s="20" t="s">
        <v>195</v>
      </c>
      <c r="R148" s="20" t="s">
        <v>196</v>
      </c>
      <c r="S148" s="20">
        <v>16</v>
      </c>
      <c r="T148" s="20">
        <v>60</v>
      </c>
      <c r="U148" s="20" t="s">
        <v>73</v>
      </c>
      <c r="V148" s="20" t="s">
        <v>76</v>
      </c>
      <c r="W148" s="20" t="s">
        <v>77</v>
      </c>
      <c r="X148" s="22">
        <v>0.41099999999999998</v>
      </c>
      <c r="Y148" s="22">
        <v>3.7010000000000001</v>
      </c>
      <c r="Z148" s="22">
        <v>0.47</v>
      </c>
      <c r="AA148" s="22">
        <v>0.505</v>
      </c>
      <c r="AB148" s="22">
        <f t="shared" si="4"/>
        <v>0.27748492380000001</v>
      </c>
      <c r="AC148" s="22">
        <f t="shared" si="5"/>
        <v>2.3337051506999997</v>
      </c>
    </row>
    <row r="149" spans="1:29" x14ac:dyDescent="0.25">
      <c r="A149" s="20">
        <v>7</v>
      </c>
      <c r="B149" s="20">
        <v>328</v>
      </c>
      <c r="C149" s="20" t="s">
        <v>212</v>
      </c>
      <c r="D149" s="20" t="s">
        <v>213</v>
      </c>
      <c r="E149" s="20" t="s">
        <v>214</v>
      </c>
      <c r="F149" s="20" t="s">
        <v>191</v>
      </c>
      <c r="G149" s="20" t="s">
        <v>215</v>
      </c>
      <c r="H149" s="20">
        <v>45464</v>
      </c>
      <c r="I149" s="20">
        <v>45465</v>
      </c>
      <c r="J149" s="20">
        <v>45395</v>
      </c>
      <c r="K149" s="20">
        <v>6410</v>
      </c>
      <c r="L149" s="20">
        <v>6410</v>
      </c>
      <c r="M149" s="20" t="s">
        <v>193</v>
      </c>
      <c r="N149" s="20" t="s">
        <v>216</v>
      </c>
      <c r="O149" s="21">
        <v>2.2263983914300001</v>
      </c>
      <c r="P149" s="21">
        <v>0.90099099999999999</v>
      </c>
      <c r="Q149" s="20" t="s">
        <v>195</v>
      </c>
      <c r="R149" s="20" t="s">
        <v>196</v>
      </c>
      <c r="S149" s="20">
        <v>16</v>
      </c>
      <c r="T149" s="20">
        <v>60</v>
      </c>
      <c r="U149" s="20" t="s">
        <v>73</v>
      </c>
      <c r="V149" s="20" t="s">
        <v>76</v>
      </c>
      <c r="W149" s="20" t="s">
        <v>77</v>
      </c>
      <c r="X149" s="22">
        <v>0.41099999999999998</v>
      </c>
      <c r="Y149" s="22">
        <v>3.7010000000000001</v>
      </c>
      <c r="Z149" s="22">
        <v>0.47</v>
      </c>
      <c r="AA149" s="22">
        <v>0.505</v>
      </c>
      <c r="AB149" s="22">
        <f t="shared" si="4"/>
        <v>0.19626286952999999</v>
      </c>
      <c r="AC149" s="22">
        <f t="shared" si="5"/>
        <v>1.650611007045</v>
      </c>
    </row>
    <row r="150" spans="1:29" x14ac:dyDescent="0.25">
      <c r="A150" s="20">
        <v>7</v>
      </c>
      <c r="B150" s="20">
        <v>328</v>
      </c>
      <c r="C150" s="20" t="s">
        <v>212</v>
      </c>
      <c r="D150" s="20" t="s">
        <v>213</v>
      </c>
      <c r="E150" s="20" t="s">
        <v>214</v>
      </c>
      <c r="F150" s="20" t="s">
        <v>191</v>
      </c>
      <c r="G150" s="20" t="s">
        <v>215</v>
      </c>
      <c r="H150" s="20">
        <v>45465</v>
      </c>
      <c r="I150" s="20">
        <v>45466</v>
      </c>
      <c r="J150" s="20">
        <v>45396</v>
      </c>
      <c r="K150" s="20">
        <v>6410</v>
      </c>
      <c r="L150" s="20">
        <v>6410</v>
      </c>
      <c r="M150" s="20" t="s">
        <v>193</v>
      </c>
      <c r="N150" s="20" t="s">
        <v>216</v>
      </c>
      <c r="O150" s="21">
        <v>4.0326116462900004</v>
      </c>
      <c r="P150" s="21">
        <v>1.6319399999999999</v>
      </c>
      <c r="Q150" s="20" t="s">
        <v>195</v>
      </c>
      <c r="R150" s="20" t="s">
        <v>196</v>
      </c>
      <c r="S150" s="20">
        <v>16</v>
      </c>
      <c r="T150" s="20">
        <v>60</v>
      </c>
      <c r="U150" s="20" t="s">
        <v>73</v>
      </c>
      <c r="V150" s="20" t="s">
        <v>76</v>
      </c>
      <c r="W150" s="20" t="s">
        <v>77</v>
      </c>
      <c r="X150" s="22">
        <v>0.41099999999999998</v>
      </c>
      <c r="Y150" s="22">
        <v>3.7010000000000001</v>
      </c>
      <c r="Z150" s="22">
        <v>0.47</v>
      </c>
      <c r="AA150" s="22">
        <v>0.505</v>
      </c>
      <c r="AB150" s="22">
        <f t="shared" si="4"/>
        <v>0.35548549019999998</v>
      </c>
      <c r="AC150" s="22">
        <f t="shared" si="5"/>
        <v>2.9897059202999996</v>
      </c>
    </row>
    <row r="151" spans="1:29" x14ac:dyDescent="0.25">
      <c r="A151" s="20">
        <v>7</v>
      </c>
      <c r="B151" s="20">
        <v>328</v>
      </c>
      <c r="C151" s="20" t="s">
        <v>212</v>
      </c>
      <c r="D151" s="20" t="s">
        <v>213</v>
      </c>
      <c r="E151" s="20" t="s">
        <v>214</v>
      </c>
      <c r="F151" s="20" t="s">
        <v>191</v>
      </c>
      <c r="G151" s="20" t="s">
        <v>215</v>
      </c>
      <c r="H151" s="20">
        <v>45466</v>
      </c>
      <c r="I151" s="20">
        <v>45467</v>
      </c>
      <c r="J151" s="20">
        <v>45397</v>
      </c>
      <c r="K151" s="20">
        <v>6410</v>
      </c>
      <c r="L151" s="20">
        <v>6410</v>
      </c>
      <c r="M151" s="20" t="s">
        <v>193</v>
      </c>
      <c r="N151" s="20" t="s">
        <v>216</v>
      </c>
      <c r="O151" s="21">
        <v>3.6514858969000001</v>
      </c>
      <c r="P151" s="21">
        <v>1.4777</v>
      </c>
      <c r="Q151" s="20" t="s">
        <v>195</v>
      </c>
      <c r="R151" s="20" t="s">
        <v>196</v>
      </c>
      <c r="S151" s="20">
        <v>16</v>
      </c>
      <c r="T151" s="20">
        <v>60</v>
      </c>
      <c r="U151" s="20" t="s">
        <v>73</v>
      </c>
      <c r="V151" s="20" t="s">
        <v>76</v>
      </c>
      <c r="W151" s="20" t="s">
        <v>77</v>
      </c>
      <c r="X151" s="22">
        <v>0.41099999999999998</v>
      </c>
      <c r="Y151" s="22">
        <v>3.7010000000000001</v>
      </c>
      <c r="Z151" s="22">
        <v>0.47</v>
      </c>
      <c r="AA151" s="22">
        <v>0.505</v>
      </c>
      <c r="AB151" s="22">
        <f t="shared" si="4"/>
        <v>0.32188739100000002</v>
      </c>
      <c r="AC151" s="22">
        <f t="shared" si="5"/>
        <v>2.7071390115000002</v>
      </c>
    </row>
    <row r="152" spans="1:29" x14ac:dyDescent="0.25">
      <c r="A152" s="20">
        <v>7</v>
      </c>
      <c r="B152" s="20">
        <v>328</v>
      </c>
      <c r="C152" s="20" t="s">
        <v>212</v>
      </c>
      <c r="D152" s="20" t="s">
        <v>213</v>
      </c>
      <c r="E152" s="20" t="s">
        <v>214</v>
      </c>
      <c r="F152" s="20" t="s">
        <v>191</v>
      </c>
      <c r="G152" s="20" t="s">
        <v>215</v>
      </c>
      <c r="H152" s="20">
        <v>45467</v>
      </c>
      <c r="I152" s="20">
        <v>45468</v>
      </c>
      <c r="J152" s="20">
        <v>45398</v>
      </c>
      <c r="K152" s="20">
        <v>6410</v>
      </c>
      <c r="L152" s="20">
        <v>6410</v>
      </c>
      <c r="M152" s="20" t="s">
        <v>193</v>
      </c>
      <c r="N152" s="20" t="s">
        <v>216</v>
      </c>
      <c r="O152" s="21">
        <v>5.5041285816099998</v>
      </c>
      <c r="P152" s="21">
        <v>2.2274400000000001</v>
      </c>
      <c r="Q152" s="20" t="s">
        <v>195</v>
      </c>
      <c r="R152" s="20" t="s">
        <v>196</v>
      </c>
      <c r="S152" s="20">
        <v>16</v>
      </c>
      <c r="T152" s="20">
        <v>60</v>
      </c>
      <c r="U152" s="20" t="s">
        <v>73</v>
      </c>
      <c r="V152" s="20" t="s">
        <v>76</v>
      </c>
      <c r="W152" s="20" t="s">
        <v>77</v>
      </c>
      <c r="X152" s="22">
        <v>0.41099999999999998</v>
      </c>
      <c r="Y152" s="22">
        <v>3.7010000000000001</v>
      </c>
      <c r="Z152" s="22">
        <v>0.47</v>
      </c>
      <c r="AA152" s="22">
        <v>0.505</v>
      </c>
      <c r="AB152" s="22">
        <f t="shared" si="4"/>
        <v>0.48520325520000002</v>
      </c>
      <c r="AC152" s="22">
        <f t="shared" si="5"/>
        <v>4.0806589428000004</v>
      </c>
    </row>
    <row r="153" spans="1:29" x14ac:dyDescent="0.25">
      <c r="A153" s="20">
        <v>7</v>
      </c>
      <c r="B153" s="20">
        <v>328</v>
      </c>
      <c r="C153" s="20" t="s">
        <v>212</v>
      </c>
      <c r="D153" s="20" t="s">
        <v>213</v>
      </c>
      <c r="E153" s="20" t="s">
        <v>214</v>
      </c>
      <c r="F153" s="20" t="s">
        <v>191</v>
      </c>
      <c r="G153" s="20" t="s">
        <v>215</v>
      </c>
      <c r="H153" s="20">
        <v>45468</v>
      </c>
      <c r="I153" s="20">
        <v>45469</v>
      </c>
      <c r="J153" s="20">
        <v>45399</v>
      </c>
      <c r="K153" s="20">
        <v>6410</v>
      </c>
      <c r="L153" s="20">
        <v>6410</v>
      </c>
      <c r="M153" s="20" t="s">
        <v>193</v>
      </c>
      <c r="N153" s="20" t="s">
        <v>216</v>
      </c>
      <c r="O153" s="21">
        <v>2.08887918894</v>
      </c>
      <c r="P153" s="21">
        <v>0.84533899999999995</v>
      </c>
      <c r="Q153" s="20" t="s">
        <v>195</v>
      </c>
      <c r="R153" s="20" t="s">
        <v>196</v>
      </c>
      <c r="S153" s="20">
        <v>16</v>
      </c>
      <c r="T153" s="20">
        <v>60</v>
      </c>
      <c r="U153" s="20" t="s">
        <v>73</v>
      </c>
      <c r="V153" s="20" t="s">
        <v>76</v>
      </c>
      <c r="W153" s="20" t="s">
        <v>77</v>
      </c>
      <c r="X153" s="22">
        <v>0.41099999999999998</v>
      </c>
      <c r="Y153" s="22">
        <v>3.7010000000000001</v>
      </c>
      <c r="Z153" s="22">
        <v>0.47</v>
      </c>
      <c r="AA153" s="22">
        <v>0.505</v>
      </c>
      <c r="AB153" s="22">
        <f t="shared" si="4"/>
        <v>0.18414019437000001</v>
      </c>
      <c r="AC153" s="22">
        <f t="shared" si="5"/>
        <v>1.548656821305</v>
      </c>
    </row>
    <row r="154" spans="1:29" x14ac:dyDescent="0.25">
      <c r="A154" s="20">
        <v>7</v>
      </c>
      <c r="B154" s="20">
        <v>328</v>
      </c>
      <c r="C154" s="20" t="s">
        <v>212</v>
      </c>
      <c r="D154" s="20" t="s">
        <v>213</v>
      </c>
      <c r="E154" s="20" t="s">
        <v>214</v>
      </c>
      <c r="F154" s="20" t="s">
        <v>191</v>
      </c>
      <c r="G154" s="20" t="s">
        <v>215</v>
      </c>
      <c r="H154" s="20">
        <v>45469</v>
      </c>
      <c r="I154" s="20">
        <v>45470</v>
      </c>
      <c r="J154" s="20">
        <v>45400</v>
      </c>
      <c r="K154" s="20">
        <v>6410</v>
      </c>
      <c r="L154" s="20">
        <v>6410</v>
      </c>
      <c r="M154" s="20" t="s">
        <v>193</v>
      </c>
      <c r="N154" s="20" t="s">
        <v>216</v>
      </c>
      <c r="O154" s="21">
        <v>1.8231224888399999</v>
      </c>
      <c r="P154" s="21">
        <v>0.73779099999999997</v>
      </c>
      <c r="Q154" s="20" t="s">
        <v>195</v>
      </c>
      <c r="R154" s="20" t="s">
        <v>196</v>
      </c>
      <c r="S154" s="20">
        <v>16</v>
      </c>
      <c r="T154" s="20">
        <v>60</v>
      </c>
      <c r="U154" s="20" t="s">
        <v>73</v>
      </c>
      <c r="V154" s="20" t="s">
        <v>76</v>
      </c>
      <c r="W154" s="20" t="s">
        <v>77</v>
      </c>
      <c r="X154" s="22">
        <v>0.41099999999999998</v>
      </c>
      <c r="Y154" s="22">
        <v>3.7010000000000001</v>
      </c>
      <c r="Z154" s="22">
        <v>0.47</v>
      </c>
      <c r="AA154" s="22">
        <v>0.505</v>
      </c>
      <c r="AB154" s="22">
        <f t="shared" si="4"/>
        <v>0.16071301353</v>
      </c>
      <c r="AC154" s="22">
        <f t="shared" si="5"/>
        <v>1.3516294230449999</v>
      </c>
    </row>
    <row r="155" spans="1:29" x14ac:dyDescent="0.25">
      <c r="A155" s="20">
        <v>7</v>
      </c>
      <c r="B155" s="20">
        <v>328</v>
      </c>
      <c r="C155" s="20" t="s">
        <v>212</v>
      </c>
      <c r="D155" s="20" t="s">
        <v>213</v>
      </c>
      <c r="E155" s="20" t="s">
        <v>214</v>
      </c>
      <c r="F155" s="20" t="s">
        <v>191</v>
      </c>
      <c r="G155" s="20" t="s">
        <v>215</v>
      </c>
      <c r="H155" s="20">
        <v>45470</v>
      </c>
      <c r="I155" s="20">
        <v>45471</v>
      </c>
      <c r="J155" s="20">
        <v>45401</v>
      </c>
      <c r="K155" s="20">
        <v>6410</v>
      </c>
      <c r="L155" s="20">
        <v>6410</v>
      </c>
      <c r="M155" s="20" t="s">
        <v>193</v>
      </c>
      <c r="N155" s="20" t="s">
        <v>216</v>
      </c>
      <c r="O155" s="21">
        <v>2.9272386808999999</v>
      </c>
      <c r="P155" s="21">
        <v>1.1846099999999999</v>
      </c>
      <c r="Q155" s="20" t="s">
        <v>195</v>
      </c>
      <c r="R155" s="20" t="s">
        <v>196</v>
      </c>
      <c r="S155" s="20">
        <v>16</v>
      </c>
      <c r="T155" s="20">
        <v>60</v>
      </c>
      <c r="U155" s="20" t="s">
        <v>73</v>
      </c>
      <c r="V155" s="20" t="s">
        <v>76</v>
      </c>
      <c r="W155" s="20" t="s">
        <v>77</v>
      </c>
      <c r="X155" s="22">
        <v>0.41099999999999998</v>
      </c>
      <c r="Y155" s="22">
        <v>3.7010000000000001</v>
      </c>
      <c r="Z155" s="22">
        <v>0.47</v>
      </c>
      <c r="AA155" s="22">
        <v>0.505</v>
      </c>
      <c r="AB155" s="22">
        <f t="shared" si="4"/>
        <v>0.25804359629999996</v>
      </c>
      <c r="AC155" s="22">
        <f t="shared" si="5"/>
        <v>2.1701995969499999</v>
      </c>
    </row>
    <row r="156" spans="1:29" x14ac:dyDescent="0.25">
      <c r="A156" s="20">
        <v>7</v>
      </c>
      <c r="B156" s="20">
        <v>328</v>
      </c>
      <c r="C156" s="20" t="s">
        <v>212</v>
      </c>
      <c r="D156" s="20" t="s">
        <v>213</v>
      </c>
      <c r="E156" s="20" t="s">
        <v>214</v>
      </c>
      <c r="F156" s="20" t="s">
        <v>191</v>
      </c>
      <c r="G156" s="20" t="s">
        <v>215</v>
      </c>
      <c r="H156" s="20">
        <v>45471</v>
      </c>
      <c r="I156" s="20">
        <v>45472</v>
      </c>
      <c r="J156" s="20">
        <v>45402</v>
      </c>
      <c r="K156" s="20">
        <v>6410</v>
      </c>
      <c r="L156" s="20">
        <v>6410</v>
      </c>
      <c r="M156" s="20" t="s">
        <v>193</v>
      </c>
      <c r="N156" s="20" t="s">
        <v>216</v>
      </c>
      <c r="O156" s="21">
        <v>2.36769618765</v>
      </c>
      <c r="P156" s="21">
        <v>0.95817300000000005</v>
      </c>
      <c r="Q156" s="20" t="s">
        <v>195</v>
      </c>
      <c r="R156" s="20" t="s">
        <v>196</v>
      </c>
      <c r="S156" s="20">
        <v>16</v>
      </c>
      <c r="T156" s="20">
        <v>60</v>
      </c>
      <c r="U156" s="20" t="s">
        <v>73</v>
      </c>
      <c r="V156" s="20" t="s">
        <v>76</v>
      </c>
      <c r="W156" s="20" t="s">
        <v>77</v>
      </c>
      <c r="X156" s="22">
        <v>0.41099999999999998</v>
      </c>
      <c r="Y156" s="22">
        <v>3.7010000000000001</v>
      </c>
      <c r="Z156" s="22">
        <v>0.47</v>
      </c>
      <c r="AA156" s="22">
        <v>0.505</v>
      </c>
      <c r="AB156" s="22">
        <f t="shared" si="4"/>
        <v>0.20871882459000002</v>
      </c>
      <c r="AC156" s="22">
        <f t="shared" si="5"/>
        <v>1.7553681451350001</v>
      </c>
    </row>
    <row r="157" spans="1:29" x14ac:dyDescent="0.25">
      <c r="A157" s="20">
        <v>7</v>
      </c>
      <c r="B157" s="20">
        <v>328</v>
      </c>
      <c r="C157" s="20" t="s">
        <v>212</v>
      </c>
      <c r="D157" s="20" t="s">
        <v>213</v>
      </c>
      <c r="E157" s="20" t="s">
        <v>214</v>
      </c>
      <c r="F157" s="20" t="s">
        <v>191</v>
      </c>
      <c r="G157" s="20" t="s">
        <v>215</v>
      </c>
      <c r="H157" s="20">
        <v>45472</v>
      </c>
      <c r="I157" s="20">
        <v>45473</v>
      </c>
      <c r="J157" s="20">
        <v>45403</v>
      </c>
      <c r="K157" s="20">
        <v>6410</v>
      </c>
      <c r="L157" s="20">
        <v>6410</v>
      </c>
      <c r="M157" s="20" t="s">
        <v>193</v>
      </c>
      <c r="N157" s="20" t="s">
        <v>216</v>
      </c>
      <c r="O157" s="21">
        <v>1.0505660591999999</v>
      </c>
      <c r="P157" s="21">
        <v>0.425149</v>
      </c>
      <c r="Q157" s="20" t="s">
        <v>195</v>
      </c>
      <c r="R157" s="20" t="s">
        <v>196</v>
      </c>
      <c r="S157" s="20">
        <v>16</v>
      </c>
      <c r="T157" s="20">
        <v>60</v>
      </c>
      <c r="U157" s="20" t="s">
        <v>73</v>
      </c>
      <c r="V157" s="20" t="s">
        <v>76</v>
      </c>
      <c r="W157" s="20" t="s">
        <v>77</v>
      </c>
      <c r="X157" s="22">
        <v>0.41099999999999998</v>
      </c>
      <c r="Y157" s="22">
        <v>3.7010000000000001</v>
      </c>
      <c r="Z157" s="22">
        <v>0.47</v>
      </c>
      <c r="AA157" s="22">
        <v>0.505</v>
      </c>
      <c r="AB157" s="22">
        <f t="shared" si="4"/>
        <v>9.261020667E-2</v>
      </c>
      <c r="AC157" s="22">
        <f t="shared" si="5"/>
        <v>0.77887084225499992</v>
      </c>
    </row>
    <row r="158" spans="1:29" x14ac:dyDescent="0.25">
      <c r="A158" s="20">
        <v>7</v>
      </c>
      <c r="B158" s="20">
        <v>328</v>
      </c>
      <c r="C158" s="20" t="s">
        <v>212</v>
      </c>
      <c r="D158" s="20" t="s">
        <v>213</v>
      </c>
      <c r="E158" s="20" t="s">
        <v>214</v>
      </c>
      <c r="F158" s="20" t="s">
        <v>191</v>
      </c>
      <c r="G158" s="20" t="s">
        <v>215</v>
      </c>
      <c r="H158" s="20">
        <v>45473</v>
      </c>
      <c r="I158" s="20">
        <v>45474</v>
      </c>
      <c r="J158" s="20">
        <v>45404</v>
      </c>
      <c r="K158" s="20">
        <v>6410</v>
      </c>
      <c r="L158" s="20">
        <v>6410</v>
      </c>
      <c r="M158" s="20" t="s">
        <v>193</v>
      </c>
      <c r="N158" s="20" t="s">
        <v>216</v>
      </c>
      <c r="O158" s="21">
        <v>39.427870232499998</v>
      </c>
      <c r="P158" s="21">
        <v>15.9559</v>
      </c>
      <c r="Q158" s="20" t="s">
        <v>195</v>
      </c>
      <c r="R158" s="20" t="s">
        <v>196</v>
      </c>
      <c r="S158" s="20">
        <v>16</v>
      </c>
      <c r="T158" s="20">
        <v>60</v>
      </c>
      <c r="U158" s="20" t="s">
        <v>73</v>
      </c>
      <c r="V158" s="20" t="s">
        <v>76</v>
      </c>
      <c r="W158" s="20" t="s">
        <v>77</v>
      </c>
      <c r="X158" s="22">
        <v>0.41099999999999998</v>
      </c>
      <c r="Y158" s="22">
        <v>3.7010000000000001</v>
      </c>
      <c r="Z158" s="22">
        <v>0.47</v>
      </c>
      <c r="AA158" s="22">
        <v>0.505</v>
      </c>
      <c r="AB158" s="22">
        <f t="shared" si="4"/>
        <v>3.475673697</v>
      </c>
      <c r="AC158" s="22">
        <f t="shared" si="5"/>
        <v>29.231129020500003</v>
      </c>
    </row>
    <row r="159" spans="1:29" x14ac:dyDescent="0.25">
      <c r="A159" s="20">
        <v>7</v>
      </c>
      <c r="B159" s="20">
        <v>328</v>
      </c>
      <c r="C159" s="20" t="s">
        <v>212</v>
      </c>
      <c r="D159" s="20" t="s">
        <v>213</v>
      </c>
      <c r="E159" s="20" t="s">
        <v>214</v>
      </c>
      <c r="F159" s="20" t="s">
        <v>191</v>
      </c>
      <c r="G159" s="20" t="s">
        <v>215</v>
      </c>
      <c r="H159" s="20">
        <v>45474</v>
      </c>
      <c r="I159" s="20">
        <v>45475</v>
      </c>
      <c r="J159" s="20">
        <v>45405</v>
      </c>
      <c r="K159" s="20">
        <v>6410</v>
      </c>
      <c r="L159" s="20">
        <v>6410</v>
      </c>
      <c r="M159" s="20" t="s">
        <v>193</v>
      </c>
      <c r="N159" s="20" t="s">
        <v>216</v>
      </c>
      <c r="O159" s="21">
        <v>2.2840436686399999</v>
      </c>
      <c r="P159" s="21">
        <v>0.92432000000000003</v>
      </c>
      <c r="Q159" s="20" t="s">
        <v>195</v>
      </c>
      <c r="R159" s="20" t="s">
        <v>196</v>
      </c>
      <c r="S159" s="20">
        <v>16</v>
      </c>
      <c r="T159" s="20">
        <v>60</v>
      </c>
      <c r="U159" s="20" t="s">
        <v>73</v>
      </c>
      <c r="V159" s="20" t="s">
        <v>76</v>
      </c>
      <c r="W159" s="20" t="s">
        <v>77</v>
      </c>
      <c r="X159" s="22">
        <v>0.41099999999999998</v>
      </c>
      <c r="Y159" s="22">
        <v>3.7010000000000001</v>
      </c>
      <c r="Z159" s="22">
        <v>0.47</v>
      </c>
      <c r="AA159" s="22">
        <v>0.505</v>
      </c>
      <c r="AB159" s="22">
        <f t="shared" si="4"/>
        <v>0.20134462559999999</v>
      </c>
      <c r="AC159" s="22">
        <f t="shared" si="5"/>
        <v>1.6933496184000001</v>
      </c>
    </row>
    <row r="160" spans="1:29" x14ac:dyDescent="0.25">
      <c r="A160" s="20">
        <v>7</v>
      </c>
      <c r="B160" s="20">
        <v>328</v>
      </c>
      <c r="C160" s="20" t="s">
        <v>212</v>
      </c>
      <c r="D160" s="20" t="s">
        <v>213</v>
      </c>
      <c r="E160" s="20" t="s">
        <v>214</v>
      </c>
      <c r="F160" s="20" t="s">
        <v>191</v>
      </c>
      <c r="G160" s="20" t="s">
        <v>215</v>
      </c>
      <c r="H160" s="20">
        <v>45475</v>
      </c>
      <c r="I160" s="20">
        <v>45476</v>
      </c>
      <c r="J160" s="20">
        <v>45406</v>
      </c>
      <c r="K160" s="20">
        <v>6410</v>
      </c>
      <c r="L160" s="20">
        <v>6410</v>
      </c>
      <c r="M160" s="20" t="s">
        <v>193</v>
      </c>
      <c r="N160" s="20" t="s">
        <v>216</v>
      </c>
      <c r="O160" s="21">
        <v>3.0829154461099999</v>
      </c>
      <c r="P160" s="21">
        <v>1.2476100000000001</v>
      </c>
      <c r="Q160" s="20" t="s">
        <v>195</v>
      </c>
      <c r="R160" s="20" t="s">
        <v>196</v>
      </c>
      <c r="S160" s="20">
        <v>16</v>
      </c>
      <c r="T160" s="20">
        <v>60</v>
      </c>
      <c r="U160" s="20" t="s">
        <v>73</v>
      </c>
      <c r="V160" s="20" t="s">
        <v>76</v>
      </c>
      <c r="W160" s="20" t="s">
        <v>77</v>
      </c>
      <c r="X160" s="22">
        <v>0.41099999999999998</v>
      </c>
      <c r="Y160" s="22">
        <v>3.7010000000000001</v>
      </c>
      <c r="Z160" s="22">
        <v>0.47</v>
      </c>
      <c r="AA160" s="22">
        <v>0.505</v>
      </c>
      <c r="AB160" s="22">
        <f t="shared" si="4"/>
        <v>0.27176688630000001</v>
      </c>
      <c r="AC160" s="22">
        <f t="shared" si="5"/>
        <v>2.2856152819500002</v>
      </c>
    </row>
    <row r="161" spans="1:29" x14ac:dyDescent="0.25">
      <c r="A161" s="20">
        <v>7</v>
      </c>
      <c r="B161" s="20">
        <v>328</v>
      </c>
      <c r="C161" s="20" t="s">
        <v>212</v>
      </c>
      <c r="D161" s="20" t="s">
        <v>213</v>
      </c>
      <c r="E161" s="20" t="s">
        <v>214</v>
      </c>
      <c r="F161" s="20" t="s">
        <v>191</v>
      </c>
      <c r="G161" s="20" t="s">
        <v>215</v>
      </c>
      <c r="H161" s="20">
        <v>45476</v>
      </c>
      <c r="I161" s="20">
        <v>45477</v>
      </c>
      <c r="J161" s="20">
        <v>45407</v>
      </c>
      <c r="K161" s="20">
        <v>6410</v>
      </c>
      <c r="L161" s="20">
        <v>6410</v>
      </c>
      <c r="M161" s="20" t="s">
        <v>193</v>
      </c>
      <c r="N161" s="20" t="s">
        <v>216</v>
      </c>
      <c r="O161" s="21">
        <v>27.757624898500001</v>
      </c>
      <c r="P161" s="21">
        <v>11.2331</v>
      </c>
      <c r="Q161" s="20" t="s">
        <v>195</v>
      </c>
      <c r="R161" s="20" t="s">
        <v>196</v>
      </c>
      <c r="S161" s="20">
        <v>16</v>
      </c>
      <c r="T161" s="20">
        <v>60</v>
      </c>
      <c r="U161" s="20" t="s">
        <v>73</v>
      </c>
      <c r="V161" s="20" t="s">
        <v>76</v>
      </c>
      <c r="W161" s="20" t="s">
        <v>77</v>
      </c>
      <c r="X161" s="22">
        <v>0.41099999999999998</v>
      </c>
      <c r="Y161" s="22">
        <v>3.7010000000000001</v>
      </c>
      <c r="Z161" s="22">
        <v>0.47</v>
      </c>
      <c r="AA161" s="22">
        <v>0.505</v>
      </c>
      <c r="AB161" s="22">
        <f t="shared" si="4"/>
        <v>2.4469061729999999</v>
      </c>
      <c r="AC161" s="22">
        <f t="shared" si="5"/>
        <v>20.578983034500002</v>
      </c>
    </row>
    <row r="162" spans="1:29" x14ac:dyDescent="0.25">
      <c r="A162" s="20">
        <v>7</v>
      </c>
      <c r="B162" s="20">
        <v>328</v>
      </c>
      <c r="C162" s="20" t="s">
        <v>212</v>
      </c>
      <c r="D162" s="20" t="s">
        <v>213</v>
      </c>
      <c r="E162" s="20" t="s">
        <v>214</v>
      </c>
      <c r="F162" s="20" t="s">
        <v>191</v>
      </c>
      <c r="G162" s="20" t="s">
        <v>215</v>
      </c>
      <c r="H162" s="20">
        <v>45477</v>
      </c>
      <c r="I162" s="20">
        <v>45478</v>
      </c>
      <c r="J162" s="20">
        <v>45408</v>
      </c>
      <c r="K162" s="20">
        <v>6410</v>
      </c>
      <c r="L162" s="20">
        <v>6410</v>
      </c>
      <c r="M162" s="20" t="s">
        <v>193</v>
      </c>
      <c r="N162" s="20" t="s">
        <v>216</v>
      </c>
      <c r="O162" s="21">
        <v>15.0433016765</v>
      </c>
      <c r="P162" s="21">
        <v>6.0878100000000002</v>
      </c>
      <c r="Q162" s="20" t="s">
        <v>195</v>
      </c>
      <c r="R162" s="20" t="s">
        <v>196</v>
      </c>
      <c r="S162" s="20">
        <v>16</v>
      </c>
      <c r="T162" s="20">
        <v>60</v>
      </c>
      <c r="U162" s="20" t="s">
        <v>73</v>
      </c>
      <c r="V162" s="20" t="s">
        <v>76</v>
      </c>
      <c r="W162" s="20" t="s">
        <v>77</v>
      </c>
      <c r="X162" s="22">
        <v>0.41099999999999998</v>
      </c>
      <c r="Y162" s="22">
        <v>3.7010000000000001</v>
      </c>
      <c r="Z162" s="22">
        <v>0.47</v>
      </c>
      <c r="AA162" s="22">
        <v>0.505</v>
      </c>
      <c r="AB162" s="22">
        <f t="shared" si="4"/>
        <v>1.3261076523000002</v>
      </c>
      <c r="AC162" s="22">
        <f t="shared" si="5"/>
        <v>11.15283748095</v>
      </c>
    </row>
    <row r="163" spans="1:29" x14ac:dyDescent="0.25">
      <c r="A163" s="20">
        <v>7</v>
      </c>
      <c r="B163" s="20">
        <v>328</v>
      </c>
      <c r="C163" s="20" t="s">
        <v>212</v>
      </c>
      <c r="D163" s="20" t="s">
        <v>213</v>
      </c>
      <c r="E163" s="20" t="s">
        <v>214</v>
      </c>
      <c r="F163" s="20" t="s">
        <v>191</v>
      </c>
      <c r="G163" s="20" t="s">
        <v>215</v>
      </c>
      <c r="H163" s="20">
        <v>45478</v>
      </c>
      <c r="I163" s="20">
        <v>45479</v>
      </c>
      <c r="J163" s="20">
        <v>45409</v>
      </c>
      <c r="K163" s="20">
        <v>6410</v>
      </c>
      <c r="L163" s="20">
        <v>6410</v>
      </c>
      <c r="M163" s="20" t="s">
        <v>193</v>
      </c>
      <c r="N163" s="20" t="s">
        <v>216</v>
      </c>
      <c r="O163" s="21">
        <v>1.5614446694499999</v>
      </c>
      <c r="P163" s="21">
        <v>0.63189399999999996</v>
      </c>
      <c r="Q163" s="20" t="s">
        <v>195</v>
      </c>
      <c r="R163" s="20" t="s">
        <v>196</v>
      </c>
      <c r="S163" s="20">
        <v>16</v>
      </c>
      <c r="T163" s="20">
        <v>60</v>
      </c>
      <c r="U163" s="20" t="s">
        <v>73</v>
      </c>
      <c r="V163" s="20" t="s">
        <v>76</v>
      </c>
      <c r="W163" s="20" t="s">
        <v>77</v>
      </c>
      <c r="X163" s="22">
        <v>0.41099999999999998</v>
      </c>
      <c r="Y163" s="22">
        <v>3.7010000000000001</v>
      </c>
      <c r="Z163" s="22">
        <v>0.47</v>
      </c>
      <c r="AA163" s="22">
        <v>0.505</v>
      </c>
      <c r="AB163" s="22">
        <f t="shared" si="4"/>
        <v>0.13764547001999999</v>
      </c>
      <c r="AC163" s="22">
        <f t="shared" si="5"/>
        <v>1.15762664853</v>
      </c>
    </row>
    <row r="164" spans="1:29" x14ac:dyDescent="0.25">
      <c r="A164" s="20">
        <v>7</v>
      </c>
      <c r="B164" s="20">
        <v>328</v>
      </c>
      <c r="C164" s="20" t="s">
        <v>212</v>
      </c>
      <c r="D164" s="20" t="s">
        <v>213</v>
      </c>
      <c r="E164" s="20" t="s">
        <v>214</v>
      </c>
      <c r="F164" s="20" t="s">
        <v>191</v>
      </c>
      <c r="G164" s="20" t="s">
        <v>215</v>
      </c>
      <c r="H164" s="20">
        <v>45479</v>
      </c>
      <c r="I164" s="20">
        <v>45480</v>
      </c>
      <c r="J164" s="20">
        <v>45410</v>
      </c>
      <c r="K164" s="20">
        <v>6410</v>
      </c>
      <c r="L164" s="20">
        <v>6410</v>
      </c>
      <c r="M164" s="20" t="s">
        <v>193</v>
      </c>
      <c r="N164" s="20" t="s">
        <v>216</v>
      </c>
      <c r="O164" s="21">
        <v>4.35286998628</v>
      </c>
      <c r="P164" s="21">
        <v>1.7615400000000001</v>
      </c>
      <c r="Q164" s="20" t="s">
        <v>195</v>
      </c>
      <c r="R164" s="20" t="s">
        <v>196</v>
      </c>
      <c r="S164" s="20">
        <v>16</v>
      </c>
      <c r="T164" s="20">
        <v>60</v>
      </c>
      <c r="U164" s="20" t="s">
        <v>73</v>
      </c>
      <c r="V164" s="20" t="s">
        <v>76</v>
      </c>
      <c r="W164" s="20" t="s">
        <v>77</v>
      </c>
      <c r="X164" s="22">
        <v>0.41099999999999998</v>
      </c>
      <c r="Y164" s="22">
        <v>3.7010000000000001</v>
      </c>
      <c r="Z164" s="22">
        <v>0.47</v>
      </c>
      <c r="AA164" s="22">
        <v>0.505</v>
      </c>
      <c r="AB164" s="22">
        <f t="shared" si="4"/>
        <v>0.38371625820000005</v>
      </c>
      <c r="AC164" s="22">
        <f t="shared" si="5"/>
        <v>3.2271324723000001</v>
      </c>
    </row>
    <row r="165" spans="1:29" x14ac:dyDescent="0.25">
      <c r="A165" s="20">
        <v>7</v>
      </c>
      <c r="B165" s="20">
        <v>328</v>
      </c>
      <c r="C165" s="20" t="s">
        <v>212</v>
      </c>
      <c r="D165" s="20" t="s">
        <v>213</v>
      </c>
      <c r="E165" s="20" t="s">
        <v>214</v>
      </c>
      <c r="F165" s="20" t="s">
        <v>191</v>
      </c>
      <c r="G165" s="20" t="s">
        <v>215</v>
      </c>
      <c r="H165" s="20">
        <v>45480</v>
      </c>
      <c r="I165" s="20">
        <v>45481</v>
      </c>
      <c r="J165" s="20">
        <v>45411</v>
      </c>
      <c r="K165" s="20">
        <v>6410</v>
      </c>
      <c r="L165" s="20">
        <v>6410</v>
      </c>
      <c r="M165" s="20" t="s">
        <v>193</v>
      </c>
      <c r="N165" s="20" t="s">
        <v>216</v>
      </c>
      <c r="O165" s="21">
        <v>10.143462076900001</v>
      </c>
      <c r="P165" s="21">
        <v>4.1049100000000003</v>
      </c>
      <c r="Q165" s="20" t="s">
        <v>195</v>
      </c>
      <c r="R165" s="20" t="s">
        <v>196</v>
      </c>
      <c r="S165" s="20">
        <v>16</v>
      </c>
      <c r="T165" s="20">
        <v>60</v>
      </c>
      <c r="U165" s="20" t="s">
        <v>73</v>
      </c>
      <c r="V165" s="20" t="s">
        <v>76</v>
      </c>
      <c r="W165" s="20" t="s">
        <v>77</v>
      </c>
      <c r="X165" s="22">
        <v>0.41099999999999998</v>
      </c>
      <c r="Y165" s="22">
        <v>3.7010000000000001</v>
      </c>
      <c r="Z165" s="22">
        <v>0.47</v>
      </c>
      <c r="AA165" s="22">
        <v>0.505</v>
      </c>
      <c r="AB165" s="22">
        <f t="shared" si="4"/>
        <v>0.89417254530000012</v>
      </c>
      <c r="AC165" s="22">
        <f t="shared" si="5"/>
        <v>7.5201745954500003</v>
      </c>
    </row>
    <row r="166" spans="1:29" x14ac:dyDescent="0.25">
      <c r="A166" s="20">
        <v>7</v>
      </c>
      <c r="B166" s="20">
        <v>328</v>
      </c>
      <c r="C166" s="20" t="s">
        <v>212</v>
      </c>
      <c r="D166" s="20" t="s">
        <v>213</v>
      </c>
      <c r="E166" s="20" t="s">
        <v>214</v>
      </c>
      <c r="F166" s="20" t="s">
        <v>191</v>
      </c>
      <c r="G166" s="20" t="s">
        <v>215</v>
      </c>
      <c r="H166" s="20">
        <v>45481</v>
      </c>
      <c r="I166" s="20">
        <v>45482</v>
      </c>
      <c r="J166" s="20">
        <v>45412</v>
      </c>
      <c r="K166" s="20">
        <v>6410</v>
      </c>
      <c r="L166" s="20">
        <v>6410</v>
      </c>
      <c r="M166" s="20" t="s">
        <v>193</v>
      </c>
      <c r="N166" s="20" t="s">
        <v>216</v>
      </c>
      <c r="O166" s="21">
        <v>3.46438537486</v>
      </c>
      <c r="P166" s="21">
        <v>1.4019900000000001</v>
      </c>
      <c r="Q166" s="20" t="s">
        <v>195</v>
      </c>
      <c r="R166" s="20" t="s">
        <v>196</v>
      </c>
      <c r="S166" s="20">
        <v>16</v>
      </c>
      <c r="T166" s="20">
        <v>60</v>
      </c>
      <c r="U166" s="20" t="s">
        <v>73</v>
      </c>
      <c r="V166" s="20" t="s">
        <v>76</v>
      </c>
      <c r="W166" s="20" t="s">
        <v>77</v>
      </c>
      <c r="X166" s="22">
        <v>0.41099999999999998</v>
      </c>
      <c r="Y166" s="22">
        <v>3.7010000000000001</v>
      </c>
      <c r="Z166" s="22">
        <v>0.47</v>
      </c>
      <c r="AA166" s="22">
        <v>0.505</v>
      </c>
      <c r="AB166" s="22">
        <f t="shared" si="4"/>
        <v>0.30539548170000003</v>
      </c>
      <c r="AC166" s="22">
        <f t="shared" si="5"/>
        <v>2.5684386700499999</v>
      </c>
    </row>
    <row r="167" spans="1:29" x14ac:dyDescent="0.25">
      <c r="A167" s="20">
        <v>7</v>
      </c>
      <c r="B167" s="20">
        <v>328</v>
      </c>
      <c r="C167" s="20" t="s">
        <v>212</v>
      </c>
      <c r="D167" s="20" t="s">
        <v>213</v>
      </c>
      <c r="E167" s="20" t="s">
        <v>214</v>
      </c>
      <c r="F167" s="20" t="s">
        <v>191</v>
      </c>
      <c r="G167" s="20" t="s">
        <v>215</v>
      </c>
      <c r="H167" s="20">
        <v>45482</v>
      </c>
      <c r="I167" s="20">
        <v>45483</v>
      </c>
      <c r="J167" s="20">
        <v>45413</v>
      </c>
      <c r="K167" s="20">
        <v>6410</v>
      </c>
      <c r="L167" s="20">
        <v>6410</v>
      </c>
      <c r="M167" s="20" t="s">
        <v>193</v>
      </c>
      <c r="N167" s="20" t="s">
        <v>216</v>
      </c>
      <c r="O167" s="21">
        <v>6.8851395822999999</v>
      </c>
      <c r="P167" s="21">
        <v>2.7863199999999999</v>
      </c>
      <c r="Q167" s="20" t="s">
        <v>195</v>
      </c>
      <c r="R167" s="20" t="s">
        <v>196</v>
      </c>
      <c r="S167" s="20">
        <v>16</v>
      </c>
      <c r="T167" s="20">
        <v>60</v>
      </c>
      <c r="U167" s="20" t="s">
        <v>73</v>
      </c>
      <c r="V167" s="20" t="s">
        <v>76</v>
      </c>
      <c r="W167" s="20" t="s">
        <v>77</v>
      </c>
      <c r="X167" s="22">
        <v>0.41099999999999998</v>
      </c>
      <c r="Y167" s="22">
        <v>3.7010000000000001</v>
      </c>
      <c r="Z167" s="22">
        <v>0.47</v>
      </c>
      <c r="AA167" s="22">
        <v>0.505</v>
      </c>
      <c r="AB167" s="22">
        <f t="shared" si="4"/>
        <v>0.60694408559999991</v>
      </c>
      <c r="AC167" s="22">
        <f t="shared" si="5"/>
        <v>5.1045243084000003</v>
      </c>
    </row>
    <row r="168" spans="1:29" x14ac:dyDescent="0.25">
      <c r="A168" s="20">
        <v>7</v>
      </c>
      <c r="B168" s="20">
        <v>328</v>
      </c>
      <c r="C168" s="20" t="s">
        <v>212</v>
      </c>
      <c r="D168" s="20" t="s">
        <v>213</v>
      </c>
      <c r="E168" s="20" t="s">
        <v>214</v>
      </c>
      <c r="F168" s="20" t="s">
        <v>191</v>
      </c>
      <c r="G168" s="20" t="s">
        <v>215</v>
      </c>
      <c r="H168" s="20">
        <v>45483</v>
      </c>
      <c r="I168" s="20">
        <v>45484</v>
      </c>
      <c r="J168" s="20">
        <v>45414</v>
      </c>
      <c r="K168" s="20">
        <v>6410</v>
      </c>
      <c r="L168" s="20">
        <v>6410</v>
      </c>
      <c r="M168" s="20" t="s">
        <v>193</v>
      </c>
      <c r="N168" s="20" t="s">
        <v>216</v>
      </c>
      <c r="O168" s="21">
        <v>3.4017951457</v>
      </c>
      <c r="P168" s="21">
        <v>1.37666</v>
      </c>
      <c r="Q168" s="20" t="s">
        <v>195</v>
      </c>
      <c r="R168" s="20" t="s">
        <v>196</v>
      </c>
      <c r="S168" s="20">
        <v>16</v>
      </c>
      <c r="T168" s="20">
        <v>60</v>
      </c>
      <c r="U168" s="20" t="s">
        <v>73</v>
      </c>
      <c r="V168" s="20" t="s">
        <v>76</v>
      </c>
      <c r="W168" s="20" t="s">
        <v>77</v>
      </c>
      <c r="X168" s="22">
        <v>0.41099999999999998</v>
      </c>
      <c r="Y168" s="22">
        <v>3.7010000000000001</v>
      </c>
      <c r="Z168" s="22">
        <v>0.47</v>
      </c>
      <c r="AA168" s="22">
        <v>0.505</v>
      </c>
      <c r="AB168" s="22">
        <f t="shared" si="4"/>
        <v>0.29987784779999999</v>
      </c>
      <c r="AC168" s="22">
        <f t="shared" si="5"/>
        <v>2.5220342367000002</v>
      </c>
    </row>
    <row r="169" spans="1:29" x14ac:dyDescent="0.25">
      <c r="A169" s="20">
        <v>7</v>
      </c>
      <c r="B169" s="20">
        <v>328</v>
      </c>
      <c r="C169" s="20" t="s">
        <v>212</v>
      </c>
      <c r="D169" s="20" t="s">
        <v>213</v>
      </c>
      <c r="E169" s="20" t="s">
        <v>214</v>
      </c>
      <c r="F169" s="20" t="s">
        <v>191</v>
      </c>
      <c r="G169" s="20" t="s">
        <v>215</v>
      </c>
      <c r="H169" s="20">
        <v>45484</v>
      </c>
      <c r="I169" s="20">
        <v>45485</v>
      </c>
      <c r="J169" s="20">
        <v>45415</v>
      </c>
      <c r="K169" s="20">
        <v>6410</v>
      </c>
      <c r="L169" s="20">
        <v>6410</v>
      </c>
      <c r="M169" s="20" t="s">
        <v>193</v>
      </c>
      <c r="N169" s="20" t="s">
        <v>216</v>
      </c>
      <c r="O169" s="21">
        <v>4.2113585863700003</v>
      </c>
      <c r="P169" s="21">
        <v>1.70428</v>
      </c>
      <c r="Q169" s="20" t="s">
        <v>195</v>
      </c>
      <c r="R169" s="20" t="s">
        <v>196</v>
      </c>
      <c r="S169" s="20">
        <v>16</v>
      </c>
      <c r="T169" s="20">
        <v>60</v>
      </c>
      <c r="U169" s="20" t="s">
        <v>73</v>
      </c>
      <c r="V169" s="20" t="s">
        <v>76</v>
      </c>
      <c r="W169" s="20" t="s">
        <v>77</v>
      </c>
      <c r="X169" s="22">
        <v>0.41099999999999998</v>
      </c>
      <c r="Y169" s="22">
        <v>3.7010000000000001</v>
      </c>
      <c r="Z169" s="22">
        <v>0.47</v>
      </c>
      <c r="AA169" s="22">
        <v>0.505</v>
      </c>
      <c r="AB169" s="22">
        <f t="shared" si="4"/>
        <v>0.37124331240000003</v>
      </c>
      <c r="AC169" s="22">
        <f t="shared" si="5"/>
        <v>3.1222324386000002</v>
      </c>
    </row>
    <row r="170" spans="1:29" x14ac:dyDescent="0.25">
      <c r="A170" s="20">
        <v>7</v>
      </c>
      <c r="B170" s="20">
        <v>328</v>
      </c>
      <c r="C170" s="20" t="s">
        <v>212</v>
      </c>
      <c r="D170" s="20" t="s">
        <v>213</v>
      </c>
      <c r="E170" s="20" t="s">
        <v>214</v>
      </c>
      <c r="F170" s="20" t="s">
        <v>191</v>
      </c>
      <c r="G170" s="20" t="s">
        <v>215</v>
      </c>
      <c r="H170" s="20">
        <v>45485</v>
      </c>
      <c r="I170" s="20">
        <v>45486</v>
      </c>
      <c r="J170" s="20">
        <v>45416</v>
      </c>
      <c r="K170" s="20">
        <v>6410</v>
      </c>
      <c r="L170" s="20">
        <v>6410</v>
      </c>
      <c r="M170" s="20" t="s">
        <v>193</v>
      </c>
      <c r="N170" s="20" t="s">
        <v>216</v>
      </c>
      <c r="O170" s="21">
        <v>3.63317272949</v>
      </c>
      <c r="P170" s="21">
        <v>1.4702900000000001</v>
      </c>
      <c r="Q170" s="20" t="s">
        <v>195</v>
      </c>
      <c r="R170" s="20" t="s">
        <v>196</v>
      </c>
      <c r="S170" s="20">
        <v>16</v>
      </c>
      <c r="T170" s="20">
        <v>60</v>
      </c>
      <c r="U170" s="20" t="s">
        <v>73</v>
      </c>
      <c r="V170" s="20" t="s">
        <v>76</v>
      </c>
      <c r="W170" s="20" t="s">
        <v>77</v>
      </c>
      <c r="X170" s="22">
        <v>0.41099999999999998</v>
      </c>
      <c r="Y170" s="22">
        <v>3.7010000000000001</v>
      </c>
      <c r="Z170" s="22">
        <v>0.47</v>
      </c>
      <c r="AA170" s="22">
        <v>0.505</v>
      </c>
      <c r="AB170" s="22">
        <f t="shared" si="4"/>
        <v>0.32027327070000006</v>
      </c>
      <c r="AC170" s="22">
        <f t="shared" si="5"/>
        <v>2.6935639285500002</v>
      </c>
    </row>
    <row r="171" spans="1:29" x14ac:dyDescent="0.25">
      <c r="A171" s="20">
        <v>7</v>
      </c>
      <c r="B171" s="20">
        <v>328</v>
      </c>
      <c r="C171" s="20" t="s">
        <v>212</v>
      </c>
      <c r="D171" s="20" t="s">
        <v>213</v>
      </c>
      <c r="E171" s="20" t="s">
        <v>214</v>
      </c>
      <c r="F171" s="20" t="s">
        <v>191</v>
      </c>
      <c r="G171" s="20" t="s">
        <v>215</v>
      </c>
      <c r="H171" s="20">
        <v>45486</v>
      </c>
      <c r="I171" s="20">
        <v>45487</v>
      </c>
      <c r="J171" s="20">
        <v>45417</v>
      </c>
      <c r="K171" s="20">
        <v>6410</v>
      </c>
      <c r="L171" s="20">
        <v>6410</v>
      </c>
      <c r="M171" s="20" t="s">
        <v>193</v>
      </c>
      <c r="N171" s="20" t="s">
        <v>216</v>
      </c>
      <c r="O171" s="21">
        <v>1.8871408406400001</v>
      </c>
      <c r="P171" s="21">
        <v>0.76369900000000002</v>
      </c>
      <c r="Q171" s="20" t="s">
        <v>195</v>
      </c>
      <c r="R171" s="20" t="s">
        <v>196</v>
      </c>
      <c r="S171" s="20">
        <v>16</v>
      </c>
      <c r="T171" s="20">
        <v>60</v>
      </c>
      <c r="U171" s="20" t="s">
        <v>73</v>
      </c>
      <c r="V171" s="20" t="s">
        <v>76</v>
      </c>
      <c r="W171" s="20" t="s">
        <v>77</v>
      </c>
      <c r="X171" s="22">
        <v>0.41099999999999998</v>
      </c>
      <c r="Y171" s="22">
        <v>3.7010000000000001</v>
      </c>
      <c r="Z171" s="22">
        <v>0.47</v>
      </c>
      <c r="AA171" s="22">
        <v>0.505</v>
      </c>
      <c r="AB171" s="22">
        <f t="shared" si="4"/>
        <v>0.16635655317</v>
      </c>
      <c r="AC171" s="22">
        <f t="shared" si="5"/>
        <v>1.3990927495050001</v>
      </c>
    </row>
    <row r="172" spans="1:29" x14ac:dyDescent="0.25">
      <c r="A172" s="20">
        <v>7</v>
      </c>
      <c r="B172" s="20">
        <v>328</v>
      </c>
      <c r="C172" s="20" t="s">
        <v>212</v>
      </c>
      <c r="D172" s="20" t="s">
        <v>213</v>
      </c>
      <c r="E172" s="20" t="s">
        <v>214</v>
      </c>
      <c r="F172" s="20" t="s">
        <v>191</v>
      </c>
      <c r="G172" s="20" t="s">
        <v>215</v>
      </c>
      <c r="H172" s="20">
        <v>45487</v>
      </c>
      <c r="I172" s="20">
        <v>45488</v>
      </c>
      <c r="J172" s="20">
        <v>45418</v>
      </c>
      <c r="K172" s="20">
        <v>6410</v>
      </c>
      <c r="L172" s="20">
        <v>6410</v>
      </c>
      <c r="M172" s="20" t="s">
        <v>193</v>
      </c>
      <c r="N172" s="20" t="s">
        <v>216</v>
      </c>
      <c r="O172" s="21">
        <v>2.0306343994299998</v>
      </c>
      <c r="P172" s="21">
        <v>0.82176899999999997</v>
      </c>
      <c r="Q172" s="20" t="s">
        <v>195</v>
      </c>
      <c r="R172" s="20" t="s">
        <v>196</v>
      </c>
      <c r="S172" s="20">
        <v>16</v>
      </c>
      <c r="T172" s="20">
        <v>60</v>
      </c>
      <c r="U172" s="20" t="s">
        <v>73</v>
      </c>
      <c r="V172" s="20" t="s">
        <v>76</v>
      </c>
      <c r="W172" s="20" t="s">
        <v>77</v>
      </c>
      <c r="X172" s="22">
        <v>0.41099999999999998</v>
      </c>
      <c r="Y172" s="22">
        <v>3.7010000000000001</v>
      </c>
      <c r="Z172" s="22">
        <v>0.47</v>
      </c>
      <c r="AA172" s="22">
        <v>0.505</v>
      </c>
      <c r="AB172" s="22">
        <f t="shared" si="4"/>
        <v>0.17900594127</v>
      </c>
      <c r="AC172" s="22">
        <f t="shared" si="5"/>
        <v>1.5054766991549999</v>
      </c>
    </row>
    <row r="173" spans="1:29" x14ac:dyDescent="0.25">
      <c r="A173" s="20">
        <v>7</v>
      </c>
      <c r="B173" s="20">
        <v>328</v>
      </c>
      <c r="C173" s="20" t="s">
        <v>212</v>
      </c>
      <c r="D173" s="20" t="s">
        <v>213</v>
      </c>
      <c r="E173" s="20" t="s">
        <v>214</v>
      </c>
      <c r="F173" s="20" t="s">
        <v>191</v>
      </c>
      <c r="G173" s="20" t="s">
        <v>215</v>
      </c>
      <c r="H173" s="20">
        <v>45488</v>
      </c>
      <c r="I173" s="20">
        <v>45489</v>
      </c>
      <c r="J173" s="20">
        <v>45419</v>
      </c>
      <c r="K173" s="20">
        <v>6410</v>
      </c>
      <c r="L173" s="20">
        <v>6410</v>
      </c>
      <c r="M173" s="20" t="s">
        <v>193</v>
      </c>
      <c r="N173" s="20" t="s">
        <v>216</v>
      </c>
      <c r="O173" s="21">
        <v>1.6624733549999999</v>
      </c>
      <c r="P173" s="21">
        <v>0.67277900000000002</v>
      </c>
      <c r="Q173" s="20" t="s">
        <v>195</v>
      </c>
      <c r="R173" s="20" t="s">
        <v>196</v>
      </c>
      <c r="S173" s="20">
        <v>16</v>
      </c>
      <c r="T173" s="20">
        <v>60</v>
      </c>
      <c r="U173" s="20" t="s">
        <v>73</v>
      </c>
      <c r="V173" s="20" t="s">
        <v>76</v>
      </c>
      <c r="W173" s="20" t="s">
        <v>77</v>
      </c>
      <c r="X173" s="22">
        <v>0.41099999999999998</v>
      </c>
      <c r="Y173" s="22">
        <v>3.7010000000000001</v>
      </c>
      <c r="Z173" s="22">
        <v>0.47</v>
      </c>
      <c r="AA173" s="22">
        <v>0.505</v>
      </c>
      <c r="AB173" s="22">
        <f t="shared" si="4"/>
        <v>0.14655144956999999</v>
      </c>
      <c r="AC173" s="22">
        <f t="shared" si="5"/>
        <v>1.2325277641050001</v>
      </c>
    </row>
    <row r="174" spans="1:29" x14ac:dyDescent="0.25">
      <c r="A174" s="20">
        <v>7</v>
      </c>
      <c r="B174" s="20">
        <v>328</v>
      </c>
      <c r="C174" s="20" t="s">
        <v>212</v>
      </c>
      <c r="D174" s="20" t="s">
        <v>213</v>
      </c>
      <c r="E174" s="20" t="s">
        <v>214</v>
      </c>
      <c r="F174" s="20" t="s">
        <v>191</v>
      </c>
      <c r="G174" s="20" t="s">
        <v>215</v>
      </c>
      <c r="H174" s="20">
        <v>45489</v>
      </c>
      <c r="I174" s="20">
        <v>45490</v>
      </c>
      <c r="J174" s="20">
        <v>45420</v>
      </c>
      <c r="K174" s="20">
        <v>6410</v>
      </c>
      <c r="L174" s="20">
        <v>6410</v>
      </c>
      <c r="M174" s="20" t="s">
        <v>193</v>
      </c>
      <c r="N174" s="20" t="s">
        <v>216</v>
      </c>
      <c r="O174" s="21">
        <v>8.0512904602600006</v>
      </c>
      <c r="P174" s="21">
        <v>3.2582399999999998</v>
      </c>
      <c r="Q174" s="20" t="s">
        <v>195</v>
      </c>
      <c r="R174" s="20" t="s">
        <v>196</v>
      </c>
      <c r="S174" s="20">
        <v>16</v>
      </c>
      <c r="T174" s="20">
        <v>60</v>
      </c>
      <c r="U174" s="20" t="s">
        <v>73</v>
      </c>
      <c r="V174" s="20" t="s">
        <v>76</v>
      </c>
      <c r="W174" s="20" t="s">
        <v>77</v>
      </c>
      <c r="X174" s="22">
        <v>0.41099999999999998</v>
      </c>
      <c r="Y174" s="22">
        <v>3.7010000000000001</v>
      </c>
      <c r="Z174" s="22">
        <v>0.47</v>
      </c>
      <c r="AA174" s="22">
        <v>0.505</v>
      </c>
      <c r="AB174" s="22">
        <f t="shared" si="4"/>
        <v>0.70974241919999992</v>
      </c>
      <c r="AC174" s="22">
        <f t="shared" si="5"/>
        <v>5.9690793888</v>
      </c>
    </row>
    <row r="175" spans="1:29" x14ac:dyDescent="0.25">
      <c r="A175" s="20">
        <v>7</v>
      </c>
      <c r="B175" s="20">
        <v>328</v>
      </c>
      <c r="C175" s="20" t="s">
        <v>212</v>
      </c>
      <c r="D175" s="20" t="s">
        <v>213</v>
      </c>
      <c r="E175" s="20" t="s">
        <v>214</v>
      </c>
      <c r="F175" s="20" t="s">
        <v>191</v>
      </c>
      <c r="G175" s="20" t="s">
        <v>215</v>
      </c>
      <c r="H175" s="20">
        <v>45490</v>
      </c>
      <c r="I175" s="20">
        <v>45491</v>
      </c>
      <c r="J175" s="20">
        <v>45421</v>
      </c>
      <c r="K175" s="20">
        <v>6410</v>
      </c>
      <c r="L175" s="20">
        <v>6410</v>
      </c>
      <c r="M175" s="20" t="s">
        <v>193</v>
      </c>
      <c r="N175" s="20" t="s">
        <v>216</v>
      </c>
      <c r="O175" s="21">
        <v>7.9095420112800001</v>
      </c>
      <c r="P175" s="21">
        <v>3.2008800000000002</v>
      </c>
      <c r="Q175" s="20" t="s">
        <v>195</v>
      </c>
      <c r="R175" s="20" t="s">
        <v>196</v>
      </c>
      <c r="S175" s="20">
        <v>16</v>
      </c>
      <c r="T175" s="20">
        <v>60</v>
      </c>
      <c r="U175" s="20" t="s">
        <v>73</v>
      </c>
      <c r="V175" s="20" t="s">
        <v>76</v>
      </c>
      <c r="W175" s="20" t="s">
        <v>77</v>
      </c>
      <c r="X175" s="22">
        <v>0.41099999999999998</v>
      </c>
      <c r="Y175" s="22">
        <v>3.7010000000000001</v>
      </c>
      <c r="Z175" s="22">
        <v>0.47</v>
      </c>
      <c r="AA175" s="22">
        <v>0.505</v>
      </c>
      <c r="AB175" s="22">
        <f t="shared" si="4"/>
        <v>0.69724769040000012</v>
      </c>
      <c r="AC175" s="22">
        <f t="shared" si="5"/>
        <v>5.8639961556000006</v>
      </c>
    </row>
    <row r="176" spans="1:29" x14ac:dyDescent="0.25">
      <c r="A176" s="20">
        <v>7</v>
      </c>
      <c r="B176" s="20">
        <v>328</v>
      </c>
      <c r="C176" s="20" t="s">
        <v>212</v>
      </c>
      <c r="D176" s="20" t="s">
        <v>213</v>
      </c>
      <c r="E176" s="20" t="s">
        <v>214</v>
      </c>
      <c r="F176" s="20" t="s">
        <v>191</v>
      </c>
      <c r="G176" s="20" t="s">
        <v>215</v>
      </c>
      <c r="H176" s="20">
        <v>45491</v>
      </c>
      <c r="I176" s="20">
        <v>45492</v>
      </c>
      <c r="J176" s="20">
        <v>45422</v>
      </c>
      <c r="K176" s="20">
        <v>6410</v>
      </c>
      <c r="L176" s="20">
        <v>6410</v>
      </c>
      <c r="M176" s="20" t="s">
        <v>193</v>
      </c>
      <c r="N176" s="20" t="s">
        <v>216</v>
      </c>
      <c r="O176" s="21">
        <v>4.4368731377900001</v>
      </c>
      <c r="P176" s="21">
        <v>1.7955399999999999</v>
      </c>
      <c r="Q176" s="20" t="s">
        <v>195</v>
      </c>
      <c r="R176" s="20" t="s">
        <v>196</v>
      </c>
      <c r="S176" s="20">
        <v>16</v>
      </c>
      <c r="T176" s="20">
        <v>60</v>
      </c>
      <c r="U176" s="20" t="s">
        <v>73</v>
      </c>
      <c r="V176" s="20" t="s">
        <v>76</v>
      </c>
      <c r="W176" s="20" t="s">
        <v>77</v>
      </c>
      <c r="X176" s="22">
        <v>0.41099999999999998</v>
      </c>
      <c r="Y176" s="22">
        <v>3.7010000000000001</v>
      </c>
      <c r="Z176" s="22">
        <v>0.47</v>
      </c>
      <c r="AA176" s="22">
        <v>0.505</v>
      </c>
      <c r="AB176" s="22">
        <f t="shared" si="4"/>
        <v>0.39112247820000001</v>
      </c>
      <c r="AC176" s="22">
        <f t="shared" si="5"/>
        <v>3.2894203022999999</v>
      </c>
    </row>
    <row r="177" spans="1:29" x14ac:dyDescent="0.25">
      <c r="A177" s="20">
        <v>7</v>
      </c>
      <c r="B177" s="20">
        <v>328</v>
      </c>
      <c r="C177" s="20" t="s">
        <v>212</v>
      </c>
      <c r="D177" s="20" t="s">
        <v>213</v>
      </c>
      <c r="E177" s="20" t="s">
        <v>214</v>
      </c>
      <c r="F177" s="20" t="s">
        <v>191</v>
      </c>
      <c r="G177" s="20" t="s">
        <v>215</v>
      </c>
      <c r="H177" s="20">
        <v>45492</v>
      </c>
      <c r="I177" s="20">
        <v>45493</v>
      </c>
      <c r="J177" s="20">
        <v>45423</v>
      </c>
      <c r="K177" s="20">
        <v>6410</v>
      </c>
      <c r="L177" s="20">
        <v>6410</v>
      </c>
      <c r="M177" s="20" t="s">
        <v>193</v>
      </c>
      <c r="N177" s="20" t="s">
        <v>216</v>
      </c>
      <c r="O177" s="21">
        <v>3.4159727802000002</v>
      </c>
      <c r="P177" s="21">
        <v>1.3824000000000001</v>
      </c>
      <c r="Q177" s="20" t="s">
        <v>195</v>
      </c>
      <c r="R177" s="20" t="s">
        <v>196</v>
      </c>
      <c r="S177" s="20">
        <v>16</v>
      </c>
      <c r="T177" s="20">
        <v>60</v>
      </c>
      <c r="U177" s="20" t="s">
        <v>73</v>
      </c>
      <c r="V177" s="20" t="s">
        <v>76</v>
      </c>
      <c r="W177" s="20" t="s">
        <v>77</v>
      </c>
      <c r="X177" s="22">
        <v>0.41099999999999998</v>
      </c>
      <c r="Y177" s="22">
        <v>3.7010000000000001</v>
      </c>
      <c r="Z177" s="22">
        <v>0.47</v>
      </c>
      <c r="AA177" s="22">
        <v>0.505</v>
      </c>
      <c r="AB177" s="22">
        <f t="shared" si="4"/>
        <v>0.30112819200000002</v>
      </c>
      <c r="AC177" s="22">
        <f t="shared" si="5"/>
        <v>2.5325498880000001</v>
      </c>
    </row>
    <row r="178" spans="1:29" x14ac:dyDescent="0.25">
      <c r="A178" s="20">
        <v>7</v>
      </c>
      <c r="B178" s="20">
        <v>328</v>
      </c>
      <c r="C178" s="20" t="s">
        <v>212</v>
      </c>
      <c r="D178" s="20" t="s">
        <v>213</v>
      </c>
      <c r="E178" s="20" t="s">
        <v>214</v>
      </c>
      <c r="F178" s="20" t="s">
        <v>191</v>
      </c>
      <c r="G178" s="20" t="s">
        <v>215</v>
      </c>
      <c r="H178" s="20">
        <v>45493</v>
      </c>
      <c r="I178" s="20">
        <v>45494</v>
      </c>
      <c r="J178" s="20">
        <v>45424</v>
      </c>
      <c r="K178" s="20">
        <v>6410</v>
      </c>
      <c r="L178" s="20">
        <v>6410</v>
      </c>
      <c r="M178" s="20" t="s">
        <v>193</v>
      </c>
      <c r="N178" s="20" t="s">
        <v>216</v>
      </c>
      <c r="O178" s="21">
        <v>29.885468551599999</v>
      </c>
      <c r="P178" s="21">
        <v>12.094200000000001</v>
      </c>
      <c r="Q178" s="20" t="s">
        <v>195</v>
      </c>
      <c r="R178" s="20" t="s">
        <v>196</v>
      </c>
      <c r="S178" s="20">
        <v>16</v>
      </c>
      <c r="T178" s="20">
        <v>60</v>
      </c>
      <c r="U178" s="20" t="s">
        <v>73</v>
      </c>
      <c r="V178" s="20" t="s">
        <v>76</v>
      </c>
      <c r="W178" s="20" t="s">
        <v>77</v>
      </c>
      <c r="X178" s="22">
        <v>0.41099999999999998</v>
      </c>
      <c r="Y178" s="22">
        <v>3.7010000000000001</v>
      </c>
      <c r="Z178" s="22">
        <v>0.47</v>
      </c>
      <c r="AA178" s="22">
        <v>0.505</v>
      </c>
      <c r="AB178" s="22">
        <f t="shared" si="4"/>
        <v>2.6344795860000003</v>
      </c>
      <c r="AC178" s="22">
        <f t="shared" si="5"/>
        <v>22.156513929000003</v>
      </c>
    </row>
    <row r="179" spans="1:29" x14ac:dyDescent="0.25">
      <c r="A179" s="20">
        <v>7</v>
      </c>
      <c r="B179" s="20">
        <v>328</v>
      </c>
      <c r="C179" s="20" t="s">
        <v>212</v>
      </c>
      <c r="D179" s="20" t="s">
        <v>213</v>
      </c>
      <c r="E179" s="20" t="s">
        <v>214</v>
      </c>
      <c r="F179" s="20" t="s">
        <v>191</v>
      </c>
      <c r="G179" s="20" t="s">
        <v>215</v>
      </c>
      <c r="H179" s="20">
        <v>45494</v>
      </c>
      <c r="I179" s="20">
        <v>45495</v>
      </c>
      <c r="J179" s="20">
        <v>45425</v>
      </c>
      <c r="K179" s="20">
        <v>6410</v>
      </c>
      <c r="L179" s="20">
        <v>6410</v>
      </c>
      <c r="M179" s="20" t="s">
        <v>193</v>
      </c>
      <c r="N179" s="20" t="s">
        <v>216</v>
      </c>
      <c r="O179" s="21">
        <v>1.4109409801699999</v>
      </c>
      <c r="P179" s="21">
        <v>0.57098800000000005</v>
      </c>
      <c r="Q179" s="20" t="s">
        <v>195</v>
      </c>
      <c r="R179" s="20" t="s">
        <v>196</v>
      </c>
      <c r="S179" s="20">
        <v>16</v>
      </c>
      <c r="T179" s="20">
        <v>60</v>
      </c>
      <c r="U179" s="20" t="s">
        <v>73</v>
      </c>
      <c r="V179" s="20" t="s">
        <v>76</v>
      </c>
      <c r="W179" s="20" t="s">
        <v>77</v>
      </c>
      <c r="X179" s="22">
        <v>0.41099999999999998</v>
      </c>
      <c r="Y179" s="22">
        <v>3.7010000000000001</v>
      </c>
      <c r="Z179" s="22">
        <v>0.47</v>
      </c>
      <c r="AA179" s="22">
        <v>0.505</v>
      </c>
      <c r="AB179" s="22">
        <f t="shared" si="4"/>
        <v>0.12437831604000002</v>
      </c>
      <c r="AC179" s="22">
        <f t="shared" si="5"/>
        <v>1.0460471610600002</v>
      </c>
    </row>
    <row r="180" spans="1:29" x14ac:dyDescent="0.25">
      <c r="A180" s="20">
        <v>7</v>
      </c>
      <c r="B180" s="20">
        <v>328</v>
      </c>
      <c r="C180" s="20" t="s">
        <v>212</v>
      </c>
      <c r="D180" s="20" t="s">
        <v>213</v>
      </c>
      <c r="E180" s="20" t="s">
        <v>214</v>
      </c>
      <c r="F180" s="20" t="s">
        <v>191</v>
      </c>
      <c r="G180" s="20" t="s">
        <v>215</v>
      </c>
      <c r="H180" s="20">
        <v>45495</v>
      </c>
      <c r="I180" s="20">
        <v>45496</v>
      </c>
      <c r="J180" s="20">
        <v>45426</v>
      </c>
      <c r="K180" s="20">
        <v>6410</v>
      </c>
      <c r="L180" s="20">
        <v>6410</v>
      </c>
      <c r="M180" s="20" t="s">
        <v>193</v>
      </c>
      <c r="N180" s="20" t="s">
        <v>216</v>
      </c>
      <c r="O180" s="21">
        <v>2.8427530652800002</v>
      </c>
      <c r="P180" s="21">
        <v>1.15042</v>
      </c>
      <c r="Q180" s="20" t="s">
        <v>195</v>
      </c>
      <c r="R180" s="20" t="s">
        <v>196</v>
      </c>
      <c r="S180" s="20">
        <v>16</v>
      </c>
      <c r="T180" s="20">
        <v>60</v>
      </c>
      <c r="U180" s="20" t="s">
        <v>73</v>
      </c>
      <c r="V180" s="20" t="s">
        <v>76</v>
      </c>
      <c r="W180" s="20" t="s">
        <v>77</v>
      </c>
      <c r="X180" s="22">
        <v>0.41099999999999998</v>
      </c>
      <c r="Y180" s="22">
        <v>3.7010000000000001</v>
      </c>
      <c r="Z180" s="22">
        <v>0.47</v>
      </c>
      <c r="AA180" s="22">
        <v>0.505</v>
      </c>
      <c r="AB180" s="22">
        <f t="shared" si="4"/>
        <v>0.25059598859999999</v>
      </c>
      <c r="AC180" s="22">
        <f t="shared" si="5"/>
        <v>2.1075636879000004</v>
      </c>
    </row>
    <row r="181" spans="1:29" x14ac:dyDescent="0.25">
      <c r="A181" s="20">
        <v>7</v>
      </c>
      <c r="B181" s="20">
        <v>328</v>
      </c>
      <c r="C181" s="20" t="s">
        <v>212</v>
      </c>
      <c r="D181" s="20" t="s">
        <v>213</v>
      </c>
      <c r="E181" s="20" t="s">
        <v>214</v>
      </c>
      <c r="F181" s="20" t="s">
        <v>191</v>
      </c>
      <c r="G181" s="20" t="s">
        <v>215</v>
      </c>
      <c r="H181" s="20">
        <v>45496</v>
      </c>
      <c r="I181" s="20">
        <v>45497</v>
      </c>
      <c r="J181" s="20">
        <v>45427</v>
      </c>
      <c r="K181" s="20">
        <v>6410</v>
      </c>
      <c r="L181" s="20">
        <v>6410</v>
      </c>
      <c r="M181" s="20" t="s">
        <v>193</v>
      </c>
      <c r="N181" s="20" t="s">
        <v>216</v>
      </c>
      <c r="O181" s="21">
        <v>3.4338206087300001</v>
      </c>
      <c r="P181" s="21">
        <v>1.3896200000000001</v>
      </c>
      <c r="Q181" s="20" t="s">
        <v>195</v>
      </c>
      <c r="R181" s="20" t="s">
        <v>196</v>
      </c>
      <c r="S181" s="20">
        <v>16</v>
      </c>
      <c r="T181" s="20">
        <v>60</v>
      </c>
      <c r="U181" s="20" t="s">
        <v>73</v>
      </c>
      <c r="V181" s="20" t="s">
        <v>76</v>
      </c>
      <c r="W181" s="20" t="s">
        <v>77</v>
      </c>
      <c r="X181" s="22">
        <v>0.41099999999999998</v>
      </c>
      <c r="Y181" s="22">
        <v>3.7010000000000001</v>
      </c>
      <c r="Z181" s="22">
        <v>0.47</v>
      </c>
      <c r="AA181" s="22">
        <v>0.505</v>
      </c>
      <c r="AB181" s="22">
        <f t="shared" si="4"/>
        <v>0.30270092460000003</v>
      </c>
      <c r="AC181" s="22">
        <f t="shared" si="5"/>
        <v>2.5457768919000006</v>
      </c>
    </row>
    <row r="182" spans="1:29" x14ac:dyDescent="0.25">
      <c r="A182" s="20">
        <v>7</v>
      </c>
      <c r="B182" s="20">
        <v>328</v>
      </c>
      <c r="C182" s="20" t="s">
        <v>212</v>
      </c>
      <c r="D182" s="20" t="s">
        <v>213</v>
      </c>
      <c r="E182" s="20" t="s">
        <v>214</v>
      </c>
      <c r="F182" s="20" t="s">
        <v>191</v>
      </c>
      <c r="G182" s="20" t="s">
        <v>215</v>
      </c>
      <c r="H182" s="20">
        <v>45497</v>
      </c>
      <c r="I182" s="20">
        <v>45498</v>
      </c>
      <c r="J182" s="20">
        <v>45428</v>
      </c>
      <c r="K182" s="20">
        <v>6410</v>
      </c>
      <c r="L182" s="20">
        <v>6410</v>
      </c>
      <c r="M182" s="20" t="s">
        <v>193</v>
      </c>
      <c r="N182" s="20" t="s">
        <v>216</v>
      </c>
      <c r="O182" s="21">
        <v>14.9597658918</v>
      </c>
      <c r="P182" s="21">
        <v>6.0540000000000003</v>
      </c>
      <c r="Q182" s="20" t="s">
        <v>195</v>
      </c>
      <c r="R182" s="20" t="s">
        <v>196</v>
      </c>
      <c r="S182" s="20">
        <v>16</v>
      </c>
      <c r="T182" s="20">
        <v>60</v>
      </c>
      <c r="U182" s="20" t="s">
        <v>73</v>
      </c>
      <c r="V182" s="20" t="s">
        <v>76</v>
      </c>
      <c r="W182" s="20" t="s">
        <v>77</v>
      </c>
      <c r="X182" s="22">
        <v>0.41099999999999998</v>
      </c>
      <c r="Y182" s="22">
        <v>3.7010000000000001</v>
      </c>
      <c r="Z182" s="22">
        <v>0.47</v>
      </c>
      <c r="AA182" s="22">
        <v>0.505</v>
      </c>
      <c r="AB182" s="22">
        <f t="shared" si="4"/>
        <v>1.31874282</v>
      </c>
      <c r="AC182" s="22">
        <f t="shared" si="5"/>
        <v>11.09089773</v>
      </c>
    </row>
    <row r="183" spans="1:29" x14ac:dyDescent="0.25">
      <c r="A183" s="20">
        <v>7</v>
      </c>
      <c r="B183" s="20">
        <v>328</v>
      </c>
      <c r="C183" s="20" t="s">
        <v>212</v>
      </c>
      <c r="D183" s="20" t="s">
        <v>213</v>
      </c>
      <c r="E183" s="20" t="s">
        <v>214</v>
      </c>
      <c r="F183" s="20" t="s">
        <v>191</v>
      </c>
      <c r="G183" s="20" t="s">
        <v>215</v>
      </c>
      <c r="H183" s="20">
        <v>45498</v>
      </c>
      <c r="I183" s="20">
        <v>45499</v>
      </c>
      <c r="J183" s="20">
        <v>45429</v>
      </c>
      <c r="K183" s="20">
        <v>6410</v>
      </c>
      <c r="L183" s="20">
        <v>6410</v>
      </c>
      <c r="M183" s="20" t="s">
        <v>193</v>
      </c>
      <c r="N183" s="20" t="s">
        <v>216</v>
      </c>
      <c r="O183" s="21">
        <v>54.695314726600003</v>
      </c>
      <c r="P183" s="21">
        <v>22.134399999999999</v>
      </c>
      <c r="Q183" s="20" t="s">
        <v>195</v>
      </c>
      <c r="R183" s="20" t="s">
        <v>196</v>
      </c>
      <c r="S183" s="20">
        <v>16</v>
      </c>
      <c r="T183" s="20">
        <v>60</v>
      </c>
      <c r="U183" s="20" t="s">
        <v>73</v>
      </c>
      <c r="V183" s="20" t="s">
        <v>76</v>
      </c>
      <c r="W183" s="20" t="s">
        <v>77</v>
      </c>
      <c r="X183" s="22">
        <v>0.41099999999999998</v>
      </c>
      <c r="Y183" s="22">
        <v>3.7010000000000001</v>
      </c>
      <c r="Z183" s="22">
        <v>0.47</v>
      </c>
      <c r="AA183" s="22">
        <v>0.505</v>
      </c>
      <c r="AB183" s="22">
        <f t="shared" si="4"/>
        <v>4.821536351999999</v>
      </c>
      <c r="AC183" s="22">
        <f t="shared" si="5"/>
        <v>40.550110128</v>
      </c>
    </row>
    <row r="184" spans="1:29" x14ac:dyDescent="0.25">
      <c r="A184" s="20">
        <v>7</v>
      </c>
      <c r="B184" s="20">
        <v>328</v>
      </c>
      <c r="C184" s="20" t="s">
        <v>212</v>
      </c>
      <c r="D184" s="20" t="s">
        <v>213</v>
      </c>
      <c r="E184" s="20" t="s">
        <v>214</v>
      </c>
      <c r="F184" s="20" t="s">
        <v>191</v>
      </c>
      <c r="G184" s="20" t="s">
        <v>215</v>
      </c>
      <c r="H184" s="20">
        <v>45499</v>
      </c>
      <c r="I184" s="20">
        <v>45500</v>
      </c>
      <c r="J184" s="20">
        <v>45430</v>
      </c>
      <c r="K184" s="20">
        <v>6410</v>
      </c>
      <c r="L184" s="20">
        <v>6410</v>
      </c>
      <c r="M184" s="20" t="s">
        <v>193</v>
      </c>
      <c r="N184" s="20" t="s">
        <v>216</v>
      </c>
      <c r="O184" s="21">
        <v>6.8304274440299997</v>
      </c>
      <c r="P184" s="21">
        <v>2.7641800000000001</v>
      </c>
      <c r="Q184" s="20" t="s">
        <v>195</v>
      </c>
      <c r="R184" s="20" t="s">
        <v>196</v>
      </c>
      <c r="S184" s="20">
        <v>16</v>
      </c>
      <c r="T184" s="20">
        <v>60</v>
      </c>
      <c r="U184" s="20" t="s">
        <v>73</v>
      </c>
      <c r="V184" s="20" t="s">
        <v>76</v>
      </c>
      <c r="W184" s="20" t="s">
        <v>77</v>
      </c>
      <c r="X184" s="22">
        <v>0.41099999999999998</v>
      </c>
      <c r="Y184" s="22">
        <v>3.7010000000000001</v>
      </c>
      <c r="Z184" s="22">
        <v>0.47</v>
      </c>
      <c r="AA184" s="22">
        <v>0.505</v>
      </c>
      <c r="AB184" s="22">
        <f t="shared" si="4"/>
        <v>0.60212132940000007</v>
      </c>
      <c r="AC184" s="22">
        <f t="shared" si="5"/>
        <v>5.0639639391000006</v>
      </c>
    </row>
    <row r="185" spans="1:29" x14ac:dyDescent="0.25">
      <c r="A185" s="20">
        <v>7</v>
      </c>
      <c r="B185" s="20">
        <v>328</v>
      </c>
      <c r="C185" s="20" t="s">
        <v>212</v>
      </c>
      <c r="D185" s="20" t="s">
        <v>213</v>
      </c>
      <c r="E185" s="20" t="s">
        <v>214</v>
      </c>
      <c r="F185" s="20" t="s">
        <v>191</v>
      </c>
      <c r="G185" s="20" t="s">
        <v>215</v>
      </c>
      <c r="H185" s="20">
        <v>45500</v>
      </c>
      <c r="I185" s="20">
        <v>45501</v>
      </c>
      <c r="J185" s="20">
        <v>45431</v>
      </c>
      <c r="K185" s="20">
        <v>6410</v>
      </c>
      <c r="L185" s="20">
        <v>6410</v>
      </c>
      <c r="M185" s="20" t="s">
        <v>193</v>
      </c>
      <c r="N185" s="20" t="s">
        <v>216</v>
      </c>
      <c r="O185" s="21">
        <v>2.51318852108</v>
      </c>
      <c r="P185" s="21">
        <v>1.01705</v>
      </c>
      <c r="Q185" s="20" t="s">
        <v>195</v>
      </c>
      <c r="R185" s="20" t="s">
        <v>196</v>
      </c>
      <c r="S185" s="20">
        <v>16</v>
      </c>
      <c r="T185" s="20">
        <v>60</v>
      </c>
      <c r="U185" s="20" t="s">
        <v>73</v>
      </c>
      <c r="V185" s="20" t="s">
        <v>76</v>
      </c>
      <c r="W185" s="20" t="s">
        <v>77</v>
      </c>
      <c r="X185" s="22">
        <v>0.41099999999999998</v>
      </c>
      <c r="Y185" s="22">
        <v>3.7010000000000001</v>
      </c>
      <c r="Z185" s="22">
        <v>0.47</v>
      </c>
      <c r="AA185" s="22">
        <v>0.505</v>
      </c>
      <c r="AB185" s="22">
        <f t="shared" si="4"/>
        <v>0.2215440015</v>
      </c>
      <c r="AC185" s="22">
        <f t="shared" si="5"/>
        <v>1.8632305147499999</v>
      </c>
    </row>
    <row r="186" spans="1:29" x14ac:dyDescent="0.25">
      <c r="A186" s="20">
        <v>7</v>
      </c>
      <c r="B186" s="20">
        <v>328</v>
      </c>
      <c r="C186" s="20" t="s">
        <v>212</v>
      </c>
      <c r="D186" s="20" t="s">
        <v>213</v>
      </c>
      <c r="E186" s="20" t="s">
        <v>214</v>
      </c>
      <c r="F186" s="20" t="s">
        <v>191</v>
      </c>
      <c r="G186" s="20" t="s">
        <v>215</v>
      </c>
      <c r="H186" s="20">
        <v>45501</v>
      </c>
      <c r="I186" s="20">
        <v>45502</v>
      </c>
      <c r="J186" s="20">
        <v>45432</v>
      </c>
      <c r="K186" s="20">
        <v>6410</v>
      </c>
      <c r="L186" s="20">
        <v>6410</v>
      </c>
      <c r="M186" s="20" t="s">
        <v>193</v>
      </c>
      <c r="N186" s="20" t="s">
        <v>216</v>
      </c>
      <c r="O186" s="21">
        <v>1.67172145028</v>
      </c>
      <c r="P186" s="21">
        <v>0.67652199999999996</v>
      </c>
      <c r="Q186" s="20" t="s">
        <v>195</v>
      </c>
      <c r="R186" s="20" t="s">
        <v>196</v>
      </c>
      <c r="S186" s="20">
        <v>16</v>
      </c>
      <c r="T186" s="20">
        <v>60</v>
      </c>
      <c r="U186" s="20" t="s">
        <v>73</v>
      </c>
      <c r="V186" s="20" t="s">
        <v>76</v>
      </c>
      <c r="W186" s="20" t="s">
        <v>77</v>
      </c>
      <c r="X186" s="22">
        <v>0.41099999999999998</v>
      </c>
      <c r="Y186" s="22">
        <v>3.7010000000000001</v>
      </c>
      <c r="Z186" s="22">
        <v>0.47</v>
      </c>
      <c r="AA186" s="22">
        <v>0.505</v>
      </c>
      <c r="AB186" s="22">
        <f t="shared" si="4"/>
        <v>0.14736678725999999</v>
      </c>
      <c r="AC186" s="22">
        <f t="shared" si="5"/>
        <v>1.2393849213899999</v>
      </c>
    </row>
    <row r="187" spans="1:29" x14ac:dyDescent="0.25">
      <c r="A187" s="20">
        <v>7</v>
      </c>
      <c r="B187" s="20">
        <v>328</v>
      </c>
      <c r="C187" s="20" t="s">
        <v>212</v>
      </c>
      <c r="D187" s="20" t="s">
        <v>213</v>
      </c>
      <c r="E187" s="20" t="s">
        <v>214</v>
      </c>
      <c r="F187" s="20" t="s">
        <v>191</v>
      </c>
      <c r="G187" s="20" t="s">
        <v>215</v>
      </c>
      <c r="H187" s="20">
        <v>45502</v>
      </c>
      <c r="I187" s="20">
        <v>45503</v>
      </c>
      <c r="J187" s="20">
        <v>45433</v>
      </c>
      <c r="K187" s="20">
        <v>6410</v>
      </c>
      <c r="L187" s="20">
        <v>6410</v>
      </c>
      <c r="M187" s="20" t="s">
        <v>193</v>
      </c>
      <c r="N187" s="20" t="s">
        <v>216</v>
      </c>
      <c r="O187" s="21">
        <v>1.8765907262999999</v>
      </c>
      <c r="P187" s="21">
        <v>0.75942900000000002</v>
      </c>
      <c r="Q187" s="20" t="s">
        <v>195</v>
      </c>
      <c r="R187" s="20" t="s">
        <v>196</v>
      </c>
      <c r="S187" s="20">
        <v>16</v>
      </c>
      <c r="T187" s="20">
        <v>60</v>
      </c>
      <c r="U187" s="20" t="s">
        <v>73</v>
      </c>
      <c r="V187" s="20" t="s">
        <v>76</v>
      </c>
      <c r="W187" s="20" t="s">
        <v>77</v>
      </c>
      <c r="X187" s="22">
        <v>0.41099999999999998</v>
      </c>
      <c r="Y187" s="22">
        <v>3.7010000000000001</v>
      </c>
      <c r="Z187" s="22">
        <v>0.47</v>
      </c>
      <c r="AA187" s="22">
        <v>0.505</v>
      </c>
      <c r="AB187" s="22">
        <f t="shared" si="4"/>
        <v>0.16542641907000002</v>
      </c>
      <c r="AC187" s="22">
        <f t="shared" si="5"/>
        <v>1.391270130855</v>
      </c>
    </row>
    <row r="188" spans="1:29" x14ac:dyDescent="0.25">
      <c r="A188" s="20">
        <v>7</v>
      </c>
      <c r="B188" s="20">
        <v>328</v>
      </c>
      <c r="C188" s="20" t="s">
        <v>212</v>
      </c>
      <c r="D188" s="20" t="s">
        <v>213</v>
      </c>
      <c r="E188" s="20" t="s">
        <v>214</v>
      </c>
      <c r="F188" s="20" t="s">
        <v>191</v>
      </c>
      <c r="G188" s="20" t="s">
        <v>215</v>
      </c>
      <c r="H188" s="20">
        <v>45503</v>
      </c>
      <c r="I188" s="20">
        <v>45504</v>
      </c>
      <c r="J188" s="20">
        <v>45434</v>
      </c>
      <c r="K188" s="20">
        <v>6410</v>
      </c>
      <c r="L188" s="20">
        <v>6410</v>
      </c>
      <c r="M188" s="20" t="s">
        <v>193</v>
      </c>
      <c r="N188" s="20" t="s">
        <v>216</v>
      </c>
      <c r="O188" s="21">
        <v>7.9107823559500003</v>
      </c>
      <c r="P188" s="21">
        <v>3.2013799999999999</v>
      </c>
      <c r="Q188" s="20" t="s">
        <v>195</v>
      </c>
      <c r="R188" s="20" t="s">
        <v>196</v>
      </c>
      <c r="S188" s="20">
        <v>16</v>
      </c>
      <c r="T188" s="20">
        <v>60</v>
      </c>
      <c r="U188" s="20" t="s">
        <v>73</v>
      </c>
      <c r="V188" s="20" t="s">
        <v>76</v>
      </c>
      <c r="W188" s="20" t="s">
        <v>77</v>
      </c>
      <c r="X188" s="22">
        <v>0.41099999999999998</v>
      </c>
      <c r="Y188" s="22">
        <v>3.7010000000000001</v>
      </c>
      <c r="Z188" s="22">
        <v>0.47</v>
      </c>
      <c r="AA188" s="22">
        <v>0.505</v>
      </c>
      <c r="AB188" s="22">
        <f t="shared" si="4"/>
        <v>0.6973566054</v>
      </c>
      <c r="AC188" s="22">
        <f t="shared" si="5"/>
        <v>5.8649121530999997</v>
      </c>
    </row>
    <row r="189" spans="1:29" x14ac:dyDescent="0.25">
      <c r="A189" s="20">
        <v>7</v>
      </c>
      <c r="B189" s="20">
        <v>328</v>
      </c>
      <c r="C189" s="20" t="s">
        <v>212</v>
      </c>
      <c r="D189" s="20" t="s">
        <v>213</v>
      </c>
      <c r="E189" s="20" t="s">
        <v>214</v>
      </c>
      <c r="F189" s="20" t="s">
        <v>191</v>
      </c>
      <c r="G189" s="20" t="s">
        <v>215</v>
      </c>
      <c r="H189" s="20">
        <v>45504</v>
      </c>
      <c r="I189" s="20">
        <v>45505</v>
      </c>
      <c r="J189" s="20">
        <v>45435</v>
      </c>
      <c r="K189" s="20">
        <v>6410</v>
      </c>
      <c r="L189" s="20">
        <v>6410</v>
      </c>
      <c r="M189" s="20" t="s">
        <v>193</v>
      </c>
      <c r="N189" s="20" t="s">
        <v>216</v>
      </c>
      <c r="O189" s="21">
        <v>1.8863721010200001</v>
      </c>
      <c r="P189" s="21">
        <v>0.76338799999999996</v>
      </c>
      <c r="Q189" s="20" t="s">
        <v>195</v>
      </c>
      <c r="R189" s="20" t="s">
        <v>196</v>
      </c>
      <c r="S189" s="20">
        <v>16</v>
      </c>
      <c r="T189" s="20">
        <v>60</v>
      </c>
      <c r="U189" s="20" t="s">
        <v>73</v>
      </c>
      <c r="V189" s="20" t="s">
        <v>76</v>
      </c>
      <c r="W189" s="20" t="s">
        <v>77</v>
      </c>
      <c r="X189" s="22">
        <v>0.41099999999999998</v>
      </c>
      <c r="Y189" s="22">
        <v>3.7010000000000001</v>
      </c>
      <c r="Z189" s="22">
        <v>0.47</v>
      </c>
      <c r="AA189" s="22">
        <v>0.505</v>
      </c>
      <c r="AB189" s="22">
        <f t="shared" si="4"/>
        <v>0.16628880803999999</v>
      </c>
      <c r="AC189" s="22">
        <f t="shared" si="5"/>
        <v>1.3985229990599999</v>
      </c>
    </row>
    <row r="190" spans="1:29" x14ac:dyDescent="0.25">
      <c r="A190" s="20">
        <v>7</v>
      </c>
      <c r="B190" s="20">
        <v>328</v>
      </c>
      <c r="C190" s="20" t="s">
        <v>212</v>
      </c>
      <c r="D190" s="20" t="s">
        <v>213</v>
      </c>
      <c r="E190" s="20" t="s">
        <v>214</v>
      </c>
      <c r="F190" s="20" t="s">
        <v>191</v>
      </c>
      <c r="G190" s="20" t="s">
        <v>215</v>
      </c>
      <c r="H190" s="20">
        <v>45505</v>
      </c>
      <c r="I190" s="20">
        <v>45506</v>
      </c>
      <c r="J190" s="20">
        <v>45436</v>
      </c>
      <c r="K190" s="20">
        <v>6410</v>
      </c>
      <c r="L190" s="20">
        <v>6410</v>
      </c>
      <c r="M190" s="20" t="s">
        <v>193</v>
      </c>
      <c r="N190" s="20" t="s">
        <v>216</v>
      </c>
      <c r="O190" s="21">
        <v>2.8916773024700002</v>
      </c>
      <c r="P190" s="21">
        <v>1.17022</v>
      </c>
      <c r="Q190" s="20" t="s">
        <v>195</v>
      </c>
      <c r="R190" s="20" t="s">
        <v>196</v>
      </c>
      <c r="S190" s="20">
        <v>16</v>
      </c>
      <c r="T190" s="20">
        <v>60</v>
      </c>
      <c r="U190" s="20" t="s">
        <v>73</v>
      </c>
      <c r="V190" s="20" t="s">
        <v>76</v>
      </c>
      <c r="W190" s="20" t="s">
        <v>77</v>
      </c>
      <c r="X190" s="22">
        <v>0.41099999999999998</v>
      </c>
      <c r="Y190" s="22">
        <v>3.7010000000000001</v>
      </c>
      <c r="Z190" s="22">
        <v>0.47</v>
      </c>
      <c r="AA190" s="22">
        <v>0.505</v>
      </c>
      <c r="AB190" s="22">
        <f t="shared" si="4"/>
        <v>0.25490902260000003</v>
      </c>
      <c r="AC190" s="22">
        <f t="shared" si="5"/>
        <v>2.1438371889000001</v>
      </c>
    </row>
    <row r="191" spans="1:29" x14ac:dyDescent="0.25">
      <c r="A191" s="20">
        <v>7</v>
      </c>
      <c r="B191" s="20">
        <v>328</v>
      </c>
      <c r="C191" s="20" t="s">
        <v>212</v>
      </c>
      <c r="D191" s="20" t="s">
        <v>213</v>
      </c>
      <c r="E191" s="20" t="s">
        <v>214</v>
      </c>
      <c r="F191" s="20" t="s">
        <v>191</v>
      </c>
      <c r="G191" s="20" t="s">
        <v>215</v>
      </c>
      <c r="H191" s="20">
        <v>45506</v>
      </c>
      <c r="I191" s="20">
        <v>45507</v>
      </c>
      <c r="J191" s="20">
        <v>45437</v>
      </c>
      <c r="K191" s="20">
        <v>6410</v>
      </c>
      <c r="L191" s="20">
        <v>6410</v>
      </c>
      <c r="M191" s="20" t="s">
        <v>193</v>
      </c>
      <c r="N191" s="20" t="s">
        <v>216</v>
      </c>
      <c r="O191" s="21">
        <v>2.1003830114299999</v>
      </c>
      <c r="P191" s="21">
        <v>0.84999499999999995</v>
      </c>
      <c r="Q191" s="20" t="s">
        <v>195</v>
      </c>
      <c r="R191" s="20" t="s">
        <v>196</v>
      </c>
      <c r="S191" s="20">
        <v>16</v>
      </c>
      <c r="T191" s="20">
        <v>60</v>
      </c>
      <c r="U191" s="20" t="s">
        <v>73</v>
      </c>
      <c r="V191" s="20" t="s">
        <v>76</v>
      </c>
      <c r="W191" s="20" t="s">
        <v>77</v>
      </c>
      <c r="X191" s="22">
        <v>0.41099999999999998</v>
      </c>
      <c r="Y191" s="22">
        <v>3.7010000000000001</v>
      </c>
      <c r="Z191" s="22">
        <v>0.47</v>
      </c>
      <c r="AA191" s="22">
        <v>0.505</v>
      </c>
      <c r="AB191" s="22">
        <f t="shared" si="4"/>
        <v>0.18515441084999998</v>
      </c>
      <c r="AC191" s="22">
        <f t="shared" si="5"/>
        <v>1.5571865900249999</v>
      </c>
    </row>
    <row r="192" spans="1:29" x14ac:dyDescent="0.25">
      <c r="A192" s="20">
        <v>7</v>
      </c>
      <c r="B192" s="20">
        <v>328</v>
      </c>
      <c r="C192" s="20" t="s">
        <v>212</v>
      </c>
      <c r="D192" s="20" t="s">
        <v>213</v>
      </c>
      <c r="E192" s="20" t="s">
        <v>214</v>
      </c>
      <c r="F192" s="20" t="s">
        <v>191</v>
      </c>
      <c r="G192" s="20" t="s">
        <v>215</v>
      </c>
      <c r="H192" s="20">
        <v>45507</v>
      </c>
      <c r="I192" s="20">
        <v>45508</v>
      </c>
      <c r="J192" s="20">
        <v>45438</v>
      </c>
      <c r="K192" s="20">
        <v>6410</v>
      </c>
      <c r="L192" s="20">
        <v>6410</v>
      </c>
      <c r="M192" s="20" t="s">
        <v>193</v>
      </c>
      <c r="N192" s="20" t="s">
        <v>216</v>
      </c>
      <c r="O192" s="21">
        <v>3.1093650372299999</v>
      </c>
      <c r="P192" s="21">
        <v>1.2583200000000001</v>
      </c>
      <c r="Q192" s="20" t="s">
        <v>195</v>
      </c>
      <c r="R192" s="20" t="s">
        <v>196</v>
      </c>
      <c r="S192" s="20">
        <v>16</v>
      </c>
      <c r="T192" s="20">
        <v>60</v>
      </c>
      <c r="U192" s="20" t="s">
        <v>73</v>
      </c>
      <c r="V192" s="20" t="s">
        <v>76</v>
      </c>
      <c r="W192" s="20" t="s">
        <v>77</v>
      </c>
      <c r="X192" s="22">
        <v>0.41099999999999998</v>
      </c>
      <c r="Y192" s="22">
        <v>3.7010000000000001</v>
      </c>
      <c r="Z192" s="22">
        <v>0.47</v>
      </c>
      <c r="AA192" s="22">
        <v>0.505</v>
      </c>
      <c r="AB192" s="22">
        <f t="shared" si="4"/>
        <v>0.27409984560000006</v>
      </c>
      <c r="AC192" s="22">
        <f t="shared" si="5"/>
        <v>2.3052359484</v>
      </c>
    </row>
    <row r="193" spans="1:29" x14ac:dyDescent="0.25">
      <c r="A193" s="20">
        <v>7</v>
      </c>
      <c r="B193" s="20">
        <v>328</v>
      </c>
      <c r="C193" s="20" t="s">
        <v>212</v>
      </c>
      <c r="D193" s="20" t="s">
        <v>213</v>
      </c>
      <c r="E193" s="20" t="s">
        <v>214</v>
      </c>
      <c r="F193" s="20" t="s">
        <v>191</v>
      </c>
      <c r="G193" s="20" t="s">
        <v>215</v>
      </c>
      <c r="H193" s="20">
        <v>45508</v>
      </c>
      <c r="I193" s="20">
        <v>45509</v>
      </c>
      <c r="J193" s="20">
        <v>45439</v>
      </c>
      <c r="K193" s="20">
        <v>6410</v>
      </c>
      <c r="L193" s="20">
        <v>6410</v>
      </c>
      <c r="M193" s="20" t="s">
        <v>193</v>
      </c>
      <c r="N193" s="20" t="s">
        <v>216</v>
      </c>
      <c r="O193" s="21">
        <v>3.8693966149099999</v>
      </c>
      <c r="P193" s="21">
        <v>1.56589</v>
      </c>
      <c r="Q193" s="20" t="s">
        <v>195</v>
      </c>
      <c r="R193" s="20" t="s">
        <v>196</v>
      </c>
      <c r="S193" s="20">
        <v>16</v>
      </c>
      <c r="T193" s="20">
        <v>60</v>
      </c>
      <c r="U193" s="20" t="s">
        <v>73</v>
      </c>
      <c r="V193" s="20" t="s">
        <v>76</v>
      </c>
      <c r="W193" s="20" t="s">
        <v>77</v>
      </c>
      <c r="X193" s="22">
        <v>0.41099999999999998</v>
      </c>
      <c r="Y193" s="22">
        <v>3.7010000000000001</v>
      </c>
      <c r="Z193" s="22">
        <v>0.47</v>
      </c>
      <c r="AA193" s="22">
        <v>0.505</v>
      </c>
      <c r="AB193" s="22">
        <f t="shared" si="4"/>
        <v>0.3410978187</v>
      </c>
      <c r="AC193" s="22">
        <f t="shared" si="5"/>
        <v>2.86870265055</v>
      </c>
    </row>
    <row r="194" spans="1:29" x14ac:dyDescent="0.25">
      <c r="A194" s="20">
        <v>7</v>
      </c>
      <c r="B194" s="20">
        <v>328</v>
      </c>
      <c r="C194" s="20" t="s">
        <v>212</v>
      </c>
      <c r="D194" s="20" t="s">
        <v>213</v>
      </c>
      <c r="E194" s="20" t="s">
        <v>214</v>
      </c>
      <c r="F194" s="20" t="s">
        <v>191</v>
      </c>
      <c r="G194" s="20" t="s">
        <v>215</v>
      </c>
      <c r="H194" s="20">
        <v>45509</v>
      </c>
      <c r="I194" s="20">
        <v>45510</v>
      </c>
      <c r="J194" s="20">
        <v>45440</v>
      </c>
      <c r="K194" s="20">
        <v>6410</v>
      </c>
      <c r="L194" s="20">
        <v>6410</v>
      </c>
      <c r="M194" s="20" t="s">
        <v>193</v>
      </c>
      <c r="N194" s="20" t="s">
        <v>216</v>
      </c>
      <c r="O194" s="21">
        <v>3.2037124329200002</v>
      </c>
      <c r="P194" s="21">
        <v>1.2965</v>
      </c>
      <c r="Q194" s="20" t="s">
        <v>195</v>
      </c>
      <c r="R194" s="20" t="s">
        <v>196</v>
      </c>
      <c r="S194" s="20">
        <v>16</v>
      </c>
      <c r="T194" s="20">
        <v>60</v>
      </c>
      <c r="U194" s="20" t="s">
        <v>73</v>
      </c>
      <c r="V194" s="20" t="s">
        <v>76</v>
      </c>
      <c r="W194" s="20" t="s">
        <v>77</v>
      </c>
      <c r="X194" s="22">
        <v>0.41099999999999998</v>
      </c>
      <c r="Y194" s="22">
        <v>3.7010000000000001</v>
      </c>
      <c r="Z194" s="22">
        <v>0.47</v>
      </c>
      <c r="AA194" s="22">
        <v>0.505</v>
      </c>
      <c r="AB194" s="22">
        <f t="shared" ref="AB194:AB257" si="6">P194*X194*(1-Z194)</f>
        <v>0.28241659499999999</v>
      </c>
      <c r="AC194" s="22">
        <f t="shared" ref="AC194:AC257" si="7">P194*Y194*(1-AA194)</f>
        <v>2.3751815175000002</v>
      </c>
    </row>
    <row r="195" spans="1:29" x14ac:dyDescent="0.25">
      <c r="A195" s="20">
        <v>7</v>
      </c>
      <c r="B195" s="20">
        <v>328</v>
      </c>
      <c r="C195" s="20" t="s">
        <v>212</v>
      </c>
      <c r="D195" s="20" t="s">
        <v>213</v>
      </c>
      <c r="E195" s="20" t="s">
        <v>214</v>
      </c>
      <c r="F195" s="20" t="s">
        <v>191</v>
      </c>
      <c r="G195" s="20" t="s">
        <v>215</v>
      </c>
      <c r="H195" s="20">
        <v>45510</v>
      </c>
      <c r="I195" s="20">
        <v>45511</v>
      </c>
      <c r="J195" s="20">
        <v>45441</v>
      </c>
      <c r="K195" s="20">
        <v>6410</v>
      </c>
      <c r="L195" s="20">
        <v>6410</v>
      </c>
      <c r="M195" s="20" t="s">
        <v>193</v>
      </c>
      <c r="N195" s="20" t="s">
        <v>216</v>
      </c>
      <c r="O195" s="21">
        <v>2.0161524285499999</v>
      </c>
      <c r="P195" s="21">
        <v>0.81590799999999997</v>
      </c>
      <c r="Q195" s="20" t="s">
        <v>195</v>
      </c>
      <c r="R195" s="20" t="s">
        <v>196</v>
      </c>
      <c r="S195" s="20">
        <v>16</v>
      </c>
      <c r="T195" s="20">
        <v>60</v>
      </c>
      <c r="U195" s="20" t="s">
        <v>73</v>
      </c>
      <c r="V195" s="20" t="s">
        <v>76</v>
      </c>
      <c r="W195" s="20" t="s">
        <v>77</v>
      </c>
      <c r="X195" s="22">
        <v>0.41099999999999998</v>
      </c>
      <c r="Y195" s="22">
        <v>3.7010000000000001</v>
      </c>
      <c r="Z195" s="22">
        <v>0.47</v>
      </c>
      <c r="AA195" s="22">
        <v>0.505</v>
      </c>
      <c r="AB195" s="22">
        <f t="shared" si="6"/>
        <v>0.17772923964000001</v>
      </c>
      <c r="AC195" s="22">
        <f t="shared" si="7"/>
        <v>1.4947393764599999</v>
      </c>
    </row>
    <row r="196" spans="1:29" x14ac:dyDescent="0.25">
      <c r="A196" s="20">
        <v>7</v>
      </c>
      <c r="B196" s="20">
        <v>328</v>
      </c>
      <c r="C196" s="20" t="s">
        <v>212</v>
      </c>
      <c r="D196" s="20" t="s">
        <v>213</v>
      </c>
      <c r="E196" s="20" t="s">
        <v>214</v>
      </c>
      <c r="F196" s="20" t="s">
        <v>191</v>
      </c>
      <c r="G196" s="20" t="s">
        <v>215</v>
      </c>
      <c r="H196" s="20">
        <v>45511</v>
      </c>
      <c r="I196" s="20">
        <v>45512</v>
      </c>
      <c r="J196" s="20">
        <v>45442</v>
      </c>
      <c r="K196" s="20">
        <v>6410</v>
      </c>
      <c r="L196" s="20">
        <v>6410</v>
      </c>
      <c r="M196" s="20" t="s">
        <v>193</v>
      </c>
      <c r="N196" s="20" t="s">
        <v>216</v>
      </c>
      <c r="O196" s="21">
        <v>1.7422646399299999</v>
      </c>
      <c r="P196" s="21">
        <v>0.70506899999999995</v>
      </c>
      <c r="Q196" s="20" t="s">
        <v>195</v>
      </c>
      <c r="R196" s="20" t="s">
        <v>196</v>
      </c>
      <c r="S196" s="20">
        <v>16</v>
      </c>
      <c r="T196" s="20">
        <v>60</v>
      </c>
      <c r="U196" s="20" t="s">
        <v>73</v>
      </c>
      <c r="V196" s="20" t="s">
        <v>76</v>
      </c>
      <c r="W196" s="20" t="s">
        <v>77</v>
      </c>
      <c r="X196" s="22">
        <v>0.41099999999999998</v>
      </c>
      <c r="Y196" s="22">
        <v>3.7010000000000001</v>
      </c>
      <c r="Z196" s="22">
        <v>0.47</v>
      </c>
      <c r="AA196" s="22">
        <v>0.505</v>
      </c>
      <c r="AB196" s="22">
        <f t="shared" si="6"/>
        <v>0.15358518026999998</v>
      </c>
      <c r="AC196" s="22">
        <f t="shared" si="7"/>
        <v>1.291682882655</v>
      </c>
    </row>
    <row r="197" spans="1:29" x14ac:dyDescent="0.25">
      <c r="A197" s="20">
        <v>7</v>
      </c>
      <c r="B197" s="20">
        <v>328</v>
      </c>
      <c r="C197" s="20" t="s">
        <v>212</v>
      </c>
      <c r="D197" s="20" t="s">
        <v>213</v>
      </c>
      <c r="E197" s="20" t="s">
        <v>214</v>
      </c>
      <c r="F197" s="20" t="s">
        <v>191</v>
      </c>
      <c r="G197" s="20" t="s">
        <v>215</v>
      </c>
      <c r="H197" s="20">
        <v>45512</v>
      </c>
      <c r="I197" s="20">
        <v>45513</v>
      </c>
      <c r="J197" s="20">
        <v>45443</v>
      </c>
      <c r="K197" s="20">
        <v>6410</v>
      </c>
      <c r="L197" s="20">
        <v>6410</v>
      </c>
      <c r="M197" s="20" t="s">
        <v>193</v>
      </c>
      <c r="N197" s="20" t="s">
        <v>216</v>
      </c>
      <c r="O197" s="21">
        <v>2.7624065583899999</v>
      </c>
      <c r="P197" s="21">
        <v>1.11791</v>
      </c>
      <c r="Q197" s="20" t="s">
        <v>195</v>
      </c>
      <c r="R197" s="20" t="s">
        <v>196</v>
      </c>
      <c r="S197" s="20">
        <v>16</v>
      </c>
      <c r="T197" s="20">
        <v>60</v>
      </c>
      <c r="U197" s="20" t="s">
        <v>73</v>
      </c>
      <c r="V197" s="20" t="s">
        <v>76</v>
      </c>
      <c r="W197" s="20" t="s">
        <v>77</v>
      </c>
      <c r="X197" s="22">
        <v>0.41099999999999998</v>
      </c>
      <c r="Y197" s="22">
        <v>3.7010000000000001</v>
      </c>
      <c r="Z197" s="22">
        <v>0.47</v>
      </c>
      <c r="AA197" s="22">
        <v>0.505</v>
      </c>
      <c r="AB197" s="22">
        <f t="shared" si="6"/>
        <v>0.2435143353</v>
      </c>
      <c r="AC197" s="22">
        <f t="shared" si="7"/>
        <v>2.0480055304499998</v>
      </c>
    </row>
    <row r="198" spans="1:29" x14ac:dyDescent="0.25">
      <c r="A198" s="20">
        <v>7</v>
      </c>
      <c r="B198" s="20">
        <v>328</v>
      </c>
      <c r="C198" s="20" t="s">
        <v>212</v>
      </c>
      <c r="D198" s="20" t="s">
        <v>213</v>
      </c>
      <c r="E198" s="20" t="s">
        <v>214</v>
      </c>
      <c r="F198" s="20" t="s">
        <v>191</v>
      </c>
      <c r="G198" s="20" t="s">
        <v>215</v>
      </c>
      <c r="H198" s="20">
        <v>45513</v>
      </c>
      <c r="I198" s="20">
        <v>45514</v>
      </c>
      <c r="J198" s="20">
        <v>45444</v>
      </c>
      <c r="K198" s="20">
        <v>6410</v>
      </c>
      <c r="L198" s="20">
        <v>6410</v>
      </c>
      <c r="M198" s="20" t="s">
        <v>193</v>
      </c>
      <c r="N198" s="20" t="s">
        <v>216</v>
      </c>
      <c r="O198" s="21">
        <v>12.541923866899999</v>
      </c>
      <c r="P198" s="21">
        <v>5.0755400000000002</v>
      </c>
      <c r="Q198" s="20" t="s">
        <v>195</v>
      </c>
      <c r="R198" s="20" t="s">
        <v>196</v>
      </c>
      <c r="S198" s="20">
        <v>16</v>
      </c>
      <c r="T198" s="20">
        <v>60</v>
      </c>
      <c r="U198" s="20" t="s">
        <v>73</v>
      </c>
      <c r="V198" s="20" t="s">
        <v>76</v>
      </c>
      <c r="W198" s="20" t="s">
        <v>77</v>
      </c>
      <c r="X198" s="22">
        <v>0.41099999999999998</v>
      </c>
      <c r="Y198" s="22">
        <v>3.7010000000000001</v>
      </c>
      <c r="Z198" s="22">
        <v>0.47</v>
      </c>
      <c r="AA198" s="22">
        <v>0.505</v>
      </c>
      <c r="AB198" s="22">
        <f t="shared" si="6"/>
        <v>1.1056048782000001</v>
      </c>
      <c r="AC198" s="22">
        <f t="shared" si="7"/>
        <v>9.2983639023000002</v>
      </c>
    </row>
    <row r="199" spans="1:29" x14ac:dyDescent="0.25">
      <c r="A199" s="20">
        <v>7</v>
      </c>
      <c r="B199" s="20">
        <v>328</v>
      </c>
      <c r="C199" s="20" t="s">
        <v>212</v>
      </c>
      <c r="D199" s="20" t="s">
        <v>213</v>
      </c>
      <c r="E199" s="20" t="s">
        <v>214</v>
      </c>
      <c r="F199" s="20" t="s">
        <v>191</v>
      </c>
      <c r="G199" s="20" t="s">
        <v>215</v>
      </c>
      <c r="H199" s="20">
        <v>45514</v>
      </c>
      <c r="I199" s="20">
        <v>45515</v>
      </c>
      <c r="J199" s="20">
        <v>45445</v>
      </c>
      <c r="K199" s="20">
        <v>6410</v>
      </c>
      <c r="L199" s="20">
        <v>6410</v>
      </c>
      <c r="M199" s="20" t="s">
        <v>193</v>
      </c>
      <c r="N199" s="20" t="s">
        <v>216</v>
      </c>
      <c r="O199" s="21">
        <v>3.3828822442600002</v>
      </c>
      <c r="P199" s="21">
        <v>1.369</v>
      </c>
      <c r="Q199" s="20" t="s">
        <v>195</v>
      </c>
      <c r="R199" s="20" t="s">
        <v>196</v>
      </c>
      <c r="S199" s="20">
        <v>16</v>
      </c>
      <c r="T199" s="20">
        <v>60</v>
      </c>
      <c r="U199" s="20" t="s">
        <v>73</v>
      </c>
      <c r="V199" s="20" t="s">
        <v>76</v>
      </c>
      <c r="W199" s="20" t="s">
        <v>77</v>
      </c>
      <c r="X199" s="22">
        <v>0.41099999999999998</v>
      </c>
      <c r="Y199" s="22">
        <v>3.7010000000000001</v>
      </c>
      <c r="Z199" s="22">
        <v>0.47</v>
      </c>
      <c r="AA199" s="22">
        <v>0.505</v>
      </c>
      <c r="AB199" s="22">
        <f t="shared" si="6"/>
        <v>0.29820927000000003</v>
      </c>
      <c r="AC199" s="22">
        <f t="shared" si="7"/>
        <v>2.5080011550000001</v>
      </c>
    </row>
    <row r="200" spans="1:29" x14ac:dyDescent="0.25">
      <c r="A200" s="20">
        <v>7</v>
      </c>
      <c r="B200" s="20">
        <v>328</v>
      </c>
      <c r="C200" s="20" t="s">
        <v>212</v>
      </c>
      <c r="D200" s="20" t="s">
        <v>213</v>
      </c>
      <c r="E200" s="20" t="s">
        <v>214</v>
      </c>
      <c r="F200" s="20" t="s">
        <v>191</v>
      </c>
      <c r="G200" s="20" t="s">
        <v>215</v>
      </c>
      <c r="H200" s="20">
        <v>45515</v>
      </c>
      <c r="I200" s="20">
        <v>45516</v>
      </c>
      <c r="J200" s="20">
        <v>45446</v>
      </c>
      <c r="K200" s="20">
        <v>6410</v>
      </c>
      <c r="L200" s="20">
        <v>6410</v>
      </c>
      <c r="M200" s="20" t="s">
        <v>193</v>
      </c>
      <c r="N200" s="20" t="s">
        <v>216</v>
      </c>
      <c r="O200" s="21">
        <v>1.6337510871100001</v>
      </c>
      <c r="P200" s="21">
        <v>0.66115599999999997</v>
      </c>
      <c r="Q200" s="20" t="s">
        <v>195</v>
      </c>
      <c r="R200" s="20" t="s">
        <v>196</v>
      </c>
      <c r="S200" s="20">
        <v>16</v>
      </c>
      <c r="T200" s="20">
        <v>60</v>
      </c>
      <c r="U200" s="20" t="s">
        <v>73</v>
      </c>
      <c r="V200" s="20" t="s">
        <v>76</v>
      </c>
      <c r="W200" s="20" t="s">
        <v>77</v>
      </c>
      <c r="X200" s="22">
        <v>0.41099999999999998</v>
      </c>
      <c r="Y200" s="22">
        <v>3.7010000000000001</v>
      </c>
      <c r="Z200" s="22">
        <v>0.47</v>
      </c>
      <c r="AA200" s="22">
        <v>0.505</v>
      </c>
      <c r="AB200" s="22">
        <f t="shared" si="6"/>
        <v>0.14401961147999998</v>
      </c>
      <c r="AC200" s="22">
        <f t="shared" si="7"/>
        <v>1.21123448622</v>
      </c>
    </row>
    <row r="201" spans="1:29" x14ac:dyDescent="0.25">
      <c r="A201" s="20">
        <v>7</v>
      </c>
      <c r="B201" s="20">
        <v>328</v>
      </c>
      <c r="C201" s="20" t="s">
        <v>212</v>
      </c>
      <c r="D201" s="20" t="s">
        <v>213</v>
      </c>
      <c r="E201" s="20" t="s">
        <v>214</v>
      </c>
      <c r="F201" s="20" t="s">
        <v>191</v>
      </c>
      <c r="G201" s="20" t="s">
        <v>215</v>
      </c>
      <c r="H201" s="20">
        <v>45516</v>
      </c>
      <c r="I201" s="20">
        <v>45517</v>
      </c>
      <c r="J201" s="20">
        <v>45447</v>
      </c>
      <c r="K201" s="20">
        <v>6410</v>
      </c>
      <c r="L201" s="20">
        <v>6410</v>
      </c>
      <c r="M201" s="20" t="s">
        <v>193</v>
      </c>
      <c r="N201" s="20" t="s">
        <v>216</v>
      </c>
      <c r="O201" s="21">
        <v>3.7316799774499998</v>
      </c>
      <c r="P201" s="21">
        <v>1.5101599999999999</v>
      </c>
      <c r="Q201" s="20" t="s">
        <v>195</v>
      </c>
      <c r="R201" s="20" t="s">
        <v>196</v>
      </c>
      <c r="S201" s="20">
        <v>16</v>
      </c>
      <c r="T201" s="20">
        <v>60</v>
      </c>
      <c r="U201" s="20" t="s">
        <v>73</v>
      </c>
      <c r="V201" s="20" t="s">
        <v>76</v>
      </c>
      <c r="W201" s="20" t="s">
        <v>77</v>
      </c>
      <c r="X201" s="22">
        <v>0.41099999999999998</v>
      </c>
      <c r="Y201" s="22">
        <v>3.7010000000000001</v>
      </c>
      <c r="Z201" s="22">
        <v>0.47</v>
      </c>
      <c r="AA201" s="22">
        <v>0.505</v>
      </c>
      <c r="AB201" s="22">
        <f t="shared" si="6"/>
        <v>0.32895815279999996</v>
      </c>
      <c r="AC201" s="22">
        <f t="shared" si="7"/>
        <v>2.7666055691999998</v>
      </c>
    </row>
    <row r="202" spans="1:29" x14ac:dyDescent="0.25">
      <c r="A202" s="20">
        <v>7</v>
      </c>
      <c r="B202" s="20">
        <v>328</v>
      </c>
      <c r="C202" s="20" t="s">
        <v>212</v>
      </c>
      <c r="D202" s="20" t="s">
        <v>213</v>
      </c>
      <c r="E202" s="20" t="s">
        <v>214</v>
      </c>
      <c r="F202" s="20" t="s">
        <v>191</v>
      </c>
      <c r="G202" s="20" t="s">
        <v>215</v>
      </c>
      <c r="H202" s="20">
        <v>45517</v>
      </c>
      <c r="I202" s="20">
        <v>45518</v>
      </c>
      <c r="J202" s="20">
        <v>45448</v>
      </c>
      <c r="K202" s="20">
        <v>6410</v>
      </c>
      <c r="L202" s="20">
        <v>6410</v>
      </c>
      <c r="M202" s="20" t="s">
        <v>193</v>
      </c>
      <c r="N202" s="20" t="s">
        <v>216</v>
      </c>
      <c r="O202" s="21">
        <v>92.366643139000004</v>
      </c>
      <c r="P202" s="21">
        <v>37.3795</v>
      </c>
      <c r="Q202" s="20" t="s">
        <v>195</v>
      </c>
      <c r="R202" s="20" t="s">
        <v>196</v>
      </c>
      <c r="S202" s="20">
        <v>16</v>
      </c>
      <c r="T202" s="20">
        <v>60</v>
      </c>
      <c r="U202" s="20" t="s">
        <v>73</v>
      </c>
      <c r="V202" s="20" t="s">
        <v>76</v>
      </c>
      <c r="W202" s="20" t="s">
        <v>77</v>
      </c>
      <c r="X202" s="22">
        <v>0.41099999999999998</v>
      </c>
      <c r="Y202" s="22">
        <v>3.7010000000000001</v>
      </c>
      <c r="Z202" s="22">
        <v>0.47</v>
      </c>
      <c r="AA202" s="22">
        <v>0.505</v>
      </c>
      <c r="AB202" s="22">
        <f t="shared" si="6"/>
        <v>8.1423764849999998</v>
      </c>
      <c r="AC202" s="22">
        <f t="shared" si="7"/>
        <v>68.479057102500008</v>
      </c>
    </row>
    <row r="203" spans="1:29" x14ac:dyDescent="0.25">
      <c r="A203" s="20">
        <v>7</v>
      </c>
      <c r="B203" s="20">
        <v>328</v>
      </c>
      <c r="C203" s="20" t="s">
        <v>212</v>
      </c>
      <c r="D203" s="20" t="s">
        <v>213</v>
      </c>
      <c r="E203" s="20" t="s">
        <v>214</v>
      </c>
      <c r="F203" s="20" t="s">
        <v>191</v>
      </c>
      <c r="G203" s="20" t="s">
        <v>215</v>
      </c>
      <c r="H203" s="20">
        <v>45518</v>
      </c>
      <c r="I203" s="20">
        <v>45519</v>
      </c>
      <c r="J203" s="20">
        <v>45449</v>
      </c>
      <c r="K203" s="20">
        <v>6410</v>
      </c>
      <c r="L203" s="20">
        <v>6410</v>
      </c>
      <c r="M203" s="20" t="s">
        <v>193</v>
      </c>
      <c r="N203" s="20" t="s">
        <v>216</v>
      </c>
      <c r="O203" s="21">
        <v>2.0654814514400002</v>
      </c>
      <c r="P203" s="21">
        <v>0.83587100000000003</v>
      </c>
      <c r="Q203" s="20" t="s">
        <v>195</v>
      </c>
      <c r="R203" s="20" t="s">
        <v>196</v>
      </c>
      <c r="S203" s="20">
        <v>16</v>
      </c>
      <c r="T203" s="20">
        <v>60</v>
      </c>
      <c r="U203" s="20" t="s">
        <v>73</v>
      </c>
      <c r="V203" s="20" t="s">
        <v>76</v>
      </c>
      <c r="W203" s="20" t="s">
        <v>77</v>
      </c>
      <c r="X203" s="22">
        <v>0.41099999999999998</v>
      </c>
      <c r="Y203" s="22">
        <v>3.7010000000000001</v>
      </c>
      <c r="Z203" s="22">
        <v>0.47</v>
      </c>
      <c r="AA203" s="22">
        <v>0.505</v>
      </c>
      <c r="AB203" s="22">
        <f t="shared" si="6"/>
        <v>0.18207777992999999</v>
      </c>
      <c r="AC203" s="22">
        <f t="shared" si="7"/>
        <v>1.531311492645</v>
      </c>
    </row>
    <row r="204" spans="1:29" x14ac:dyDescent="0.25">
      <c r="A204" s="20">
        <v>7</v>
      </c>
      <c r="B204" s="20">
        <v>328</v>
      </c>
      <c r="C204" s="20" t="s">
        <v>212</v>
      </c>
      <c r="D204" s="20" t="s">
        <v>213</v>
      </c>
      <c r="E204" s="20" t="s">
        <v>214</v>
      </c>
      <c r="F204" s="20" t="s">
        <v>191</v>
      </c>
      <c r="G204" s="20" t="s">
        <v>215</v>
      </c>
      <c r="H204" s="20">
        <v>45519</v>
      </c>
      <c r="I204" s="20">
        <v>45520</v>
      </c>
      <c r="J204" s="20">
        <v>45450</v>
      </c>
      <c r="K204" s="20">
        <v>6410</v>
      </c>
      <c r="L204" s="20">
        <v>6410</v>
      </c>
      <c r="M204" s="20" t="s">
        <v>193</v>
      </c>
      <c r="N204" s="20" t="s">
        <v>216</v>
      </c>
      <c r="O204" s="21">
        <v>2.3161929621400001</v>
      </c>
      <c r="P204" s="21">
        <v>0.93733</v>
      </c>
      <c r="Q204" s="20" t="s">
        <v>195</v>
      </c>
      <c r="R204" s="20" t="s">
        <v>196</v>
      </c>
      <c r="S204" s="20">
        <v>16</v>
      </c>
      <c r="T204" s="20">
        <v>60</v>
      </c>
      <c r="U204" s="20" t="s">
        <v>73</v>
      </c>
      <c r="V204" s="20" t="s">
        <v>76</v>
      </c>
      <c r="W204" s="20" t="s">
        <v>77</v>
      </c>
      <c r="X204" s="22">
        <v>0.41099999999999998</v>
      </c>
      <c r="Y204" s="22">
        <v>3.7010000000000001</v>
      </c>
      <c r="Z204" s="22">
        <v>0.47</v>
      </c>
      <c r="AA204" s="22">
        <v>0.505</v>
      </c>
      <c r="AB204" s="22">
        <f t="shared" si="6"/>
        <v>0.20417859390000001</v>
      </c>
      <c r="AC204" s="22">
        <f t="shared" si="7"/>
        <v>1.71718387335</v>
      </c>
    </row>
    <row r="205" spans="1:29" x14ac:dyDescent="0.25">
      <c r="A205" s="20">
        <v>7</v>
      </c>
      <c r="B205" s="20">
        <v>328</v>
      </c>
      <c r="C205" s="20" t="s">
        <v>212</v>
      </c>
      <c r="D205" s="20" t="s">
        <v>213</v>
      </c>
      <c r="E205" s="20" t="s">
        <v>214</v>
      </c>
      <c r="F205" s="20" t="s">
        <v>191</v>
      </c>
      <c r="G205" s="20" t="s">
        <v>215</v>
      </c>
      <c r="H205" s="20">
        <v>45520</v>
      </c>
      <c r="I205" s="20">
        <v>45521</v>
      </c>
      <c r="J205" s="20">
        <v>45451</v>
      </c>
      <c r="K205" s="20">
        <v>6410</v>
      </c>
      <c r="L205" s="20">
        <v>6410</v>
      </c>
      <c r="M205" s="20" t="s">
        <v>193</v>
      </c>
      <c r="N205" s="20" t="s">
        <v>216</v>
      </c>
      <c r="O205" s="21">
        <v>1.31743235217</v>
      </c>
      <c r="P205" s="21">
        <v>0.53314600000000001</v>
      </c>
      <c r="Q205" s="20" t="s">
        <v>195</v>
      </c>
      <c r="R205" s="20" t="s">
        <v>196</v>
      </c>
      <c r="S205" s="20">
        <v>16</v>
      </c>
      <c r="T205" s="20">
        <v>60</v>
      </c>
      <c r="U205" s="20" t="s">
        <v>73</v>
      </c>
      <c r="V205" s="20" t="s">
        <v>76</v>
      </c>
      <c r="W205" s="20" t="s">
        <v>77</v>
      </c>
      <c r="X205" s="22">
        <v>0.41099999999999998</v>
      </c>
      <c r="Y205" s="22">
        <v>3.7010000000000001</v>
      </c>
      <c r="Z205" s="22">
        <v>0.47</v>
      </c>
      <c r="AA205" s="22">
        <v>0.505</v>
      </c>
      <c r="AB205" s="22">
        <f t="shared" si="6"/>
        <v>0.11613519318</v>
      </c>
      <c r="AC205" s="22">
        <f t="shared" si="7"/>
        <v>0.97672080627000002</v>
      </c>
    </row>
    <row r="206" spans="1:29" x14ac:dyDescent="0.25">
      <c r="A206" s="20">
        <v>7</v>
      </c>
      <c r="B206" s="20">
        <v>328</v>
      </c>
      <c r="C206" s="20" t="s">
        <v>212</v>
      </c>
      <c r="D206" s="20" t="s">
        <v>213</v>
      </c>
      <c r="E206" s="20" t="s">
        <v>214</v>
      </c>
      <c r="F206" s="20" t="s">
        <v>191</v>
      </c>
      <c r="G206" s="20" t="s">
        <v>215</v>
      </c>
      <c r="H206" s="20">
        <v>45521</v>
      </c>
      <c r="I206" s="20">
        <v>45522</v>
      </c>
      <c r="J206" s="20">
        <v>45452</v>
      </c>
      <c r="K206" s="20">
        <v>6410</v>
      </c>
      <c r="L206" s="20">
        <v>6410</v>
      </c>
      <c r="M206" s="20" t="s">
        <v>193</v>
      </c>
      <c r="N206" s="20" t="s">
        <v>216</v>
      </c>
      <c r="O206" s="21">
        <v>2.931098483</v>
      </c>
      <c r="P206" s="21">
        <v>1.1861699999999999</v>
      </c>
      <c r="Q206" s="20" t="s">
        <v>195</v>
      </c>
      <c r="R206" s="20" t="s">
        <v>196</v>
      </c>
      <c r="S206" s="20">
        <v>16</v>
      </c>
      <c r="T206" s="20">
        <v>60</v>
      </c>
      <c r="U206" s="20" t="s">
        <v>73</v>
      </c>
      <c r="V206" s="20" t="s">
        <v>76</v>
      </c>
      <c r="W206" s="20" t="s">
        <v>77</v>
      </c>
      <c r="X206" s="22">
        <v>0.41099999999999998</v>
      </c>
      <c r="Y206" s="22">
        <v>3.7010000000000001</v>
      </c>
      <c r="Z206" s="22">
        <v>0.47</v>
      </c>
      <c r="AA206" s="22">
        <v>0.505</v>
      </c>
      <c r="AB206" s="22">
        <f t="shared" si="6"/>
        <v>0.25838341110000002</v>
      </c>
      <c r="AC206" s="22">
        <f t="shared" si="7"/>
        <v>2.17305750915</v>
      </c>
    </row>
    <row r="207" spans="1:29" x14ac:dyDescent="0.25">
      <c r="A207" s="20">
        <v>7</v>
      </c>
      <c r="B207" s="20">
        <v>328</v>
      </c>
      <c r="C207" s="20" t="s">
        <v>212</v>
      </c>
      <c r="D207" s="20" t="s">
        <v>213</v>
      </c>
      <c r="E207" s="20" t="s">
        <v>214</v>
      </c>
      <c r="F207" s="20" t="s">
        <v>191</v>
      </c>
      <c r="G207" s="20" t="s">
        <v>215</v>
      </c>
      <c r="H207" s="20">
        <v>45522</v>
      </c>
      <c r="I207" s="20">
        <v>45523</v>
      </c>
      <c r="J207" s="20">
        <v>45453</v>
      </c>
      <c r="K207" s="20">
        <v>6410</v>
      </c>
      <c r="L207" s="20">
        <v>6410</v>
      </c>
      <c r="M207" s="20" t="s">
        <v>193</v>
      </c>
      <c r="N207" s="20" t="s">
        <v>216</v>
      </c>
      <c r="O207" s="21">
        <v>1.6405427420200001</v>
      </c>
      <c r="P207" s="21">
        <v>0.66390400000000005</v>
      </c>
      <c r="Q207" s="20" t="s">
        <v>195</v>
      </c>
      <c r="R207" s="20" t="s">
        <v>196</v>
      </c>
      <c r="S207" s="20">
        <v>16</v>
      </c>
      <c r="T207" s="20">
        <v>60</v>
      </c>
      <c r="U207" s="20" t="s">
        <v>73</v>
      </c>
      <c r="V207" s="20" t="s">
        <v>76</v>
      </c>
      <c r="W207" s="20" t="s">
        <v>77</v>
      </c>
      <c r="X207" s="22">
        <v>0.41099999999999998</v>
      </c>
      <c r="Y207" s="22">
        <v>3.7010000000000001</v>
      </c>
      <c r="Z207" s="22">
        <v>0.47</v>
      </c>
      <c r="AA207" s="22">
        <v>0.505</v>
      </c>
      <c r="AB207" s="22">
        <f t="shared" si="6"/>
        <v>0.14461820832</v>
      </c>
      <c r="AC207" s="22">
        <f t="shared" si="7"/>
        <v>1.2162688084800002</v>
      </c>
    </row>
    <row r="208" spans="1:29" x14ac:dyDescent="0.25">
      <c r="A208" s="20">
        <v>7</v>
      </c>
      <c r="B208" s="20">
        <v>328</v>
      </c>
      <c r="C208" s="20" t="s">
        <v>212</v>
      </c>
      <c r="D208" s="20" t="s">
        <v>213</v>
      </c>
      <c r="E208" s="20" t="s">
        <v>214</v>
      </c>
      <c r="F208" s="20" t="s">
        <v>191</v>
      </c>
      <c r="G208" s="20" t="s">
        <v>215</v>
      </c>
      <c r="H208" s="20">
        <v>45524</v>
      </c>
      <c r="I208" s="20">
        <v>45525</v>
      </c>
      <c r="J208" s="20">
        <v>45455</v>
      </c>
      <c r="K208" s="20">
        <v>6410</v>
      </c>
      <c r="L208" s="20">
        <v>6410</v>
      </c>
      <c r="M208" s="20" t="s">
        <v>193</v>
      </c>
      <c r="N208" s="20" t="s">
        <v>216</v>
      </c>
      <c r="O208" s="21">
        <v>2.09575553673</v>
      </c>
      <c r="P208" s="21">
        <v>0.84812200000000004</v>
      </c>
      <c r="Q208" s="20" t="s">
        <v>195</v>
      </c>
      <c r="R208" s="20" t="s">
        <v>196</v>
      </c>
      <c r="S208" s="20">
        <v>16</v>
      </c>
      <c r="T208" s="20">
        <v>60</v>
      </c>
      <c r="U208" s="20" t="s">
        <v>73</v>
      </c>
      <c r="V208" s="20" t="s">
        <v>76</v>
      </c>
      <c r="W208" s="20" t="s">
        <v>77</v>
      </c>
      <c r="X208" s="22">
        <v>0.41099999999999998</v>
      </c>
      <c r="Y208" s="22">
        <v>3.7010000000000001</v>
      </c>
      <c r="Z208" s="22">
        <v>0.47</v>
      </c>
      <c r="AA208" s="22">
        <v>0.505</v>
      </c>
      <c r="AB208" s="22">
        <f t="shared" si="6"/>
        <v>0.18474641525999999</v>
      </c>
      <c r="AC208" s="22">
        <f t="shared" si="7"/>
        <v>1.55375526339</v>
      </c>
    </row>
    <row r="209" spans="1:29" x14ac:dyDescent="0.25">
      <c r="A209" s="20">
        <v>7</v>
      </c>
      <c r="B209" s="20">
        <v>328</v>
      </c>
      <c r="C209" s="20" t="s">
        <v>212</v>
      </c>
      <c r="D209" s="20" t="s">
        <v>213</v>
      </c>
      <c r="E209" s="20" t="s">
        <v>214</v>
      </c>
      <c r="F209" s="20" t="s">
        <v>191</v>
      </c>
      <c r="G209" s="20" t="s">
        <v>215</v>
      </c>
      <c r="H209" s="20">
        <v>45525</v>
      </c>
      <c r="I209" s="20">
        <v>45526</v>
      </c>
      <c r="J209" s="20">
        <v>45456</v>
      </c>
      <c r="K209" s="20">
        <v>6410</v>
      </c>
      <c r="L209" s="20">
        <v>6410</v>
      </c>
      <c r="M209" s="20" t="s">
        <v>193</v>
      </c>
      <c r="N209" s="20" t="s">
        <v>216</v>
      </c>
      <c r="O209" s="21">
        <v>2.6925785340699999</v>
      </c>
      <c r="P209" s="21">
        <v>1.08965</v>
      </c>
      <c r="Q209" s="20" t="s">
        <v>195</v>
      </c>
      <c r="R209" s="20" t="s">
        <v>196</v>
      </c>
      <c r="S209" s="20">
        <v>16</v>
      </c>
      <c r="T209" s="20">
        <v>60</v>
      </c>
      <c r="U209" s="20" t="s">
        <v>73</v>
      </c>
      <c r="V209" s="20" t="s">
        <v>76</v>
      </c>
      <c r="W209" s="20" t="s">
        <v>77</v>
      </c>
      <c r="X209" s="22">
        <v>0.41099999999999998</v>
      </c>
      <c r="Y209" s="22">
        <v>3.7010000000000001</v>
      </c>
      <c r="Z209" s="22">
        <v>0.47</v>
      </c>
      <c r="AA209" s="22">
        <v>0.505</v>
      </c>
      <c r="AB209" s="22">
        <f t="shared" si="6"/>
        <v>0.23735845950000001</v>
      </c>
      <c r="AC209" s="22">
        <f t="shared" si="7"/>
        <v>1.9962333517500002</v>
      </c>
    </row>
    <row r="210" spans="1:29" x14ac:dyDescent="0.25">
      <c r="A210" s="20">
        <v>7</v>
      </c>
      <c r="B210" s="20">
        <v>328</v>
      </c>
      <c r="C210" s="20" t="s">
        <v>212</v>
      </c>
      <c r="D210" s="20" t="s">
        <v>213</v>
      </c>
      <c r="E210" s="20" t="s">
        <v>214</v>
      </c>
      <c r="F210" s="20" t="s">
        <v>191</v>
      </c>
      <c r="G210" s="20" t="s">
        <v>215</v>
      </c>
      <c r="H210" s="20">
        <v>45526</v>
      </c>
      <c r="I210" s="20">
        <v>45527</v>
      </c>
      <c r="J210" s="20">
        <v>45457</v>
      </c>
      <c r="K210" s="20">
        <v>6410</v>
      </c>
      <c r="L210" s="20">
        <v>6410</v>
      </c>
      <c r="M210" s="20" t="s">
        <v>193</v>
      </c>
      <c r="N210" s="20" t="s">
        <v>216</v>
      </c>
      <c r="O210" s="21">
        <v>4.1850409098699997</v>
      </c>
      <c r="P210" s="21">
        <v>1.69363</v>
      </c>
      <c r="Q210" s="20" t="s">
        <v>195</v>
      </c>
      <c r="R210" s="20" t="s">
        <v>196</v>
      </c>
      <c r="S210" s="20">
        <v>16</v>
      </c>
      <c r="T210" s="20">
        <v>60</v>
      </c>
      <c r="U210" s="20" t="s">
        <v>73</v>
      </c>
      <c r="V210" s="20" t="s">
        <v>76</v>
      </c>
      <c r="W210" s="20" t="s">
        <v>77</v>
      </c>
      <c r="X210" s="22">
        <v>0.41099999999999998</v>
      </c>
      <c r="Y210" s="22">
        <v>3.7010000000000001</v>
      </c>
      <c r="Z210" s="22">
        <v>0.47</v>
      </c>
      <c r="AA210" s="22">
        <v>0.505</v>
      </c>
      <c r="AB210" s="22">
        <f t="shared" si="6"/>
        <v>0.36892342290000002</v>
      </c>
      <c r="AC210" s="22">
        <f t="shared" si="7"/>
        <v>3.1027216918499998</v>
      </c>
    </row>
    <row r="211" spans="1:29" x14ac:dyDescent="0.25">
      <c r="A211" s="20">
        <v>7</v>
      </c>
      <c r="B211" s="20">
        <v>328</v>
      </c>
      <c r="C211" s="20" t="s">
        <v>212</v>
      </c>
      <c r="D211" s="20" t="s">
        <v>213</v>
      </c>
      <c r="E211" s="20" t="s">
        <v>214</v>
      </c>
      <c r="F211" s="20" t="s">
        <v>191</v>
      </c>
      <c r="G211" s="20" t="s">
        <v>215</v>
      </c>
      <c r="H211" s="20">
        <v>45527</v>
      </c>
      <c r="I211" s="20">
        <v>45528</v>
      </c>
      <c r="J211" s="20">
        <v>45458</v>
      </c>
      <c r="K211" s="20">
        <v>6410</v>
      </c>
      <c r="L211" s="20">
        <v>6410</v>
      </c>
      <c r="M211" s="20" t="s">
        <v>193</v>
      </c>
      <c r="N211" s="20" t="s">
        <v>216</v>
      </c>
      <c r="O211" s="21">
        <v>1.49932713108</v>
      </c>
      <c r="P211" s="21">
        <v>0.60675599999999996</v>
      </c>
      <c r="Q211" s="20" t="s">
        <v>195</v>
      </c>
      <c r="R211" s="20" t="s">
        <v>196</v>
      </c>
      <c r="S211" s="20">
        <v>16</v>
      </c>
      <c r="T211" s="20">
        <v>60</v>
      </c>
      <c r="U211" s="20" t="s">
        <v>73</v>
      </c>
      <c r="V211" s="20" t="s">
        <v>76</v>
      </c>
      <c r="W211" s="20" t="s">
        <v>77</v>
      </c>
      <c r="X211" s="22">
        <v>0.41099999999999998</v>
      </c>
      <c r="Y211" s="22">
        <v>3.7010000000000001</v>
      </c>
      <c r="Z211" s="22">
        <v>0.47</v>
      </c>
      <c r="AA211" s="22">
        <v>0.505</v>
      </c>
      <c r="AB211" s="22">
        <f t="shared" si="6"/>
        <v>0.13216965947999998</v>
      </c>
      <c r="AC211" s="22">
        <f t="shared" si="7"/>
        <v>1.1115739582199999</v>
      </c>
    </row>
    <row r="212" spans="1:29" x14ac:dyDescent="0.25">
      <c r="A212" s="20">
        <v>7</v>
      </c>
      <c r="B212" s="20">
        <v>328</v>
      </c>
      <c r="C212" s="20" t="s">
        <v>212</v>
      </c>
      <c r="D212" s="20" t="s">
        <v>213</v>
      </c>
      <c r="E212" s="20" t="s">
        <v>214</v>
      </c>
      <c r="F212" s="20" t="s">
        <v>191</v>
      </c>
      <c r="G212" s="20" t="s">
        <v>215</v>
      </c>
      <c r="H212" s="20">
        <v>45528</v>
      </c>
      <c r="I212" s="20">
        <v>45529</v>
      </c>
      <c r="J212" s="20">
        <v>45459</v>
      </c>
      <c r="K212" s="20">
        <v>6410</v>
      </c>
      <c r="L212" s="20">
        <v>6410</v>
      </c>
      <c r="M212" s="20" t="s">
        <v>193</v>
      </c>
      <c r="N212" s="20" t="s">
        <v>216</v>
      </c>
      <c r="O212" s="21">
        <v>1.4560072990999999</v>
      </c>
      <c r="P212" s="21">
        <v>0.589225</v>
      </c>
      <c r="Q212" s="20" t="s">
        <v>195</v>
      </c>
      <c r="R212" s="20" t="s">
        <v>196</v>
      </c>
      <c r="S212" s="20">
        <v>16</v>
      </c>
      <c r="T212" s="20">
        <v>60</v>
      </c>
      <c r="U212" s="20" t="s">
        <v>73</v>
      </c>
      <c r="V212" s="20" t="s">
        <v>76</v>
      </c>
      <c r="W212" s="20" t="s">
        <v>77</v>
      </c>
      <c r="X212" s="22">
        <v>0.41099999999999998</v>
      </c>
      <c r="Y212" s="22">
        <v>3.7010000000000001</v>
      </c>
      <c r="Z212" s="22">
        <v>0.47</v>
      </c>
      <c r="AA212" s="22">
        <v>0.505</v>
      </c>
      <c r="AB212" s="22">
        <f t="shared" si="6"/>
        <v>0.12835088175000001</v>
      </c>
      <c r="AC212" s="22">
        <f t="shared" si="7"/>
        <v>1.079457253875</v>
      </c>
    </row>
    <row r="213" spans="1:29" x14ac:dyDescent="0.25">
      <c r="A213" s="20">
        <v>7</v>
      </c>
      <c r="B213" s="20">
        <v>328</v>
      </c>
      <c r="C213" s="20" t="s">
        <v>212</v>
      </c>
      <c r="D213" s="20" t="s">
        <v>213</v>
      </c>
      <c r="E213" s="20" t="s">
        <v>214</v>
      </c>
      <c r="F213" s="20" t="s">
        <v>191</v>
      </c>
      <c r="G213" s="20" t="s">
        <v>215</v>
      </c>
      <c r="H213" s="20">
        <v>45529</v>
      </c>
      <c r="I213" s="20">
        <v>45530</v>
      </c>
      <c r="J213" s="20">
        <v>45460</v>
      </c>
      <c r="K213" s="20">
        <v>6410</v>
      </c>
      <c r="L213" s="20">
        <v>6410</v>
      </c>
      <c r="M213" s="20" t="s">
        <v>193</v>
      </c>
      <c r="N213" s="20" t="s">
        <v>216</v>
      </c>
      <c r="O213" s="21">
        <v>1.71854259783</v>
      </c>
      <c r="P213" s="21">
        <v>0.695469</v>
      </c>
      <c r="Q213" s="20" t="s">
        <v>195</v>
      </c>
      <c r="R213" s="20" t="s">
        <v>196</v>
      </c>
      <c r="S213" s="20">
        <v>16</v>
      </c>
      <c r="T213" s="20">
        <v>60</v>
      </c>
      <c r="U213" s="20" t="s">
        <v>73</v>
      </c>
      <c r="V213" s="20" t="s">
        <v>76</v>
      </c>
      <c r="W213" s="20" t="s">
        <v>77</v>
      </c>
      <c r="X213" s="22">
        <v>0.41099999999999998</v>
      </c>
      <c r="Y213" s="22">
        <v>3.7010000000000001</v>
      </c>
      <c r="Z213" s="22">
        <v>0.47</v>
      </c>
      <c r="AA213" s="22">
        <v>0.505</v>
      </c>
      <c r="AB213" s="22">
        <f t="shared" si="6"/>
        <v>0.15149401226999998</v>
      </c>
      <c r="AC213" s="22">
        <f t="shared" si="7"/>
        <v>1.274095730655</v>
      </c>
    </row>
    <row r="214" spans="1:29" x14ac:dyDescent="0.25">
      <c r="A214" s="20">
        <v>7</v>
      </c>
      <c r="B214" s="20">
        <v>328</v>
      </c>
      <c r="C214" s="20" t="s">
        <v>212</v>
      </c>
      <c r="D214" s="20" t="s">
        <v>213</v>
      </c>
      <c r="E214" s="20" t="s">
        <v>214</v>
      </c>
      <c r="F214" s="20" t="s">
        <v>191</v>
      </c>
      <c r="G214" s="20" t="s">
        <v>215</v>
      </c>
      <c r="H214" s="20">
        <v>45530</v>
      </c>
      <c r="I214" s="20">
        <v>45531</v>
      </c>
      <c r="J214" s="20">
        <v>45461</v>
      </c>
      <c r="K214" s="20">
        <v>6410</v>
      </c>
      <c r="L214" s="20">
        <v>6410</v>
      </c>
      <c r="M214" s="20" t="s">
        <v>193</v>
      </c>
      <c r="N214" s="20" t="s">
        <v>216</v>
      </c>
      <c r="O214" s="21">
        <v>4.3288839862900002</v>
      </c>
      <c r="P214" s="21">
        <v>1.7518400000000001</v>
      </c>
      <c r="Q214" s="20" t="s">
        <v>195</v>
      </c>
      <c r="R214" s="20" t="s">
        <v>196</v>
      </c>
      <c r="S214" s="20">
        <v>16</v>
      </c>
      <c r="T214" s="20">
        <v>60</v>
      </c>
      <c r="U214" s="20" t="s">
        <v>73</v>
      </c>
      <c r="V214" s="20" t="s">
        <v>76</v>
      </c>
      <c r="W214" s="20" t="s">
        <v>77</v>
      </c>
      <c r="X214" s="22">
        <v>0.41099999999999998</v>
      </c>
      <c r="Y214" s="22">
        <v>3.7010000000000001</v>
      </c>
      <c r="Z214" s="22">
        <v>0.47</v>
      </c>
      <c r="AA214" s="22">
        <v>0.505</v>
      </c>
      <c r="AB214" s="22">
        <f t="shared" si="6"/>
        <v>0.38160330720000002</v>
      </c>
      <c r="AC214" s="22">
        <f t="shared" si="7"/>
        <v>3.2093621208000003</v>
      </c>
    </row>
    <row r="215" spans="1:29" x14ac:dyDescent="0.25">
      <c r="A215" s="20">
        <v>7</v>
      </c>
      <c r="B215" s="20">
        <v>328</v>
      </c>
      <c r="C215" s="20" t="s">
        <v>212</v>
      </c>
      <c r="D215" s="20" t="s">
        <v>213</v>
      </c>
      <c r="E215" s="20" t="s">
        <v>214</v>
      </c>
      <c r="F215" s="20" t="s">
        <v>191</v>
      </c>
      <c r="G215" s="20" t="s">
        <v>215</v>
      </c>
      <c r="H215" s="20">
        <v>45531</v>
      </c>
      <c r="I215" s="20">
        <v>45532</v>
      </c>
      <c r="J215" s="20">
        <v>45462</v>
      </c>
      <c r="K215" s="20">
        <v>6410</v>
      </c>
      <c r="L215" s="20">
        <v>6410</v>
      </c>
      <c r="M215" s="20" t="s">
        <v>193</v>
      </c>
      <c r="N215" s="20" t="s">
        <v>216</v>
      </c>
      <c r="O215" s="21">
        <v>3.8385120082899999</v>
      </c>
      <c r="P215" s="21">
        <v>1.55339</v>
      </c>
      <c r="Q215" s="20" t="s">
        <v>195</v>
      </c>
      <c r="R215" s="20" t="s">
        <v>196</v>
      </c>
      <c r="S215" s="20">
        <v>16</v>
      </c>
      <c r="T215" s="20">
        <v>60</v>
      </c>
      <c r="U215" s="20" t="s">
        <v>73</v>
      </c>
      <c r="V215" s="20" t="s">
        <v>76</v>
      </c>
      <c r="W215" s="20" t="s">
        <v>77</v>
      </c>
      <c r="X215" s="22">
        <v>0.41099999999999998</v>
      </c>
      <c r="Y215" s="22">
        <v>3.7010000000000001</v>
      </c>
      <c r="Z215" s="22">
        <v>0.47</v>
      </c>
      <c r="AA215" s="22">
        <v>0.505</v>
      </c>
      <c r="AB215" s="22">
        <f t="shared" si="6"/>
        <v>0.33837494370000004</v>
      </c>
      <c r="AC215" s="22">
        <f t="shared" si="7"/>
        <v>2.8458027130499999</v>
      </c>
    </row>
    <row r="216" spans="1:29" x14ac:dyDescent="0.25">
      <c r="A216" s="20">
        <v>7</v>
      </c>
      <c r="B216" s="20">
        <v>328</v>
      </c>
      <c r="C216" s="20" t="s">
        <v>212</v>
      </c>
      <c r="D216" s="20" t="s">
        <v>213</v>
      </c>
      <c r="E216" s="20" t="s">
        <v>214</v>
      </c>
      <c r="F216" s="20" t="s">
        <v>191</v>
      </c>
      <c r="G216" s="20" t="s">
        <v>215</v>
      </c>
      <c r="H216" s="20">
        <v>45532</v>
      </c>
      <c r="I216" s="20">
        <v>45533</v>
      </c>
      <c r="J216" s="20">
        <v>45463</v>
      </c>
      <c r="K216" s="20">
        <v>6410</v>
      </c>
      <c r="L216" s="20">
        <v>6410</v>
      </c>
      <c r="M216" s="20" t="s">
        <v>193</v>
      </c>
      <c r="N216" s="20" t="s">
        <v>216</v>
      </c>
      <c r="O216" s="21">
        <v>1.76406217144</v>
      </c>
      <c r="P216" s="21">
        <v>0.71389100000000005</v>
      </c>
      <c r="Q216" s="20" t="s">
        <v>195</v>
      </c>
      <c r="R216" s="20" t="s">
        <v>196</v>
      </c>
      <c r="S216" s="20">
        <v>16</v>
      </c>
      <c r="T216" s="20">
        <v>60</v>
      </c>
      <c r="U216" s="20" t="s">
        <v>73</v>
      </c>
      <c r="V216" s="20" t="s">
        <v>76</v>
      </c>
      <c r="W216" s="20" t="s">
        <v>77</v>
      </c>
      <c r="X216" s="22">
        <v>0.41099999999999998</v>
      </c>
      <c r="Y216" s="22">
        <v>3.7010000000000001</v>
      </c>
      <c r="Z216" s="22">
        <v>0.47</v>
      </c>
      <c r="AA216" s="22">
        <v>0.505</v>
      </c>
      <c r="AB216" s="22">
        <f t="shared" si="6"/>
        <v>0.15550687653</v>
      </c>
      <c r="AC216" s="22">
        <f t="shared" si="7"/>
        <v>1.3078447425450002</v>
      </c>
    </row>
    <row r="217" spans="1:29" x14ac:dyDescent="0.25">
      <c r="A217" s="20">
        <v>7</v>
      </c>
      <c r="B217" s="20">
        <v>328</v>
      </c>
      <c r="C217" s="20" t="s">
        <v>212</v>
      </c>
      <c r="D217" s="20" t="s">
        <v>213</v>
      </c>
      <c r="E217" s="20" t="s">
        <v>214</v>
      </c>
      <c r="F217" s="20" t="s">
        <v>191</v>
      </c>
      <c r="G217" s="20" t="s">
        <v>215</v>
      </c>
      <c r="H217" s="20">
        <v>45533</v>
      </c>
      <c r="I217" s="20">
        <v>45534</v>
      </c>
      <c r="J217" s="20">
        <v>45464</v>
      </c>
      <c r="K217" s="20">
        <v>6410</v>
      </c>
      <c r="L217" s="20">
        <v>6410</v>
      </c>
      <c r="M217" s="20" t="s">
        <v>193</v>
      </c>
      <c r="N217" s="20" t="s">
        <v>216</v>
      </c>
      <c r="O217" s="21">
        <v>2.1431218860799999</v>
      </c>
      <c r="P217" s="21">
        <v>0.86729100000000003</v>
      </c>
      <c r="Q217" s="20" t="s">
        <v>195</v>
      </c>
      <c r="R217" s="20" t="s">
        <v>196</v>
      </c>
      <c r="S217" s="20">
        <v>16</v>
      </c>
      <c r="T217" s="20">
        <v>60</v>
      </c>
      <c r="U217" s="20" t="s">
        <v>73</v>
      </c>
      <c r="V217" s="20" t="s">
        <v>76</v>
      </c>
      <c r="W217" s="20" t="s">
        <v>77</v>
      </c>
      <c r="X217" s="22">
        <v>0.41099999999999998</v>
      </c>
      <c r="Y217" s="22">
        <v>3.7010000000000001</v>
      </c>
      <c r="Z217" s="22">
        <v>0.47</v>
      </c>
      <c r="AA217" s="22">
        <v>0.505</v>
      </c>
      <c r="AB217" s="22">
        <f t="shared" si="6"/>
        <v>0.18892199853</v>
      </c>
      <c r="AC217" s="22">
        <f t="shared" si="7"/>
        <v>1.5888727755450001</v>
      </c>
    </row>
    <row r="218" spans="1:29" x14ac:dyDescent="0.25">
      <c r="A218" s="20">
        <v>7</v>
      </c>
      <c r="B218" s="20">
        <v>328</v>
      </c>
      <c r="C218" s="20" t="s">
        <v>212</v>
      </c>
      <c r="D218" s="20" t="s">
        <v>213</v>
      </c>
      <c r="E218" s="20" t="s">
        <v>214</v>
      </c>
      <c r="F218" s="20" t="s">
        <v>191</v>
      </c>
      <c r="G218" s="20" t="s">
        <v>215</v>
      </c>
      <c r="H218" s="20">
        <v>45534</v>
      </c>
      <c r="I218" s="20">
        <v>45535</v>
      </c>
      <c r="J218" s="20">
        <v>45465</v>
      </c>
      <c r="K218" s="20">
        <v>6410</v>
      </c>
      <c r="L218" s="20">
        <v>6410</v>
      </c>
      <c r="M218" s="20" t="s">
        <v>193</v>
      </c>
      <c r="N218" s="20" t="s">
        <v>216</v>
      </c>
      <c r="O218" s="21">
        <v>1.8769880857000001</v>
      </c>
      <c r="P218" s="21">
        <v>0.75958999999999999</v>
      </c>
      <c r="Q218" s="20" t="s">
        <v>195</v>
      </c>
      <c r="R218" s="20" t="s">
        <v>196</v>
      </c>
      <c r="S218" s="20">
        <v>16</v>
      </c>
      <c r="T218" s="20">
        <v>60</v>
      </c>
      <c r="U218" s="20" t="s">
        <v>73</v>
      </c>
      <c r="V218" s="20" t="s">
        <v>76</v>
      </c>
      <c r="W218" s="20" t="s">
        <v>77</v>
      </c>
      <c r="X218" s="22">
        <v>0.41099999999999998</v>
      </c>
      <c r="Y218" s="22">
        <v>3.7010000000000001</v>
      </c>
      <c r="Z218" s="22">
        <v>0.47</v>
      </c>
      <c r="AA218" s="22">
        <v>0.505</v>
      </c>
      <c r="AB218" s="22">
        <f t="shared" si="6"/>
        <v>0.16546148969999999</v>
      </c>
      <c r="AC218" s="22">
        <f t="shared" si="7"/>
        <v>1.3915650820500001</v>
      </c>
    </row>
    <row r="219" spans="1:29" x14ac:dyDescent="0.25">
      <c r="A219" s="20">
        <v>7</v>
      </c>
      <c r="B219" s="20">
        <v>328</v>
      </c>
      <c r="C219" s="20" t="s">
        <v>212</v>
      </c>
      <c r="D219" s="20" t="s">
        <v>213</v>
      </c>
      <c r="E219" s="20" t="s">
        <v>214</v>
      </c>
      <c r="F219" s="20" t="s">
        <v>191</v>
      </c>
      <c r="G219" s="20" t="s">
        <v>215</v>
      </c>
      <c r="H219" s="20">
        <v>45535</v>
      </c>
      <c r="I219" s="20">
        <v>45536</v>
      </c>
      <c r="J219" s="20">
        <v>45466</v>
      </c>
      <c r="K219" s="20">
        <v>6410</v>
      </c>
      <c r="L219" s="20">
        <v>6410</v>
      </c>
      <c r="M219" s="20" t="s">
        <v>193</v>
      </c>
      <c r="N219" s="20" t="s">
        <v>216</v>
      </c>
      <c r="O219" s="21">
        <v>9.3278662472399994</v>
      </c>
      <c r="P219" s="21">
        <v>3.7748499999999998</v>
      </c>
      <c r="Q219" s="20" t="s">
        <v>195</v>
      </c>
      <c r="R219" s="20" t="s">
        <v>196</v>
      </c>
      <c r="S219" s="20">
        <v>16</v>
      </c>
      <c r="T219" s="20">
        <v>60</v>
      </c>
      <c r="U219" s="20" t="s">
        <v>73</v>
      </c>
      <c r="V219" s="20" t="s">
        <v>76</v>
      </c>
      <c r="W219" s="20" t="s">
        <v>77</v>
      </c>
      <c r="X219" s="22">
        <v>0.41099999999999998</v>
      </c>
      <c r="Y219" s="22">
        <v>3.7010000000000001</v>
      </c>
      <c r="Z219" s="22">
        <v>0.47</v>
      </c>
      <c r="AA219" s="22">
        <v>0.505</v>
      </c>
      <c r="AB219" s="22">
        <f t="shared" si="6"/>
        <v>0.82227557549999997</v>
      </c>
      <c r="AC219" s="22">
        <f t="shared" si="7"/>
        <v>6.91550632575</v>
      </c>
    </row>
    <row r="220" spans="1:29" x14ac:dyDescent="0.25">
      <c r="A220" s="20">
        <v>7</v>
      </c>
      <c r="B220" s="20">
        <v>328</v>
      </c>
      <c r="C220" s="20" t="s">
        <v>212</v>
      </c>
      <c r="D220" s="20" t="s">
        <v>213</v>
      </c>
      <c r="E220" s="20" t="s">
        <v>214</v>
      </c>
      <c r="F220" s="20" t="s">
        <v>191</v>
      </c>
      <c r="G220" s="20" t="s">
        <v>215</v>
      </c>
      <c r="H220" s="20">
        <v>45536</v>
      </c>
      <c r="I220" s="20">
        <v>45537</v>
      </c>
      <c r="J220" s="20">
        <v>45467</v>
      </c>
      <c r="K220" s="20">
        <v>6410</v>
      </c>
      <c r="L220" s="20">
        <v>6410</v>
      </c>
      <c r="M220" s="20" t="s">
        <v>193</v>
      </c>
      <c r="N220" s="20" t="s">
        <v>216</v>
      </c>
      <c r="O220" s="21">
        <v>2.0127018680500002</v>
      </c>
      <c r="P220" s="21">
        <v>0.81451200000000001</v>
      </c>
      <c r="Q220" s="20" t="s">
        <v>195</v>
      </c>
      <c r="R220" s="20" t="s">
        <v>196</v>
      </c>
      <c r="S220" s="20">
        <v>16</v>
      </c>
      <c r="T220" s="20">
        <v>60</v>
      </c>
      <c r="U220" s="20" t="s">
        <v>73</v>
      </c>
      <c r="V220" s="20" t="s">
        <v>76</v>
      </c>
      <c r="W220" s="20" t="s">
        <v>77</v>
      </c>
      <c r="X220" s="22">
        <v>0.41099999999999998</v>
      </c>
      <c r="Y220" s="22">
        <v>3.7010000000000001</v>
      </c>
      <c r="Z220" s="22">
        <v>0.47</v>
      </c>
      <c r="AA220" s="22">
        <v>0.505</v>
      </c>
      <c r="AB220" s="22">
        <f t="shared" si="6"/>
        <v>0.17742514896</v>
      </c>
      <c r="AC220" s="22">
        <f t="shared" si="7"/>
        <v>1.4921819114400001</v>
      </c>
    </row>
    <row r="221" spans="1:29" x14ac:dyDescent="0.25">
      <c r="A221" s="20">
        <v>7</v>
      </c>
      <c r="B221" s="20">
        <v>328</v>
      </c>
      <c r="C221" s="20" t="s">
        <v>212</v>
      </c>
      <c r="D221" s="20" t="s">
        <v>213</v>
      </c>
      <c r="E221" s="20" t="s">
        <v>214</v>
      </c>
      <c r="F221" s="20" t="s">
        <v>191</v>
      </c>
      <c r="G221" s="20" t="s">
        <v>215</v>
      </c>
      <c r="H221" s="20">
        <v>45537</v>
      </c>
      <c r="I221" s="20">
        <v>45538</v>
      </c>
      <c r="J221" s="20">
        <v>45468</v>
      </c>
      <c r="K221" s="20">
        <v>6410</v>
      </c>
      <c r="L221" s="20">
        <v>6410</v>
      </c>
      <c r="M221" s="20" t="s">
        <v>193</v>
      </c>
      <c r="N221" s="20" t="s">
        <v>216</v>
      </c>
      <c r="O221" s="21">
        <v>1.50829464374</v>
      </c>
      <c r="P221" s="21">
        <v>0.61038499999999996</v>
      </c>
      <c r="Q221" s="20" t="s">
        <v>195</v>
      </c>
      <c r="R221" s="20" t="s">
        <v>196</v>
      </c>
      <c r="S221" s="20">
        <v>16</v>
      </c>
      <c r="T221" s="20">
        <v>60</v>
      </c>
      <c r="U221" s="20" t="s">
        <v>73</v>
      </c>
      <c r="V221" s="20" t="s">
        <v>76</v>
      </c>
      <c r="W221" s="20" t="s">
        <v>77</v>
      </c>
      <c r="X221" s="22">
        <v>0.41099999999999998</v>
      </c>
      <c r="Y221" s="22">
        <v>3.7010000000000001</v>
      </c>
      <c r="Z221" s="22">
        <v>0.47</v>
      </c>
      <c r="AA221" s="22">
        <v>0.505</v>
      </c>
      <c r="AB221" s="22">
        <f t="shared" si="6"/>
        <v>0.13296016455000001</v>
      </c>
      <c r="AC221" s="22">
        <f t="shared" si="7"/>
        <v>1.1182222680749998</v>
      </c>
    </row>
    <row r="222" spans="1:29" x14ac:dyDescent="0.25">
      <c r="A222" s="20">
        <v>7</v>
      </c>
      <c r="B222" s="20">
        <v>328</v>
      </c>
      <c r="C222" s="20" t="s">
        <v>212</v>
      </c>
      <c r="D222" s="20" t="s">
        <v>213</v>
      </c>
      <c r="E222" s="20" t="s">
        <v>214</v>
      </c>
      <c r="F222" s="20" t="s">
        <v>191</v>
      </c>
      <c r="G222" s="20" t="s">
        <v>215</v>
      </c>
      <c r="H222" s="20">
        <v>45538</v>
      </c>
      <c r="I222" s="20">
        <v>45539</v>
      </c>
      <c r="J222" s="20">
        <v>45469</v>
      </c>
      <c r="K222" s="20">
        <v>6410</v>
      </c>
      <c r="L222" s="20">
        <v>6410</v>
      </c>
      <c r="M222" s="20" t="s">
        <v>193</v>
      </c>
      <c r="N222" s="20" t="s">
        <v>216</v>
      </c>
      <c r="O222" s="21">
        <v>3.4372149842900002</v>
      </c>
      <c r="P222" s="21">
        <v>1.3909899999999999</v>
      </c>
      <c r="Q222" s="20" t="s">
        <v>195</v>
      </c>
      <c r="R222" s="20" t="s">
        <v>196</v>
      </c>
      <c r="S222" s="20">
        <v>16</v>
      </c>
      <c r="T222" s="20">
        <v>60</v>
      </c>
      <c r="U222" s="20" t="s">
        <v>73</v>
      </c>
      <c r="V222" s="20" t="s">
        <v>76</v>
      </c>
      <c r="W222" s="20" t="s">
        <v>77</v>
      </c>
      <c r="X222" s="22">
        <v>0.41099999999999998</v>
      </c>
      <c r="Y222" s="22">
        <v>3.7010000000000001</v>
      </c>
      <c r="Z222" s="22">
        <v>0.47</v>
      </c>
      <c r="AA222" s="22">
        <v>0.505</v>
      </c>
      <c r="AB222" s="22">
        <f t="shared" si="6"/>
        <v>0.30299935169999997</v>
      </c>
      <c r="AC222" s="22">
        <f t="shared" si="7"/>
        <v>2.5482867250500001</v>
      </c>
    </row>
    <row r="223" spans="1:29" x14ac:dyDescent="0.25">
      <c r="A223" s="20">
        <v>7</v>
      </c>
      <c r="B223" s="20">
        <v>328</v>
      </c>
      <c r="C223" s="20" t="s">
        <v>212</v>
      </c>
      <c r="D223" s="20" t="s">
        <v>213</v>
      </c>
      <c r="E223" s="20" t="s">
        <v>214</v>
      </c>
      <c r="F223" s="20" t="s">
        <v>191</v>
      </c>
      <c r="G223" s="20" t="s">
        <v>215</v>
      </c>
      <c r="H223" s="20">
        <v>45539</v>
      </c>
      <c r="I223" s="20">
        <v>45540</v>
      </c>
      <c r="J223" s="20">
        <v>45470</v>
      </c>
      <c r="K223" s="20">
        <v>6410</v>
      </c>
      <c r="L223" s="20">
        <v>6410</v>
      </c>
      <c r="M223" s="20" t="s">
        <v>193</v>
      </c>
      <c r="N223" s="20" t="s">
        <v>216</v>
      </c>
      <c r="O223" s="21">
        <v>14.0766428657</v>
      </c>
      <c r="P223" s="21">
        <v>5.6966200000000002</v>
      </c>
      <c r="Q223" s="20" t="s">
        <v>195</v>
      </c>
      <c r="R223" s="20" t="s">
        <v>196</v>
      </c>
      <c r="S223" s="20">
        <v>16</v>
      </c>
      <c r="T223" s="20">
        <v>60</v>
      </c>
      <c r="U223" s="20" t="s">
        <v>73</v>
      </c>
      <c r="V223" s="20" t="s">
        <v>76</v>
      </c>
      <c r="W223" s="20" t="s">
        <v>77</v>
      </c>
      <c r="X223" s="22">
        <v>0.41099999999999998</v>
      </c>
      <c r="Y223" s="22">
        <v>3.7010000000000001</v>
      </c>
      <c r="Z223" s="22">
        <v>0.47</v>
      </c>
      <c r="AA223" s="22">
        <v>0.505</v>
      </c>
      <c r="AB223" s="22">
        <f t="shared" si="6"/>
        <v>1.2408947346000001</v>
      </c>
      <c r="AC223" s="22">
        <f t="shared" si="7"/>
        <v>10.4361793569</v>
      </c>
    </row>
    <row r="224" spans="1:29" x14ac:dyDescent="0.25">
      <c r="A224" s="20">
        <v>7</v>
      </c>
      <c r="B224" s="20">
        <v>328</v>
      </c>
      <c r="C224" s="20" t="s">
        <v>212</v>
      </c>
      <c r="D224" s="20" t="s">
        <v>213</v>
      </c>
      <c r="E224" s="20" t="s">
        <v>214</v>
      </c>
      <c r="F224" s="20" t="s">
        <v>191</v>
      </c>
      <c r="G224" s="20" t="s">
        <v>215</v>
      </c>
      <c r="H224" s="20">
        <v>45540</v>
      </c>
      <c r="I224" s="20">
        <v>45541</v>
      </c>
      <c r="J224" s="20">
        <v>45471</v>
      </c>
      <c r="K224" s="20">
        <v>6410</v>
      </c>
      <c r="L224" s="20">
        <v>6410</v>
      </c>
      <c r="M224" s="20" t="s">
        <v>193</v>
      </c>
      <c r="N224" s="20" t="s">
        <v>216</v>
      </c>
      <c r="O224" s="21">
        <v>9.75879489193</v>
      </c>
      <c r="P224" s="21">
        <v>3.9492400000000001</v>
      </c>
      <c r="Q224" s="20" t="s">
        <v>195</v>
      </c>
      <c r="R224" s="20" t="s">
        <v>196</v>
      </c>
      <c r="S224" s="20">
        <v>16</v>
      </c>
      <c r="T224" s="20">
        <v>60</v>
      </c>
      <c r="U224" s="20" t="s">
        <v>73</v>
      </c>
      <c r="V224" s="20" t="s">
        <v>76</v>
      </c>
      <c r="W224" s="20" t="s">
        <v>77</v>
      </c>
      <c r="X224" s="22">
        <v>0.41099999999999998</v>
      </c>
      <c r="Y224" s="22">
        <v>3.7010000000000001</v>
      </c>
      <c r="Z224" s="22">
        <v>0.47</v>
      </c>
      <c r="AA224" s="22">
        <v>0.505</v>
      </c>
      <c r="AB224" s="22">
        <f t="shared" si="6"/>
        <v>0.86026294920000002</v>
      </c>
      <c r="AC224" s="22">
        <f t="shared" si="7"/>
        <v>7.2349879338000003</v>
      </c>
    </row>
    <row r="225" spans="1:29" x14ac:dyDescent="0.25">
      <c r="A225" s="20">
        <v>7</v>
      </c>
      <c r="B225" s="20">
        <v>328</v>
      </c>
      <c r="C225" s="20" t="s">
        <v>212</v>
      </c>
      <c r="D225" s="20" t="s">
        <v>213</v>
      </c>
      <c r="E225" s="20" t="s">
        <v>214</v>
      </c>
      <c r="F225" s="20" t="s">
        <v>191</v>
      </c>
      <c r="G225" s="20" t="s">
        <v>215</v>
      </c>
      <c r="H225" s="20">
        <v>45541</v>
      </c>
      <c r="I225" s="20">
        <v>45542</v>
      </c>
      <c r="J225" s="20">
        <v>45472</v>
      </c>
      <c r="K225" s="20">
        <v>6410</v>
      </c>
      <c r="L225" s="20">
        <v>6410</v>
      </c>
      <c r="M225" s="20" t="s">
        <v>193</v>
      </c>
      <c r="N225" s="20" t="s">
        <v>216</v>
      </c>
      <c r="O225" s="21">
        <v>13.8887254369</v>
      </c>
      <c r="P225" s="21">
        <v>5.6205699999999998</v>
      </c>
      <c r="Q225" s="20" t="s">
        <v>195</v>
      </c>
      <c r="R225" s="20" t="s">
        <v>196</v>
      </c>
      <c r="S225" s="20">
        <v>16</v>
      </c>
      <c r="T225" s="20">
        <v>60</v>
      </c>
      <c r="U225" s="20" t="s">
        <v>73</v>
      </c>
      <c r="V225" s="20" t="s">
        <v>76</v>
      </c>
      <c r="W225" s="20" t="s">
        <v>77</v>
      </c>
      <c r="X225" s="22">
        <v>0.41099999999999998</v>
      </c>
      <c r="Y225" s="22">
        <v>3.7010000000000001</v>
      </c>
      <c r="Z225" s="22">
        <v>0.47</v>
      </c>
      <c r="AA225" s="22">
        <v>0.505</v>
      </c>
      <c r="AB225" s="22">
        <f t="shared" si="6"/>
        <v>1.2243287630999999</v>
      </c>
      <c r="AC225" s="22">
        <f t="shared" si="7"/>
        <v>10.29685613715</v>
      </c>
    </row>
    <row r="226" spans="1:29" x14ac:dyDescent="0.25">
      <c r="A226" s="20">
        <v>7</v>
      </c>
      <c r="B226" s="20">
        <v>328</v>
      </c>
      <c r="C226" s="20" t="s">
        <v>212</v>
      </c>
      <c r="D226" s="20" t="s">
        <v>213</v>
      </c>
      <c r="E226" s="20" t="s">
        <v>214</v>
      </c>
      <c r="F226" s="20" t="s">
        <v>191</v>
      </c>
      <c r="G226" s="20" t="s">
        <v>215</v>
      </c>
      <c r="H226" s="20">
        <v>45542</v>
      </c>
      <c r="I226" s="20">
        <v>45543</v>
      </c>
      <c r="J226" s="20">
        <v>45473</v>
      </c>
      <c r="K226" s="20">
        <v>6410</v>
      </c>
      <c r="L226" s="20">
        <v>6410</v>
      </c>
      <c r="M226" s="20" t="s">
        <v>193</v>
      </c>
      <c r="N226" s="20" t="s">
        <v>216</v>
      </c>
      <c r="O226" s="21">
        <v>4.3126607638100003</v>
      </c>
      <c r="P226" s="21">
        <v>1.7452700000000001</v>
      </c>
      <c r="Q226" s="20" t="s">
        <v>195</v>
      </c>
      <c r="R226" s="20" t="s">
        <v>196</v>
      </c>
      <c r="S226" s="20">
        <v>16</v>
      </c>
      <c r="T226" s="20">
        <v>60</v>
      </c>
      <c r="U226" s="20" t="s">
        <v>73</v>
      </c>
      <c r="V226" s="20" t="s">
        <v>76</v>
      </c>
      <c r="W226" s="20" t="s">
        <v>77</v>
      </c>
      <c r="X226" s="22">
        <v>0.41099999999999998</v>
      </c>
      <c r="Y226" s="22">
        <v>3.7010000000000001</v>
      </c>
      <c r="Z226" s="22">
        <v>0.47</v>
      </c>
      <c r="AA226" s="22">
        <v>0.505</v>
      </c>
      <c r="AB226" s="22">
        <f t="shared" si="6"/>
        <v>0.38017216409999999</v>
      </c>
      <c r="AC226" s="22">
        <f t="shared" si="7"/>
        <v>3.1973259136499999</v>
      </c>
    </row>
    <row r="227" spans="1:29" x14ac:dyDescent="0.25">
      <c r="A227" s="20">
        <v>7</v>
      </c>
      <c r="B227" s="20">
        <v>328</v>
      </c>
      <c r="C227" s="20" t="s">
        <v>212</v>
      </c>
      <c r="D227" s="20" t="s">
        <v>213</v>
      </c>
      <c r="E227" s="20" t="s">
        <v>214</v>
      </c>
      <c r="F227" s="20" t="s">
        <v>191</v>
      </c>
      <c r="G227" s="20" t="s">
        <v>215</v>
      </c>
      <c r="H227" s="20">
        <v>45543</v>
      </c>
      <c r="I227" s="20">
        <v>45544</v>
      </c>
      <c r="J227" s="20">
        <v>45474</v>
      </c>
      <c r="K227" s="20">
        <v>6410</v>
      </c>
      <c r="L227" s="20">
        <v>6410</v>
      </c>
      <c r="M227" s="20" t="s">
        <v>193</v>
      </c>
      <c r="N227" s="20" t="s">
        <v>216</v>
      </c>
      <c r="O227" s="21">
        <v>20.601506838999999</v>
      </c>
      <c r="P227" s="21">
        <v>8.3371300000000002</v>
      </c>
      <c r="Q227" s="20" t="s">
        <v>195</v>
      </c>
      <c r="R227" s="20" t="s">
        <v>196</v>
      </c>
      <c r="S227" s="20">
        <v>16</v>
      </c>
      <c r="T227" s="20">
        <v>60</v>
      </c>
      <c r="U227" s="20" t="s">
        <v>73</v>
      </c>
      <c r="V227" s="20" t="s">
        <v>76</v>
      </c>
      <c r="W227" s="20" t="s">
        <v>77</v>
      </c>
      <c r="X227" s="22">
        <v>0.41099999999999998</v>
      </c>
      <c r="Y227" s="22">
        <v>3.7010000000000001</v>
      </c>
      <c r="Z227" s="22">
        <v>0.47</v>
      </c>
      <c r="AA227" s="22">
        <v>0.505</v>
      </c>
      <c r="AB227" s="22">
        <f t="shared" si="6"/>
        <v>1.8160770279</v>
      </c>
      <c r="AC227" s="22">
        <f t="shared" si="7"/>
        <v>15.27358047435</v>
      </c>
    </row>
    <row r="228" spans="1:29" x14ac:dyDescent="0.25">
      <c r="A228" s="20">
        <v>7</v>
      </c>
      <c r="B228" s="20">
        <v>328</v>
      </c>
      <c r="C228" s="20" t="s">
        <v>212</v>
      </c>
      <c r="D228" s="20" t="s">
        <v>213</v>
      </c>
      <c r="E228" s="20" t="s">
        <v>214</v>
      </c>
      <c r="F228" s="20" t="s">
        <v>191</v>
      </c>
      <c r="G228" s="20" t="s">
        <v>215</v>
      </c>
      <c r="H228" s="20">
        <v>45544</v>
      </c>
      <c r="I228" s="20">
        <v>45545</v>
      </c>
      <c r="J228" s="20">
        <v>45475</v>
      </c>
      <c r="K228" s="20">
        <v>6410</v>
      </c>
      <c r="L228" s="20">
        <v>6410</v>
      </c>
      <c r="M228" s="20" t="s">
        <v>193</v>
      </c>
      <c r="N228" s="20" t="s">
        <v>216</v>
      </c>
      <c r="O228" s="21">
        <v>3.0443094561000001</v>
      </c>
      <c r="P228" s="21">
        <v>1.2319899999999999</v>
      </c>
      <c r="Q228" s="20" t="s">
        <v>195</v>
      </c>
      <c r="R228" s="20" t="s">
        <v>196</v>
      </c>
      <c r="S228" s="20">
        <v>16</v>
      </c>
      <c r="T228" s="20">
        <v>60</v>
      </c>
      <c r="U228" s="20" t="s">
        <v>73</v>
      </c>
      <c r="V228" s="20" t="s">
        <v>76</v>
      </c>
      <c r="W228" s="20" t="s">
        <v>77</v>
      </c>
      <c r="X228" s="22">
        <v>0.41099999999999998</v>
      </c>
      <c r="Y228" s="22">
        <v>3.7010000000000001</v>
      </c>
      <c r="Z228" s="22">
        <v>0.47</v>
      </c>
      <c r="AA228" s="22">
        <v>0.505</v>
      </c>
      <c r="AB228" s="22">
        <f t="shared" si="6"/>
        <v>0.26836438169999999</v>
      </c>
      <c r="AC228" s="22">
        <f t="shared" si="7"/>
        <v>2.2569995200499999</v>
      </c>
    </row>
    <row r="229" spans="1:29" x14ac:dyDescent="0.25">
      <c r="A229" s="20">
        <v>7</v>
      </c>
      <c r="B229" s="20">
        <v>328</v>
      </c>
      <c r="C229" s="20" t="s">
        <v>212</v>
      </c>
      <c r="D229" s="20" t="s">
        <v>213</v>
      </c>
      <c r="E229" s="20" t="s">
        <v>214</v>
      </c>
      <c r="F229" s="20" t="s">
        <v>191</v>
      </c>
      <c r="G229" s="20" t="s">
        <v>215</v>
      </c>
      <c r="H229" s="20">
        <v>45545</v>
      </c>
      <c r="I229" s="20">
        <v>45546</v>
      </c>
      <c r="J229" s="20">
        <v>45476</v>
      </c>
      <c r="K229" s="20">
        <v>6410</v>
      </c>
      <c r="L229" s="20">
        <v>6410</v>
      </c>
      <c r="M229" s="20" t="s">
        <v>193</v>
      </c>
      <c r="N229" s="20" t="s">
        <v>216</v>
      </c>
      <c r="O229" s="21">
        <v>5.53627630089</v>
      </c>
      <c r="P229" s="21">
        <v>2.2404500000000001</v>
      </c>
      <c r="Q229" s="20" t="s">
        <v>195</v>
      </c>
      <c r="R229" s="20" t="s">
        <v>196</v>
      </c>
      <c r="S229" s="20">
        <v>16</v>
      </c>
      <c r="T229" s="20">
        <v>60</v>
      </c>
      <c r="U229" s="20" t="s">
        <v>73</v>
      </c>
      <c r="V229" s="20" t="s">
        <v>76</v>
      </c>
      <c r="W229" s="20" t="s">
        <v>77</v>
      </c>
      <c r="X229" s="22">
        <v>0.41099999999999998</v>
      </c>
      <c r="Y229" s="22">
        <v>3.7010000000000001</v>
      </c>
      <c r="Z229" s="22">
        <v>0.47</v>
      </c>
      <c r="AA229" s="22">
        <v>0.505</v>
      </c>
      <c r="AB229" s="22">
        <f t="shared" si="6"/>
        <v>0.48803722350000001</v>
      </c>
      <c r="AC229" s="22">
        <f t="shared" si="7"/>
        <v>4.1044931977500001</v>
      </c>
    </row>
    <row r="230" spans="1:29" x14ac:dyDescent="0.25">
      <c r="A230" s="20">
        <v>7</v>
      </c>
      <c r="B230" s="20">
        <v>328</v>
      </c>
      <c r="C230" s="20" t="s">
        <v>212</v>
      </c>
      <c r="D230" s="20" t="s">
        <v>213</v>
      </c>
      <c r="E230" s="20" t="s">
        <v>214</v>
      </c>
      <c r="F230" s="20" t="s">
        <v>191</v>
      </c>
      <c r="G230" s="20" t="s">
        <v>215</v>
      </c>
      <c r="H230" s="20">
        <v>45546</v>
      </c>
      <c r="I230" s="20">
        <v>45547</v>
      </c>
      <c r="J230" s="20">
        <v>45477</v>
      </c>
      <c r="K230" s="20">
        <v>6410</v>
      </c>
      <c r="L230" s="20">
        <v>6410</v>
      </c>
      <c r="M230" s="20" t="s">
        <v>193</v>
      </c>
      <c r="N230" s="20" t="s">
        <v>216</v>
      </c>
      <c r="O230" s="21">
        <v>1.42649390148</v>
      </c>
      <c r="P230" s="21">
        <v>0.57728199999999996</v>
      </c>
      <c r="Q230" s="20" t="s">
        <v>195</v>
      </c>
      <c r="R230" s="20" t="s">
        <v>196</v>
      </c>
      <c r="S230" s="20">
        <v>16</v>
      </c>
      <c r="T230" s="20">
        <v>60</v>
      </c>
      <c r="U230" s="20" t="s">
        <v>73</v>
      </c>
      <c r="V230" s="20" t="s">
        <v>76</v>
      </c>
      <c r="W230" s="20" t="s">
        <v>77</v>
      </c>
      <c r="X230" s="22">
        <v>0.41099999999999998</v>
      </c>
      <c r="Y230" s="22">
        <v>3.7010000000000001</v>
      </c>
      <c r="Z230" s="22">
        <v>0.47</v>
      </c>
      <c r="AA230" s="22">
        <v>0.505</v>
      </c>
      <c r="AB230" s="22">
        <f t="shared" si="6"/>
        <v>0.12574933805999999</v>
      </c>
      <c r="AC230" s="22">
        <f t="shared" si="7"/>
        <v>1.05757773759</v>
      </c>
    </row>
    <row r="231" spans="1:29" x14ac:dyDescent="0.25">
      <c r="A231" s="20">
        <v>7</v>
      </c>
      <c r="B231" s="20">
        <v>328</v>
      </c>
      <c r="C231" s="20" t="s">
        <v>212</v>
      </c>
      <c r="D231" s="20" t="s">
        <v>213</v>
      </c>
      <c r="E231" s="20" t="s">
        <v>214</v>
      </c>
      <c r="F231" s="20" t="s">
        <v>191</v>
      </c>
      <c r="G231" s="20" t="s">
        <v>215</v>
      </c>
      <c r="H231" s="20">
        <v>45547</v>
      </c>
      <c r="I231" s="20">
        <v>45548</v>
      </c>
      <c r="J231" s="20">
        <v>45478</v>
      </c>
      <c r="K231" s="20">
        <v>6410</v>
      </c>
      <c r="L231" s="20">
        <v>6410</v>
      </c>
      <c r="M231" s="20" t="s">
        <v>193</v>
      </c>
      <c r="N231" s="20" t="s">
        <v>216</v>
      </c>
      <c r="O231" s="21">
        <v>3.6358966807000002</v>
      </c>
      <c r="P231" s="21">
        <v>1.4714</v>
      </c>
      <c r="Q231" s="20" t="s">
        <v>195</v>
      </c>
      <c r="R231" s="20" t="s">
        <v>196</v>
      </c>
      <c r="S231" s="20">
        <v>16</v>
      </c>
      <c r="T231" s="20">
        <v>60</v>
      </c>
      <c r="U231" s="20" t="s">
        <v>73</v>
      </c>
      <c r="V231" s="20" t="s">
        <v>76</v>
      </c>
      <c r="W231" s="20" t="s">
        <v>77</v>
      </c>
      <c r="X231" s="22">
        <v>0.41099999999999998</v>
      </c>
      <c r="Y231" s="22">
        <v>3.7010000000000001</v>
      </c>
      <c r="Z231" s="22">
        <v>0.47</v>
      </c>
      <c r="AA231" s="22">
        <v>0.505</v>
      </c>
      <c r="AB231" s="22">
        <f t="shared" si="6"/>
        <v>0.32051506200000002</v>
      </c>
      <c r="AC231" s="22">
        <f t="shared" si="7"/>
        <v>2.695597443</v>
      </c>
    </row>
    <row r="232" spans="1:29" x14ac:dyDescent="0.25">
      <c r="A232" s="20">
        <v>7</v>
      </c>
      <c r="B232" s="20">
        <v>328</v>
      </c>
      <c r="C232" s="20" t="s">
        <v>212</v>
      </c>
      <c r="D232" s="20" t="s">
        <v>213</v>
      </c>
      <c r="E232" s="20" t="s">
        <v>214</v>
      </c>
      <c r="F232" s="20" t="s">
        <v>191</v>
      </c>
      <c r="G232" s="20" t="s">
        <v>215</v>
      </c>
      <c r="H232" s="20">
        <v>45548</v>
      </c>
      <c r="I232" s="20">
        <v>45549</v>
      </c>
      <c r="J232" s="20">
        <v>45479</v>
      </c>
      <c r="K232" s="20">
        <v>6410</v>
      </c>
      <c r="L232" s="20">
        <v>6410</v>
      </c>
      <c r="M232" s="20" t="s">
        <v>193</v>
      </c>
      <c r="N232" s="20" t="s">
        <v>216</v>
      </c>
      <c r="O232" s="21">
        <v>1.5283899888500001</v>
      </c>
      <c r="P232" s="21">
        <v>0.61851699999999998</v>
      </c>
      <c r="Q232" s="20" t="s">
        <v>195</v>
      </c>
      <c r="R232" s="20" t="s">
        <v>196</v>
      </c>
      <c r="S232" s="20">
        <v>16</v>
      </c>
      <c r="T232" s="20">
        <v>60</v>
      </c>
      <c r="U232" s="20" t="s">
        <v>73</v>
      </c>
      <c r="V232" s="20" t="s">
        <v>76</v>
      </c>
      <c r="W232" s="20" t="s">
        <v>77</v>
      </c>
      <c r="X232" s="22">
        <v>0.41099999999999998</v>
      </c>
      <c r="Y232" s="22">
        <v>3.7010000000000001</v>
      </c>
      <c r="Z232" s="22">
        <v>0.47</v>
      </c>
      <c r="AA232" s="22">
        <v>0.505</v>
      </c>
      <c r="AB232" s="22">
        <f t="shared" si="6"/>
        <v>0.13473155811000001</v>
      </c>
      <c r="AC232" s="22">
        <f t="shared" si="7"/>
        <v>1.1331200514149999</v>
      </c>
    </row>
    <row r="233" spans="1:29" x14ac:dyDescent="0.25">
      <c r="A233" s="20">
        <v>7</v>
      </c>
      <c r="B233" s="20">
        <v>328</v>
      </c>
      <c r="C233" s="20" t="s">
        <v>212</v>
      </c>
      <c r="D233" s="20" t="s">
        <v>213</v>
      </c>
      <c r="E233" s="20" t="s">
        <v>214</v>
      </c>
      <c r="F233" s="20" t="s">
        <v>191</v>
      </c>
      <c r="G233" s="20" t="s">
        <v>215</v>
      </c>
      <c r="H233" s="20">
        <v>45549</v>
      </c>
      <c r="I233" s="20">
        <v>45550</v>
      </c>
      <c r="J233" s="20">
        <v>45480</v>
      </c>
      <c r="K233" s="20">
        <v>6410</v>
      </c>
      <c r="L233" s="20">
        <v>6410</v>
      </c>
      <c r="M233" s="20" t="s">
        <v>193</v>
      </c>
      <c r="N233" s="20" t="s">
        <v>216</v>
      </c>
      <c r="O233" s="21">
        <v>3.8204929980600002</v>
      </c>
      <c r="P233" s="21">
        <v>1.5461</v>
      </c>
      <c r="Q233" s="20" t="s">
        <v>195</v>
      </c>
      <c r="R233" s="20" t="s">
        <v>196</v>
      </c>
      <c r="S233" s="20">
        <v>16</v>
      </c>
      <c r="T233" s="20">
        <v>60</v>
      </c>
      <c r="U233" s="20" t="s">
        <v>73</v>
      </c>
      <c r="V233" s="20" t="s">
        <v>76</v>
      </c>
      <c r="W233" s="20" t="s">
        <v>77</v>
      </c>
      <c r="X233" s="22">
        <v>0.41099999999999998</v>
      </c>
      <c r="Y233" s="22">
        <v>3.7010000000000001</v>
      </c>
      <c r="Z233" s="22">
        <v>0.47</v>
      </c>
      <c r="AA233" s="22">
        <v>0.505</v>
      </c>
      <c r="AB233" s="22">
        <f t="shared" si="6"/>
        <v>0.33678696299999999</v>
      </c>
      <c r="AC233" s="22">
        <f t="shared" si="7"/>
        <v>2.8324474694999999</v>
      </c>
    </row>
    <row r="234" spans="1:29" x14ac:dyDescent="0.25">
      <c r="A234" s="20">
        <v>7</v>
      </c>
      <c r="B234" s="20">
        <v>328</v>
      </c>
      <c r="C234" s="20" t="s">
        <v>212</v>
      </c>
      <c r="D234" s="20" t="s">
        <v>213</v>
      </c>
      <c r="E234" s="20" t="s">
        <v>214</v>
      </c>
      <c r="F234" s="20" t="s">
        <v>191</v>
      </c>
      <c r="G234" s="20" t="s">
        <v>215</v>
      </c>
      <c r="H234" s="20">
        <v>45550</v>
      </c>
      <c r="I234" s="20">
        <v>45551</v>
      </c>
      <c r="J234" s="20">
        <v>45481</v>
      </c>
      <c r="K234" s="20">
        <v>6410</v>
      </c>
      <c r="L234" s="20">
        <v>6410</v>
      </c>
      <c r="M234" s="20" t="s">
        <v>193</v>
      </c>
      <c r="N234" s="20" t="s">
        <v>216</v>
      </c>
      <c r="O234" s="21">
        <v>3.1395743308299999</v>
      </c>
      <c r="P234" s="21">
        <v>1.27054</v>
      </c>
      <c r="Q234" s="20" t="s">
        <v>195</v>
      </c>
      <c r="R234" s="20" t="s">
        <v>196</v>
      </c>
      <c r="S234" s="20">
        <v>16</v>
      </c>
      <c r="T234" s="20">
        <v>60</v>
      </c>
      <c r="U234" s="20" t="s">
        <v>73</v>
      </c>
      <c r="V234" s="20" t="s">
        <v>76</v>
      </c>
      <c r="W234" s="20" t="s">
        <v>77</v>
      </c>
      <c r="X234" s="22">
        <v>0.41099999999999998</v>
      </c>
      <c r="Y234" s="22">
        <v>3.7010000000000001</v>
      </c>
      <c r="Z234" s="22">
        <v>0.47</v>
      </c>
      <c r="AA234" s="22">
        <v>0.505</v>
      </c>
      <c r="AB234" s="22">
        <f t="shared" si="6"/>
        <v>0.2767617282</v>
      </c>
      <c r="AC234" s="22">
        <f t="shared" si="7"/>
        <v>2.3276229273000002</v>
      </c>
    </row>
    <row r="235" spans="1:29" x14ac:dyDescent="0.25">
      <c r="A235" s="20">
        <v>7</v>
      </c>
      <c r="B235" s="20">
        <v>328</v>
      </c>
      <c r="C235" s="20" t="s">
        <v>212</v>
      </c>
      <c r="D235" s="20" t="s">
        <v>213</v>
      </c>
      <c r="E235" s="20" t="s">
        <v>214</v>
      </c>
      <c r="F235" s="20" t="s">
        <v>191</v>
      </c>
      <c r="G235" s="20" t="s">
        <v>215</v>
      </c>
      <c r="H235" s="20">
        <v>45551</v>
      </c>
      <c r="I235" s="20">
        <v>45552</v>
      </c>
      <c r="J235" s="20">
        <v>45482</v>
      </c>
      <c r="K235" s="20">
        <v>6410</v>
      </c>
      <c r="L235" s="20">
        <v>6410</v>
      </c>
      <c r="M235" s="20" t="s">
        <v>193</v>
      </c>
      <c r="N235" s="20" t="s">
        <v>216</v>
      </c>
      <c r="O235" s="21">
        <v>6.1599371969399996</v>
      </c>
      <c r="P235" s="21">
        <v>2.4928400000000002</v>
      </c>
      <c r="Q235" s="20" t="s">
        <v>195</v>
      </c>
      <c r="R235" s="20" t="s">
        <v>196</v>
      </c>
      <c r="S235" s="20">
        <v>16</v>
      </c>
      <c r="T235" s="20">
        <v>60</v>
      </c>
      <c r="U235" s="20" t="s">
        <v>73</v>
      </c>
      <c r="V235" s="20" t="s">
        <v>76</v>
      </c>
      <c r="W235" s="20" t="s">
        <v>77</v>
      </c>
      <c r="X235" s="22">
        <v>0.41099999999999998</v>
      </c>
      <c r="Y235" s="22">
        <v>3.7010000000000001</v>
      </c>
      <c r="Z235" s="22">
        <v>0.47</v>
      </c>
      <c r="AA235" s="22">
        <v>0.505</v>
      </c>
      <c r="AB235" s="22">
        <f t="shared" si="6"/>
        <v>0.54301533720000006</v>
      </c>
      <c r="AC235" s="22">
        <f t="shared" si="7"/>
        <v>4.5668704158000004</v>
      </c>
    </row>
    <row r="236" spans="1:29" x14ac:dyDescent="0.25">
      <c r="A236" s="20">
        <v>7</v>
      </c>
      <c r="B236" s="20">
        <v>328</v>
      </c>
      <c r="C236" s="20" t="s">
        <v>212</v>
      </c>
      <c r="D236" s="20" t="s">
        <v>213</v>
      </c>
      <c r="E236" s="20" t="s">
        <v>214</v>
      </c>
      <c r="F236" s="20" t="s">
        <v>191</v>
      </c>
      <c r="G236" s="20" t="s">
        <v>215</v>
      </c>
      <c r="H236" s="20">
        <v>45552</v>
      </c>
      <c r="I236" s="20">
        <v>45553</v>
      </c>
      <c r="J236" s="20">
        <v>45483</v>
      </c>
      <c r="K236" s="20">
        <v>6410</v>
      </c>
      <c r="L236" s="20">
        <v>6410</v>
      </c>
      <c r="M236" s="20" t="s">
        <v>193</v>
      </c>
      <c r="N236" s="20" t="s">
        <v>216</v>
      </c>
      <c r="O236" s="21">
        <v>1.28821694188</v>
      </c>
      <c r="P236" s="21">
        <v>0.52132299999999998</v>
      </c>
      <c r="Q236" s="20" t="s">
        <v>195</v>
      </c>
      <c r="R236" s="20" t="s">
        <v>196</v>
      </c>
      <c r="S236" s="20">
        <v>16</v>
      </c>
      <c r="T236" s="20">
        <v>60</v>
      </c>
      <c r="U236" s="20" t="s">
        <v>73</v>
      </c>
      <c r="V236" s="20" t="s">
        <v>76</v>
      </c>
      <c r="W236" s="20" t="s">
        <v>77</v>
      </c>
      <c r="X236" s="22">
        <v>0.41099999999999998</v>
      </c>
      <c r="Y236" s="22">
        <v>3.7010000000000001</v>
      </c>
      <c r="Z236" s="22">
        <v>0.47</v>
      </c>
      <c r="AA236" s="22">
        <v>0.505</v>
      </c>
      <c r="AB236" s="22">
        <f t="shared" si="6"/>
        <v>0.11355978908999999</v>
      </c>
      <c r="AC236" s="22">
        <f t="shared" si="7"/>
        <v>0.95506112938499998</v>
      </c>
    </row>
    <row r="237" spans="1:29" x14ac:dyDescent="0.25">
      <c r="A237" s="20">
        <v>7</v>
      </c>
      <c r="B237" s="20">
        <v>328</v>
      </c>
      <c r="C237" s="20" t="s">
        <v>212</v>
      </c>
      <c r="D237" s="20" t="s">
        <v>213</v>
      </c>
      <c r="E237" s="20" t="s">
        <v>214</v>
      </c>
      <c r="F237" s="20" t="s">
        <v>191</v>
      </c>
      <c r="G237" s="20" t="s">
        <v>215</v>
      </c>
      <c r="H237" s="20">
        <v>45554</v>
      </c>
      <c r="I237" s="20">
        <v>45555</v>
      </c>
      <c r="J237" s="20">
        <v>45485</v>
      </c>
      <c r="K237" s="20">
        <v>6410</v>
      </c>
      <c r="L237" s="20">
        <v>6410</v>
      </c>
      <c r="M237" s="20" t="s">
        <v>193</v>
      </c>
      <c r="N237" s="20" t="s">
        <v>216</v>
      </c>
      <c r="O237" s="21">
        <v>5.1570509141800001</v>
      </c>
      <c r="P237" s="21">
        <v>2.0869800000000001</v>
      </c>
      <c r="Q237" s="20" t="s">
        <v>195</v>
      </c>
      <c r="R237" s="20" t="s">
        <v>196</v>
      </c>
      <c r="S237" s="20">
        <v>16</v>
      </c>
      <c r="T237" s="20">
        <v>60</v>
      </c>
      <c r="U237" s="20" t="s">
        <v>73</v>
      </c>
      <c r="V237" s="20" t="s">
        <v>76</v>
      </c>
      <c r="W237" s="20" t="s">
        <v>77</v>
      </c>
      <c r="X237" s="22">
        <v>0.41099999999999998</v>
      </c>
      <c r="Y237" s="22">
        <v>3.7010000000000001</v>
      </c>
      <c r="Z237" s="22">
        <v>0.47</v>
      </c>
      <c r="AA237" s="22">
        <v>0.505</v>
      </c>
      <c r="AB237" s="22">
        <f t="shared" si="6"/>
        <v>0.45460685340000001</v>
      </c>
      <c r="AC237" s="22">
        <f t="shared" si="7"/>
        <v>3.8233369251000004</v>
      </c>
    </row>
    <row r="238" spans="1:29" x14ac:dyDescent="0.25">
      <c r="A238" s="20">
        <v>7</v>
      </c>
      <c r="B238" s="20">
        <v>328</v>
      </c>
      <c r="C238" s="20" t="s">
        <v>212</v>
      </c>
      <c r="D238" s="20" t="s">
        <v>213</v>
      </c>
      <c r="E238" s="20" t="s">
        <v>214</v>
      </c>
      <c r="F238" s="20" t="s">
        <v>191</v>
      </c>
      <c r="G238" s="20" t="s">
        <v>215</v>
      </c>
      <c r="H238" s="20">
        <v>45555</v>
      </c>
      <c r="I238" s="20">
        <v>45556</v>
      </c>
      <c r="J238" s="20">
        <v>45486</v>
      </c>
      <c r="K238" s="20">
        <v>6410</v>
      </c>
      <c r="L238" s="20">
        <v>6410</v>
      </c>
      <c r="M238" s="20" t="s">
        <v>193</v>
      </c>
      <c r="N238" s="20" t="s">
        <v>216</v>
      </c>
      <c r="O238" s="21">
        <v>2.2358071438599998</v>
      </c>
      <c r="P238" s="21">
        <v>0.90479900000000002</v>
      </c>
      <c r="Q238" s="20" t="s">
        <v>195</v>
      </c>
      <c r="R238" s="20" t="s">
        <v>196</v>
      </c>
      <c r="S238" s="20">
        <v>16</v>
      </c>
      <c r="T238" s="20">
        <v>60</v>
      </c>
      <c r="U238" s="20" t="s">
        <v>73</v>
      </c>
      <c r="V238" s="20" t="s">
        <v>76</v>
      </c>
      <c r="W238" s="20" t="s">
        <v>77</v>
      </c>
      <c r="X238" s="22">
        <v>0.41099999999999998</v>
      </c>
      <c r="Y238" s="22">
        <v>3.7010000000000001</v>
      </c>
      <c r="Z238" s="22">
        <v>0.47</v>
      </c>
      <c r="AA238" s="22">
        <v>0.505</v>
      </c>
      <c r="AB238" s="22">
        <f t="shared" si="6"/>
        <v>0.19709236617000001</v>
      </c>
      <c r="AC238" s="22">
        <f t="shared" si="7"/>
        <v>1.6575872440050001</v>
      </c>
    </row>
    <row r="239" spans="1:29" x14ac:dyDescent="0.25">
      <c r="A239" s="20">
        <v>7</v>
      </c>
      <c r="B239" s="20">
        <v>328</v>
      </c>
      <c r="C239" s="20" t="s">
        <v>212</v>
      </c>
      <c r="D239" s="20" t="s">
        <v>213</v>
      </c>
      <c r="E239" s="20" t="s">
        <v>214</v>
      </c>
      <c r="F239" s="20" t="s">
        <v>191</v>
      </c>
      <c r="G239" s="20" t="s">
        <v>215</v>
      </c>
      <c r="H239" s="20">
        <v>45556</v>
      </c>
      <c r="I239" s="20">
        <v>45557</v>
      </c>
      <c r="J239" s="20">
        <v>45487</v>
      </c>
      <c r="K239" s="20">
        <v>6410</v>
      </c>
      <c r="L239" s="20">
        <v>6410</v>
      </c>
      <c r="M239" s="20" t="s">
        <v>193</v>
      </c>
      <c r="N239" s="20" t="s">
        <v>216</v>
      </c>
      <c r="O239" s="21">
        <v>3.84248472188</v>
      </c>
      <c r="P239" s="21">
        <v>1.5549999999999999</v>
      </c>
      <c r="Q239" s="20" t="s">
        <v>195</v>
      </c>
      <c r="R239" s="20" t="s">
        <v>196</v>
      </c>
      <c r="S239" s="20">
        <v>16</v>
      </c>
      <c r="T239" s="20">
        <v>60</v>
      </c>
      <c r="U239" s="20" t="s">
        <v>73</v>
      </c>
      <c r="V239" s="20" t="s">
        <v>76</v>
      </c>
      <c r="W239" s="20" t="s">
        <v>77</v>
      </c>
      <c r="X239" s="22">
        <v>0.41099999999999998</v>
      </c>
      <c r="Y239" s="22">
        <v>3.7010000000000001</v>
      </c>
      <c r="Z239" s="22">
        <v>0.47</v>
      </c>
      <c r="AA239" s="22">
        <v>0.505</v>
      </c>
      <c r="AB239" s="22">
        <f t="shared" si="6"/>
        <v>0.33872564999999999</v>
      </c>
      <c r="AC239" s="22">
        <f t="shared" si="7"/>
        <v>2.8487522249999997</v>
      </c>
    </row>
    <row r="240" spans="1:29" x14ac:dyDescent="0.25">
      <c r="A240" s="20">
        <v>7</v>
      </c>
      <c r="B240" s="20">
        <v>328</v>
      </c>
      <c r="C240" s="20" t="s">
        <v>212</v>
      </c>
      <c r="D240" s="20" t="s">
        <v>213</v>
      </c>
      <c r="E240" s="20" t="s">
        <v>214</v>
      </c>
      <c r="F240" s="20" t="s">
        <v>191</v>
      </c>
      <c r="G240" s="20" t="s">
        <v>215</v>
      </c>
      <c r="H240" s="20">
        <v>45557</v>
      </c>
      <c r="I240" s="20">
        <v>45558</v>
      </c>
      <c r="J240" s="20">
        <v>45488</v>
      </c>
      <c r="K240" s="20">
        <v>6410</v>
      </c>
      <c r="L240" s="20">
        <v>6410</v>
      </c>
      <c r="M240" s="20" t="s">
        <v>193</v>
      </c>
      <c r="N240" s="20" t="s">
        <v>216</v>
      </c>
      <c r="O240" s="21">
        <v>3.6342060841300001</v>
      </c>
      <c r="P240" s="21">
        <v>1.47071</v>
      </c>
      <c r="Q240" s="20" t="s">
        <v>195</v>
      </c>
      <c r="R240" s="20" t="s">
        <v>196</v>
      </c>
      <c r="S240" s="20">
        <v>16</v>
      </c>
      <c r="T240" s="20">
        <v>60</v>
      </c>
      <c r="U240" s="20" t="s">
        <v>73</v>
      </c>
      <c r="V240" s="20" t="s">
        <v>76</v>
      </c>
      <c r="W240" s="20" t="s">
        <v>77</v>
      </c>
      <c r="X240" s="22">
        <v>0.41099999999999998</v>
      </c>
      <c r="Y240" s="22">
        <v>3.7010000000000001</v>
      </c>
      <c r="Z240" s="22">
        <v>0.47</v>
      </c>
      <c r="AA240" s="22">
        <v>0.505</v>
      </c>
      <c r="AB240" s="22">
        <f t="shared" si="6"/>
        <v>0.32036475930000002</v>
      </c>
      <c r="AC240" s="22">
        <f t="shared" si="7"/>
        <v>2.69433336645</v>
      </c>
    </row>
    <row r="241" spans="1:29" x14ac:dyDescent="0.25">
      <c r="A241" s="20">
        <v>7</v>
      </c>
      <c r="B241" s="20">
        <v>328</v>
      </c>
      <c r="C241" s="20" t="s">
        <v>212</v>
      </c>
      <c r="D241" s="20" t="s">
        <v>213</v>
      </c>
      <c r="E241" s="20" t="s">
        <v>214</v>
      </c>
      <c r="F241" s="20" t="s">
        <v>191</v>
      </c>
      <c r="G241" s="20" t="s">
        <v>215</v>
      </c>
      <c r="H241" s="20">
        <v>45558</v>
      </c>
      <c r="I241" s="20">
        <v>45559</v>
      </c>
      <c r="J241" s="20">
        <v>45489</v>
      </c>
      <c r="K241" s="20">
        <v>6410</v>
      </c>
      <c r="L241" s="20">
        <v>6410</v>
      </c>
      <c r="M241" s="20" t="s">
        <v>193</v>
      </c>
      <c r="N241" s="20" t="s">
        <v>216</v>
      </c>
      <c r="O241" s="21">
        <v>1.6071468020099999</v>
      </c>
      <c r="P241" s="21">
        <v>0.65038899999999999</v>
      </c>
      <c r="Q241" s="20" t="s">
        <v>195</v>
      </c>
      <c r="R241" s="20" t="s">
        <v>196</v>
      </c>
      <c r="S241" s="20">
        <v>16</v>
      </c>
      <c r="T241" s="20">
        <v>60</v>
      </c>
      <c r="U241" s="20" t="s">
        <v>73</v>
      </c>
      <c r="V241" s="20" t="s">
        <v>76</v>
      </c>
      <c r="W241" s="20" t="s">
        <v>77</v>
      </c>
      <c r="X241" s="22">
        <v>0.41099999999999998</v>
      </c>
      <c r="Y241" s="22">
        <v>3.7010000000000001</v>
      </c>
      <c r="Z241" s="22">
        <v>0.47</v>
      </c>
      <c r="AA241" s="22">
        <v>0.505</v>
      </c>
      <c r="AB241" s="22">
        <f t="shared" si="6"/>
        <v>0.14167423587</v>
      </c>
      <c r="AC241" s="22">
        <f t="shared" si="7"/>
        <v>1.1915093960550001</v>
      </c>
    </row>
    <row r="242" spans="1:29" x14ac:dyDescent="0.25">
      <c r="A242" s="20">
        <v>7</v>
      </c>
      <c r="B242" s="20">
        <v>328</v>
      </c>
      <c r="C242" s="20" t="s">
        <v>212</v>
      </c>
      <c r="D242" s="20" t="s">
        <v>213</v>
      </c>
      <c r="E242" s="20" t="s">
        <v>214</v>
      </c>
      <c r="F242" s="20" t="s">
        <v>191</v>
      </c>
      <c r="G242" s="20" t="s">
        <v>215</v>
      </c>
      <c r="H242" s="20">
        <v>45559</v>
      </c>
      <c r="I242" s="20">
        <v>45560</v>
      </c>
      <c r="J242" s="20">
        <v>45490</v>
      </c>
      <c r="K242" s="20">
        <v>6410</v>
      </c>
      <c r="L242" s="20">
        <v>6410</v>
      </c>
      <c r="M242" s="20" t="s">
        <v>193</v>
      </c>
      <c r="N242" s="20" t="s">
        <v>216</v>
      </c>
      <c r="O242" s="21">
        <v>1.97161219121</v>
      </c>
      <c r="P242" s="21">
        <v>0.79788300000000001</v>
      </c>
      <c r="Q242" s="20" t="s">
        <v>195</v>
      </c>
      <c r="R242" s="20" t="s">
        <v>196</v>
      </c>
      <c r="S242" s="20">
        <v>16</v>
      </c>
      <c r="T242" s="20">
        <v>60</v>
      </c>
      <c r="U242" s="20" t="s">
        <v>73</v>
      </c>
      <c r="V242" s="20" t="s">
        <v>76</v>
      </c>
      <c r="W242" s="20" t="s">
        <v>77</v>
      </c>
      <c r="X242" s="22">
        <v>0.41099999999999998</v>
      </c>
      <c r="Y242" s="22">
        <v>3.7010000000000001</v>
      </c>
      <c r="Z242" s="22">
        <v>0.47</v>
      </c>
      <c r="AA242" s="22">
        <v>0.505</v>
      </c>
      <c r="AB242" s="22">
        <f t="shared" si="6"/>
        <v>0.17380285389</v>
      </c>
      <c r="AC242" s="22">
        <f t="shared" si="7"/>
        <v>1.461717666585</v>
      </c>
    </row>
    <row r="243" spans="1:29" x14ac:dyDescent="0.25">
      <c r="A243" s="20">
        <v>7</v>
      </c>
      <c r="B243" s="20">
        <v>328</v>
      </c>
      <c r="C243" s="20" t="s">
        <v>212</v>
      </c>
      <c r="D243" s="20" t="s">
        <v>213</v>
      </c>
      <c r="E243" s="20" t="s">
        <v>214</v>
      </c>
      <c r="F243" s="20" t="s">
        <v>191</v>
      </c>
      <c r="G243" s="20" t="s">
        <v>215</v>
      </c>
      <c r="H243" s="20">
        <v>45560</v>
      </c>
      <c r="I243" s="20">
        <v>45561</v>
      </c>
      <c r="J243" s="20">
        <v>45491</v>
      </c>
      <c r="K243" s="20">
        <v>6410</v>
      </c>
      <c r="L243" s="20">
        <v>6410</v>
      </c>
      <c r="M243" s="20" t="s">
        <v>193</v>
      </c>
      <c r="N243" s="20" t="s">
        <v>216</v>
      </c>
      <c r="O243" s="21">
        <v>2.18971122573</v>
      </c>
      <c r="P243" s="21">
        <v>0.88614499999999996</v>
      </c>
      <c r="Q243" s="20" t="s">
        <v>195</v>
      </c>
      <c r="R243" s="20" t="s">
        <v>196</v>
      </c>
      <c r="S243" s="20">
        <v>16</v>
      </c>
      <c r="T243" s="20">
        <v>60</v>
      </c>
      <c r="U243" s="20" t="s">
        <v>73</v>
      </c>
      <c r="V243" s="20" t="s">
        <v>76</v>
      </c>
      <c r="W243" s="20" t="s">
        <v>77</v>
      </c>
      <c r="X243" s="22">
        <v>0.41099999999999998</v>
      </c>
      <c r="Y243" s="22">
        <v>3.7010000000000001</v>
      </c>
      <c r="Z243" s="22">
        <v>0.47</v>
      </c>
      <c r="AA243" s="22">
        <v>0.505</v>
      </c>
      <c r="AB243" s="22">
        <f t="shared" si="6"/>
        <v>0.19302896534999997</v>
      </c>
      <c r="AC243" s="22">
        <f t="shared" si="7"/>
        <v>1.623413209275</v>
      </c>
    </row>
    <row r="244" spans="1:29" x14ac:dyDescent="0.25">
      <c r="A244" s="20">
        <v>7</v>
      </c>
      <c r="B244" s="20">
        <v>328</v>
      </c>
      <c r="C244" s="20" t="s">
        <v>212</v>
      </c>
      <c r="D244" s="20" t="s">
        <v>213</v>
      </c>
      <c r="E244" s="20" t="s">
        <v>214</v>
      </c>
      <c r="F244" s="20" t="s">
        <v>191</v>
      </c>
      <c r="G244" s="20" t="s">
        <v>215</v>
      </c>
      <c r="H244" s="20">
        <v>45561</v>
      </c>
      <c r="I244" s="20">
        <v>45562</v>
      </c>
      <c r="J244" s="20">
        <v>45492</v>
      </c>
      <c r="K244" s="20">
        <v>6410</v>
      </c>
      <c r="L244" s="20">
        <v>6410</v>
      </c>
      <c r="M244" s="20" t="s">
        <v>193</v>
      </c>
      <c r="N244" s="20" t="s">
        <v>216</v>
      </c>
      <c r="O244" s="21">
        <v>1.7292724801599999</v>
      </c>
      <c r="P244" s="21">
        <v>0.69981199999999999</v>
      </c>
      <c r="Q244" s="20" t="s">
        <v>195</v>
      </c>
      <c r="R244" s="20" t="s">
        <v>196</v>
      </c>
      <c r="S244" s="20">
        <v>16</v>
      </c>
      <c r="T244" s="20">
        <v>60</v>
      </c>
      <c r="U244" s="20" t="s">
        <v>73</v>
      </c>
      <c r="V244" s="20" t="s">
        <v>76</v>
      </c>
      <c r="W244" s="20" t="s">
        <v>77</v>
      </c>
      <c r="X244" s="22">
        <v>0.41099999999999998</v>
      </c>
      <c r="Y244" s="22">
        <v>3.7010000000000001</v>
      </c>
      <c r="Z244" s="22">
        <v>0.47</v>
      </c>
      <c r="AA244" s="22">
        <v>0.505</v>
      </c>
      <c r="AB244" s="22">
        <f t="shared" si="6"/>
        <v>0.15244004795999999</v>
      </c>
      <c r="AC244" s="22">
        <f t="shared" si="7"/>
        <v>1.2820520849400001</v>
      </c>
    </row>
    <row r="245" spans="1:29" x14ac:dyDescent="0.25">
      <c r="A245" s="20">
        <v>7</v>
      </c>
      <c r="B245" s="20">
        <v>328</v>
      </c>
      <c r="C245" s="20" t="s">
        <v>212</v>
      </c>
      <c r="D245" s="20" t="s">
        <v>213</v>
      </c>
      <c r="E245" s="20" t="s">
        <v>214</v>
      </c>
      <c r="F245" s="20" t="s">
        <v>191</v>
      </c>
      <c r="G245" s="20" t="s">
        <v>215</v>
      </c>
      <c r="H245" s="20">
        <v>45562</v>
      </c>
      <c r="I245" s="20">
        <v>45563</v>
      </c>
      <c r="J245" s="20">
        <v>45493</v>
      </c>
      <c r="K245" s="20">
        <v>6410</v>
      </c>
      <c r="L245" s="20">
        <v>6410</v>
      </c>
      <c r="M245" s="20" t="s">
        <v>193</v>
      </c>
      <c r="N245" s="20" t="s">
        <v>216</v>
      </c>
      <c r="O245" s="21">
        <v>650.53994327700002</v>
      </c>
      <c r="P245" s="21">
        <v>263.26400000000001</v>
      </c>
      <c r="Q245" s="20" t="s">
        <v>195</v>
      </c>
      <c r="R245" s="20" t="s">
        <v>196</v>
      </c>
      <c r="S245" s="20">
        <v>16</v>
      </c>
      <c r="T245" s="20">
        <v>60</v>
      </c>
      <c r="U245" s="20" t="s">
        <v>73</v>
      </c>
      <c r="V245" s="20" t="s">
        <v>76</v>
      </c>
      <c r="W245" s="20" t="s">
        <v>77</v>
      </c>
      <c r="X245" s="22">
        <v>0.41099999999999998</v>
      </c>
      <c r="Y245" s="22">
        <v>3.7010000000000001</v>
      </c>
      <c r="Z245" s="22">
        <v>0.47</v>
      </c>
      <c r="AA245" s="22">
        <v>0.505</v>
      </c>
      <c r="AB245" s="22">
        <f t="shared" si="6"/>
        <v>57.346797120000005</v>
      </c>
      <c r="AC245" s="22">
        <f t="shared" si="7"/>
        <v>482.29833168000005</v>
      </c>
    </row>
    <row r="246" spans="1:29" x14ac:dyDescent="0.25">
      <c r="A246" s="20">
        <v>7</v>
      </c>
      <c r="B246" s="20">
        <v>328</v>
      </c>
      <c r="C246" s="20" t="s">
        <v>212</v>
      </c>
      <c r="D246" s="20" t="s">
        <v>213</v>
      </c>
      <c r="E246" s="20" t="s">
        <v>214</v>
      </c>
      <c r="F246" s="20" t="s">
        <v>191</v>
      </c>
      <c r="G246" s="20" t="s">
        <v>215</v>
      </c>
      <c r="H246" s="20">
        <v>45563</v>
      </c>
      <c r="I246" s="20">
        <v>45564</v>
      </c>
      <c r="J246" s="20">
        <v>45494</v>
      </c>
      <c r="K246" s="20">
        <v>6410</v>
      </c>
      <c r="L246" s="20">
        <v>6410</v>
      </c>
      <c r="M246" s="20" t="s">
        <v>193</v>
      </c>
      <c r="N246" s="20" t="s">
        <v>216</v>
      </c>
      <c r="O246" s="21">
        <v>1.9146978505600001</v>
      </c>
      <c r="P246" s="21">
        <v>0.77485099999999996</v>
      </c>
      <c r="Q246" s="20" t="s">
        <v>195</v>
      </c>
      <c r="R246" s="20" t="s">
        <v>196</v>
      </c>
      <c r="S246" s="20">
        <v>16</v>
      </c>
      <c r="T246" s="20">
        <v>60</v>
      </c>
      <c r="U246" s="20" t="s">
        <v>73</v>
      </c>
      <c r="V246" s="20" t="s">
        <v>76</v>
      </c>
      <c r="W246" s="20" t="s">
        <v>77</v>
      </c>
      <c r="X246" s="22">
        <v>0.41099999999999998</v>
      </c>
      <c r="Y246" s="22">
        <v>3.7010000000000001</v>
      </c>
      <c r="Z246" s="22">
        <v>0.47</v>
      </c>
      <c r="AA246" s="22">
        <v>0.505</v>
      </c>
      <c r="AB246" s="22">
        <f t="shared" si="6"/>
        <v>0.16878579332999999</v>
      </c>
      <c r="AC246" s="22">
        <f t="shared" si="7"/>
        <v>1.419523157745</v>
      </c>
    </row>
    <row r="247" spans="1:29" x14ac:dyDescent="0.25">
      <c r="A247" s="20">
        <v>7</v>
      </c>
      <c r="B247" s="20">
        <v>328</v>
      </c>
      <c r="C247" s="20" t="s">
        <v>212</v>
      </c>
      <c r="D247" s="20" t="s">
        <v>213</v>
      </c>
      <c r="E247" s="20" t="s">
        <v>214</v>
      </c>
      <c r="F247" s="20" t="s">
        <v>191</v>
      </c>
      <c r="G247" s="20" t="s">
        <v>215</v>
      </c>
      <c r="H247" s="20">
        <v>45565</v>
      </c>
      <c r="I247" s="20">
        <v>45566</v>
      </c>
      <c r="J247" s="20">
        <v>45496</v>
      </c>
      <c r="K247" s="20">
        <v>6410</v>
      </c>
      <c r="L247" s="20">
        <v>6410</v>
      </c>
      <c r="M247" s="20" t="s">
        <v>193</v>
      </c>
      <c r="N247" s="20" t="s">
        <v>216</v>
      </c>
      <c r="O247" s="21">
        <v>1.6371334932899999</v>
      </c>
      <c r="P247" s="21">
        <v>0.662524</v>
      </c>
      <c r="Q247" s="20" t="s">
        <v>195</v>
      </c>
      <c r="R247" s="20" t="s">
        <v>196</v>
      </c>
      <c r="S247" s="20">
        <v>16</v>
      </c>
      <c r="T247" s="20">
        <v>60</v>
      </c>
      <c r="U247" s="20" t="s">
        <v>73</v>
      </c>
      <c r="V247" s="20" t="s">
        <v>76</v>
      </c>
      <c r="W247" s="20" t="s">
        <v>77</v>
      </c>
      <c r="X247" s="22">
        <v>0.41099999999999998</v>
      </c>
      <c r="Y247" s="22">
        <v>3.7010000000000001</v>
      </c>
      <c r="Z247" s="22">
        <v>0.47</v>
      </c>
      <c r="AA247" s="22">
        <v>0.505</v>
      </c>
      <c r="AB247" s="22">
        <f t="shared" si="6"/>
        <v>0.14431760292000001</v>
      </c>
      <c r="AC247" s="22">
        <f t="shared" si="7"/>
        <v>1.2137406553800001</v>
      </c>
    </row>
    <row r="248" spans="1:29" x14ac:dyDescent="0.25">
      <c r="A248" s="20">
        <v>7</v>
      </c>
      <c r="B248" s="20">
        <v>328</v>
      </c>
      <c r="C248" s="20" t="s">
        <v>212</v>
      </c>
      <c r="D248" s="20" t="s">
        <v>213</v>
      </c>
      <c r="E248" s="20" t="s">
        <v>214</v>
      </c>
      <c r="F248" s="20" t="s">
        <v>191</v>
      </c>
      <c r="G248" s="20" t="s">
        <v>215</v>
      </c>
      <c r="H248" s="20">
        <v>45566</v>
      </c>
      <c r="I248" s="20">
        <v>45567</v>
      </c>
      <c r="J248" s="20">
        <v>45497</v>
      </c>
      <c r="K248" s="20">
        <v>6410</v>
      </c>
      <c r="L248" s="20">
        <v>6410</v>
      </c>
      <c r="M248" s="20" t="s">
        <v>193</v>
      </c>
      <c r="N248" s="20" t="s">
        <v>216</v>
      </c>
      <c r="O248" s="21">
        <v>3.12708473076</v>
      </c>
      <c r="P248" s="21">
        <v>1.26549</v>
      </c>
      <c r="Q248" s="20" t="s">
        <v>195</v>
      </c>
      <c r="R248" s="20" t="s">
        <v>196</v>
      </c>
      <c r="S248" s="20">
        <v>16</v>
      </c>
      <c r="T248" s="20">
        <v>60</v>
      </c>
      <c r="U248" s="20" t="s">
        <v>73</v>
      </c>
      <c r="V248" s="20" t="s">
        <v>76</v>
      </c>
      <c r="W248" s="20" t="s">
        <v>77</v>
      </c>
      <c r="X248" s="22">
        <v>0.41099999999999998</v>
      </c>
      <c r="Y248" s="22">
        <v>3.7010000000000001</v>
      </c>
      <c r="Z248" s="22">
        <v>0.47</v>
      </c>
      <c r="AA248" s="22">
        <v>0.505</v>
      </c>
      <c r="AB248" s="22">
        <f t="shared" si="6"/>
        <v>0.27566168670000002</v>
      </c>
      <c r="AC248" s="22">
        <f t="shared" si="7"/>
        <v>2.3183713525500003</v>
      </c>
    </row>
    <row r="249" spans="1:29" x14ac:dyDescent="0.25">
      <c r="A249" s="20">
        <v>7</v>
      </c>
      <c r="B249" s="20">
        <v>328</v>
      </c>
      <c r="C249" s="20" t="s">
        <v>212</v>
      </c>
      <c r="D249" s="20" t="s">
        <v>213</v>
      </c>
      <c r="E249" s="20" t="s">
        <v>214</v>
      </c>
      <c r="F249" s="20" t="s">
        <v>191</v>
      </c>
      <c r="G249" s="20" t="s">
        <v>215</v>
      </c>
      <c r="H249" s="20">
        <v>45567</v>
      </c>
      <c r="I249" s="20">
        <v>45568</v>
      </c>
      <c r="J249" s="20">
        <v>45498</v>
      </c>
      <c r="K249" s="20">
        <v>6410</v>
      </c>
      <c r="L249" s="20">
        <v>6410</v>
      </c>
      <c r="M249" s="20" t="s">
        <v>193</v>
      </c>
      <c r="N249" s="20" t="s">
        <v>216</v>
      </c>
      <c r="O249" s="21">
        <v>6.7397231628899998</v>
      </c>
      <c r="P249" s="21">
        <v>2.7274699999999998</v>
      </c>
      <c r="Q249" s="20" t="s">
        <v>195</v>
      </c>
      <c r="R249" s="20" t="s">
        <v>196</v>
      </c>
      <c r="S249" s="20">
        <v>16</v>
      </c>
      <c r="T249" s="20">
        <v>60</v>
      </c>
      <c r="U249" s="20" t="s">
        <v>73</v>
      </c>
      <c r="V249" s="20" t="s">
        <v>76</v>
      </c>
      <c r="W249" s="20" t="s">
        <v>77</v>
      </c>
      <c r="X249" s="22">
        <v>0.41099999999999998</v>
      </c>
      <c r="Y249" s="22">
        <v>3.7010000000000001</v>
      </c>
      <c r="Z249" s="22">
        <v>0.47</v>
      </c>
      <c r="AA249" s="22">
        <v>0.505</v>
      </c>
      <c r="AB249" s="22">
        <f t="shared" si="6"/>
        <v>0.59412479009999997</v>
      </c>
      <c r="AC249" s="22">
        <f t="shared" si="7"/>
        <v>4.996711402649999</v>
      </c>
    </row>
    <row r="250" spans="1:29" x14ac:dyDescent="0.25">
      <c r="A250" s="20">
        <v>7</v>
      </c>
      <c r="B250" s="20">
        <v>328</v>
      </c>
      <c r="C250" s="20" t="s">
        <v>212</v>
      </c>
      <c r="D250" s="20" t="s">
        <v>213</v>
      </c>
      <c r="E250" s="20" t="s">
        <v>214</v>
      </c>
      <c r="F250" s="20" t="s">
        <v>191</v>
      </c>
      <c r="G250" s="20" t="s">
        <v>215</v>
      </c>
      <c r="H250" s="20">
        <v>45568</v>
      </c>
      <c r="I250" s="20">
        <v>45569</v>
      </c>
      <c r="J250" s="20">
        <v>45499</v>
      </c>
      <c r="K250" s="20">
        <v>6410</v>
      </c>
      <c r="L250" s="20">
        <v>6410</v>
      </c>
      <c r="M250" s="20" t="s">
        <v>193</v>
      </c>
      <c r="N250" s="20" t="s">
        <v>216</v>
      </c>
      <c r="O250" s="21">
        <v>7.5863271052599996</v>
      </c>
      <c r="P250" s="21">
        <v>3.0700799999999999</v>
      </c>
      <c r="Q250" s="20" t="s">
        <v>195</v>
      </c>
      <c r="R250" s="20" t="s">
        <v>196</v>
      </c>
      <c r="S250" s="20">
        <v>16</v>
      </c>
      <c r="T250" s="20">
        <v>60</v>
      </c>
      <c r="U250" s="20" t="s">
        <v>73</v>
      </c>
      <c r="V250" s="20" t="s">
        <v>76</v>
      </c>
      <c r="W250" s="20" t="s">
        <v>77</v>
      </c>
      <c r="X250" s="22">
        <v>0.41099999999999998</v>
      </c>
      <c r="Y250" s="22">
        <v>3.7010000000000001</v>
      </c>
      <c r="Z250" s="22">
        <v>0.47</v>
      </c>
      <c r="AA250" s="22">
        <v>0.505</v>
      </c>
      <c r="AB250" s="22">
        <f t="shared" si="6"/>
        <v>0.66875552639999991</v>
      </c>
      <c r="AC250" s="22">
        <f t="shared" si="7"/>
        <v>5.6243712095999996</v>
      </c>
    </row>
    <row r="251" spans="1:29" x14ac:dyDescent="0.25">
      <c r="A251" s="20">
        <v>7</v>
      </c>
      <c r="B251" s="20">
        <v>328</v>
      </c>
      <c r="C251" s="20" t="s">
        <v>212</v>
      </c>
      <c r="D251" s="20" t="s">
        <v>213</v>
      </c>
      <c r="E251" s="20" t="s">
        <v>214</v>
      </c>
      <c r="F251" s="20" t="s">
        <v>191</v>
      </c>
      <c r="G251" s="20" t="s">
        <v>215</v>
      </c>
      <c r="H251" s="20">
        <v>45569</v>
      </c>
      <c r="I251" s="20">
        <v>45570</v>
      </c>
      <c r="J251" s="20">
        <v>45500</v>
      </c>
      <c r="K251" s="20">
        <v>6410</v>
      </c>
      <c r="L251" s="20">
        <v>6410</v>
      </c>
      <c r="M251" s="20" t="s">
        <v>193</v>
      </c>
      <c r="N251" s="20" t="s">
        <v>216</v>
      </c>
      <c r="O251" s="21">
        <v>1.7597326016699999</v>
      </c>
      <c r="P251" s="21">
        <v>0.71213899999999997</v>
      </c>
      <c r="Q251" s="20" t="s">
        <v>195</v>
      </c>
      <c r="R251" s="20" t="s">
        <v>196</v>
      </c>
      <c r="S251" s="20">
        <v>16</v>
      </c>
      <c r="T251" s="20">
        <v>60</v>
      </c>
      <c r="U251" s="20" t="s">
        <v>73</v>
      </c>
      <c r="V251" s="20" t="s">
        <v>76</v>
      </c>
      <c r="W251" s="20" t="s">
        <v>77</v>
      </c>
      <c r="X251" s="22">
        <v>0.41099999999999998</v>
      </c>
      <c r="Y251" s="22">
        <v>3.7010000000000001</v>
      </c>
      <c r="Z251" s="22">
        <v>0.47</v>
      </c>
      <c r="AA251" s="22">
        <v>0.505</v>
      </c>
      <c r="AB251" s="22">
        <f t="shared" si="6"/>
        <v>0.15512523837</v>
      </c>
      <c r="AC251" s="22">
        <f t="shared" si="7"/>
        <v>1.3046350873049999</v>
      </c>
    </row>
    <row r="252" spans="1:29" x14ac:dyDescent="0.25">
      <c r="A252" s="20">
        <v>7</v>
      </c>
      <c r="B252" s="20">
        <v>328</v>
      </c>
      <c r="C252" s="20" t="s">
        <v>212</v>
      </c>
      <c r="D252" s="20" t="s">
        <v>213</v>
      </c>
      <c r="E252" s="20" t="s">
        <v>214</v>
      </c>
      <c r="F252" s="20" t="s">
        <v>191</v>
      </c>
      <c r="G252" s="20" t="s">
        <v>215</v>
      </c>
      <c r="H252" s="20">
        <v>45570</v>
      </c>
      <c r="I252" s="20">
        <v>45571</v>
      </c>
      <c r="J252" s="20">
        <v>45501</v>
      </c>
      <c r="K252" s="20">
        <v>6410</v>
      </c>
      <c r="L252" s="20">
        <v>6410</v>
      </c>
      <c r="M252" s="20" t="s">
        <v>193</v>
      </c>
      <c r="N252" s="20" t="s">
        <v>216</v>
      </c>
      <c r="O252" s="21">
        <v>11.259861383100001</v>
      </c>
      <c r="P252" s="21">
        <v>4.5567000000000002</v>
      </c>
      <c r="Q252" s="20" t="s">
        <v>195</v>
      </c>
      <c r="R252" s="20" t="s">
        <v>196</v>
      </c>
      <c r="S252" s="20">
        <v>16</v>
      </c>
      <c r="T252" s="20">
        <v>60</v>
      </c>
      <c r="U252" s="20" t="s">
        <v>73</v>
      </c>
      <c r="V252" s="20" t="s">
        <v>76</v>
      </c>
      <c r="W252" s="20" t="s">
        <v>77</v>
      </c>
      <c r="X252" s="22">
        <v>0.41099999999999998</v>
      </c>
      <c r="Y252" s="22">
        <v>3.7010000000000001</v>
      </c>
      <c r="Z252" s="22">
        <v>0.47</v>
      </c>
      <c r="AA252" s="22">
        <v>0.505</v>
      </c>
      <c r="AB252" s="22">
        <f t="shared" si="6"/>
        <v>0.99258596100000007</v>
      </c>
      <c r="AC252" s="22">
        <f t="shared" si="7"/>
        <v>8.3478516165000016</v>
      </c>
    </row>
    <row r="253" spans="1:29" x14ac:dyDescent="0.25">
      <c r="A253" s="20">
        <v>7</v>
      </c>
      <c r="B253" s="20">
        <v>328</v>
      </c>
      <c r="C253" s="20" t="s">
        <v>212</v>
      </c>
      <c r="D253" s="20" t="s">
        <v>213</v>
      </c>
      <c r="E253" s="20" t="s">
        <v>214</v>
      </c>
      <c r="F253" s="20" t="s">
        <v>191</v>
      </c>
      <c r="G253" s="20" t="s">
        <v>215</v>
      </c>
      <c r="H253" s="20">
        <v>45571</v>
      </c>
      <c r="I253" s="20">
        <v>45572</v>
      </c>
      <c r="J253" s="20">
        <v>45502</v>
      </c>
      <c r="K253" s="20">
        <v>6410</v>
      </c>
      <c r="L253" s="20">
        <v>6410</v>
      </c>
      <c r="M253" s="20" t="s">
        <v>193</v>
      </c>
      <c r="N253" s="20" t="s">
        <v>216</v>
      </c>
      <c r="O253" s="21">
        <v>8.5546280163299997</v>
      </c>
      <c r="P253" s="21">
        <v>3.4619399999999998</v>
      </c>
      <c r="Q253" s="20" t="s">
        <v>195</v>
      </c>
      <c r="R253" s="20" t="s">
        <v>196</v>
      </c>
      <c r="S253" s="20">
        <v>16</v>
      </c>
      <c r="T253" s="20">
        <v>60</v>
      </c>
      <c r="U253" s="20" t="s">
        <v>73</v>
      </c>
      <c r="V253" s="20" t="s">
        <v>76</v>
      </c>
      <c r="W253" s="20" t="s">
        <v>77</v>
      </c>
      <c r="X253" s="22">
        <v>0.41099999999999998</v>
      </c>
      <c r="Y253" s="22">
        <v>3.7010000000000001</v>
      </c>
      <c r="Z253" s="22">
        <v>0.47</v>
      </c>
      <c r="AA253" s="22">
        <v>0.505</v>
      </c>
      <c r="AB253" s="22">
        <f t="shared" si="6"/>
        <v>0.75411439019999993</v>
      </c>
      <c r="AC253" s="22">
        <f t="shared" si="7"/>
        <v>6.3422567702999997</v>
      </c>
    </row>
    <row r="254" spans="1:29" x14ac:dyDescent="0.25">
      <c r="A254" s="20">
        <v>7</v>
      </c>
      <c r="B254" s="20">
        <v>328</v>
      </c>
      <c r="C254" s="20" t="s">
        <v>212</v>
      </c>
      <c r="D254" s="20" t="s">
        <v>213</v>
      </c>
      <c r="E254" s="20" t="s">
        <v>214</v>
      </c>
      <c r="F254" s="20" t="s">
        <v>191</v>
      </c>
      <c r="G254" s="20" t="s">
        <v>215</v>
      </c>
      <c r="H254" s="20">
        <v>45572</v>
      </c>
      <c r="I254" s="20">
        <v>45573</v>
      </c>
      <c r="J254" s="20">
        <v>45503</v>
      </c>
      <c r="K254" s="20">
        <v>6410</v>
      </c>
      <c r="L254" s="20">
        <v>6410</v>
      </c>
      <c r="M254" s="20" t="s">
        <v>193</v>
      </c>
      <c r="N254" s="20" t="s">
        <v>216</v>
      </c>
      <c r="O254" s="21">
        <v>21.975749458199999</v>
      </c>
      <c r="P254" s="21">
        <v>8.8932699999999993</v>
      </c>
      <c r="Q254" s="20" t="s">
        <v>195</v>
      </c>
      <c r="R254" s="20" t="s">
        <v>196</v>
      </c>
      <c r="S254" s="20">
        <v>16</v>
      </c>
      <c r="T254" s="20">
        <v>60</v>
      </c>
      <c r="U254" s="20" t="s">
        <v>73</v>
      </c>
      <c r="V254" s="20" t="s">
        <v>76</v>
      </c>
      <c r="W254" s="20" t="s">
        <v>77</v>
      </c>
      <c r="X254" s="22">
        <v>0.41099999999999998</v>
      </c>
      <c r="Y254" s="22">
        <v>3.7010000000000001</v>
      </c>
      <c r="Z254" s="22">
        <v>0.47</v>
      </c>
      <c r="AA254" s="22">
        <v>0.505</v>
      </c>
      <c r="AB254" s="22">
        <f t="shared" si="6"/>
        <v>1.9372210041</v>
      </c>
      <c r="AC254" s="22">
        <f t="shared" si="7"/>
        <v>16.29242617365</v>
      </c>
    </row>
    <row r="255" spans="1:29" x14ac:dyDescent="0.25">
      <c r="A255" s="20">
        <v>7</v>
      </c>
      <c r="B255" s="20">
        <v>328</v>
      </c>
      <c r="C255" s="20" t="s">
        <v>212</v>
      </c>
      <c r="D255" s="20" t="s">
        <v>213</v>
      </c>
      <c r="E255" s="20" t="s">
        <v>214</v>
      </c>
      <c r="F255" s="20" t="s">
        <v>191</v>
      </c>
      <c r="G255" s="20" t="s">
        <v>215</v>
      </c>
      <c r="H255" s="20">
        <v>45573</v>
      </c>
      <c r="I255" s="20">
        <v>45574</v>
      </c>
      <c r="J255" s="20">
        <v>45504</v>
      </c>
      <c r="K255" s="20">
        <v>6410</v>
      </c>
      <c r="L255" s="20">
        <v>6410</v>
      </c>
      <c r="M255" s="20" t="s">
        <v>193</v>
      </c>
      <c r="N255" s="20" t="s">
        <v>216</v>
      </c>
      <c r="O255" s="21">
        <v>2.8494482611900001</v>
      </c>
      <c r="P255" s="21">
        <v>1.15313</v>
      </c>
      <c r="Q255" s="20" t="s">
        <v>195</v>
      </c>
      <c r="R255" s="20" t="s">
        <v>196</v>
      </c>
      <c r="S255" s="20">
        <v>16</v>
      </c>
      <c r="T255" s="20">
        <v>60</v>
      </c>
      <c r="U255" s="20" t="s">
        <v>73</v>
      </c>
      <c r="V255" s="20" t="s">
        <v>76</v>
      </c>
      <c r="W255" s="20" t="s">
        <v>77</v>
      </c>
      <c r="X255" s="22">
        <v>0.41099999999999998</v>
      </c>
      <c r="Y255" s="22">
        <v>3.7010000000000001</v>
      </c>
      <c r="Z255" s="22">
        <v>0.47</v>
      </c>
      <c r="AA255" s="22">
        <v>0.505</v>
      </c>
      <c r="AB255" s="22">
        <f t="shared" si="6"/>
        <v>0.25118630790000002</v>
      </c>
      <c r="AC255" s="22">
        <f t="shared" si="7"/>
        <v>2.1125283943499999</v>
      </c>
    </row>
    <row r="256" spans="1:29" x14ac:dyDescent="0.25">
      <c r="A256" s="20">
        <v>7</v>
      </c>
      <c r="B256" s="20">
        <v>328</v>
      </c>
      <c r="C256" s="20" t="s">
        <v>212</v>
      </c>
      <c r="D256" s="20" t="s">
        <v>213</v>
      </c>
      <c r="E256" s="20" t="s">
        <v>214</v>
      </c>
      <c r="F256" s="20" t="s">
        <v>191</v>
      </c>
      <c r="G256" s="20" t="s">
        <v>215</v>
      </c>
      <c r="H256" s="20">
        <v>45574</v>
      </c>
      <c r="I256" s="20">
        <v>45575</v>
      </c>
      <c r="J256" s="20">
        <v>45505</v>
      </c>
      <c r="K256" s="20">
        <v>6410</v>
      </c>
      <c r="L256" s="20">
        <v>6410</v>
      </c>
      <c r="M256" s="20" t="s">
        <v>193</v>
      </c>
      <c r="N256" s="20" t="s">
        <v>216</v>
      </c>
      <c r="O256" s="21">
        <v>1.64525917969</v>
      </c>
      <c r="P256" s="21">
        <v>0.66581299999999999</v>
      </c>
      <c r="Q256" s="20" t="s">
        <v>195</v>
      </c>
      <c r="R256" s="20" t="s">
        <v>196</v>
      </c>
      <c r="S256" s="20">
        <v>16</v>
      </c>
      <c r="T256" s="20">
        <v>60</v>
      </c>
      <c r="U256" s="20" t="s">
        <v>73</v>
      </c>
      <c r="V256" s="20" t="s">
        <v>76</v>
      </c>
      <c r="W256" s="20" t="s">
        <v>77</v>
      </c>
      <c r="X256" s="22">
        <v>0.41099999999999998</v>
      </c>
      <c r="Y256" s="22">
        <v>3.7010000000000001</v>
      </c>
      <c r="Z256" s="22">
        <v>0.47</v>
      </c>
      <c r="AA256" s="22">
        <v>0.505</v>
      </c>
      <c r="AB256" s="22">
        <f t="shared" si="6"/>
        <v>0.14503404579000001</v>
      </c>
      <c r="AC256" s="22">
        <f t="shared" si="7"/>
        <v>1.219766086935</v>
      </c>
    </row>
    <row r="257" spans="1:29" x14ac:dyDescent="0.25">
      <c r="A257" s="20">
        <v>7</v>
      </c>
      <c r="B257" s="20">
        <v>328</v>
      </c>
      <c r="C257" s="20" t="s">
        <v>212</v>
      </c>
      <c r="D257" s="20" t="s">
        <v>213</v>
      </c>
      <c r="E257" s="20" t="s">
        <v>214</v>
      </c>
      <c r="F257" s="20" t="s">
        <v>191</v>
      </c>
      <c r="G257" s="20" t="s">
        <v>215</v>
      </c>
      <c r="H257" s="20">
        <v>45575</v>
      </c>
      <c r="I257" s="20">
        <v>45576</v>
      </c>
      <c r="J257" s="20">
        <v>45506</v>
      </c>
      <c r="K257" s="20">
        <v>6410</v>
      </c>
      <c r="L257" s="20">
        <v>6410</v>
      </c>
      <c r="M257" s="20" t="s">
        <v>193</v>
      </c>
      <c r="N257" s="20" t="s">
        <v>216</v>
      </c>
      <c r="O257" s="21">
        <v>1.21683879122</v>
      </c>
      <c r="P257" s="21">
        <v>0.49243700000000001</v>
      </c>
      <c r="Q257" s="20" t="s">
        <v>195</v>
      </c>
      <c r="R257" s="20" t="s">
        <v>196</v>
      </c>
      <c r="S257" s="20">
        <v>16</v>
      </c>
      <c r="T257" s="20">
        <v>60</v>
      </c>
      <c r="U257" s="20" t="s">
        <v>73</v>
      </c>
      <c r="V257" s="20" t="s">
        <v>76</v>
      </c>
      <c r="W257" s="20" t="s">
        <v>77</v>
      </c>
      <c r="X257" s="22">
        <v>0.41099999999999998</v>
      </c>
      <c r="Y257" s="22">
        <v>3.7010000000000001</v>
      </c>
      <c r="Z257" s="22">
        <v>0.47</v>
      </c>
      <c r="AA257" s="22">
        <v>0.505</v>
      </c>
      <c r="AB257" s="22">
        <f t="shared" si="6"/>
        <v>0.10726755171000001</v>
      </c>
      <c r="AC257" s="22">
        <f t="shared" si="7"/>
        <v>0.90214212181499998</v>
      </c>
    </row>
    <row r="258" spans="1:29" x14ac:dyDescent="0.25">
      <c r="A258" s="20">
        <v>7</v>
      </c>
      <c r="B258" s="20">
        <v>328</v>
      </c>
      <c r="C258" s="20" t="s">
        <v>212</v>
      </c>
      <c r="D258" s="20" t="s">
        <v>213</v>
      </c>
      <c r="E258" s="20" t="s">
        <v>214</v>
      </c>
      <c r="F258" s="20" t="s">
        <v>191</v>
      </c>
      <c r="G258" s="20" t="s">
        <v>215</v>
      </c>
      <c r="H258" s="20">
        <v>45576</v>
      </c>
      <c r="I258" s="20">
        <v>45577</v>
      </c>
      <c r="J258" s="20">
        <v>45507</v>
      </c>
      <c r="K258" s="20">
        <v>6410</v>
      </c>
      <c r="L258" s="20">
        <v>6410</v>
      </c>
      <c r="M258" s="20" t="s">
        <v>193</v>
      </c>
      <c r="N258" s="20" t="s">
        <v>216</v>
      </c>
      <c r="O258" s="21">
        <v>3.9624127198500001</v>
      </c>
      <c r="P258" s="21">
        <v>1.6035299999999999</v>
      </c>
      <c r="Q258" s="20" t="s">
        <v>195</v>
      </c>
      <c r="R258" s="20" t="s">
        <v>196</v>
      </c>
      <c r="S258" s="20">
        <v>16</v>
      </c>
      <c r="T258" s="20">
        <v>60</v>
      </c>
      <c r="U258" s="20" t="s">
        <v>73</v>
      </c>
      <c r="V258" s="20" t="s">
        <v>76</v>
      </c>
      <c r="W258" s="20" t="s">
        <v>77</v>
      </c>
      <c r="X258" s="22">
        <v>0.41099999999999998</v>
      </c>
      <c r="Y258" s="22">
        <v>3.7010000000000001</v>
      </c>
      <c r="Z258" s="22">
        <v>0.47</v>
      </c>
      <c r="AA258" s="22">
        <v>0.505</v>
      </c>
      <c r="AB258" s="22">
        <f t="shared" ref="AB258:AB321" si="8">P258*X258*(1-Z258)</f>
        <v>0.34929693989999999</v>
      </c>
      <c r="AC258" s="22">
        <f t="shared" ref="AC258:AC321" si="9">P258*Y258*(1-AA258)</f>
        <v>2.9376589423500001</v>
      </c>
    </row>
    <row r="259" spans="1:29" x14ac:dyDescent="0.25">
      <c r="A259" s="20">
        <v>7</v>
      </c>
      <c r="B259" s="20">
        <v>328</v>
      </c>
      <c r="C259" s="20" t="s">
        <v>212</v>
      </c>
      <c r="D259" s="20" t="s">
        <v>213</v>
      </c>
      <c r="E259" s="20" t="s">
        <v>214</v>
      </c>
      <c r="F259" s="20" t="s">
        <v>191</v>
      </c>
      <c r="G259" s="20" t="s">
        <v>215</v>
      </c>
      <c r="H259" s="20">
        <v>45577</v>
      </c>
      <c r="I259" s="20">
        <v>45578</v>
      </c>
      <c r="J259" s="20">
        <v>45508</v>
      </c>
      <c r="K259" s="20">
        <v>6410</v>
      </c>
      <c r="L259" s="20">
        <v>6410</v>
      </c>
      <c r="M259" s="20" t="s">
        <v>193</v>
      </c>
      <c r="N259" s="20" t="s">
        <v>216</v>
      </c>
      <c r="O259" s="21">
        <v>2.0694590936399999</v>
      </c>
      <c r="P259" s="21">
        <v>0.83748</v>
      </c>
      <c r="Q259" s="20" t="s">
        <v>195</v>
      </c>
      <c r="R259" s="20" t="s">
        <v>196</v>
      </c>
      <c r="S259" s="20">
        <v>16</v>
      </c>
      <c r="T259" s="20">
        <v>60</v>
      </c>
      <c r="U259" s="20" t="s">
        <v>73</v>
      </c>
      <c r="V259" s="20" t="s">
        <v>76</v>
      </c>
      <c r="W259" s="20" t="s">
        <v>77</v>
      </c>
      <c r="X259" s="22">
        <v>0.41099999999999998</v>
      </c>
      <c r="Y259" s="22">
        <v>3.7010000000000001</v>
      </c>
      <c r="Z259" s="22">
        <v>0.47</v>
      </c>
      <c r="AA259" s="22">
        <v>0.505</v>
      </c>
      <c r="AB259" s="22">
        <f t="shared" si="8"/>
        <v>0.18242826839999998</v>
      </c>
      <c r="AC259" s="22">
        <f t="shared" si="9"/>
        <v>1.5342591726000001</v>
      </c>
    </row>
    <row r="260" spans="1:29" x14ac:dyDescent="0.25">
      <c r="A260" s="20">
        <v>7</v>
      </c>
      <c r="B260" s="20">
        <v>328</v>
      </c>
      <c r="C260" s="20" t="s">
        <v>212</v>
      </c>
      <c r="D260" s="20" t="s">
        <v>213</v>
      </c>
      <c r="E260" s="20" t="s">
        <v>214</v>
      </c>
      <c r="F260" s="20" t="s">
        <v>191</v>
      </c>
      <c r="G260" s="20" t="s">
        <v>215</v>
      </c>
      <c r="H260" s="20">
        <v>45578</v>
      </c>
      <c r="I260" s="20">
        <v>45579</v>
      </c>
      <c r="J260" s="20">
        <v>45509</v>
      </c>
      <c r="K260" s="20">
        <v>6410</v>
      </c>
      <c r="L260" s="20">
        <v>6410</v>
      </c>
      <c r="M260" s="20" t="s">
        <v>193</v>
      </c>
      <c r="N260" s="20" t="s">
        <v>216</v>
      </c>
      <c r="O260" s="21">
        <v>0.57089296170500003</v>
      </c>
      <c r="P260" s="21">
        <v>0.23103199999999999</v>
      </c>
      <c r="Q260" s="20" t="s">
        <v>195</v>
      </c>
      <c r="R260" s="20" t="s">
        <v>196</v>
      </c>
      <c r="S260" s="20">
        <v>16</v>
      </c>
      <c r="T260" s="20">
        <v>60</v>
      </c>
      <c r="U260" s="20" t="s">
        <v>73</v>
      </c>
      <c r="V260" s="20" t="s">
        <v>76</v>
      </c>
      <c r="W260" s="20" t="s">
        <v>77</v>
      </c>
      <c r="X260" s="22">
        <v>0.41099999999999998</v>
      </c>
      <c r="Y260" s="22">
        <v>3.7010000000000001</v>
      </c>
      <c r="Z260" s="22">
        <v>0.47</v>
      </c>
      <c r="AA260" s="22">
        <v>0.505</v>
      </c>
      <c r="AB260" s="22">
        <f t="shared" si="8"/>
        <v>5.0325700559999992E-2</v>
      </c>
      <c r="AC260" s="22">
        <f t="shared" si="9"/>
        <v>0.42324946883999998</v>
      </c>
    </row>
    <row r="261" spans="1:29" x14ac:dyDescent="0.25">
      <c r="A261" s="20">
        <v>7</v>
      </c>
      <c r="B261" s="20">
        <v>328</v>
      </c>
      <c r="C261" s="20" t="s">
        <v>212</v>
      </c>
      <c r="D261" s="20" t="s">
        <v>213</v>
      </c>
      <c r="E261" s="20" t="s">
        <v>214</v>
      </c>
      <c r="F261" s="20" t="s">
        <v>191</v>
      </c>
      <c r="G261" s="20" t="s">
        <v>215</v>
      </c>
      <c r="H261" s="20">
        <v>45579</v>
      </c>
      <c r="I261" s="20">
        <v>45580</v>
      </c>
      <c r="J261" s="20">
        <v>45510</v>
      </c>
      <c r="K261" s="20">
        <v>6410</v>
      </c>
      <c r="L261" s="20">
        <v>6410</v>
      </c>
      <c r="M261" s="20" t="s">
        <v>193</v>
      </c>
      <c r="N261" s="20" t="s">
        <v>216</v>
      </c>
      <c r="O261" s="21">
        <v>1.5601201058900001</v>
      </c>
      <c r="P261" s="21">
        <v>0.63135799999999997</v>
      </c>
      <c r="Q261" s="20" t="s">
        <v>195</v>
      </c>
      <c r="R261" s="20" t="s">
        <v>196</v>
      </c>
      <c r="S261" s="20">
        <v>16</v>
      </c>
      <c r="T261" s="20">
        <v>60</v>
      </c>
      <c r="U261" s="20" t="s">
        <v>73</v>
      </c>
      <c r="V261" s="20" t="s">
        <v>76</v>
      </c>
      <c r="W261" s="20" t="s">
        <v>77</v>
      </c>
      <c r="X261" s="22">
        <v>0.41099999999999998</v>
      </c>
      <c r="Y261" s="22">
        <v>3.7010000000000001</v>
      </c>
      <c r="Z261" s="22">
        <v>0.47</v>
      </c>
      <c r="AA261" s="22">
        <v>0.505</v>
      </c>
      <c r="AB261" s="22">
        <f t="shared" si="8"/>
        <v>0.13752871314000001</v>
      </c>
      <c r="AC261" s="22">
        <f t="shared" si="9"/>
        <v>1.1566446992100001</v>
      </c>
    </row>
    <row r="262" spans="1:29" x14ac:dyDescent="0.25">
      <c r="A262" s="20">
        <v>7</v>
      </c>
      <c r="B262" s="20">
        <v>328</v>
      </c>
      <c r="C262" s="20" t="s">
        <v>212</v>
      </c>
      <c r="D262" s="20" t="s">
        <v>213</v>
      </c>
      <c r="E262" s="20" t="s">
        <v>214</v>
      </c>
      <c r="F262" s="20" t="s">
        <v>191</v>
      </c>
      <c r="G262" s="20" t="s">
        <v>215</v>
      </c>
      <c r="H262" s="20">
        <v>45580</v>
      </c>
      <c r="I262" s="20">
        <v>45581</v>
      </c>
      <c r="J262" s="20">
        <v>45511</v>
      </c>
      <c r="K262" s="20">
        <v>6410</v>
      </c>
      <c r="L262" s="20">
        <v>6410</v>
      </c>
      <c r="M262" s="20" t="s">
        <v>193</v>
      </c>
      <c r="N262" s="20" t="s">
        <v>216</v>
      </c>
      <c r="O262" s="21">
        <v>4.8190790157499999</v>
      </c>
      <c r="P262" s="21">
        <v>1.95021</v>
      </c>
      <c r="Q262" s="20" t="s">
        <v>195</v>
      </c>
      <c r="R262" s="20" t="s">
        <v>196</v>
      </c>
      <c r="S262" s="20">
        <v>16</v>
      </c>
      <c r="T262" s="20">
        <v>60</v>
      </c>
      <c r="U262" s="20" t="s">
        <v>73</v>
      </c>
      <c r="V262" s="20" t="s">
        <v>76</v>
      </c>
      <c r="W262" s="20" t="s">
        <v>77</v>
      </c>
      <c r="X262" s="22">
        <v>0.41099999999999998</v>
      </c>
      <c r="Y262" s="22">
        <v>3.7010000000000001</v>
      </c>
      <c r="Z262" s="22">
        <v>0.47</v>
      </c>
      <c r="AA262" s="22">
        <v>0.505</v>
      </c>
      <c r="AB262" s="22">
        <f t="shared" si="8"/>
        <v>0.42481424429999998</v>
      </c>
      <c r="AC262" s="22">
        <f t="shared" si="9"/>
        <v>3.5727749689500001</v>
      </c>
    </row>
    <row r="263" spans="1:29" x14ac:dyDescent="0.25">
      <c r="A263" s="20">
        <v>7</v>
      </c>
      <c r="B263" s="20">
        <v>328</v>
      </c>
      <c r="C263" s="20" t="s">
        <v>212</v>
      </c>
      <c r="D263" s="20" t="s">
        <v>213</v>
      </c>
      <c r="E263" s="20" t="s">
        <v>214</v>
      </c>
      <c r="F263" s="20" t="s">
        <v>191</v>
      </c>
      <c r="G263" s="20" t="s">
        <v>215</v>
      </c>
      <c r="H263" s="20">
        <v>45581</v>
      </c>
      <c r="I263" s="20">
        <v>45582</v>
      </c>
      <c r="J263" s="20">
        <v>45512</v>
      </c>
      <c r="K263" s="20">
        <v>6410</v>
      </c>
      <c r="L263" s="20">
        <v>6410</v>
      </c>
      <c r="M263" s="20" t="s">
        <v>193</v>
      </c>
      <c r="N263" s="20" t="s">
        <v>216</v>
      </c>
      <c r="O263" s="21">
        <v>1.97889247351</v>
      </c>
      <c r="P263" s="21">
        <v>0.80082900000000001</v>
      </c>
      <c r="Q263" s="20" t="s">
        <v>195</v>
      </c>
      <c r="R263" s="20" t="s">
        <v>196</v>
      </c>
      <c r="S263" s="20">
        <v>16</v>
      </c>
      <c r="T263" s="20">
        <v>60</v>
      </c>
      <c r="U263" s="20" t="s">
        <v>73</v>
      </c>
      <c r="V263" s="20" t="s">
        <v>76</v>
      </c>
      <c r="W263" s="20" t="s">
        <v>77</v>
      </c>
      <c r="X263" s="22">
        <v>0.41099999999999998</v>
      </c>
      <c r="Y263" s="22">
        <v>3.7010000000000001</v>
      </c>
      <c r="Z263" s="22">
        <v>0.47</v>
      </c>
      <c r="AA263" s="22">
        <v>0.505</v>
      </c>
      <c r="AB263" s="22">
        <f t="shared" si="8"/>
        <v>0.17444458106999999</v>
      </c>
      <c r="AC263" s="22">
        <f t="shared" si="9"/>
        <v>1.467114723855</v>
      </c>
    </row>
    <row r="264" spans="1:29" x14ac:dyDescent="0.25">
      <c r="A264" s="20">
        <v>7</v>
      </c>
      <c r="B264" s="20">
        <v>328</v>
      </c>
      <c r="C264" s="20" t="s">
        <v>212</v>
      </c>
      <c r="D264" s="20" t="s">
        <v>213</v>
      </c>
      <c r="E264" s="20" t="s">
        <v>214</v>
      </c>
      <c r="F264" s="20" t="s">
        <v>191</v>
      </c>
      <c r="G264" s="20" t="s">
        <v>215</v>
      </c>
      <c r="H264" s="20">
        <v>45582</v>
      </c>
      <c r="I264" s="20">
        <v>45583</v>
      </c>
      <c r="J264" s="20">
        <v>45513</v>
      </c>
      <c r="K264" s="20">
        <v>6410</v>
      </c>
      <c r="L264" s="20">
        <v>6410</v>
      </c>
      <c r="M264" s="20" t="s">
        <v>193</v>
      </c>
      <c r="N264" s="20" t="s">
        <v>216</v>
      </c>
      <c r="O264" s="21">
        <v>1.85797111281</v>
      </c>
      <c r="P264" s="21">
        <v>0.75189399999999995</v>
      </c>
      <c r="Q264" s="20" t="s">
        <v>195</v>
      </c>
      <c r="R264" s="20" t="s">
        <v>196</v>
      </c>
      <c r="S264" s="20">
        <v>16</v>
      </c>
      <c r="T264" s="20">
        <v>60</v>
      </c>
      <c r="U264" s="20" t="s">
        <v>73</v>
      </c>
      <c r="V264" s="20" t="s">
        <v>76</v>
      </c>
      <c r="W264" s="20" t="s">
        <v>77</v>
      </c>
      <c r="X264" s="22">
        <v>0.41099999999999998</v>
      </c>
      <c r="Y264" s="22">
        <v>3.7010000000000001</v>
      </c>
      <c r="Z264" s="22">
        <v>0.47</v>
      </c>
      <c r="AA264" s="22">
        <v>0.505</v>
      </c>
      <c r="AB264" s="22">
        <f t="shared" si="8"/>
        <v>0.16378507001999998</v>
      </c>
      <c r="AC264" s="22">
        <f t="shared" si="9"/>
        <v>1.3774660485299999</v>
      </c>
    </row>
    <row r="265" spans="1:29" x14ac:dyDescent="0.25">
      <c r="A265" s="20">
        <v>7</v>
      </c>
      <c r="B265" s="20">
        <v>328</v>
      </c>
      <c r="C265" s="20" t="s">
        <v>212</v>
      </c>
      <c r="D265" s="20" t="s">
        <v>213</v>
      </c>
      <c r="E265" s="20" t="s">
        <v>214</v>
      </c>
      <c r="F265" s="20" t="s">
        <v>191</v>
      </c>
      <c r="G265" s="20" t="s">
        <v>215</v>
      </c>
      <c r="H265" s="20">
        <v>45583</v>
      </c>
      <c r="I265" s="20">
        <v>45584</v>
      </c>
      <c r="J265" s="20">
        <v>45514</v>
      </c>
      <c r="K265" s="20">
        <v>6410</v>
      </c>
      <c r="L265" s="20">
        <v>6410</v>
      </c>
      <c r="M265" s="20" t="s">
        <v>193</v>
      </c>
      <c r="N265" s="20" t="s">
        <v>216</v>
      </c>
      <c r="O265" s="21">
        <v>2.7578210399800001</v>
      </c>
      <c r="P265" s="21">
        <v>1.11605</v>
      </c>
      <c r="Q265" s="20" t="s">
        <v>195</v>
      </c>
      <c r="R265" s="20" t="s">
        <v>196</v>
      </c>
      <c r="S265" s="20">
        <v>16</v>
      </c>
      <c r="T265" s="20">
        <v>60</v>
      </c>
      <c r="U265" s="20" t="s">
        <v>73</v>
      </c>
      <c r="V265" s="20" t="s">
        <v>76</v>
      </c>
      <c r="W265" s="20" t="s">
        <v>77</v>
      </c>
      <c r="X265" s="22">
        <v>0.41099999999999998</v>
      </c>
      <c r="Y265" s="22">
        <v>3.7010000000000001</v>
      </c>
      <c r="Z265" s="22">
        <v>0.47</v>
      </c>
      <c r="AA265" s="22">
        <v>0.505</v>
      </c>
      <c r="AB265" s="22">
        <f t="shared" si="8"/>
        <v>0.2431091715</v>
      </c>
      <c r="AC265" s="22">
        <f t="shared" si="9"/>
        <v>2.04459801975</v>
      </c>
    </row>
    <row r="266" spans="1:29" x14ac:dyDescent="0.25">
      <c r="A266" s="20">
        <v>7</v>
      </c>
      <c r="B266" s="20">
        <v>328</v>
      </c>
      <c r="C266" s="20" t="s">
        <v>212</v>
      </c>
      <c r="D266" s="20" t="s">
        <v>213</v>
      </c>
      <c r="E266" s="20" t="s">
        <v>214</v>
      </c>
      <c r="F266" s="20" t="s">
        <v>191</v>
      </c>
      <c r="G266" s="20" t="s">
        <v>215</v>
      </c>
      <c r="H266" s="20">
        <v>45584</v>
      </c>
      <c r="I266" s="20">
        <v>45585</v>
      </c>
      <c r="J266" s="20">
        <v>45515</v>
      </c>
      <c r="K266" s="20">
        <v>6410</v>
      </c>
      <c r="L266" s="20">
        <v>6410</v>
      </c>
      <c r="M266" s="20" t="s">
        <v>193</v>
      </c>
      <c r="N266" s="20" t="s">
        <v>216</v>
      </c>
      <c r="O266" s="21">
        <v>30.329030765500001</v>
      </c>
      <c r="P266" s="21">
        <v>12.2737</v>
      </c>
      <c r="Q266" s="20" t="s">
        <v>195</v>
      </c>
      <c r="R266" s="20" t="s">
        <v>196</v>
      </c>
      <c r="S266" s="20">
        <v>16</v>
      </c>
      <c r="T266" s="20">
        <v>60</v>
      </c>
      <c r="U266" s="20" t="s">
        <v>73</v>
      </c>
      <c r="V266" s="20" t="s">
        <v>76</v>
      </c>
      <c r="W266" s="20" t="s">
        <v>77</v>
      </c>
      <c r="X266" s="22">
        <v>0.41099999999999998</v>
      </c>
      <c r="Y266" s="22">
        <v>3.7010000000000001</v>
      </c>
      <c r="Z266" s="22">
        <v>0.47</v>
      </c>
      <c r="AA266" s="22">
        <v>0.505</v>
      </c>
      <c r="AB266" s="22">
        <f t="shared" si="8"/>
        <v>2.6735800709999999</v>
      </c>
      <c r="AC266" s="22">
        <f t="shared" si="9"/>
        <v>22.485357031499998</v>
      </c>
    </row>
    <row r="267" spans="1:29" x14ac:dyDescent="0.25">
      <c r="A267" s="20">
        <v>7</v>
      </c>
      <c r="B267" s="20">
        <v>328</v>
      </c>
      <c r="C267" s="20" t="s">
        <v>212</v>
      </c>
      <c r="D267" s="20" t="s">
        <v>213</v>
      </c>
      <c r="E267" s="20" t="s">
        <v>214</v>
      </c>
      <c r="F267" s="20" t="s">
        <v>191</v>
      </c>
      <c r="G267" s="20" t="s">
        <v>215</v>
      </c>
      <c r="H267" s="20">
        <v>45585</v>
      </c>
      <c r="I267" s="20">
        <v>45586</v>
      </c>
      <c r="J267" s="20">
        <v>45516</v>
      </c>
      <c r="K267" s="20">
        <v>6410</v>
      </c>
      <c r="L267" s="20">
        <v>6410</v>
      </c>
      <c r="M267" s="20" t="s">
        <v>193</v>
      </c>
      <c r="N267" s="20" t="s">
        <v>216</v>
      </c>
      <c r="O267" s="21">
        <v>3.3691655343</v>
      </c>
      <c r="P267" s="21">
        <v>1.3634500000000001</v>
      </c>
      <c r="Q267" s="20" t="s">
        <v>195</v>
      </c>
      <c r="R267" s="20" t="s">
        <v>196</v>
      </c>
      <c r="S267" s="20">
        <v>16</v>
      </c>
      <c r="T267" s="20">
        <v>60</v>
      </c>
      <c r="U267" s="20" t="s">
        <v>73</v>
      </c>
      <c r="V267" s="20" t="s">
        <v>76</v>
      </c>
      <c r="W267" s="20" t="s">
        <v>77</v>
      </c>
      <c r="X267" s="22">
        <v>0.41099999999999998</v>
      </c>
      <c r="Y267" s="22">
        <v>3.7010000000000001</v>
      </c>
      <c r="Z267" s="22">
        <v>0.47</v>
      </c>
      <c r="AA267" s="22">
        <v>0.505</v>
      </c>
      <c r="AB267" s="22">
        <f t="shared" si="8"/>
        <v>0.2970003135</v>
      </c>
      <c r="AC267" s="22">
        <f t="shared" si="9"/>
        <v>2.4978335827500002</v>
      </c>
    </row>
    <row r="268" spans="1:29" x14ac:dyDescent="0.25">
      <c r="A268" s="20">
        <v>7</v>
      </c>
      <c r="B268" s="20">
        <v>328</v>
      </c>
      <c r="C268" s="20" t="s">
        <v>212</v>
      </c>
      <c r="D268" s="20" t="s">
        <v>213</v>
      </c>
      <c r="E268" s="20" t="s">
        <v>214</v>
      </c>
      <c r="F268" s="20" t="s">
        <v>191</v>
      </c>
      <c r="G268" s="20" t="s">
        <v>215</v>
      </c>
      <c r="H268" s="20">
        <v>45586</v>
      </c>
      <c r="I268" s="20">
        <v>45587</v>
      </c>
      <c r="J268" s="20">
        <v>45517</v>
      </c>
      <c r="K268" s="20">
        <v>6410</v>
      </c>
      <c r="L268" s="20">
        <v>6410</v>
      </c>
      <c r="M268" s="20" t="s">
        <v>193</v>
      </c>
      <c r="N268" s="20" t="s">
        <v>216</v>
      </c>
      <c r="O268" s="21">
        <v>2.2328181749899998</v>
      </c>
      <c r="P268" s="21">
        <v>0.90358899999999998</v>
      </c>
      <c r="Q268" s="20" t="s">
        <v>195</v>
      </c>
      <c r="R268" s="20" t="s">
        <v>196</v>
      </c>
      <c r="S268" s="20">
        <v>16</v>
      </c>
      <c r="T268" s="20">
        <v>60</v>
      </c>
      <c r="U268" s="20" t="s">
        <v>73</v>
      </c>
      <c r="V268" s="20" t="s">
        <v>76</v>
      </c>
      <c r="W268" s="20" t="s">
        <v>77</v>
      </c>
      <c r="X268" s="22">
        <v>0.41099999999999998</v>
      </c>
      <c r="Y268" s="22">
        <v>3.7010000000000001</v>
      </c>
      <c r="Z268" s="22">
        <v>0.47</v>
      </c>
      <c r="AA268" s="22">
        <v>0.505</v>
      </c>
      <c r="AB268" s="22">
        <f t="shared" si="8"/>
        <v>0.19682879186999999</v>
      </c>
      <c r="AC268" s="22">
        <f t="shared" si="9"/>
        <v>1.6553705300549999</v>
      </c>
    </row>
    <row r="269" spans="1:29" x14ac:dyDescent="0.25">
      <c r="A269" s="20">
        <v>7</v>
      </c>
      <c r="B269" s="20">
        <v>328</v>
      </c>
      <c r="C269" s="20" t="s">
        <v>212</v>
      </c>
      <c r="D269" s="20" t="s">
        <v>213</v>
      </c>
      <c r="E269" s="20" t="s">
        <v>214</v>
      </c>
      <c r="F269" s="20" t="s">
        <v>191</v>
      </c>
      <c r="G269" s="20" t="s">
        <v>215</v>
      </c>
      <c r="H269" s="20">
        <v>45587</v>
      </c>
      <c r="I269" s="20">
        <v>45588</v>
      </c>
      <c r="J269" s="20">
        <v>45518</v>
      </c>
      <c r="K269" s="20">
        <v>6410</v>
      </c>
      <c r="L269" s="20">
        <v>6410</v>
      </c>
      <c r="M269" s="20" t="s">
        <v>193</v>
      </c>
      <c r="N269" s="20" t="s">
        <v>216</v>
      </c>
      <c r="O269" s="21">
        <v>39.690734174299998</v>
      </c>
      <c r="P269" s="21">
        <v>16.0623</v>
      </c>
      <c r="Q269" s="20" t="s">
        <v>195</v>
      </c>
      <c r="R269" s="20" t="s">
        <v>196</v>
      </c>
      <c r="S269" s="20">
        <v>16</v>
      </c>
      <c r="T269" s="20">
        <v>60</v>
      </c>
      <c r="U269" s="20" t="s">
        <v>73</v>
      </c>
      <c r="V269" s="20" t="s">
        <v>76</v>
      </c>
      <c r="W269" s="20" t="s">
        <v>77</v>
      </c>
      <c r="X269" s="22">
        <v>0.41099999999999998</v>
      </c>
      <c r="Y269" s="22">
        <v>3.7010000000000001</v>
      </c>
      <c r="Z269" s="22">
        <v>0.47</v>
      </c>
      <c r="AA269" s="22">
        <v>0.505</v>
      </c>
      <c r="AB269" s="22">
        <f t="shared" si="8"/>
        <v>3.4988508090000003</v>
      </c>
      <c r="AC269" s="22">
        <f t="shared" si="9"/>
        <v>29.4260532885</v>
      </c>
    </row>
    <row r="270" spans="1:29" x14ac:dyDescent="0.25">
      <c r="A270" s="20">
        <v>7</v>
      </c>
      <c r="B270" s="20">
        <v>328</v>
      </c>
      <c r="C270" s="20" t="s">
        <v>212</v>
      </c>
      <c r="D270" s="20" t="s">
        <v>213</v>
      </c>
      <c r="E270" s="20" t="s">
        <v>214</v>
      </c>
      <c r="F270" s="20" t="s">
        <v>191</v>
      </c>
      <c r="G270" s="20" t="s">
        <v>215</v>
      </c>
      <c r="H270" s="20">
        <v>45588</v>
      </c>
      <c r="I270" s="20">
        <v>45589</v>
      </c>
      <c r="J270" s="20">
        <v>45519</v>
      </c>
      <c r="K270" s="20">
        <v>6410</v>
      </c>
      <c r="L270" s="20">
        <v>6410</v>
      </c>
      <c r="M270" s="20" t="s">
        <v>193</v>
      </c>
      <c r="N270" s="20" t="s">
        <v>216</v>
      </c>
      <c r="O270" s="21">
        <v>7.7472553405199998</v>
      </c>
      <c r="P270" s="21">
        <v>3.1352000000000002</v>
      </c>
      <c r="Q270" s="20" t="s">
        <v>195</v>
      </c>
      <c r="R270" s="20" t="s">
        <v>196</v>
      </c>
      <c r="S270" s="20">
        <v>16</v>
      </c>
      <c r="T270" s="20">
        <v>60</v>
      </c>
      <c r="U270" s="20" t="s">
        <v>73</v>
      </c>
      <c r="V270" s="20" t="s">
        <v>76</v>
      </c>
      <c r="W270" s="20" t="s">
        <v>77</v>
      </c>
      <c r="X270" s="22">
        <v>0.41099999999999998</v>
      </c>
      <c r="Y270" s="22">
        <v>3.7010000000000001</v>
      </c>
      <c r="Z270" s="22">
        <v>0.47</v>
      </c>
      <c r="AA270" s="22">
        <v>0.505</v>
      </c>
      <c r="AB270" s="22">
        <f t="shared" si="8"/>
        <v>0.682940616</v>
      </c>
      <c r="AC270" s="22">
        <f t="shared" si="9"/>
        <v>5.7436707240000002</v>
      </c>
    </row>
    <row r="271" spans="1:29" x14ac:dyDescent="0.25">
      <c r="A271" s="20">
        <v>7</v>
      </c>
      <c r="B271" s="20">
        <v>328</v>
      </c>
      <c r="C271" s="20" t="s">
        <v>212</v>
      </c>
      <c r="D271" s="20" t="s">
        <v>213</v>
      </c>
      <c r="E271" s="20" t="s">
        <v>214</v>
      </c>
      <c r="F271" s="20" t="s">
        <v>191</v>
      </c>
      <c r="G271" s="20" t="s">
        <v>215</v>
      </c>
      <c r="H271" s="20">
        <v>45589</v>
      </c>
      <c r="I271" s="20">
        <v>45590</v>
      </c>
      <c r="J271" s="20">
        <v>45520</v>
      </c>
      <c r="K271" s="20">
        <v>6410</v>
      </c>
      <c r="L271" s="20">
        <v>6410</v>
      </c>
      <c r="M271" s="20" t="s">
        <v>193</v>
      </c>
      <c r="N271" s="20" t="s">
        <v>216</v>
      </c>
      <c r="O271" s="21">
        <v>1.6171941614800001</v>
      </c>
      <c r="P271" s="21">
        <v>0.65445500000000001</v>
      </c>
      <c r="Q271" s="20" t="s">
        <v>195</v>
      </c>
      <c r="R271" s="20" t="s">
        <v>196</v>
      </c>
      <c r="S271" s="20">
        <v>16</v>
      </c>
      <c r="T271" s="20">
        <v>60</v>
      </c>
      <c r="U271" s="20" t="s">
        <v>73</v>
      </c>
      <c r="V271" s="20" t="s">
        <v>76</v>
      </c>
      <c r="W271" s="20" t="s">
        <v>77</v>
      </c>
      <c r="X271" s="22">
        <v>0.41099999999999998</v>
      </c>
      <c r="Y271" s="22">
        <v>3.7010000000000001</v>
      </c>
      <c r="Z271" s="22">
        <v>0.47</v>
      </c>
      <c r="AA271" s="22">
        <v>0.505</v>
      </c>
      <c r="AB271" s="22">
        <f t="shared" si="8"/>
        <v>0.14255993265</v>
      </c>
      <c r="AC271" s="22">
        <f t="shared" si="9"/>
        <v>1.198958287725</v>
      </c>
    </row>
    <row r="272" spans="1:29" x14ac:dyDescent="0.25">
      <c r="A272" s="20">
        <v>7</v>
      </c>
      <c r="B272" s="20">
        <v>328</v>
      </c>
      <c r="C272" s="20" t="s">
        <v>212</v>
      </c>
      <c r="D272" s="20" t="s">
        <v>213</v>
      </c>
      <c r="E272" s="20" t="s">
        <v>214</v>
      </c>
      <c r="F272" s="20" t="s">
        <v>191</v>
      </c>
      <c r="G272" s="20" t="s">
        <v>215</v>
      </c>
      <c r="H272" s="20">
        <v>45590</v>
      </c>
      <c r="I272" s="20">
        <v>45591</v>
      </c>
      <c r="J272" s="20">
        <v>45521</v>
      </c>
      <c r="K272" s="20">
        <v>6410</v>
      </c>
      <c r="L272" s="20">
        <v>6410</v>
      </c>
      <c r="M272" s="20" t="s">
        <v>193</v>
      </c>
      <c r="N272" s="20" t="s">
        <v>216</v>
      </c>
      <c r="O272" s="21">
        <v>14.9322747153</v>
      </c>
      <c r="P272" s="21">
        <v>6.0428800000000003</v>
      </c>
      <c r="Q272" s="20" t="s">
        <v>195</v>
      </c>
      <c r="R272" s="20" t="s">
        <v>196</v>
      </c>
      <c r="S272" s="20">
        <v>16</v>
      </c>
      <c r="T272" s="20">
        <v>60</v>
      </c>
      <c r="U272" s="20" t="s">
        <v>73</v>
      </c>
      <c r="V272" s="20" t="s">
        <v>76</v>
      </c>
      <c r="W272" s="20" t="s">
        <v>77</v>
      </c>
      <c r="X272" s="22">
        <v>0.41099999999999998</v>
      </c>
      <c r="Y272" s="22">
        <v>3.7010000000000001</v>
      </c>
      <c r="Z272" s="22">
        <v>0.47</v>
      </c>
      <c r="AA272" s="22">
        <v>0.505</v>
      </c>
      <c r="AB272" s="22">
        <f t="shared" si="8"/>
        <v>1.3163205504</v>
      </c>
      <c r="AC272" s="22">
        <f t="shared" si="9"/>
        <v>11.070525945600002</v>
      </c>
    </row>
    <row r="273" spans="1:29" x14ac:dyDescent="0.25">
      <c r="A273" s="20">
        <v>7</v>
      </c>
      <c r="B273" s="20">
        <v>328</v>
      </c>
      <c r="C273" s="20" t="s">
        <v>212</v>
      </c>
      <c r="D273" s="20" t="s">
        <v>213</v>
      </c>
      <c r="E273" s="20" t="s">
        <v>214</v>
      </c>
      <c r="F273" s="20" t="s">
        <v>191</v>
      </c>
      <c r="G273" s="20" t="s">
        <v>215</v>
      </c>
      <c r="H273" s="20">
        <v>45591</v>
      </c>
      <c r="I273" s="20">
        <v>45592</v>
      </c>
      <c r="J273" s="20">
        <v>45522</v>
      </c>
      <c r="K273" s="20">
        <v>6410</v>
      </c>
      <c r="L273" s="20">
        <v>6410</v>
      </c>
      <c r="M273" s="20" t="s">
        <v>193</v>
      </c>
      <c r="N273" s="20" t="s">
        <v>216</v>
      </c>
      <c r="O273" s="21">
        <v>9.4289300904799997</v>
      </c>
      <c r="P273" s="21">
        <v>3.81575</v>
      </c>
      <c r="Q273" s="20" t="s">
        <v>195</v>
      </c>
      <c r="R273" s="20" t="s">
        <v>196</v>
      </c>
      <c r="S273" s="20">
        <v>16</v>
      </c>
      <c r="T273" s="20">
        <v>60</v>
      </c>
      <c r="U273" s="20" t="s">
        <v>73</v>
      </c>
      <c r="V273" s="20" t="s">
        <v>76</v>
      </c>
      <c r="W273" s="20" t="s">
        <v>77</v>
      </c>
      <c r="X273" s="22">
        <v>0.41099999999999998</v>
      </c>
      <c r="Y273" s="22">
        <v>3.7010000000000001</v>
      </c>
      <c r="Z273" s="22">
        <v>0.47</v>
      </c>
      <c r="AA273" s="22">
        <v>0.505</v>
      </c>
      <c r="AB273" s="22">
        <f t="shared" si="8"/>
        <v>0.83118482249999992</v>
      </c>
      <c r="AC273" s="22">
        <f t="shared" si="9"/>
        <v>6.9904349212500003</v>
      </c>
    </row>
    <row r="274" spans="1:29" x14ac:dyDescent="0.25">
      <c r="A274" s="20">
        <v>7</v>
      </c>
      <c r="B274" s="20">
        <v>328</v>
      </c>
      <c r="C274" s="20" t="s">
        <v>212</v>
      </c>
      <c r="D274" s="20" t="s">
        <v>213</v>
      </c>
      <c r="E274" s="20" t="s">
        <v>214</v>
      </c>
      <c r="F274" s="20" t="s">
        <v>191</v>
      </c>
      <c r="G274" s="20" t="s">
        <v>215</v>
      </c>
      <c r="H274" s="20">
        <v>45592</v>
      </c>
      <c r="I274" s="20">
        <v>45593</v>
      </c>
      <c r="J274" s="20">
        <v>45523</v>
      </c>
      <c r="K274" s="20">
        <v>6410</v>
      </c>
      <c r="L274" s="20">
        <v>6410</v>
      </c>
      <c r="M274" s="20" t="s">
        <v>193</v>
      </c>
      <c r="N274" s="20" t="s">
        <v>216</v>
      </c>
      <c r="O274" s="21">
        <v>1.7694186659</v>
      </c>
      <c r="P274" s="21">
        <v>0.71605799999999997</v>
      </c>
      <c r="Q274" s="20" t="s">
        <v>195</v>
      </c>
      <c r="R274" s="20" t="s">
        <v>196</v>
      </c>
      <c r="S274" s="20">
        <v>16</v>
      </c>
      <c r="T274" s="20">
        <v>60</v>
      </c>
      <c r="U274" s="20" t="s">
        <v>73</v>
      </c>
      <c r="V274" s="20" t="s">
        <v>76</v>
      </c>
      <c r="W274" s="20" t="s">
        <v>77</v>
      </c>
      <c r="X274" s="22">
        <v>0.41099999999999998</v>
      </c>
      <c r="Y274" s="22">
        <v>3.7010000000000001</v>
      </c>
      <c r="Z274" s="22">
        <v>0.47</v>
      </c>
      <c r="AA274" s="22">
        <v>0.505</v>
      </c>
      <c r="AB274" s="22">
        <f t="shared" si="8"/>
        <v>0.15597891414000001</v>
      </c>
      <c r="AC274" s="22">
        <f t="shared" si="9"/>
        <v>1.31181467571</v>
      </c>
    </row>
    <row r="275" spans="1:29" x14ac:dyDescent="0.25">
      <c r="A275" s="20">
        <v>7</v>
      </c>
      <c r="B275" s="20">
        <v>328</v>
      </c>
      <c r="C275" s="20" t="s">
        <v>212</v>
      </c>
      <c r="D275" s="20" t="s">
        <v>213</v>
      </c>
      <c r="E275" s="20" t="s">
        <v>214</v>
      </c>
      <c r="F275" s="20" t="s">
        <v>191</v>
      </c>
      <c r="G275" s="20" t="s">
        <v>215</v>
      </c>
      <c r="H275" s="20">
        <v>45594</v>
      </c>
      <c r="I275" s="20">
        <v>45595</v>
      </c>
      <c r="J275" s="20">
        <v>45525</v>
      </c>
      <c r="K275" s="20">
        <v>6410</v>
      </c>
      <c r="L275" s="20">
        <v>6410</v>
      </c>
      <c r="M275" s="20" t="s">
        <v>193</v>
      </c>
      <c r="N275" s="20" t="s">
        <v>216</v>
      </c>
      <c r="O275" s="21">
        <v>6.9559996393099999</v>
      </c>
      <c r="P275" s="21">
        <v>2.8149899999999999</v>
      </c>
      <c r="Q275" s="20" t="s">
        <v>195</v>
      </c>
      <c r="R275" s="20" t="s">
        <v>196</v>
      </c>
      <c r="S275" s="20">
        <v>16</v>
      </c>
      <c r="T275" s="20">
        <v>60</v>
      </c>
      <c r="U275" s="20" t="s">
        <v>73</v>
      </c>
      <c r="V275" s="20" t="s">
        <v>76</v>
      </c>
      <c r="W275" s="20" t="s">
        <v>77</v>
      </c>
      <c r="X275" s="22">
        <v>0.41099999999999998</v>
      </c>
      <c r="Y275" s="22">
        <v>3.7010000000000001</v>
      </c>
      <c r="Z275" s="22">
        <v>0.47</v>
      </c>
      <c r="AA275" s="22">
        <v>0.505</v>
      </c>
      <c r="AB275" s="22">
        <f t="shared" si="8"/>
        <v>0.61318927169999993</v>
      </c>
      <c r="AC275" s="22">
        <f t="shared" si="9"/>
        <v>5.1570476050499998</v>
      </c>
    </row>
    <row r="276" spans="1:29" x14ac:dyDescent="0.25">
      <c r="A276" s="20">
        <v>7</v>
      </c>
      <c r="B276" s="20">
        <v>328</v>
      </c>
      <c r="C276" s="20" t="s">
        <v>212</v>
      </c>
      <c r="D276" s="20" t="s">
        <v>213</v>
      </c>
      <c r="E276" s="20" t="s">
        <v>214</v>
      </c>
      <c r="F276" s="20" t="s">
        <v>191</v>
      </c>
      <c r="G276" s="20" t="s">
        <v>215</v>
      </c>
      <c r="H276" s="20">
        <v>45595</v>
      </c>
      <c r="I276" s="20">
        <v>45596</v>
      </c>
      <c r="J276" s="20">
        <v>45526</v>
      </c>
      <c r="K276" s="20">
        <v>6410</v>
      </c>
      <c r="L276" s="20">
        <v>6410</v>
      </c>
      <c r="M276" s="20" t="s">
        <v>193</v>
      </c>
      <c r="N276" s="20" t="s">
        <v>216</v>
      </c>
      <c r="O276" s="21">
        <v>1.7270142241899999</v>
      </c>
      <c r="P276" s="21">
        <v>0.69889800000000002</v>
      </c>
      <c r="Q276" s="20" t="s">
        <v>195</v>
      </c>
      <c r="R276" s="20" t="s">
        <v>196</v>
      </c>
      <c r="S276" s="20">
        <v>16</v>
      </c>
      <c r="T276" s="20">
        <v>60</v>
      </c>
      <c r="U276" s="20" t="s">
        <v>73</v>
      </c>
      <c r="V276" s="20" t="s">
        <v>76</v>
      </c>
      <c r="W276" s="20" t="s">
        <v>77</v>
      </c>
      <c r="X276" s="22">
        <v>0.41099999999999998</v>
      </c>
      <c r="Y276" s="22">
        <v>3.7010000000000001</v>
      </c>
      <c r="Z276" s="22">
        <v>0.47</v>
      </c>
      <c r="AA276" s="22">
        <v>0.505</v>
      </c>
      <c r="AB276" s="22">
        <f t="shared" si="8"/>
        <v>0.15224095134000001</v>
      </c>
      <c r="AC276" s="22">
        <f t="shared" si="9"/>
        <v>1.2803776415099999</v>
      </c>
    </row>
    <row r="277" spans="1:29" x14ac:dyDescent="0.25">
      <c r="A277" s="20">
        <v>7</v>
      </c>
      <c r="B277" s="20">
        <v>328</v>
      </c>
      <c r="C277" s="20" t="s">
        <v>212</v>
      </c>
      <c r="D277" s="20" t="s">
        <v>213</v>
      </c>
      <c r="E277" s="20" t="s">
        <v>214</v>
      </c>
      <c r="F277" s="20" t="s">
        <v>191</v>
      </c>
      <c r="G277" s="20" t="s">
        <v>215</v>
      </c>
      <c r="H277" s="20">
        <v>45596</v>
      </c>
      <c r="I277" s="20">
        <v>45597</v>
      </c>
      <c r="J277" s="20">
        <v>45527</v>
      </c>
      <c r="K277" s="20">
        <v>6410</v>
      </c>
      <c r="L277" s="20">
        <v>6410</v>
      </c>
      <c r="M277" s="20" t="s">
        <v>193</v>
      </c>
      <c r="N277" s="20" t="s">
        <v>216</v>
      </c>
      <c r="O277" s="21">
        <v>2.8879244596300002</v>
      </c>
      <c r="P277" s="21">
        <v>1.1687000000000001</v>
      </c>
      <c r="Q277" s="20" t="s">
        <v>195</v>
      </c>
      <c r="R277" s="20" t="s">
        <v>196</v>
      </c>
      <c r="S277" s="20">
        <v>16</v>
      </c>
      <c r="T277" s="20">
        <v>60</v>
      </c>
      <c r="U277" s="20" t="s">
        <v>73</v>
      </c>
      <c r="V277" s="20" t="s">
        <v>76</v>
      </c>
      <c r="W277" s="20" t="s">
        <v>77</v>
      </c>
      <c r="X277" s="22">
        <v>0.41099999999999998</v>
      </c>
      <c r="Y277" s="22">
        <v>3.7010000000000001</v>
      </c>
      <c r="Z277" s="22">
        <v>0.47</v>
      </c>
      <c r="AA277" s="22">
        <v>0.505</v>
      </c>
      <c r="AB277" s="22">
        <f t="shared" si="8"/>
        <v>0.25457792099999998</v>
      </c>
      <c r="AC277" s="22">
        <f t="shared" si="9"/>
        <v>2.1410525565000005</v>
      </c>
    </row>
    <row r="278" spans="1:29" x14ac:dyDescent="0.25">
      <c r="A278" s="20">
        <v>7</v>
      </c>
      <c r="B278" s="20">
        <v>328</v>
      </c>
      <c r="C278" s="20" t="s">
        <v>212</v>
      </c>
      <c r="D278" s="20" t="s">
        <v>213</v>
      </c>
      <c r="E278" s="20" t="s">
        <v>214</v>
      </c>
      <c r="F278" s="20" t="s">
        <v>191</v>
      </c>
      <c r="G278" s="20" t="s">
        <v>215</v>
      </c>
      <c r="H278" s="20">
        <v>45597</v>
      </c>
      <c r="I278" s="20">
        <v>45598</v>
      </c>
      <c r="J278" s="20">
        <v>45528</v>
      </c>
      <c r="K278" s="20">
        <v>6410</v>
      </c>
      <c r="L278" s="20">
        <v>6410</v>
      </c>
      <c r="M278" s="20" t="s">
        <v>193</v>
      </c>
      <c r="N278" s="20" t="s">
        <v>216</v>
      </c>
      <c r="O278" s="21">
        <v>22.8280876068</v>
      </c>
      <c r="P278" s="21">
        <v>9.2382000000000009</v>
      </c>
      <c r="Q278" s="20" t="s">
        <v>195</v>
      </c>
      <c r="R278" s="20" t="s">
        <v>196</v>
      </c>
      <c r="S278" s="20">
        <v>16</v>
      </c>
      <c r="T278" s="20">
        <v>60</v>
      </c>
      <c r="U278" s="20" t="s">
        <v>73</v>
      </c>
      <c r="V278" s="20" t="s">
        <v>76</v>
      </c>
      <c r="W278" s="20" t="s">
        <v>77</v>
      </c>
      <c r="X278" s="22">
        <v>0.41099999999999998</v>
      </c>
      <c r="Y278" s="22">
        <v>3.7010000000000001</v>
      </c>
      <c r="Z278" s="22">
        <v>0.47</v>
      </c>
      <c r="AA278" s="22">
        <v>0.505</v>
      </c>
      <c r="AB278" s="22">
        <f t="shared" si="8"/>
        <v>2.0123571060000001</v>
      </c>
      <c r="AC278" s="22">
        <f t="shared" si="9"/>
        <v>16.924336209000003</v>
      </c>
    </row>
    <row r="279" spans="1:29" x14ac:dyDescent="0.25">
      <c r="A279" s="20">
        <v>7</v>
      </c>
      <c r="B279" s="20">
        <v>328</v>
      </c>
      <c r="C279" s="20" t="s">
        <v>212</v>
      </c>
      <c r="D279" s="20" t="s">
        <v>213</v>
      </c>
      <c r="E279" s="20" t="s">
        <v>214</v>
      </c>
      <c r="F279" s="20" t="s">
        <v>191</v>
      </c>
      <c r="G279" s="20" t="s">
        <v>215</v>
      </c>
      <c r="H279" s="20">
        <v>45599</v>
      </c>
      <c r="I279" s="20">
        <v>45600</v>
      </c>
      <c r="J279" s="20">
        <v>45530</v>
      </c>
      <c r="K279" s="20">
        <v>6410</v>
      </c>
      <c r="L279" s="20">
        <v>6410</v>
      </c>
      <c r="M279" s="20" t="s">
        <v>193</v>
      </c>
      <c r="N279" s="20" t="s">
        <v>216</v>
      </c>
      <c r="O279" s="21">
        <v>10.0714789796</v>
      </c>
      <c r="P279" s="21">
        <v>4.07578</v>
      </c>
      <c r="Q279" s="20" t="s">
        <v>195</v>
      </c>
      <c r="R279" s="20" t="s">
        <v>196</v>
      </c>
      <c r="S279" s="20">
        <v>16</v>
      </c>
      <c r="T279" s="20">
        <v>60</v>
      </c>
      <c r="U279" s="20" t="s">
        <v>73</v>
      </c>
      <c r="V279" s="20" t="s">
        <v>76</v>
      </c>
      <c r="W279" s="20" t="s">
        <v>77</v>
      </c>
      <c r="X279" s="22">
        <v>0.41099999999999998</v>
      </c>
      <c r="Y279" s="22">
        <v>3.7010000000000001</v>
      </c>
      <c r="Z279" s="22">
        <v>0.47</v>
      </c>
      <c r="AA279" s="22">
        <v>0.505</v>
      </c>
      <c r="AB279" s="22">
        <f t="shared" si="8"/>
        <v>0.88782715739999996</v>
      </c>
      <c r="AC279" s="22">
        <f t="shared" si="9"/>
        <v>7.4668085810999996</v>
      </c>
    </row>
    <row r="280" spans="1:29" x14ac:dyDescent="0.25">
      <c r="A280" s="20">
        <v>7</v>
      </c>
      <c r="B280" s="20">
        <v>328</v>
      </c>
      <c r="C280" s="20" t="s">
        <v>212</v>
      </c>
      <c r="D280" s="20" t="s">
        <v>213</v>
      </c>
      <c r="E280" s="20" t="s">
        <v>214</v>
      </c>
      <c r="F280" s="20" t="s">
        <v>191</v>
      </c>
      <c r="G280" s="20" t="s">
        <v>215</v>
      </c>
      <c r="H280" s="20">
        <v>45601</v>
      </c>
      <c r="I280" s="20">
        <v>45602</v>
      </c>
      <c r="J280" s="20">
        <v>45532</v>
      </c>
      <c r="K280" s="20">
        <v>6410</v>
      </c>
      <c r="L280" s="20">
        <v>6410</v>
      </c>
      <c r="M280" s="20" t="s">
        <v>193</v>
      </c>
      <c r="N280" s="20" t="s">
        <v>216</v>
      </c>
      <c r="O280" s="21">
        <v>1.5106696797200001</v>
      </c>
      <c r="P280" s="21">
        <v>0.61134599999999995</v>
      </c>
      <c r="Q280" s="20" t="s">
        <v>195</v>
      </c>
      <c r="R280" s="20" t="s">
        <v>196</v>
      </c>
      <c r="S280" s="20">
        <v>16</v>
      </c>
      <c r="T280" s="20">
        <v>60</v>
      </c>
      <c r="U280" s="20" t="s">
        <v>73</v>
      </c>
      <c r="V280" s="20" t="s">
        <v>76</v>
      </c>
      <c r="W280" s="20" t="s">
        <v>77</v>
      </c>
      <c r="X280" s="22">
        <v>0.41099999999999998</v>
      </c>
      <c r="Y280" s="22">
        <v>3.7010000000000001</v>
      </c>
      <c r="Z280" s="22">
        <v>0.47</v>
      </c>
      <c r="AA280" s="22">
        <v>0.505</v>
      </c>
      <c r="AB280" s="22">
        <f t="shared" si="8"/>
        <v>0.13316949917999998</v>
      </c>
      <c r="AC280" s="22">
        <f t="shared" si="9"/>
        <v>1.11998281527</v>
      </c>
    </row>
    <row r="281" spans="1:29" x14ac:dyDescent="0.25">
      <c r="A281" s="20">
        <v>7</v>
      </c>
      <c r="B281" s="20">
        <v>328</v>
      </c>
      <c r="C281" s="20" t="s">
        <v>212</v>
      </c>
      <c r="D281" s="20" t="s">
        <v>213</v>
      </c>
      <c r="E281" s="20" t="s">
        <v>214</v>
      </c>
      <c r="F281" s="20" t="s">
        <v>191</v>
      </c>
      <c r="G281" s="20" t="s">
        <v>215</v>
      </c>
      <c r="H281" s="20">
        <v>45602</v>
      </c>
      <c r="I281" s="20">
        <v>45603</v>
      </c>
      <c r="J281" s="20">
        <v>45533</v>
      </c>
      <c r="K281" s="20">
        <v>6410</v>
      </c>
      <c r="L281" s="20">
        <v>6410</v>
      </c>
      <c r="M281" s="20" t="s">
        <v>193</v>
      </c>
      <c r="N281" s="20" t="s">
        <v>216</v>
      </c>
      <c r="O281" s="21">
        <v>9.0654402130699996</v>
      </c>
      <c r="P281" s="21">
        <v>3.66865</v>
      </c>
      <c r="Q281" s="20" t="s">
        <v>195</v>
      </c>
      <c r="R281" s="20" t="s">
        <v>196</v>
      </c>
      <c r="S281" s="20">
        <v>16</v>
      </c>
      <c r="T281" s="20">
        <v>60</v>
      </c>
      <c r="U281" s="20" t="s">
        <v>73</v>
      </c>
      <c r="V281" s="20" t="s">
        <v>76</v>
      </c>
      <c r="W281" s="20" t="s">
        <v>77</v>
      </c>
      <c r="X281" s="22">
        <v>0.41099999999999998</v>
      </c>
      <c r="Y281" s="22">
        <v>3.7010000000000001</v>
      </c>
      <c r="Z281" s="22">
        <v>0.47</v>
      </c>
      <c r="AA281" s="22">
        <v>0.505</v>
      </c>
      <c r="AB281" s="22">
        <f t="shared" si="8"/>
        <v>0.79914202950000002</v>
      </c>
      <c r="AC281" s="22">
        <f t="shared" si="9"/>
        <v>6.7209484567499995</v>
      </c>
    </row>
    <row r="282" spans="1:29" x14ac:dyDescent="0.25">
      <c r="A282" s="20">
        <v>7</v>
      </c>
      <c r="B282" s="20">
        <v>328</v>
      </c>
      <c r="C282" s="20" t="s">
        <v>212</v>
      </c>
      <c r="D282" s="20" t="s">
        <v>213</v>
      </c>
      <c r="E282" s="20" t="s">
        <v>214</v>
      </c>
      <c r="F282" s="20" t="s">
        <v>191</v>
      </c>
      <c r="G282" s="20" t="s">
        <v>215</v>
      </c>
      <c r="H282" s="20">
        <v>45603</v>
      </c>
      <c r="I282" s="20">
        <v>45604</v>
      </c>
      <c r="J282" s="20">
        <v>45534</v>
      </c>
      <c r="K282" s="20">
        <v>6410</v>
      </c>
      <c r="L282" s="20">
        <v>6410</v>
      </c>
      <c r="M282" s="20" t="s">
        <v>193</v>
      </c>
      <c r="N282" s="20" t="s">
        <v>216</v>
      </c>
      <c r="O282" s="21">
        <v>3.05023644041</v>
      </c>
      <c r="P282" s="21">
        <v>1.2343900000000001</v>
      </c>
      <c r="Q282" s="20" t="s">
        <v>195</v>
      </c>
      <c r="R282" s="20" t="s">
        <v>196</v>
      </c>
      <c r="S282" s="20">
        <v>16</v>
      </c>
      <c r="T282" s="20">
        <v>60</v>
      </c>
      <c r="U282" s="20" t="s">
        <v>73</v>
      </c>
      <c r="V282" s="20" t="s">
        <v>76</v>
      </c>
      <c r="W282" s="20" t="s">
        <v>77</v>
      </c>
      <c r="X282" s="22">
        <v>0.41099999999999998</v>
      </c>
      <c r="Y282" s="22">
        <v>3.7010000000000001</v>
      </c>
      <c r="Z282" s="22">
        <v>0.47</v>
      </c>
      <c r="AA282" s="22">
        <v>0.505</v>
      </c>
      <c r="AB282" s="22">
        <f t="shared" si="8"/>
        <v>0.26888717369999998</v>
      </c>
      <c r="AC282" s="22">
        <f t="shared" si="9"/>
        <v>2.2613963080500006</v>
      </c>
    </row>
    <row r="283" spans="1:29" x14ac:dyDescent="0.25">
      <c r="A283" s="20">
        <v>7</v>
      </c>
      <c r="B283" s="20">
        <v>328</v>
      </c>
      <c r="C283" s="20" t="s">
        <v>212</v>
      </c>
      <c r="D283" s="20" t="s">
        <v>213</v>
      </c>
      <c r="E283" s="20" t="s">
        <v>214</v>
      </c>
      <c r="F283" s="20" t="s">
        <v>191</v>
      </c>
      <c r="G283" s="20" t="s">
        <v>215</v>
      </c>
      <c r="H283" s="20">
        <v>45604</v>
      </c>
      <c r="I283" s="20">
        <v>45605</v>
      </c>
      <c r="J283" s="20">
        <v>45535</v>
      </c>
      <c r="K283" s="20">
        <v>6410</v>
      </c>
      <c r="L283" s="20">
        <v>6410</v>
      </c>
      <c r="M283" s="20" t="s">
        <v>193</v>
      </c>
      <c r="N283" s="20" t="s">
        <v>216</v>
      </c>
      <c r="O283" s="21">
        <v>21.1790788938</v>
      </c>
      <c r="P283" s="21">
        <v>8.5708699999999993</v>
      </c>
      <c r="Q283" s="20" t="s">
        <v>195</v>
      </c>
      <c r="R283" s="20" t="s">
        <v>196</v>
      </c>
      <c r="S283" s="20">
        <v>16</v>
      </c>
      <c r="T283" s="20">
        <v>60</v>
      </c>
      <c r="U283" s="20" t="s">
        <v>73</v>
      </c>
      <c r="V283" s="20" t="s">
        <v>76</v>
      </c>
      <c r="W283" s="20" t="s">
        <v>77</v>
      </c>
      <c r="X283" s="22">
        <v>0.41099999999999998</v>
      </c>
      <c r="Y283" s="22">
        <v>3.7010000000000001</v>
      </c>
      <c r="Z283" s="22">
        <v>0.47</v>
      </c>
      <c r="AA283" s="22">
        <v>0.505</v>
      </c>
      <c r="AB283" s="22">
        <f t="shared" si="8"/>
        <v>1.8669926120999998</v>
      </c>
      <c r="AC283" s="22">
        <f t="shared" si="9"/>
        <v>15.701790985649998</v>
      </c>
    </row>
    <row r="284" spans="1:29" x14ac:dyDescent="0.25">
      <c r="A284" s="20">
        <v>7</v>
      </c>
      <c r="B284" s="20">
        <v>328</v>
      </c>
      <c r="C284" s="20" t="s">
        <v>212</v>
      </c>
      <c r="D284" s="20" t="s">
        <v>213</v>
      </c>
      <c r="E284" s="20" t="s">
        <v>214</v>
      </c>
      <c r="F284" s="20" t="s">
        <v>191</v>
      </c>
      <c r="G284" s="20" t="s">
        <v>215</v>
      </c>
      <c r="H284" s="20">
        <v>45605</v>
      </c>
      <c r="I284" s="20">
        <v>45606</v>
      </c>
      <c r="J284" s="20">
        <v>45536</v>
      </c>
      <c r="K284" s="20">
        <v>6410</v>
      </c>
      <c r="L284" s="20">
        <v>6410</v>
      </c>
      <c r="M284" s="20" t="s">
        <v>193</v>
      </c>
      <c r="N284" s="20" t="s">
        <v>216</v>
      </c>
      <c r="O284" s="21">
        <v>6.6765088542999997</v>
      </c>
      <c r="P284" s="21">
        <v>2.7018900000000001</v>
      </c>
      <c r="Q284" s="20" t="s">
        <v>195</v>
      </c>
      <c r="R284" s="20" t="s">
        <v>196</v>
      </c>
      <c r="S284" s="20">
        <v>16</v>
      </c>
      <c r="T284" s="20">
        <v>60</v>
      </c>
      <c r="U284" s="20" t="s">
        <v>73</v>
      </c>
      <c r="V284" s="20" t="s">
        <v>76</v>
      </c>
      <c r="W284" s="20" t="s">
        <v>77</v>
      </c>
      <c r="X284" s="22">
        <v>0.41099999999999998</v>
      </c>
      <c r="Y284" s="22">
        <v>3.7010000000000001</v>
      </c>
      <c r="Z284" s="22">
        <v>0.47</v>
      </c>
      <c r="AA284" s="22">
        <v>0.505</v>
      </c>
      <c r="AB284" s="22">
        <f t="shared" si="8"/>
        <v>0.58855269869999993</v>
      </c>
      <c r="AC284" s="22">
        <f t="shared" si="9"/>
        <v>4.9498489705500006</v>
      </c>
    </row>
    <row r="285" spans="1:29" x14ac:dyDescent="0.25">
      <c r="A285" s="20">
        <v>7</v>
      </c>
      <c r="B285" s="20">
        <v>328</v>
      </c>
      <c r="C285" s="20" t="s">
        <v>212</v>
      </c>
      <c r="D285" s="20" t="s">
        <v>213</v>
      </c>
      <c r="E285" s="20" t="s">
        <v>214</v>
      </c>
      <c r="F285" s="20" t="s">
        <v>191</v>
      </c>
      <c r="G285" s="20" t="s">
        <v>215</v>
      </c>
      <c r="H285" s="20">
        <v>45606</v>
      </c>
      <c r="I285" s="20">
        <v>45607</v>
      </c>
      <c r="J285" s="20">
        <v>45537</v>
      </c>
      <c r="K285" s="20">
        <v>6410</v>
      </c>
      <c r="L285" s="20">
        <v>6410</v>
      </c>
      <c r="M285" s="20" t="s">
        <v>193</v>
      </c>
      <c r="N285" s="20" t="s">
        <v>216</v>
      </c>
      <c r="O285" s="21">
        <v>7.6218325922199996</v>
      </c>
      <c r="P285" s="21">
        <v>3.0844499999999999</v>
      </c>
      <c r="Q285" s="20" t="s">
        <v>195</v>
      </c>
      <c r="R285" s="20" t="s">
        <v>196</v>
      </c>
      <c r="S285" s="20">
        <v>16</v>
      </c>
      <c r="T285" s="20">
        <v>60</v>
      </c>
      <c r="U285" s="20" t="s">
        <v>73</v>
      </c>
      <c r="V285" s="20" t="s">
        <v>76</v>
      </c>
      <c r="W285" s="20" t="s">
        <v>77</v>
      </c>
      <c r="X285" s="22">
        <v>0.41099999999999998</v>
      </c>
      <c r="Y285" s="22">
        <v>3.7010000000000001</v>
      </c>
      <c r="Z285" s="22">
        <v>0.47</v>
      </c>
      <c r="AA285" s="22">
        <v>0.505</v>
      </c>
      <c r="AB285" s="22">
        <f t="shared" si="8"/>
        <v>0.67188574349999997</v>
      </c>
      <c r="AC285" s="22">
        <f t="shared" si="9"/>
        <v>5.65069697775</v>
      </c>
    </row>
    <row r="286" spans="1:29" x14ac:dyDescent="0.25">
      <c r="A286" s="20">
        <v>7</v>
      </c>
      <c r="B286" s="20">
        <v>328</v>
      </c>
      <c r="C286" s="20" t="s">
        <v>212</v>
      </c>
      <c r="D286" s="20" t="s">
        <v>213</v>
      </c>
      <c r="E286" s="20" t="s">
        <v>214</v>
      </c>
      <c r="F286" s="20" t="s">
        <v>191</v>
      </c>
      <c r="G286" s="20" t="s">
        <v>215</v>
      </c>
      <c r="H286" s="20">
        <v>45607</v>
      </c>
      <c r="I286" s="20">
        <v>45608</v>
      </c>
      <c r="J286" s="20">
        <v>45538</v>
      </c>
      <c r="K286" s="20">
        <v>6410</v>
      </c>
      <c r="L286" s="20">
        <v>6410</v>
      </c>
      <c r="M286" s="20" t="s">
        <v>193</v>
      </c>
      <c r="N286" s="20" t="s">
        <v>216</v>
      </c>
      <c r="O286" s="21">
        <v>1.8350491850699999</v>
      </c>
      <c r="P286" s="21">
        <v>0.742618</v>
      </c>
      <c r="Q286" s="20" t="s">
        <v>195</v>
      </c>
      <c r="R286" s="20" t="s">
        <v>196</v>
      </c>
      <c r="S286" s="20">
        <v>16</v>
      </c>
      <c r="T286" s="20">
        <v>60</v>
      </c>
      <c r="U286" s="20" t="s">
        <v>73</v>
      </c>
      <c r="V286" s="20" t="s">
        <v>76</v>
      </c>
      <c r="W286" s="20" t="s">
        <v>77</v>
      </c>
      <c r="X286" s="22">
        <v>0.41099999999999998</v>
      </c>
      <c r="Y286" s="22">
        <v>3.7010000000000001</v>
      </c>
      <c r="Z286" s="22">
        <v>0.47</v>
      </c>
      <c r="AA286" s="22">
        <v>0.505</v>
      </c>
      <c r="AB286" s="22">
        <f t="shared" si="8"/>
        <v>0.16176447894000001</v>
      </c>
      <c r="AC286" s="22">
        <f t="shared" si="9"/>
        <v>1.36047246291</v>
      </c>
    </row>
    <row r="287" spans="1:29" x14ac:dyDescent="0.25">
      <c r="A287" s="20">
        <v>7</v>
      </c>
      <c r="B287" s="20">
        <v>328</v>
      </c>
      <c r="C287" s="20" t="s">
        <v>212</v>
      </c>
      <c r="D287" s="20" t="s">
        <v>213</v>
      </c>
      <c r="E287" s="20" t="s">
        <v>214</v>
      </c>
      <c r="F287" s="20" t="s">
        <v>191</v>
      </c>
      <c r="G287" s="20" t="s">
        <v>215</v>
      </c>
      <c r="H287" s="20">
        <v>45608</v>
      </c>
      <c r="I287" s="20">
        <v>45609</v>
      </c>
      <c r="J287" s="20">
        <v>45539</v>
      </c>
      <c r="K287" s="20">
        <v>6410</v>
      </c>
      <c r="L287" s="20">
        <v>6410</v>
      </c>
      <c r="M287" s="20" t="s">
        <v>193</v>
      </c>
      <c r="N287" s="20" t="s">
        <v>216</v>
      </c>
      <c r="O287" s="21">
        <v>4.9927415993300004</v>
      </c>
      <c r="P287" s="21">
        <v>2.0204900000000001</v>
      </c>
      <c r="Q287" s="20" t="s">
        <v>195</v>
      </c>
      <c r="R287" s="20" t="s">
        <v>196</v>
      </c>
      <c r="S287" s="20">
        <v>16</v>
      </c>
      <c r="T287" s="20">
        <v>60</v>
      </c>
      <c r="U287" s="20" t="s">
        <v>73</v>
      </c>
      <c r="V287" s="20" t="s">
        <v>76</v>
      </c>
      <c r="W287" s="20" t="s">
        <v>77</v>
      </c>
      <c r="X287" s="22">
        <v>0.41099999999999998</v>
      </c>
      <c r="Y287" s="22">
        <v>3.7010000000000001</v>
      </c>
      <c r="Z287" s="22">
        <v>0.47</v>
      </c>
      <c r="AA287" s="22">
        <v>0.505</v>
      </c>
      <c r="AB287" s="22">
        <f t="shared" si="8"/>
        <v>0.44012333670000003</v>
      </c>
      <c r="AC287" s="22">
        <f t="shared" si="9"/>
        <v>3.7015275775500003</v>
      </c>
    </row>
    <row r="288" spans="1:29" x14ac:dyDescent="0.25">
      <c r="A288" s="20">
        <v>7</v>
      </c>
      <c r="B288" s="20">
        <v>328</v>
      </c>
      <c r="C288" s="20" t="s">
        <v>212</v>
      </c>
      <c r="D288" s="20" t="s">
        <v>213</v>
      </c>
      <c r="E288" s="20" t="s">
        <v>214</v>
      </c>
      <c r="F288" s="20" t="s">
        <v>191</v>
      </c>
      <c r="G288" s="20" t="s">
        <v>215</v>
      </c>
      <c r="H288" s="20">
        <v>45610</v>
      </c>
      <c r="I288" s="20">
        <v>45611</v>
      </c>
      <c r="J288" s="20">
        <v>45541</v>
      </c>
      <c r="K288" s="20">
        <v>6410</v>
      </c>
      <c r="L288" s="20">
        <v>6410</v>
      </c>
      <c r="M288" s="20" t="s">
        <v>193</v>
      </c>
      <c r="N288" s="20" t="s">
        <v>216</v>
      </c>
      <c r="O288" s="21">
        <v>2.9076846495400002</v>
      </c>
      <c r="P288" s="21">
        <v>1.1767000000000001</v>
      </c>
      <c r="Q288" s="20" t="s">
        <v>195</v>
      </c>
      <c r="R288" s="20" t="s">
        <v>196</v>
      </c>
      <c r="S288" s="20">
        <v>16</v>
      </c>
      <c r="T288" s="20">
        <v>60</v>
      </c>
      <c r="U288" s="20" t="s">
        <v>73</v>
      </c>
      <c r="V288" s="20" t="s">
        <v>76</v>
      </c>
      <c r="W288" s="20" t="s">
        <v>77</v>
      </c>
      <c r="X288" s="22">
        <v>0.41099999999999998</v>
      </c>
      <c r="Y288" s="22">
        <v>3.7010000000000001</v>
      </c>
      <c r="Z288" s="22">
        <v>0.47</v>
      </c>
      <c r="AA288" s="22">
        <v>0.505</v>
      </c>
      <c r="AB288" s="22">
        <f t="shared" si="8"/>
        <v>0.256320561</v>
      </c>
      <c r="AC288" s="22">
        <f t="shared" si="9"/>
        <v>2.1557085165000003</v>
      </c>
    </row>
    <row r="289" spans="1:29" x14ac:dyDescent="0.25">
      <c r="A289" s="20">
        <v>7</v>
      </c>
      <c r="B289" s="20">
        <v>328</v>
      </c>
      <c r="C289" s="20" t="s">
        <v>212</v>
      </c>
      <c r="D289" s="20" t="s">
        <v>213</v>
      </c>
      <c r="E289" s="20" t="s">
        <v>214</v>
      </c>
      <c r="F289" s="20" t="s">
        <v>191</v>
      </c>
      <c r="G289" s="20" t="s">
        <v>215</v>
      </c>
      <c r="H289" s="20">
        <v>45611</v>
      </c>
      <c r="I289" s="20">
        <v>45612</v>
      </c>
      <c r="J289" s="20">
        <v>45542</v>
      </c>
      <c r="K289" s="20">
        <v>6410</v>
      </c>
      <c r="L289" s="20">
        <v>6410</v>
      </c>
      <c r="M289" s="20" t="s">
        <v>193</v>
      </c>
      <c r="N289" s="20" t="s">
        <v>216</v>
      </c>
      <c r="O289" s="21">
        <v>1.92735419352</v>
      </c>
      <c r="P289" s="21">
        <v>0.77997300000000003</v>
      </c>
      <c r="Q289" s="20" t="s">
        <v>195</v>
      </c>
      <c r="R289" s="20" t="s">
        <v>196</v>
      </c>
      <c r="S289" s="20">
        <v>16</v>
      </c>
      <c r="T289" s="20">
        <v>60</v>
      </c>
      <c r="U289" s="20" t="s">
        <v>73</v>
      </c>
      <c r="V289" s="20" t="s">
        <v>76</v>
      </c>
      <c r="W289" s="20" t="s">
        <v>77</v>
      </c>
      <c r="X289" s="22">
        <v>0.41099999999999998</v>
      </c>
      <c r="Y289" s="22">
        <v>3.7010000000000001</v>
      </c>
      <c r="Z289" s="22">
        <v>0.47</v>
      </c>
      <c r="AA289" s="22">
        <v>0.505</v>
      </c>
      <c r="AB289" s="22">
        <f t="shared" si="8"/>
        <v>0.16990151859000002</v>
      </c>
      <c r="AC289" s="22">
        <f t="shared" si="9"/>
        <v>1.428906636135</v>
      </c>
    </row>
    <row r="290" spans="1:29" x14ac:dyDescent="0.25">
      <c r="A290" s="20">
        <v>7</v>
      </c>
      <c r="B290" s="20">
        <v>328</v>
      </c>
      <c r="C290" s="20" t="s">
        <v>212</v>
      </c>
      <c r="D290" s="20" t="s">
        <v>213</v>
      </c>
      <c r="E290" s="20" t="s">
        <v>214</v>
      </c>
      <c r="F290" s="20" t="s">
        <v>191</v>
      </c>
      <c r="G290" s="20" t="s">
        <v>215</v>
      </c>
      <c r="H290" s="20">
        <v>45612</v>
      </c>
      <c r="I290" s="20">
        <v>45613</v>
      </c>
      <c r="J290" s="20">
        <v>45543</v>
      </c>
      <c r="K290" s="20">
        <v>6410</v>
      </c>
      <c r="L290" s="20">
        <v>6410</v>
      </c>
      <c r="M290" s="20" t="s">
        <v>193</v>
      </c>
      <c r="N290" s="20" t="s">
        <v>216</v>
      </c>
      <c r="O290" s="21">
        <v>2.5067073524599999</v>
      </c>
      <c r="P290" s="21">
        <v>1.0144299999999999</v>
      </c>
      <c r="Q290" s="20" t="s">
        <v>195</v>
      </c>
      <c r="R290" s="20" t="s">
        <v>196</v>
      </c>
      <c r="S290" s="20">
        <v>16</v>
      </c>
      <c r="T290" s="20">
        <v>60</v>
      </c>
      <c r="U290" s="20" t="s">
        <v>73</v>
      </c>
      <c r="V290" s="20" t="s">
        <v>76</v>
      </c>
      <c r="W290" s="20" t="s">
        <v>77</v>
      </c>
      <c r="X290" s="22">
        <v>0.41099999999999998</v>
      </c>
      <c r="Y290" s="22">
        <v>3.7010000000000001</v>
      </c>
      <c r="Z290" s="22">
        <v>0.47</v>
      </c>
      <c r="AA290" s="22">
        <v>0.505</v>
      </c>
      <c r="AB290" s="22">
        <f t="shared" si="8"/>
        <v>0.22097328690000001</v>
      </c>
      <c r="AC290" s="22">
        <f t="shared" si="9"/>
        <v>1.8584306878499999</v>
      </c>
    </row>
    <row r="291" spans="1:29" x14ac:dyDescent="0.25">
      <c r="A291" s="20">
        <v>7</v>
      </c>
      <c r="B291" s="20">
        <v>328</v>
      </c>
      <c r="C291" s="20" t="s">
        <v>212</v>
      </c>
      <c r="D291" s="20" t="s">
        <v>213</v>
      </c>
      <c r="E291" s="20" t="s">
        <v>214</v>
      </c>
      <c r="F291" s="20" t="s">
        <v>191</v>
      </c>
      <c r="G291" s="20" t="s">
        <v>215</v>
      </c>
      <c r="H291" s="20">
        <v>45614</v>
      </c>
      <c r="I291" s="20">
        <v>45615</v>
      </c>
      <c r="J291" s="20">
        <v>45545</v>
      </c>
      <c r="K291" s="20">
        <v>6410</v>
      </c>
      <c r="L291" s="20">
        <v>6410</v>
      </c>
      <c r="M291" s="20" t="s">
        <v>193</v>
      </c>
      <c r="N291" s="20" t="s">
        <v>216</v>
      </c>
      <c r="O291" s="21">
        <v>1.45518742363</v>
      </c>
      <c r="P291" s="21">
        <v>0.588893</v>
      </c>
      <c r="Q291" s="20" t="s">
        <v>195</v>
      </c>
      <c r="R291" s="20" t="s">
        <v>196</v>
      </c>
      <c r="S291" s="20">
        <v>16</v>
      </c>
      <c r="T291" s="20">
        <v>60</v>
      </c>
      <c r="U291" s="20" t="s">
        <v>73</v>
      </c>
      <c r="V291" s="20" t="s">
        <v>76</v>
      </c>
      <c r="W291" s="20" t="s">
        <v>77</v>
      </c>
      <c r="X291" s="22">
        <v>0.41099999999999998</v>
      </c>
      <c r="Y291" s="22">
        <v>3.7010000000000001</v>
      </c>
      <c r="Z291" s="22">
        <v>0.47</v>
      </c>
      <c r="AA291" s="22">
        <v>0.505</v>
      </c>
      <c r="AB291" s="22">
        <f t="shared" si="8"/>
        <v>0.12827856219</v>
      </c>
      <c r="AC291" s="22">
        <f t="shared" si="9"/>
        <v>1.0788490315350001</v>
      </c>
    </row>
    <row r="292" spans="1:29" x14ac:dyDescent="0.25">
      <c r="A292" s="20">
        <v>7</v>
      </c>
      <c r="B292" s="20">
        <v>328</v>
      </c>
      <c r="C292" s="20" t="s">
        <v>212</v>
      </c>
      <c r="D292" s="20" t="s">
        <v>213</v>
      </c>
      <c r="E292" s="20" t="s">
        <v>214</v>
      </c>
      <c r="F292" s="20" t="s">
        <v>191</v>
      </c>
      <c r="G292" s="20" t="s">
        <v>215</v>
      </c>
      <c r="H292" s="20">
        <v>45615</v>
      </c>
      <c r="I292" s="20">
        <v>45616</v>
      </c>
      <c r="J292" s="20">
        <v>45546</v>
      </c>
      <c r="K292" s="20">
        <v>6410</v>
      </c>
      <c r="L292" s="20">
        <v>6410</v>
      </c>
      <c r="M292" s="20" t="s">
        <v>193</v>
      </c>
      <c r="N292" s="20" t="s">
        <v>216</v>
      </c>
      <c r="O292" s="21">
        <v>14.0840986734</v>
      </c>
      <c r="P292" s="21">
        <v>5.69963</v>
      </c>
      <c r="Q292" s="20" t="s">
        <v>195</v>
      </c>
      <c r="R292" s="20" t="s">
        <v>196</v>
      </c>
      <c r="S292" s="20">
        <v>16</v>
      </c>
      <c r="T292" s="20">
        <v>60</v>
      </c>
      <c r="U292" s="20" t="s">
        <v>73</v>
      </c>
      <c r="V292" s="20" t="s">
        <v>76</v>
      </c>
      <c r="W292" s="20" t="s">
        <v>77</v>
      </c>
      <c r="X292" s="22">
        <v>0.41099999999999998</v>
      </c>
      <c r="Y292" s="22">
        <v>3.7010000000000001</v>
      </c>
      <c r="Z292" s="22">
        <v>0.47</v>
      </c>
      <c r="AA292" s="22">
        <v>0.505</v>
      </c>
      <c r="AB292" s="22">
        <f t="shared" si="8"/>
        <v>1.2415504029</v>
      </c>
      <c r="AC292" s="22">
        <f t="shared" si="9"/>
        <v>10.441693661850001</v>
      </c>
    </row>
    <row r="293" spans="1:29" x14ac:dyDescent="0.25">
      <c r="A293" s="20">
        <v>7</v>
      </c>
      <c r="B293" s="20">
        <v>328</v>
      </c>
      <c r="C293" s="20" t="s">
        <v>212</v>
      </c>
      <c r="D293" s="20" t="s">
        <v>213</v>
      </c>
      <c r="E293" s="20" t="s">
        <v>214</v>
      </c>
      <c r="F293" s="20" t="s">
        <v>191</v>
      </c>
      <c r="G293" s="20" t="s">
        <v>215</v>
      </c>
      <c r="H293" s="20">
        <v>45616</v>
      </c>
      <c r="I293" s="20">
        <v>45617</v>
      </c>
      <c r="J293" s="20">
        <v>45547</v>
      </c>
      <c r="K293" s="20">
        <v>6410</v>
      </c>
      <c r="L293" s="20">
        <v>6410</v>
      </c>
      <c r="M293" s="20" t="s">
        <v>193</v>
      </c>
      <c r="N293" s="20" t="s">
        <v>216</v>
      </c>
      <c r="O293" s="21">
        <v>1.75591189064</v>
      </c>
      <c r="P293" s="21">
        <v>0.710592</v>
      </c>
      <c r="Q293" s="20" t="s">
        <v>195</v>
      </c>
      <c r="R293" s="20" t="s">
        <v>196</v>
      </c>
      <c r="S293" s="20">
        <v>16</v>
      </c>
      <c r="T293" s="20">
        <v>60</v>
      </c>
      <c r="U293" s="20" t="s">
        <v>73</v>
      </c>
      <c r="V293" s="20" t="s">
        <v>76</v>
      </c>
      <c r="W293" s="20" t="s">
        <v>77</v>
      </c>
      <c r="X293" s="22">
        <v>0.41099999999999998</v>
      </c>
      <c r="Y293" s="22">
        <v>3.7010000000000001</v>
      </c>
      <c r="Z293" s="22">
        <v>0.47</v>
      </c>
      <c r="AA293" s="22">
        <v>0.505</v>
      </c>
      <c r="AB293" s="22">
        <f t="shared" si="8"/>
        <v>0.15478825536000002</v>
      </c>
      <c r="AC293" s="22">
        <f t="shared" si="9"/>
        <v>1.3018009910399999</v>
      </c>
    </row>
    <row r="294" spans="1:29" x14ac:dyDescent="0.25">
      <c r="A294" s="20">
        <v>7</v>
      </c>
      <c r="B294" s="20">
        <v>328</v>
      </c>
      <c r="C294" s="20" t="s">
        <v>212</v>
      </c>
      <c r="D294" s="20" t="s">
        <v>213</v>
      </c>
      <c r="E294" s="20" t="s">
        <v>214</v>
      </c>
      <c r="F294" s="20" t="s">
        <v>191</v>
      </c>
      <c r="G294" s="20" t="s">
        <v>215</v>
      </c>
      <c r="H294" s="20">
        <v>45617</v>
      </c>
      <c r="I294" s="20">
        <v>45618</v>
      </c>
      <c r="J294" s="20">
        <v>45548</v>
      </c>
      <c r="K294" s="20">
        <v>6410</v>
      </c>
      <c r="L294" s="20">
        <v>6410</v>
      </c>
      <c r="M294" s="20" t="s">
        <v>193</v>
      </c>
      <c r="N294" s="20" t="s">
        <v>216</v>
      </c>
      <c r="O294" s="21">
        <v>3.3047486075700001</v>
      </c>
      <c r="P294" s="21">
        <v>1.33738</v>
      </c>
      <c r="Q294" s="20" t="s">
        <v>195</v>
      </c>
      <c r="R294" s="20" t="s">
        <v>196</v>
      </c>
      <c r="S294" s="20">
        <v>16</v>
      </c>
      <c r="T294" s="20">
        <v>60</v>
      </c>
      <c r="U294" s="20" t="s">
        <v>73</v>
      </c>
      <c r="V294" s="20" t="s">
        <v>76</v>
      </c>
      <c r="W294" s="20" t="s">
        <v>77</v>
      </c>
      <c r="X294" s="22">
        <v>0.41099999999999998</v>
      </c>
      <c r="Y294" s="22">
        <v>3.7010000000000001</v>
      </c>
      <c r="Z294" s="22">
        <v>0.47</v>
      </c>
      <c r="AA294" s="22">
        <v>0.505</v>
      </c>
      <c r="AB294" s="22">
        <f t="shared" si="8"/>
        <v>0.29132148540000002</v>
      </c>
      <c r="AC294" s="22">
        <f t="shared" si="9"/>
        <v>2.4500734731000002</v>
      </c>
    </row>
    <row r="295" spans="1:29" x14ac:dyDescent="0.25">
      <c r="A295" s="20">
        <v>7</v>
      </c>
      <c r="B295" s="20">
        <v>328</v>
      </c>
      <c r="C295" s="20" t="s">
        <v>212</v>
      </c>
      <c r="D295" s="20" t="s">
        <v>213</v>
      </c>
      <c r="E295" s="20" t="s">
        <v>214</v>
      </c>
      <c r="F295" s="20" t="s">
        <v>191</v>
      </c>
      <c r="G295" s="20" t="s">
        <v>215</v>
      </c>
      <c r="H295" s="20">
        <v>45618</v>
      </c>
      <c r="I295" s="20">
        <v>45619</v>
      </c>
      <c r="J295" s="20">
        <v>45549</v>
      </c>
      <c r="K295" s="20">
        <v>6410</v>
      </c>
      <c r="L295" s="20">
        <v>6410</v>
      </c>
      <c r="M295" s="20" t="s">
        <v>193</v>
      </c>
      <c r="N295" s="20" t="s">
        <v>216</v>
      </c>
      <c r="O295" s="21">
        <v>1.59754442635</v>
      </c>
      <c r="P295" s="21">
        <v>0.64650300000000005</v>
      </c>
      <c r="Q295" s="20" t="s">
        <v>195</v>
      </c>
      <c r="R295" s="20" t="s">
        <v>196</v>
      </c>
      <c r="S295" s="20">
        <v>16</v>
      </c>
      <c r="T295" s="20">
        <v>60</v>
      </c>
      <c r="U295" s="20" t="s">
        <v>73</v>
      </c>
      <c r="V295" s="20" t="s">
        <v>76</v>
      </c>
      <c r="W295" s="20" t="s">
        <v>77</v>
      </c>
      <c r="X295" s="22">
        <v>0.41099999999999998</v>
      </c>
      <c r="Y295" s="22">
        <v>3.7010000000000001</v>
      </c>
      <c r="Z295" s="22">
        <v>0.47</v>
      </c>
      <c r="AA295" s="22">
        <v>0.505</v>
      </c>
      <c r="AB295" s="22">
        <f t="shared" si="8"/>
        <v>0.14082774848999999</v>
      </c>
      <c r="AC295" s="22">
        <f t="shared" si="9"/>
        <v>1.1843902634850001</v>
      </c>
    </row>
    <row r="296" spans="1:29" x14ac:dyDescent="0.25">
      <c r="A296" s="20">
        <v>7</v>
      </c>
      <c r="B296" s="20">
        <v>328</v>
      </c>
      <c r="C296" s="20" t="s">
        <v>212</v>
      </c>
      <c r="D296" s="20" t="s">
        <v>213</v>
      </c>
      <c r="E296" s="20" t="s">
        <v>214</v>
      </c>
      <c r="F296" s="20" t="s">
        <v>191</v>
      </c>
      <c r="G296" s="20" t="s">
        <v>215</v>
      </c>
      <c r="H296" s="20">
        <v>45620</v>
      </c>
      <c r="I296" s="20">
        <v>45621</v>
      </c>
      <c r="J296" s="20">
        <v>45551</v>
      </c>
      <c r="K296" s="20">
        <v>6410</v>
      </c>
      <c r="L296" s="20">
        <v>6410</v>
      </c>
      <c r="M296" s="20" t="s">
        <v>193</v>
      </c>
      <c r="N296" s="20" t="s">
        <v>216</v>
      </c>
      <c r="O296" s="21">
        <v>1.4237845281799999</v>
      </c>
      <c r="P296" s="21">
        <v>0.57618499999999995</v>
      </c>
      <c r="Q296" s="20" t="s">
        <v>195</v>
      </c>
      <c r="R296" s="20" t="s">
        <v>196</v>
      </c>
      <c r="S296" s="20">
        <v>16</v>
      </c>
      <c r="T296" s="20">
        <v>60</v>
      </c>
      <c r="U296" s="20" t="s">
        <v>73</v>
      </c>
      <c r="V296" s="20" t="s">
        <v>76</v>
      </c>
      <c r="W296" s="20" t="s">
        <v>77</v>
      </c>
      <c r="X296" s="22">
        <v>0.41099999999999998</v>
      </c>
      <c r="Y296" s="22">
        <v>3.7010000000000001</v>
      </c>
      <c r="Z296" s="22">
        <v>0.47</v>
      </c>
      <c r="AA296" s="22">
        <v>0.505</v>
      </c>
      <c r="AB296" s="22">
        <f t="shared" si="8"/>
        <v>0.12551037855</v>
      </c>
      <c r="AC296" s="22">
        <f t="shared" si="9"/>
        <v>1.055568039075</v>
      </c>
    </row>
    <row r="297" spans="1:29" x14ac:dyDescent="0.25">
      <c r="A297" s="20">
        <v>7</v>
      </c>
      <c r="B297" s="20">
        <v>328</v>
      </c>
      <c r="C297" s="20" t="s">
        <v>212</v>
      </c>
      <c r="D297" s="20" t="s">
        <v>213</v>
      </c>
      <c r="E297" s="20" t="s">
        <v>214</v>
      </c>
      <c r="F297" s="20" t="s">
        <v>191</v>
      </c>
      <c r="G297" s="20" t="s">
        <v>215</v>
      </c>
      <c r="H297" s="20">
        <v>45621</v>
      </c>
      <c r="I297" s="20">
        <v>45622</v>
      </c>
      <c r="J297" s="20">
        <v>45552</v>
      </c>
      <c r="K297" s="20">
        <v>6410</v>
      </c>
      <c r="L297" s="20">
        <v>6410</v>
      </c>
      <c r="M297" s="20" t="s">
        <v>193</v>
      </c>
      <c r="N297" s="20" t="s">
        <v>216</v>
      </c>
      <c r="O297" s="21">
        <v>1.5101747022100001</v>
      </c>
      <c r="P297" s="21">
        <v>0.61114599999999997</v>
      </c>
      <c r="Q297" s="20" t="s">
        <v>195</v>
      </c>
      <c r="R297" s="20" t="s">
        <v>196</v>
      </c>
      <c r="S297" s="20">
        <v>16</v>
      </c>
      <c r="T297" s="20">
        <v>60</v>
      </c>
      <c r="U297" s="20" t="s">
        <v>73</v>
      </c>
      <c r="V297" s="20" t="s">
        <v>76</v>
      </c>
      <c r="W297" s="20" t="s">
        <v>77</v>
      </c>
      <c r="X297" s="22">
        <v>0.41099999999999998</v>
      </c>
      <c r="Y297" s="22">
        <v>3.7010000000000001</v>
      </c>
      <c r="Z297" s="22">
        <v>0.47</v>
      </c>
      <c r="AA297" s="22">
        <v>0.505</v>
      </c>
      <c r="AB297" s="22">
        <f t="shared" si="8"/>
        <v>0.13312593317999999</v>
      </c>
      <c r="AC297" s="22">
        <f t="shared" si="9"/>
        <v>1.11961641627</v>
      </c>
    </row>
    <row r="298" spans="1:29" x14ac:dyDescent="0.25">
      <c r="A298" s="20">
        <v>7</v>
      </c>
      <c r="B298" s="20">
        <v>328</v>
      </c>
      <c r="C298" s="20" t="s">
        <v>212</v>
      </c>
      <c r="D298" s="20" t="s">
        <v>213</v>
      </c>
      <c r="E298" s="20" t="s">
        <v>214</v>
      </c>
      <c r="F298" s="20" t="s">
        <v>191</v>
      </c>
      <c r="G298" s="20" t="s">
        <v>215</v>
      </c>
      <c r="H298" s="20">
        <v>45622</v>
      </c>
      <c r="I298" s="20">
        <v>45623</v>
      </c>
      <c r="J298" s="20">
        <v>45553</v>
      </c>
      <c r="K298" s="20">
        <v>6410</v>
      </c>
      <c r="L298" s="20">
        <v>6410</v>
      </c>
      <c r="M298" s="20" t="s">
        <v>193</v>
      </c>
      <c r="N298" s="20" t="s">
        <v>216</v>
      </c>
      <c r="O298" s="21">
        <v>4.6382469848400003</v>
      </c>
      <c r="P298" s="21">
        <v>1.87703</v>
      </c>
      <c r="Q298" s="20" t="s">
        <v>195</v>
      </c>
      <c r="R298" s="20" t="s">
        <v>196</v>
      </c>
      <c r="S298" s="20">
        <v>16</v>
      </c>
      <c r="T298" s="20">
        <v>60</v>
      </c>
      <c r="U298" s="20" t="s">
        <v>73</v>
      </c>
      <c r="V298" s="20" t="s">
        <v>76</v>
      </c>
      <c r="W298" s="20" t="s">
        <v>77</v>
      </c>
      <c r="X298" s="22">
        <v>0.41099999999999998</v>
      </c>
      <c r="Y298" s="22">
        <v>3.7010000000000001</v>
      </c>
      <c r="Z298" s="22">
        <v>0.47</v>
      </c>
      <c r="AA298" s="22">
        <v>0.505</v>
      </c>
      <c r="AB298" s="22">
        <f t="shared" si="8"/>
        <v>0.40887344489999999</v>
      </c>
      <c r="AC298" s="22">
        <f t="shared" si="9"/>
        <v>3.4387095748500003</v>
      </c>
    </row>
    <row r="299" spans="1:29" x14ac:dyDescent="0.25">
      <c r="A299" s="20">
        <v>7</v>
      </c>
      <c r="B299" s="20">
        <v>328</v>
      </c>
      <c r="C299" s="20" t="s">
        <v>212</v>
      </c>
      <c r="D299" s="20" t="s">
        <v>213</v>
      </c>
      <c r="E299" s="20" t="s">
        <v>214</v>
      </c>
      <c r="F299" s="20" t="s">
        <v>191</v>
      </c>
      <c r="G299" s="20" t="s">
        <v>215</v>
      </c>
      <c r="H299" s="20">
        <v>45623</v>
      </c>
      <c r="I299" s="20">
        <v>45624</v>
      </c>
      <c r="J299" s="20">
        <v>45554</v>
      </c>
      <c r="K299" s="20">
        <v>6410</v>
      </c>
      <c r="L299" s="20">
        <v>6410</v>
      </c>
      <c r="M299" s="20" t="s">
        <v>193</v>
      </c>
      <c r="N299" s="20" t="s">
        <v>216</v>
      </c>
      <c r="O299" s="21">
        <v>1.2795764519999999</v>
      </c>
      <c r="P299" s="21">
        <v>0.51782600000000001</v>
      </c>
      <c r="Q299" s="20" t="s">
        <v>195</v>
      </c>
      <c r="R299" s="20" t="s">
        <v>196</v>
      </c>
      <c r="S299" s="20">
        <v>16</v>
      </c>
      <c r="T299" s="20">
        <v>60</v>
      </c>
      <c r="U299" s="20" t="s">
        <v>73</v>
      </c>
      <c r="V299" s="20" t="s">
        <v>76</v>
      </c>
      <c r="W299" s="20" t="s">
        <v>77</v>
      </c>
      <c r="X299" s="22">
        <v>0.41099999999999998</v>
      </c>
      <c r="Y299" s="22">
        <v>3.7010000000000001</v>
      </c>
      <c r="Z299" s="22">
        <v>0.47</v>
      </c>
      <c r="AA299" s="22">
        <v>0.505</v>
      </c>
      <c r="AB299" s="22">
        <f t="shared" si="8"/>
        <v>0.11279803758</v>
      </c>
      <c r="AC299" s="22">
        <f t="shared" si="9"/>
        <v>0.94865464287000012</v>
      </c>
    </row>
    <row r="300" spans="1:29" x14ac:dyDescent="0.25">
      <c r="A300" s="20">
        <v>7</v>
      </c>
      <c r="B300" s="20">
        <v>328</v>
      </c>
      <c r="C300" s="20" t="s">
        <v>212</v>
      </c>
      <c r="D300" s="20" t="s">
        <v>213</v>
      </c>
      <c r="E300" s="20" t="s">
        <v>214</v>
      </c>
      <c r="F300" s="20" t="s">
        <v>191</v>
      </c>
      <c r="G300" s="20" t="s">
        <v>215</v>
      </c>
      <c r="H300" s="20">
        <v>45624</v>
      </c>
      <c r="I300" s="20">
        <v>45625</v>
      </c>
      <c r="J300" s="20">
        <v>45555</v>
      </c>
      <c r="K300" s="20">
        <v>6410</v>
      </c>
      <c r="L300" s="20">
        <v>6410</v>
      </c>
      <c r="M300" s="20" t="s">
        <v>193</v>
      </c>
      <c r="N300" s="20" t="s">
        <v>216</v>
      </c>
      <c r="O300" s="21">
        <v>1.5214182056800001</v>
      </c>
      <c r="P300" s="21">
        <v>0.61569600000000002</v>
      </c>
      <c r="Q300" s="20" t="s">
        <v>195</v>
      </c>
      <c r="R300" s="20" t="s">
        <v>196</v>
      </c>
      <c r="S300" s="20">
        <v>16</v>
      </c>
      <c r="T300" s="20">
        <v>60</v>
      </c>
      <c r="U300" s="20" t="s">
        <v>73</v>
      </c>
      <c r="V300" s="20" t="s">
        <v>76</v>
      </c>
      <c r="W300" s="20" t="s">
        <v>77</v>
      </c>
      <c r="X300" s="22">
        <v>0.41099999999999998</v>
      </c>
      <c r="Y300" s="22">
        <v>3.7010000000000001</v>
      </c>
      <c r="Z300" s="22">
        <v>0.47</v>
      </c>
      <c r="AA300" s="22">
        <v>0.505</v>
      </c>
      <c r="AB300" s="22">
        <f t="shared" si="8"/>
        <v>0.13411705968000001</v>
      </c>
      <c r="AC300" s="22">
        <f t="shared" si="9"/>
        <v>1.12795199352</v>
      </c>
    </row>
    <row r="301" spans="1:29" x14ac:dyDescent="0.25">
      <c r="A301" s="20">
        <v>7</v>
      </c>
      <c r="B301" s="20">
        <v>328</v>
      </c>
      <c r="C301" s="20" t="s">
        <v>212</v>
      </c>
      <c r="D301" s="20" t="s">
        <v>213</v>
      </c>
      <c r="E301" s="20" t="s">
        <v>214</v>
      </c>
      <c r="F301" s="20" t="s">
        <v>191</v>
      </c>
      <c r="G301" s="20" t="s">
        <v>215</v>
      </c>
      <c r="H301" s="20">
        <v>45625</v>
      </c>
      <c r="I301" s="20">
        <v>45626</v>
      </c>
      <c r="J301" s="20">
        <v>45556</v>
      </c>
      <c r="K301" s="20">
        <v>6410</v>
      </c>
      <c r="L301" s="20">
        <v>6410</v>
      </c>
      <c r="M301" s="20" t="s">
        <v>193</v>
      </c>
      <c r="N301" s="20" t="s">
        <v>216</v>
      </c>
      <c r="O301" s="21">
        <v>9.5234039964499999</v>
      </c>
      <c r="P301" s="21">
        <v>3.85398</v>
      </c>
      <c r="Q301" s="20" t="s">
        <v>195</v>
      </c>
      <c r="R301" s="20" t="s">
        <v>196</v>
      </c>
      <c r="S301" s="20">
        <v>16</v>
      </c>
      <c r="T301" s="20">
        <v>60</v>
      </c>
      <c r="U301" s="20" t="s">
        <v>73</v>
      </c>
      <c r="V301" s="20" t="s">
        <v>76</v>
      </c>
      <c r="W301" s="20" t="s">
        <v>77</v>
      </c>
      <c r="X301" s="22">
        <v>0.41099999999999998</v>
      </c>
      <c r="Y301" s="22">
        <v>3.7010000000000001</v>
      </c>
      <c r="Z301" s="22">
        <v>0.47</v>
      </c>
      <c r="AA301" s="22">
        <v>0.505</v>
      </c>
      <c r="AB301" s="22">
        <f t="shared" si="8"/>
        <v>0.83951246339999996</v>
      </c>
      <c r="AC301" s="22">
        <f t="shared" si="9"/>
        <v>7.0604720900999993</v>
      </c>
    </row>
    <row r="302" spans="1:29" x14ac:dyDescent="0.25">
      <c r="A302" s="20">
        <v>7</v>
      </c>
      <c r="B302" s="20">
        <v>328</v>
      </c>
      <c r="C302" s="20" t="s">
        <v>212</v>
      </c>
      <c r="D302" s="20" t="s">
        <v>213</v>
      </c>
      <c r="E302" s="20" t="s">
        <v>214</v>
      </c>
      <c r="F302" s="20" t="s">
        <v>191</v>
      </c>
      <c r="G302" s="20" t="s">
        <v>215</v>
      </c>
      <c r="H302" s="20">
        <v>45626</v>
      </c>
      <c r="I302" s="20">
        <v>45627</v>
      </c>
      <c r="J302" s="20">
        <v>45557</v>
      </c>
      <c r="K302" s="20">
        <v>6410</v>
      </c>
      <c r="L302" s="20">
        <v>6410</v>
      </c>
      <c r="M302" s="20" t="s">
        <v>193</v>
      </c>
      <c r="N302" s="20" t="s">
        <v>216</v>
      </c>
      <c r="O302" s="21">
        <v>1.7400944652200001</v>
      </c>
      <c r="P302" s="21">
        <v>0.70419100000000001</v>
      </c>
      <c r="Q302" s="20" t="s">
        <v>195</v>
      </c>
      <c r="R302" s="20" t="s">
        <v>196</v>
      </c>
      <c r="S302" s="20">
        <v>16</v>
      </c>
      <c r="T302" s="20">
        <v>60</v>
      </c>
      <c r="U302" s="20" t="s">
        <v>73</v>
      </c>
      <c r="V302" s="20" t="s">
        <v>76</v>
      </c>
      <c r="W302" s="20" t="s">
        <v>77</v>
      </c>
      <c r="X302" s="22">
        <v>0.41099999999999998</v>
      </c>
      <c r="Y302" s="22">
        <v>3.7010000000000001</v>
      </c>
      <c r="Z302" s="22">
        <v>0.47</v>
      </c>
      <c r="AA302" s="22">
        <v>0.505</v>
      </c>
      <c r="AB302" s="22">
        <f t="shared" si="8"/>
        <v>0.15339392553</v>
      </c>
      <c r="AC302" s="22">
        <f t="shared" si="9"/>
        <v>1.2900743910449999</v>
      </c>
    </row>
    <row r="303" spans="1:29" x14ac:dyDescent="0.25">
      <c r="A303" s="20">
        <v>7</v>
      </c>
      <c r="B303" s="20">
        <v>328</v>
      </c>
      <c r="C303" s="20" t="s">
        <v>212</v>
      </c>
      <c r="D303" s="20" t="s">
        <v>213</v>
      </c>
      <c r="E303" s="20" t="s">
        <v>214</v>
      </c>
      <c r="F303" s="20" t="s">
        <v>191</v>
      </c>
      <c r="G303" s="20" t="s">
        <v>215</v>
      </c>
      <c r="H303" s="20">
        <v>45627</v>
      </c>
      <c r="I303" s="20">
        <v>45628</v>
      </c>
      <c r="J303" s="20">
        <v>45558</v>
      </c>
      <c r="K303" s="20">
        <v>6410</v>
      </c>
      <c r="L303" s="20">
        <v>6410</v>
      </c>
      <c r="M303" s="20" t="s">
        <v>193</v>
      </c>
      <c r="N303" s="20" t="s">
        <v>216</v>
      </c>
      <c r="O303" s="21">
        <v>3.1437761282599999</v>
      </c>
      <c r="P303" s="21">
        <v>1.27224</v>
      </c>
      <c r="Q303" s="20" t="s">
        <v>195</v>
      </c>
      <c r="R303" s="20" t="s">
        <v>196</v>
      </c>
      <c r="S303" s="20">
        <v>16</v>
      </c>
      <c r="T303" s="20">
        <v>60</v>
      </c>
      <c r="U303" s="20" t="s">
        <v>73</v>
      </c>
      <c r="V303" s="20" t="s">
        <v>76</v>
      </c>
      <c r="W303" s="20" t="s">
        <v>77</v>
      </c>
      <c r="X303" s="22">
        <v>0.41099999999999998</v>
      </c>
      <c r="Y303" s="22">
        <v>3.7010000000000001</v>
      </c>
      <c r="Z303" s="22">
        <v>0.47</v>
      </c>
      <c r="AA303" s="22">
        <v>0.505</v>
      </c>
      <c r="AB303" s="22">
        <f t="shared" si="8"/>
        <v>0.27713203920000001</v>
      </c>
      <c r="AC303" s="22">
        <f t="shared" si="9"/>
        <v>2.3307373188000002</v>
      </c>
    </row>
    <row r="304" spans="1:29" x14ac:dyDescent="0.25">
      <c r="A304" s="20">
        <v>7</v>
      </c>
      <c r="B304" s="20">
        <v>328</v>
      </c>
      <c r="C304" s="20" t="s">
        <v>212</v>
      </c>
      <c r="D304" s="20" t="s">
        <v>213</v>
      </c>
      <c r="E304" s="20" t="s">
        <v>214</v>
      </c>
      <c r="F304" s="20" t="s">
        <v>191</v>
      </c>
      <c r="G304" s="20" t="s">
        <v>215</v>
      </c>
      <c r="H304" s="20">
        <v>45629</v>
      </c>
      <c r="I304" s="20">
        <v>45630</v>
      </c>
      <c r="J304" s="20">
        <v>45560</v>
      </c>
      <c r="K304" s="20">
        <v>6410</v>
      </c>
      <c r="L304" s="20">
        <v>6410</v>
      </c>
      <c r="M304" s="20" t="s">
        <v>193</v>
      </c>
      <c r="N304" s="20" t="s">
        <v>216</v>
      </c>
      <c r="O304" s="21">
        <v>2.0702262150999999</v>
      </c>
      <c r="P304" s="21">
        <v>0.83779099999999995</v>
      </c>
      <c r="Q304" s="20" t="s">
        <v>195</v>
      </c>
      <c r="R304" s="20" t="s">
        <v>196</v>
      </c>
      <c r="S304" s="20">
        <v>16</v>
      </c>
      <c r="T304" s="20">
        <v>60</v>
      </c>
      <c r="U304" s="20" t="s">
        <v>73</v>
      </c>
      <c r="V304" s="20" t="s">
        <v>76</v>
      </c>
      <c r="W304" s="20" t="s">
        <v>77</v>
      </c>
      <c r="X304" s="22">
        <v>0.41099999999999998</v>
      </c>
      <c r="Y304" s="22">
        <v>3.7010000000000001</v>
      </c>
      <c r="Z304" s="22">
        <v>0.47</v>
      </c>
      <c r="AA304" s="22">
        <v>0.505</v>
      </c>
      <c r="AB304" s="22">
        <f t="shared" si="8"/>
        <v>0.18249601352999997</v>
      </c>
      <c r="AC304" s="22">
        <f t="shared" si="9"/>
        <v>1.5348289230449998</v>
      </c>
    </row>
    <row r="305" spans="1:29" x14ac:dyDescent="0.25">
      <c r="A305" s="20">
        <v>7</v>
      </c>
      <c r="B305" s="20">
        <v>328</v>
      </c>
      <c r="C305" s="20" t="s">
        <v>212</v>
      </c>
      <c r="D305" s="20" t="s">
        <v>213</v>
      </c>
      <c r="E305" s="20" t="s">
        <v>214</v>
      </c>
      <c r="F305" s="20" t="s">
        <v>191</v>
      </c>
      <c r="G305" s="20" t="s">
        <v>215</v>
      </c>
      <c r="H305" s="20">
        <v>45630</v>
      </c>
      <c r="I305" s="20">
        <v>45631</v>
      </c>
      <c r="J305" s="20">
        <v>45561</v>
      </c>
      <c r="K305" s="20">
        <v>6410</v>
      </c>
      <c r="L305" s="20">
        <v>6410</v>
      </c>
      <c r="M305" s="20" t="s">
        <v>193</v>
      </c>
      <c r="N305" s="20" t="s">
        <v>216</v>
      </c>
      <c r="O305" s="21">
        <v>6.6915120416600002</v>
      </c>
      <c r="P305" s="21">
        <v>2.7079599999999999</v>
      </c>
      <c r="Q305" s="20" t="s">
        <v>195</v>
      </c>
      <c r="R305" s="20" t="s">
        <v>196</v>
      </c>
      <c r="S305" s="20">
        <v>16</v>
      </c>
      <c r="T305" s="20">
        <v>60</v>
      </c>
      <c r="U305" s="20" t="s">
        <v>73</v>
      </c>
      <c r="V305" s="20" t="s">
        <v>76</v>
      </c>
      <c r="W305" s="20" t="s">
        <v>77</v>
      </c>
      <c r="X305" s="22">
        <v>0.41099999999999998</v>
      </c>
      <c r="Y305" s="22">
        <v>3.7010000000000001</v>
      </c>
      <c r="Z305" s="22">
        <v>0.47</v>
      </c>
      <c r="AA305" s="22">
        <v>0.505</v>
      </c>
      <c r="AB305" s="22">
        <f t="shared" si="8"/>
        <v>0.58987492679999998</v>
      </c>
      <c r="AC305" s="22">
        <f t="shared" si="9"/>
        <v>4.9609691802000002</v>
      </c>
    </row>
    <row r="306" spans="1:29" x14ac:dyDescent="0.25">
      <c r="A306" s="20">
        <v>7</v>
      </c>
      <c r="B306" s="20">
        <v>328</v>
      </c>
      <c r="C306" s="20" t="s">
        <v>212</v>
      </c>
      <c r="D306" s="20" t="s">
        <v>213</v>
      </c>
      <c r="E306" s="20" t="s">
        <v>214</v>
      </c>
      <c r="F306" s="20" t="s">
        <v>191</v>
      </c>
      <c r="G306" s="20" t="s">
        <v>215</v>
      </c>
      <c r="H306" s="20">
        <v>45631</v>
      </c>
      <c r="I306" s="20">
        <v>45632</v>
      </c>
      <c r="J306" s="20">
        <v>45562</v>
      </c>
      <c r="K306" s="20">
        <v>6410</v>
      </c>
      <c r="L306" s="20">
        <v>6410</v>
      </c>
      <c r="M306" s="20" t="s">
        <v>193</v>
      </c>
      <c r="N306" s="20" t="s">
        <v>216</v>
      </c>
      <c r="O306" s="21">
        <v>1.9443243643599999</v>
      </c>
      <c r="P306" s="21">
        <v>0.78683999999999998</v>
      </c>
      <c r="Q306" s="20" t="s">
        <v>195</v>
      </c>
      <c r="R306" s="20" t="s">
        <v>196</v>
      </c>
      <c r="S306" s="20">
        <v>16</v>
      </c>
      <c r="T306" s="20">
        <v>60</v>
      </c>
      <c r="U306" s="20" t="s">
        <v>73</v>
      </c>
      <c r="V306" s="20" t="s">
        <v>76</v>
      </c>
      <c r="W306" s="20" t="s">
        <v>77</v>
      </c>
      <c r="X306" s="22">
        <v>0.41099999999999998</v>
      </c>
      <c r="Y306" s="22">
        <v>3.7010000000000001</v>
      </c>
      <c r="Z306" s="22">
        <v>0.47</v>
      </c>
      <c r="AA306" s="22">
        <v>0.505</v>
      </c>
      <c r="AB306" s="22">
        <f t="shared" si="8"/>
        <v>0.17139735719999999</v>
      </c>
      <c r="AC306" s="22">
        <f t="shared" si="9"/>
        <v>1.4414869457999999</v>
      </c>
    </row>
    <row r="307" spans="1:29" x14ac:dyDescent="0.25">
      <c r="A307" s="20">
        <v>7</v>
      </c>
      <c r="B307" s="20">
        <v>328</v>
      </c>
      <c r="C307" s="20" t="s">
        <v>212</v>
      </c>
      <c r="D307" s="20" t="s">
        <v>213</v>
      </c>
      <c r="E307" s="20" t="s">
        <v>214</v>
      </c>
      <c r="F307" s="20" t="s">
        <v>191</v>
      </c>
      <c r="G307" s="20" t="s">
        <v>215</v>
      </c>
      <c r="H307" s="20">
        <v>45632</v>
      </c>
      <c r="I307" s="20">
        <v>45633</v>
      </c>
      <c r="J307" s="20">
        <v>45563</v>
      </c>
      <c r="K307" s="20">
        <v>6410</v>
      </c>
      <c r="L307" s="20">
        <v>6410</v>
      </c>
      <c r="M307" s="20" t="s">
        <v>193</v>
      </c>
      <c r="N307" s="20" t="s">
        <v>216</v>
      </c>
      <c r="O307" s="21">
        <v>1.5302975090399999</v>
      </c>
      <c r="P307" s="21">
        <v>0.61928899999999998</v>
      </c>
      <c r="Q307" s="20" t="s">
        <v>195</v>
      </c>
      <c r="R307" s="20" t="s">
        <v>196</v>
      </c>
      <c r="S307" s="20">
        <v>16</v>
      </c>
      <c r="T307" s="20">
        <v>60</v>
      </c>
      <c r="U307" s="20" t="s">
        <v>73</v>
      </c>
      <c r="V307" s="20" t="s">
        <v>76</v>
      </c>
      <c r="W307" s="20" t="s">
        <v>77</v>
      </c>
      <c r="X307" s="22">
        <v>0.41099999999999998</v>
      </c>
      <c r="Y307" s="22">
        <v>3.7010000000000001</v>
      </c>
      <c r="Z307" s="22">
        <v>0.47</v>
      </c>
      <c r="AA307" s="22">
        <v>0.505</v>
      </c>
      <c r="AB307" s="22">
        <f t="shared" si="8"/>
        <v>0.13489972286999999</v>
      </c>
      <c r="AC307" s="22">
        <f t="shared" si="9"/>
        <v>1.1345343515549999</v>
      </c>
    </row>
    <row r="308" spans="1:29" x14ac:dyDescent="0.25">
      <c r="A308" s="20">
        <v>7</v>
      </c>
      <c r="B308" s="20">
        <v>328</v>
      </c>
      <c r="C308" s="20" t="s">
        <v>212</v>
      </c>
      <c r="D308" s="20" t="s">
        <v>213</v>
      </c>
      <c r="E308" s="20" t="s">
        <v>214</v>
      </c>
      <c r="F308" s="20" t="s">
        <v>191</v>
      </c>
      <c r="G308" s="20" t="s">
        <v>215</v>
      </c>
      <c r="H308" s="20">
        <v>45633</v>
      </c>
      <c r="I308" s="20">
        <v>45634</v>
      </c>
      <c r="J308" s="20">
        <v>45564</v>
      </c>
      <c r="K308" s="20">
        <v>6410</v>
      </c>
      <c r="L308" s="20">
        <v>6410</v>
      </c>
      <c r="M308" s="20" t="s">
        <v>193</v>
      </c>
      <c r="N308" s="20" t="s">
        <v>216</v>
      </c>
      <c r="O308" s="21">
        <v>6.0723716965600003</v>
      </c>
      <c r="P308" s="21">
        <v>2.4573999999999998</v>
      </c>
      <c r="Q308" s="20" t="s">
        <v>195</v>
      </c>
      <c r="R308" s="20" t="s">
        <v>196</v>
      </c>
      <c r="S308" s="20">
        <v>16</v>
      </c>
      <c r="T308" s="20">
        <v>60</v>
      </c>
      <c r="U308" s="20" t="s">
        <v>73</v>
      </c>
      <c r="V308" s="20" t="s">
        <v>76</v>
      </c>
      <c r="W308" s="20" t="s">
        <v>77</v>
      </c>
      <c r="X308" s="22">
        <v>0.41099999999999998</v>
      </c>
      <c r="Y308" s="22">
        <v>3.7010000000000001</v>
      </c>
      <c r="Z308" s="22">
        <v>0.47</v>
      </c>
      <c r="AA308" s="22">
        <v>0.505</v>
      </c>
      <c r="AB308" s="22">
        <f t="shared" si="8"/>
        <v>0.53529544200000001</v>
      </c>
      <c r="AC308" s="22">
        <f t="shared" si="9"/>
        <v>4.5019445129999998</v>
      </c>
    </row>
    <row r="309" spans="1:29" x14ac:dyDescent="0.25">
      <c r="A309" s="20">
        <v>7</v>
      </c>
      <c r="B309" s="20">
        <v>328</v>
      </c>
      <c r="C309" s="20" t="s">
        <v>212</v>
      </c>
      <c r="D309" s="20" t="s">
        <v>213</v>
      </c>
      <c r="E309" s="20" t="s">
        <v>214</v>
      </c>
      <c r="F309" s="20" t="s">
        <v>191</v>
      </c>
      <c r="G309" s="20" t="s">
        <v>215</v>
      </c>
      <c r="H309" s="20">
        <v>45634</v>
      </c>
      <c r="I309" s="20">
        <v>45635</v>
      </c>
      <c r="J309" s="20">
        <v>45565</v>
      </c>
      <c r="K309" s="20">
        <v>6410</v>
      </c>
      <c r="L309" s="20">
        <v>6410</v>
      </c>
      <c r="M309" s="20" t="s">
        <v>193</v>
      </c>
      <c r="N309" s="20" t="s">
        <v>216</v>
      </c>
      <c r="O309" s="21">
        <v>2.7185601928500001</v>
      </c>
      <c r="P309" s="21">
        <v>1.10016</v>
      </c>
      <c r="Q309" s="20" t="s">
        <v>195</v>
      </c>
      <c r="R309" s="20" t="s">
        <v>196</v>
      </c>
      <c r="S309" s="20">
        <v>16</v>
      </c>
      <c r="T309" s="20">
        <v>60</v>
      </c>
      <c r="U309" s="20" t="s">
        <v>73</v>
      </c>
      <c r="V309" s="20" t="s">
        <v>76</v>
      </c>
      <c r="W309" s="20" t="s">
        <v>77</v>
      </c>
      <c r="X309" s="22">
        <v>0.41099999999999998</v>
      </c>
      <c r="Y309" s="22">
        <v>3.7010000000000001</v>
      </c>
      <c r="Z309" s="22">
        <v>0.47</v>
      </c>
      <c r="AA309" s="22">
        <v>0.505</v>
      </c>
      <c r="AB309" s="22">
        <f t="shared" si="8"/>
        <v>0.23964785280000001</v>
      </c>
      <c r="AC309" s="22">
        <f t="shared" si="9"/>
        <v>2.0154876192000004</v>
      </c>
    </row>
    <row r="310" spans="1:29" x14ac:dyDescent="0.25">
      <c r="A310" s="20">
        <v>7</v>
      </c>
      <c r="B310" s="20">
        <v>328</v>
      </c>
      <c r="C310" s="20" t="s">
        <v>212</v>
      </c>
      <c r="D310" s="20" t="s">
        <v>213</v>
      </c>
      <c r="E310" s="20" t="s">
        <v>214</v>
      </c>
      <c r="F310" s="20" t="s">
        <v>191</v>
      </c>
      <c r="G310" s="20" t="s">
        <v>215</v>
      </c>
      <c r="H310" s="20">
        <v>45635</v>
      </c>
      <c r="I310" s="20">
        <v>45636</v>
      </c>
      <c r="J310" s="20">
        <v>45566</v>
      </c>
      <c r="K310" s="20">
        <v>6410</v>
      </c>
      <c r="L310" s="20">
        <v>6410</v>
      </c>
      <c r="M310" s="20" t="s">
        <v>193</v>
      </c>
      <c r="N310" s="20" t="s">
        <v>216</v>
      </c>
      <c r="O310" s="21">
        <v>1.5024336815199999</v>
      </c>
      <c r="P310" s="21">
        <v>0.60801300000000003</v>
      </c>
      <c r="Q310" s="20" t="s">
        <v>195</v>
      </c>
      <c r="R310" s="20" t="s">
        <v>196</v>
      </c>
      <c r="S310" s="20">
        <v>16</v>
      </c>
      <c r="T310" s="20">
        <v>60</v>
      </c>
      <c r="U310" s="20" t="s">
        <v>73</v>
      </c>
      <c r="V310" s="20" t="s">
        <v>76</v>
      </c>
      <c r="W310" s="20" t="s">
        <v>77</v>
      </c>
      <c r="X310" s="22">
        <v>0.41099999999999998</v>
      </c>
      <c r="Y310" s="22">
        <v>3.7010000000000001</v>
      </c>
      <c r="Z310" s="22">
        <v>0.47</v>
      </c>
      <c r="AA310" s="22">
        <v>0.505</v>
      </c>
      <c r="AB310" s="22">
        <f t="shared" si="8"/>
        <v>0.13244347178999999</v>
      </c>
      <c r="AC310" s="22">
        <f t="shared" si="9"/>
        <v>1.1138767759350001</v>
      </c>
    </row>
    <row r="311" spans="1:29" x14ac:dyDescent="0.25">
      <c r="A311" s="20">
        <v>7</v>
      </c>
      <c r="B311" s="20">
        <v>328</v>
      </c>
      <c r="C311" s="20" t="s">
        <v>212</v>
      </c>
      <c r="D311" s="20" t="s">
        <v>213</v>
      </c>
      <c r="E311" s="20" t="s">
        <v>214</v>
      </c>
      <c r="F311" s="20" t="s">
        <v>191</v>
      </c>
      <c r="G311" s="20" t="s">
        <v>215</v>
      </c>
      <c r="H311" s="20">
        <v>45637</v>
      </c>
      <c r="I311" s="20">
        <v>45638</v>
      </c>
      <c r="J311" s="20">
        <v>45568</v>
      </c>
      <c r="K311" s="20">
        <v>6410</v>
      </c>
      <c r="L311" s="20">
        <v>6410</v>
      </c>
      <c r="M311" s="20" t="s">
        <v>193</v>
      </c>
      <c r="N311" s="20" t="s">
        <v>216</v>
      </c>
      <c r="O311" s="21">
        <v>3.20558592198</v>
      </c>
      <c r="P311" s="21">
        <v>1.29725</v>
      </c>
      <c r="Q311" s="20" t="s">
        <v>195</v>
      </c>
      <c r="R311" s="20" t="s">
        <v>196</v>
      </c>
      <c r="S311" s="20">
        <v>16</v>
      </c>
      <c r="T311" s="20">
        <v>60</v>
      </c>
      <c r="U311" s="20" t="s">
        <v>73</v>
      </c>
      <c r="V311" s="20" t="s">
        <v>76</v>
      </c>
      <c r="W311" s="20" t="s">
        <v>77</v>
      </c>
      <c r="X311" s="22">
        <v>0.41099999999999998</v>
      </c>
      <c r="Y311" s="22">
        <v>3.7010000000000001</v>
      </c>
      <c r="Z311" s="22">
        <v>0.47</v>
      </c>
      <c r="AA311" s="22">
        <v>0.505</v>
      </c>
      <c r="AB311" s="22">
        <f t="shared" si="8"/>
        <v>0.28257996750000003</v>
      </c>
      <c r="AC311" s="22">
        <f t="shared" si="9"/>
        <v>2.3765555137499996</v>
      </c>
    </row>
    <row r="312" spans="1:29" x14ac:dyDescent="0.25">
      <c r="A312" s="20">
        <v>7</v>
      </c>
      <c r="B312" s="20">
        <v>328</v>
      </c>
      <c r="C312" s="20" t="s">
        <v>212</v>
      </c>
      <c r="D312" s="20" t="s">
        <v>213</v>
      </c>
      <c r="E312" s="20" t="s">
        <v>214</v>
      </c>
      <c r="F312" s="20" t="s">
        <v>191</v>
      </c>
      <c r="G312" s="20" t="s">
        <v>215</v>
      </c>
      <c r="H312" s="20">
        <v>45638</v>
      </c>
      <c r="I312" s="20">
        <v>45639</v>
      </c>
      <c r="J312" s="20">
        <v>45569</v>
      </c>
      <c r="K312" s="20">
        <v>6410</v>
      </c>
      <c r="L312" s="20">
        <v>6410</v>
      </c>
      <c r="M312" s="20" t="s">
        <v>193</v>
      </c>
      <c r="N312" s="20" t="s">
        <v>216</v>
      </c>
      <c r="O312" s="21">
        <v>2.7886345509899999</v>
      </c>
      <c r="P312" s="21">
        <v>1.12852</v>
      </c>
      <c r="Q312" s="20" t="s">
        <v>195</v>
      </c>
      <c r="R312" s="20" t="s">
        <v>196</v>
      </c>
      <c r="S312" s="20">
        <v>16</v>
      </c>
      <c r="T312" s="20">
        <v>60</v>
      </c>
      <c r="U312" s="20" t="s">
        <v>73</v>
      </c>
      <c r="V312" s="20" t="s">
        <v>76</v>
      </c>
      <c r="W312" s="20" t="s">
        <v>77</v>
      </c>
      <c r="X312" s="22">
        <v>0.41099999999999998</v>
      </c>
      <c r="Y312" s="22">
        <v>3.7010000000000001</v>
      </c>
      <c r="Z312" s="22">
        <v>0.47</v>
      </c>
      <c r="AA312" s="22">
        <v>0.505</v>
      </c>
      <c r="AB312" s="22">
        <f t="shared" si="8"/>
        <v>0.24582551159999999</v>
      </c>
      <c r="AC312" s="22">
        <f t="shared" si="9"/>
        <v>2.0674429974000001</v>
      </c>
    </row>
    <row r="313" spans="1:29" x14ac:dyDescent="0.25">
      <c r="A313" s="20">
        <v>7</v>
      </c>
      <c r="B313" s="20">
        <v>328</v>
      </c>
      <c r="C313" s="20" t="s">
        <v>212</v>
      </c>
      <c r="D313" s="20" t="s">
        <v>213</v>
      </c>
      <c r="E313" s="20" t="s">
        <v>214</v>
      </c>
      <c r="F313" s="20" t="s">
        <v>191</v>
      </c>
      <c r="G313" s="20" t="s">
        <v>215</v>
      </c>
      <c r="H313" s="20">
        <v>45639</v>
      </c>
      <c r="I313" s="20">
        <v>45640</v>
      </c>
      <c r="J313" s="20">
        <v>45570</v>
      </c>
      <c r="K313" s="20">
        <v>6410</v>
      </c>
      <c r="L313" s="20">
        <v>6410</v>
      </c>
      <c r="M313" s="20" t="s">
        <v>193</v>
      </c>
      <c r="N313" s="20" t="s">
        <v>216</v>
      </c>
      <c r="O313" s="21">
        <v>2.9895663373999999</v>
      </c>
      <c r="P313" s="21">
        <v>1.20983</v>
      </c>
      <c r="Q313" s="20" t="s">
        <v>195</v>
      </c>
      <c r="R313" s="20" t="s">
        <v>196</v>
      </c>
      <c r="S313" s="20">
        <v>16</v>
      </c>
      <c r="T313" s="20">
        <v>60</v>
      </c>
      <c r="U313" s="20" t="s">
        <v>73</v>
      </c>
      <c r="V313" s="20" t="s">
        <v>76</v>
      </c>
      <c r="W313" s="20" t="s">
        <v>77</v>
      </c>
      <c r="X313" s="22">
        <v>0.41099999999999998</v>
      </c>
      <c r="Y313" s="22">
        <v>3.7010000000000001</v>
      </c>
      <c r="Z313" s="22">
        <v>0.47</v>
      </c>
      <c r="AA313" s="22">
        <v>0.505</v>
      </c>
      <c r="AB313" s="22">
        <f t="shared" si="8"/>
        <v>0.26353726890000001</v>
      </c>
      <c r="AC313" s="22">
        <f t="shared" si="9"/>
        <v>2.2164025108500001</v>
      </c>
    </row>
    <row r="314" spans="1:29" x14ac:dyDescent="0.25">
      <c r="A314" s="20">
        <v>7</v>
      </c>
      <c r="B314" s="20">
        <v>328</v>
      </c>
      <c r="C314" s="20" t="s">
        <v>212</v>
      </c>
      <c r="D314" s="20" t="s">
        <v>213</v>
      </c>
      <c r="E314" s="20" t="s">
        <v>214</v>
      </c>
      <c r="F314" s="20" t="s">
        <v>191</v>
      </c>
      <c r="G314" s="20" t="s">
        <v>215</v>
      </c>
      <c r="H314" s="20">
        <v>45640</v>
      </c>
      <c r="I314" s="20">
        <v>45641</v>
      </c>
      <c r="J314" s="20">
        <v>45571</v>
      </c>
      <c r="K314" s="20">
        <v>6410</v>
      </c>
      <c r="L314" s="20">
        <v>6410</v>
      </c>
      <c r="M314" s="20" t="s">
        <v>193</v>
      </c>
      <c r="N314" s="20" t="s">
        <v>216</v>
      </c>
      <c r="O314" s="21">
        <v>37.706326498899998</v>
      </c>
      <c r="P314" s="21">
        <v>15.2592</v>
      </c>
      <c r="Q314" s="20" t="s">
        <v>195</v>
      </c>
      <c r="R314" s="20" t="s">
        <v>196</v>
      </c>
      <c r="S314" s="20">
        <v>16</v>
      </c>
      <c r="T314" s="20">
        <v>60</v>
      </c>
      <c r="U314" s="20" t="s">
        <v>73</v>
      </c>
      <c r="V314" s="20" t="s">
        <v>76</v>
      </c>
      <c r="W314" s="20" t="s">
        <v>77</v>
      </c>
      <c r="X314" s="22">
        <v>0.41099999999999998</v>
      </c>
      <c r="Y314" s="22">
        <v>3.7010000000000001</v>
      </c>
      <c r="Z314" s="22">
        <v>0.47</v>
      </c>
      <c r="AA314" s="22">
        <v>0.505</v>
      </c>
      <c r="AB314" s="22">
        <f t="shared" si="8"/>
        <v>3.3239115359999998</v>
      </c>
      <c r="AC314" s="22">
        <f t="shared" si="9"/>
        <v>27.954778103999999</v>
      </c>
    </row>
    <row r="315" spans="1:29" x14ac:dyDescent="0.25">
      <c r="A315" s="20">
        <v>7</v>
      </c>
      <c r="B315" s="20">
        <v>328</v>
      </c>
      <c r="C315" s="20" t="s">
        <v>212</v>
      </c>
      <c r="D315" s="20" t="s">
        <v>213</v>
      </c>
      <c r="E315" s="20" t="s">
        <v>214</v>
      </c>
      <c r="F315" s="20" t="s">
        <v>191</v>
      </c>
      <c r="G315" s="20" t="s">
        <v>215</v>
      </c>
      <c r="H315" s="20">
        <v>45641</v>
      </c>
      <c r="I315" s="20">
        <v>45642</v>
      </c>
      <c r="J315" s="20">
        <v>45572</v>
      </c>
      <c r="K315" s="20">
        <v>6410</v>
      </c>
      <c r="L315" s="20">
        <v>6410</v>
      </c>
      <c r="M315" s="20" t="s">
        <v>193</v>
      </c>
      <c r="N315" s="20" t="s">
        <v>216</v>
      </c>
      <c r="O315" s="21">
        <v>1.3306435919899999</v>
      </c>
      <c r="P315" s="21">
        <v>0.53849199999999997</v>
      </c>
      <c r="Q315" s="20" t="s">
        <v>195</v>
      </c>
      <c r="R315" s="20" t="s">
        <v>196</v>
      </c>
      <c r="S315" s="20">
        <v>16</v>
      </c>
      <c r="T315" s="20">
        <v>60</v>
      </c>
      <c r="U315" s="20" t="s">
        <v>73</v>
      </c>
      <c r="V315" s="20" t="s">
        <v>76</v>
      </c>
      <c r="W315" s="20" t="s">
        <v>77</v>
      </c>
      <c r="X315" s="22">
        <v>0.41099999999999998</v>
      </c>
      <c r="Y315" s="22">
        <v>3.7010000000000001</v>
      </c>
      <c r="Z315" s="22">
        <v>0.47</v>
      </c>
      <c r="AA315" s="22">
        <v>0.505</v>
      </c>
      <c r="AB315" s="22">
        <f t="shared" si="8"/>
        <v>0.11729971236</v>
      </c>
      <c r="AC315" s="22">
        <f t="shared" si="9"/>
        <v>0.98651465153999995</v>
      </c>
    </row>
    <row r="316" spans="1:29" x14ac:dyDescent="0.25">
      <c r="A316" s="20">
        <v>7</v>
      </c>
      <c r="B316" s="20">
        <v>328</v>
      </c>
      <c r="C316" s="20" t="s">
        <v>212</v>
      </c>
      <c r="D316" s="20" t="s">
        <v>213</v>
      </c>
      <c r="E316" s="20" t="s">
        <v>214</v>
      </c>
      <c r="F316" s="20" t="s">
        <v>191</v>
      </c>
      <c r="G316" s="20" t="s">
        <v>215</v>
      </c>
      <c r="H316" s="20">
        <v>45642</v>
      </c>
      <c r="I316" s="20">
        <v>45643</v>
      </c>
      <c r="J316" s="20">
        <v>45573</v>
      </c>
      <c r="K316" s="20">
        <v>6410</v>
      </c>
      <c r="L316" s="20">
        <v>6410</v>
      </c>
      <c r="M316" s="20" t="s">
        <v>193</v>
      </c>
      <c r="N316" s="20" t="s">
        <v>216</v>
      </c>
      <c r="O316" s="21">
        <v>3.73129183048</v>
      </c>
      <c r="P316" s="21">
        <v>1.51</v>
      </c>
      <c r="Q316" s="20" t="s">
        <v>195</v>
      </c>
      <c r="R316" s="20" t="s">
        <v>196</v>
      </c>
      <c r="S316" s="20">
        <v>16</v>
      </c>
      <c r="T316" s="20">
        <v>60</v>
      </c>
      <c r="U316" s="20" t="s">
        <v>73</v>
      </c>
      <c r="V316" s="20" t="s">
        <v>76</v>
      </c>
      <c r="W316" s="20" t="s">
        <v>77</v>
      </c>
      <c r="X316" s="22">
        <v>0.41099999999999998</v>
      </c>
      <c r="Y316" s="22">
        <v>3.7010000000000001</v>
      </c>
      <c r="Z316" s="22">
        <v>0.47</v>
      </c>
      <c r="AA316" s="22">
        <v>0.505</v>
      </c>
      <c r="AB316" s="22">
        <f t="shared" si="8"/>
        <v>0.32892330000000003</v>
      </c>
      <c r="AC316" s="22">
        <f t="shared" si="9"/>
        <v>2.76631245</v>
      </c>
    </row>
    <row r="317" spans="1:29" x14ac:dyDescent="0.25">
      <c r="A317" s="20">
        <v>7</v>
      </c>
      <c r="B317" s="20">
        <v>328</v>
      </c>
      <c r="C317" s="20" t="s">
        <v>212</v>
      </c>
      <c r="D317" s="20" t="s">
        <v>213</v>
      </c>
      <c r="E317" s="20" t="s">
        <v>214</v>
      </c>
      <c r="F317" s="20" t="s">
        <v>191</v>
      </c>
      <c r="G317" s="20" t="s">
        <v>215</v>
      </c>
      <c r="H317" s="20">
        <v>45643</v>
      </c>
      <c r="I317" s="20">
        <v>45644</v>
      </c>
      <c r="J317" s="20">
        <v>45574</v>
      </c>
      <c r="K317" s="20">
        <v>6410</v>
      </c>
      <c r="L317" s="20">
        <v>6410</v>
      </c>
      <c r="M317" s="20" t="s">
        <v>193</v>
      </c>
      <c r="N317" s="20" t="s">
        <v>216</v>
      </c>
      <c r="O317" s="21">
        <v>4.8824052726899998</v>
      </c>
      <c r="P317" s="21">
        <v>1.97584</v>
      </c>
      <c r="Q317" s="20" t="s">
        <v>195</v>
      </c>
      <c r="R317" s="20" t="s">
        <v>196</v>
      </c>
      <c r="S317" s="20">
        <v>16</v>
      </c>
      <c r="T317" s="20">
        <v>60</v>
      </c>
      <c r="U317" s="20" t="s">
        <v>73</v>
      </c>
      <c r="V317" s="20" t="s">
        <v>76</v>
      </c>
      <c r="W317" s="20" t="s">
        <v>77</v>
      </c>
      <c r="X317" s="22">
        <v>0.41099999999999998</v>
      </c>
      <c r="Y317" s="22">
        <v>3.7010000000000001</v>
      </c>
      <c r="Z317" s="22">
        <v>0.47</v>
      </c>
      <c r="AA317" s="22">
        <v>0.505</v>
      </c>
      <c r="AB317" s="22">
        <f t="shared" si="8"/>
        <v>0.43039722720000001</v>
      </c>
      <c r="AC317" s="22">
        <f t="shared" si="9"/>
        <v>3.6197290008</v>
      </c>
    </row>
    <row r="318" spans="1:29" x14ac:dyDescent="0.25">
      <c r="A318" s="20">
        <v>7</v>
      </c>
      <c r="B318" s="20">
        <v>328</v>
      </c>
      <c r="C318" s="20" t="s">
        <v>212</v>
      </c>
      <c r="D318" s="20" t="s">
        <v>213</v>
      </c>
      <c r="E318" s="20" t="s">
        <v>214</v>
      </c>
      <c r="F318" s="20" t="s">
        <v>191</v>
      </c>
      <c r="G318" s="20" t="s">
        <v>215</v>
      </c>
      <c r="H318" s="20">
        <v>45644</v>
      </c>
      <c r="I318" s="20">
        <v>45645</v>
      </c>
      <c r="J318" s="20">
        <v>45575</v>
      </c>
      <c r="K318" s="20">
        <v>6410</v>
      </c>
      <c r="L318" s="20">
        <v>6410</v>
      </c>
      <c r="M318" s="20" t="s">
        <v>193</v>
      </c>
      <c r="N318" s="20" t="s">
        <v>216</v>
      </c>
      <c r="O318" s="21">
        <v>3.9985578067900001</v>
      </c>
      <c r="P318" s="21">
        <v>1.61816</v>
      </c>
      <c r="Q318" s="20" t="s">
        <v>195</v>
      </c>
      <c r="R318" s="20" t="s">
        <v>196</v>
      </c>
      <c r="S318" s="20">
        <v>16</v>
      </c>
      <c r="T318" s="20">
        <v>60</v>
      </c>
      <c r="U318" s="20" t="s">
        <v>73</v>
      </c>
      <c r="V318" s="20" t="s">
        <v>76</v>
      </c>
      <c r="W318" s="20" t="s">
        <v>77</v>
      </c>
      <c r="X318" s="22">
        <v>0.41099999999999998</v>
      </c>
      <c r="Y318" s="22">
        <v>3.7010000000000001</v>
      </c>
      <c r="Z318" s="22">
        <v>0.47</v>
      </c>
      <c r="AA318" s="22">
        <v>0.505</v>
      </c>
      <c r="AB318" s="22">
        <f t="shared" si="8"/>
        <v>0.35248379280000003</v>
      </c>
      <c r="AC318" s="22">
        <f t="shared" si="9"/>
        <v>2.9644610291999998</v>
      </c>
    </row>
    <row r="319" spans="1:29" x14ac:dyDescent="0.25">
      <c r="A319" s="20">
        <v>7</v>
      </c>
      <c r="B319" s="20">
        <v>328</v>
      </c>
      <c r="C319" s="20" t="s">
        <v>212</v>
      </c>
      <c r="D319" s="20" t="s">
        <v>213</v>
      </c>
      <c r="E319" s="20" t="s">
        <v>214</v>
      </c>
      <c r="F319" s="20" t="s">
        <v>191</v>
      </c>
      <c r="G319" s="20" t="s">
        <v>215</v>
      </c>
      <c r="H319" s="20">
        <v>45645</v>
      </c>
      <c r="I319" s="20">
        <v>45646</v>
      </c>
      <c r="J319" s="20">
        <v>45576</v>
      </c>
      <c r="K319" s="20">
        <v>6410</v>
      </c>
      <c r="L319" s="20">
        <v>6410</v>
      </c>
      <c r="M319" s="20" t="s">
        <v>193</v>
      </c>
      <c r="N319" s="20" t="s">
        <v>216</v>
      </c>
      <c r="O319" s="21">
        <v>7.2860196002200004</v>
      </c>
      <c r="P319" s="21">
        <v>2.94855</v>
      </c>
      <c r="Q319" s="20" t="s">
        <v>195</v>
      </c>
      <c r="R319" s="20" t="s">
        <v>196</v>
      </c>
      <c r="S319" s="20">
        <v>16</v>
      </c>
      <c r="T319" s="20">
        <v>60</v>
      </c>
      <c r="U319" s="20" t="s">
        <v>73</v>
      </c>
      <c r="V319" s="20" t="s">
        <v>76</v>
      </c>
      <c r="W319" s="20" t="s">
        <v>77</v>
      </c>
      <c r="X319" s="22">
        <v>0.41099999999999998</v>
      </c>
      <c r="Y319" s="22">
        <v>3.7010000000000001</v>
      </c>
      <c r="Z319" s="22">
        <v>0.47</v>
      </c>
      <c r="AA319" s="22">
        <v>0.505</v>
      </c>
      <c r="AB319" s="22">
        <f t="shared" si="8"/>
        <v>0.6422826465</v>
      </c>
      <c r="AC319" s="22">
        <f t="shared" si="9"/>
        <v>5.4017288572500002</v>
      </c>
    </row>
    <row r="320" spans="1:29" x14ac:dyDescent="0.25">
      <c r="A320" s="20">
        <v>7</v>
      </c>
      <c r="B320" s="20">
        <v>328</v>
      </c>
      <c r="C320" s="20" t="s">
        <v>212</v>
      </c>
      <c r="D320" s="20" t="s">
        <v>213</v>
      </c>
      <c r="E320" s="20" t="s">
        <v>214</v>
      </c>
      <c r="F320" s="20" t="s">
        <v>191</v>
      </c>
      <c r="G320" s="20" t="s">
        <v>215</v>
      </c>
      <c r="H320" s="20">
        <v>45646</v>
      </c>
      <c r="I320" s="20">
        <v>45647</v>
      </c>
      <c r="J320" s="20">
        <v>45577</v>
      </c>
      <c r="K320" s="20">
        <v>6410</v>
      </c>
      <c r="L320" s="20">
        <v>6410</v>
      </c>
      <c r="M320" s="20" t="s">
        <v>193</v>
      </c>
      <c r="N320" s="20" t="s">
        <v>216</v>
      </c>
      <c r="O320" s="21">
        <v>4.8678092196899998</v>
      </c>
      <c r="P320" s="21">
        <v>1.96993</v>
      </c>
      <c r="Q320" s="20" t="s">
        <v>195</v>
      </c>
      <c r="R320" s="20" t="s">
        <v>196</v>
      </c>
      <c r="S320" s="20">
        <v>16</v>
      </c>
      <c r="T320" s="20">
        <v>60</v>
      </c>
      <c r="U320" s="20" t="s">
        <v>73</v>
      </c>
      <c r="V320" s="20" t="s">
        <v>76</v>
      </c>
      <c r="W320" s="20" t="s">
        <v>77</v>
      </c>
      <c r="X320" s="22">
        <v>0.41099999999999998</v>
      </c>
      <c r="Y320" s="22">
        <v>3.7010000000000001</v>
      </c>
      <c r="Z320" s="22">
        <v>0.47</v>
      </c>
      <c r="AA320" s="22">
        <v>0.505</v>
      </c>
      <c r="AB320" s="22">
        <f t="shared" si="8"/>
        <v>0.42910985190000001</v>
      </c>
      <c r="AC320" s="22">
        <f t="shared" si="9"/>
        <v>3.6089019103500002</v>
      </c>
    </row>
    <row r="321" spans="1:29" x14ac:dyDescent="0.25">
      <c r="A321" s="20">
        <v>7</v>
      </c>
      <c r="B321" s="20">
        <v>328</v>
      </c>
      <c r="C321" s="20" t="s">
        <v>212</v>
      </c>
      <c r="D321" s="20" t="s">
        <v>213</v>
      </c>
      <c r="E321" s="20" t="s">
        <v>214</v>
      </c>
      <c r="F321" s="20" t="s">
        <v>191</v>
      </c>
      <c r="G321" s="20" t="s">
        <v>215</v>
      </c>
      <c r="H321" s="20">
        <v>45647</v>
      </c>
      <c r="I321" s="20">
        <v>45648</v>
      </c>
      <c r="J321" s="20">
        <v>45578</v>
      </c>
      <c r="K321" s="20">
        <v>6410</v>
      </c>
      <c r="L321" s="20">
        <v>6410</v>
      </c>
      <c r="M321" s="20" t="s">
        <v>193</v>
      </c>
      <c r="N321" s="20" t="s">
        <v>216</v>
      </c>
      <c r="O321" s="21">
        <v>11.0374708434</v>
      </c>
      <c r="P321" s="21">
        <v>4.46671</v>
      </c>
      <c r="Q321" s="20" t="s">
        <v>195</v>
      </c>
      <c r="R321" s="20" t="s">
        <v>196</v>
      </c>
      <c r="S321" s="20">
        <v>16</v>
      </c>
      <c r="T321" s="20">
        <v>60</v>
      </c>
      <c r="U321" s="20" t="s">
        <v>73</v>
      </c>
      <c r="V321" s="20" t="s">
        <v>76</v>
      </c>
      <c r="W321" s="20" t="s">
        <v>77</v>
      </c>
      <c r="X321" s="22">
        <v>0.41099999999999998</v>
      </c>
      <c r="Y321" s="22">
        <v>3.7010000000000001</v>
      </c>
      <c r="Z321" s="22">
        <v>0.47</v>
      </c>
      <c r="AA321" s="22">
        <v>0.505</v>
      </c>
      <c r="AB321" s="22">
        <f t="shared" si="8"/>
        <v>0.97298343929999997</v>
      </c>
      <c r="AC321" s="22">
        <f t="shared" si="9"/>
        <v>8.1829903864499993</v>
      </c>
    </row>
    <row r="322" spans="1:29" x14ac:dyDescent="0.25">
      <c r="A322" s="20">
        <v>7</v>
      </c>
      <c r="B322" s="20">
        <v>328</v>
      </c>
      <c r="C322" s="20" t="s">
        <v>212</v>
      </c>
      <c r="D322" s="20" t="s">
        <v>213</v>
      </c>
      <c r="E322" s="20" t="s">
        <v>214</v>
      </c>
      <c r="F322" s="20" t="s">
        <v>191</v>
      </c>
      <c r="G322" s="20" t="s">
        <v>215</v>
      </c>
      <c r="H322" s="20">
        <v>45648</v>
      </c>
      <c r="I322" s="20">
        <v>45649</v>
      </c>
      <c r="J322" s="20">
        <v>45579</v>
      </c>
      <c r="K322" s="20">
        <v>6410</v>
      </c>
      <c r="L322" s="20">
        <v>6410</v>
      </c>
      <c r="M322" s="20" t="s">
        <v>193</v>
      </c>
      <c r="N322" s="20" t="s">
        <v>216</v>
      </c>
      <c r="O322" s="21">
        <v>1.7751787321700001</v>
      </c>
      <c r="P322" s="21">
        <v>0.71838900000000006</v>
      </c>
      <c r="Q322" s="20" t="s">
        <v>195</v>
      </c>
      <c r="R322" s="20" t="s">
        <v>196</v>
      </c>
      <c r="S322" s="20">
        <v>16</v>
      </c>
      <c r="T322" s="20">
        <v>60</v>
      </c>
      <c r="U322" s="20" t="s">
        <v>73</v>
      </c>
      <c r="V322" s="20" t="s">
        <v>76</v>
      </c>
      <c r="W322" s="20" t="s">
        <v>77</v>
      </c>
      <c r="X322" s="22">
        <v>0.41099999999999998</v>
      </c>
      <c r="Y322" s="22">
        <v>3.7010000000000001</v>
      </c>
      <c r="Z322" s="22">
        <v>0.47</v>
      </c>
      <c r="AA322" s="22">
        <v>0.505</v>
      </c>
      <c r="AB322" s="22">
        <f t="shared" ref="AB322:AB385" si="10">P322*X322*(1-Z322)</f>
        <v>0.15648667587000001</v>
      </c>
      <c r="AC322" s="22">
        <f t="shared" ref="AC322:AC385" si="11">P322*Y322*(1-AA322)</f>
        <v>1.3160850560550001</v>
      </c>
    </row>
    <row r="323" spans="1:29" x14ac:dyDescent="0.25">
      <c r="A323" s="20">
        <v>7</v>
      </c>
      <c r="B323" s="20">
        <v>328</v>
      </c>
      <c r="C323" s="20" t="s">
        <v>212</v>
      </c>
      <c r="D323" s="20" t="s">
        <v>213</v>
      </c>
      <c r="E323" s="20" t="s">
        <v>214</v>
      </c>
      <c r="F323" s="20" t="s">
        <v>191</v>
      </c>
      <c r="G323" s="20" t="s">
        <v>215</v>
      </c>
      <c r="H323" s="20">
        <v>45649</v>
      </c>
      <c r="I323" s="20">
        <v>45650</v>
      </c>
      <c r="J323" s="20">
        <v>45580</v>
      </c>
      <c r="K323" s="20">
        <v>6410</v>
      </c>
      <c r="L323" s="20">
        <v>6410</v>
      </c>
      <c r="M323" s="20" t="s">
        <v>193</v>
      </c>
      <c r="N323" s="20" t="s">
        <v>216</v>
      </c>
      <c r="O323" s="21">
        <v>4.86771539218</v>
      </c>
      <c r="P323" s="21">
        <v>1.9698899999999999</v>
      </c>
      <c r="Q323" s="20" t="s">
        <v>195</v>
      </c>
      <c r="R323" s="20" t="s">
        <v>196</v>
      </c>
      <c r="S323" s="20">
        <v>16</v>
      </c>
      <c r="T323" s="20">
        <v>60</v>
      </c>
      <c r="U323" s="20" t="s">
        <v>73</v>
      </c>
      <c r="V323" s="20" t="s">
        <v>76</v>
      </c>
      <c r="W323" s="20" t="s">
        <v>77</v>
      </c>
      <c r="X323" s="22">
        <v>0.41099999999999998</v>
      </c>
      <c r="Y323" s="22">
        <v>3.7010000000000001</v>
      </c>
      <c r="Z323" s="22">
        <v>0.47</v>
      </c>
      <c r="AA323" s="22">
        <v>0.505</v>
      </c>
      <c r="AB323" s="22">
        <f t="shared" si="10"/>
        <v>0.42910113869999994</v>
      </c>
      <c r="AC323" s="22">
        <f t="shared" si="11"/>
        <v>3.6088286305499997</v>
      </c>
    </row>
    <row r="324" spans="1:29" x14ac:dyDescent="0.25">
      <c r="A324" s="20">
        <v>7</v>
      </c>
      <c r="B324" s="20">
        <v>328</v>
      </c>
      <c r="C324" s="20" t="s">
        <v>212</v>
      </c>
      <c r="D324" s="20" t="s">
        <v>213</v>
      </c>
      <c r="E324" s="20" t="s">
        <v>214</v>
      </c>
      <c r="F324" s="20" t="s">
        <v>191</v>
      </c>
      <c r="G324" s="20" t="s">
        <v>215</v>
      </c>
      <c r="H324" s="20">
        <v>45650</v>
      </c>
      <c r="I324" s="20">
        <v>45651</v>
      </c>
      <c r="J324" s="20">
        <v>45581</v>
      </c>
      <c r="K324" s="20">
        <v>6410</v>
      </c>
      <c r="L324" s="20">
        <v>6410</v>
      </c>
      <c r="M324" s="20" t="s">
        <v>193</v>
      </c>
      <c r="N324" s="20" t="s">
        <v>216</v>
      </c>
      <c r="O324" s="21">
        <v>9.2224303695700005</v>
      </c>
      <c r="P324" s="21">
        <v>3.7321900000000001</v>
      </c>
      <c r="Q324" s="20" t="s">
        <v>195</v>
      </c>
      <c r="R324" s="20" t="s">
        <v>196</v>
      </c>
      <c r="S324" s="20">
        <v>16</v>
      </c>
      <c r="T324" s="20">
        <v>60</v>
      </c>
      <c r="U324" s="20" t="s">
        <v>73</v>
      </c>
      <c r="V324" s="20" t="s">
        <v>76</v>
      </c>
      <c r="W324" s="20" t="s">
        <v>77</v>
      </c>
      <c r="X324" s="22">
        <v>0.41099999999999998</v>
      </c>
      <c r="Y324" s="22">
        <v>3.7010000000000001</v>
      </c>
      <c r="Z324" s="22">
        <v>0.47</v>
      </c>
      <c r="AA324" s="22">
        <v>0.505</v>
      </c>
      <c r="AB324" s="22">
        <f t="shared" si="10"/>
        <v>0.81298294770000001</v>
      </c>
      <c r="AC324" s="22">
        <f t="shared" si="11"/>
        <v>6.8373534190500003</v>
      </c>
    </row>
    <row r="325" spans="1:29" x14ac:dyDescent="0.25">
      <c r="A325" s="20">
        <v>7</v>
      </c>
      <c r="B325" s="20">
        <v>328</v>
      </c>
      <c r="C325" s="20" t="s">
        <v>212</v>
      </c>
      <c r="D325" s="20" t="s">
        <v>213</v>
      </c>
      <c r="E325" s="20" t="s">
        <v>214</v>
      </c>
      <c r="F325" s="20" t="s">
        <v>191</v>
      </c>
      <c r="G325" s="20" t="s">
        <v>215</v>
      </c>
      <c r="H325" s="20">
        <v>45651</v>
      </c>
      <c r="I325" s="20">
        <v>45652</v>
      </c>
      <c r="J325" s="20">
        <v>45582</v>
      </c>
      <c r="K325" s="20">
        <v>6410</v>
      </c>
      <c r="L325" s="20">
        <v>6410</v>
      </c>
      <c r="M325" s="20" t="s">
        <v>193</v>
      </c>
      <c r="N325" s="20" t="s">
        <v>216</v>
      </c>
      <c r="O325" s="21">
        <v>1.47532308667</v>
      </c>
      <c r="P325" s="21">
        <v>0.59704199999999996</v>
      </c>
      <c r="Q325" s="20" t="s">
        <v>195</v>
      </c>
      <c r="R325" s="20" t="s">
        <v>196</v>
      </c>
      <c r="S325" s="20">
        <v>16</v>
      </c>
      <c r="T325" s="20">
        <v>60</v>
      </c>
      <c r="U325" s="20" t="s">
        <v>73</v>
      </c>
      <c r="V325" s="20" t="s">
        <v>76</v>
      </c>
      <c r="W325" s="20" t="s">
        <v>77</v>
      </c>
      <c r="X325" s="22">
        <v>0.41099999999999998</v>
      </c>
      <c r="Y325" s="22">
        <v>3.7010000000000001</v>
      </c>
      <c r="Z325" s="22">
        <v>0.47</v>
      </c>
      <c r="AA325" s="22">
        <v>0.505</v>
      </c>
      <c r="AB325" s="22">
        <f t="shared" si="10"/>
        <v>0.13005365885999998</v>
      </c>
      <c r="AC325" s="22">
        <f t="shared" si="11"/>
        <v>1.0937779587899998</v>
      </c>
    </row>
    <row r="326" spans="1:29" x14ac:dyDescent="0.25">
      <c r="A326" s="20">
        <v>7</v>
      </c>
      <c r="B326" s="20">
        <v>328</v>
      </c>
      <c r="C326" s="20" t="s">
        <v>212</v>
      </c>
      <c r="D326" s="20" t="s">
        <v>213</v>
      </c>
      <c r="E326" s="20" t="s">
        <v>214</v>
      </c>
      <c r="F326" s="20" t="s">
        <v>191</v>
      </c>
      <c r="G326" s="20" t="s">
        <v>215</v>
      </c>
      <c r="H326" s="20">
        <v>45652</v>
      </c>
      <c r="I326" s="20">
        <v>45653</v>
      </c>
      <c r="J326" s="20">
        <v>45583</v>
      </c>
      <c r="K326" s="20">
        <v>6410</v>
      </c>
      <c r="L326" s="20">
        <v>6410</v>
      </c>
      <c r="M326" s="20" t="s">
        <v>193</v>
      </c>
      <c r="N326" s="20" t="s">
        <v>216</v>
      </c>
      <c r="O326" s="21">
        <v>1.3428673151099999</v>
      </c>
      <c r="P326" s="21">
        <v>0.54343900000000001</v>
      </c>
      <c r="Q326" s="20" t="s">
        <v>195</v>
      </c>
      <c r="R326" s="20" t="s">
        <v>196</v>
      </c>
      <c r="S326" s="20">
        <v>16</v>
      </c>
      <c r="T326" s="20">
        <v>60</v>
      </c>
      <c r="U326" s="20" t="s">
        <v>73</v>
      </c>
      <c r="V326" s="20" t="s">
        <v>76</v>
      </c>
      <c r="W326" s="20" t="s">
        <v>77</v>
      </c>
      <c r="X326" s="22">
        <v>0.41099999999999998</v>
      </c>
      <c r="Y326" s="22">
        <v>3.7010000000000001</v>
      </c>
      <c r="Z326" s="22">
        <v>0.47</v>
      </c>
      <c r="AA326" s="22">
        <v>0.505</v>
      </c>
      <c r="AB326" s="22">
        <f t="shared" si="10"/>
        <v>0.11837731737</v>
      </c>
      <c r="AC326" s="22">
        <f t="shared" si="11"/>
        <v>0.995577530805</v>
      </c>
    </row>
    <row r="327" spans="1:29" x14ac:dyDescent="0.25">
      <c r="A327" s="20">
        <v>7</v>
      </c>
      <c r="B327" s="20">
        <v>328</v>
      </c>
      <c r="C327" s="20" t="s">
        <v>212</v>
      </c>
      <c r="D327" s="20" t="s">
        <v>213</v>
      </c>
      <c r="E327" s="20" t="s">
        <v>214</v>
      </c>
      <c r="F327" s="20" t="s">
        <v>191</v>
      </c>
      <c r="G327" s="20" t="s">
        <v>215</v>
      </c>
      <c r="H327" s="20">
        <v>45654</v>
      </c>
      <c r="I327" s="20">
        <v>45655</v>
      </c>
      <c r="J327" s="20">
        <v>45585</v>
      </c>
      <c r="K327" s="20">
        <v>6410</v>
      </c>
      <c r="L327" s="20">
        <v>6410</v>
      </c>
      <c r="M327" s="20" t="s">
        <v>193</v>
      </c>
      <c r="N327" s="20" t="s">
        <v>216</v>
      </c>
      <c r="O327" s="21">
        <v>1.8405277252400001</v>
      </c>
      <c r="P327" s="21">
        <v>0.74483500000000002</v>
      </c>
      <c r="Q327" s="20" t="s">
        <v>195</v>
      </c>
      <c r="R327" s="20" t="s">
        <v>196</v>
      </c>
      <c r="S327" s="20">
        <v>16</v>
      </c>
      <c r="T327" s="20">
        <v>60</v>
      </c>
      <c r="U327" s="20" t="s">
        <v>73</v>
      </c>
      <c r="V327" s="20" t="s">
        <v>76</v>
      </c>
      <c r="W327" s="20" t="s">
        <v>77</v>
      </c>
      <c r="X327" s="22">
        <v>0.41099999999999998</v>
      </c>
      <c r="Y327" s="22">
        <v>3.7010000000000001</v>
      </c>
      <c r="Z327" s="22">
        <v>0.47</v>
      </c>
      <c r="AA327" s="22">
        <v>0.505</v>
      </c>
      <c r="AB327" s="22">
        <f t="shared" si="10"/>
        <v>0.16224740804999999</v>
      </c>
      <c r="AC327" s="22">
        <f t="shared" si="11"/>
        <v>1.364533995825</v>
      </c>
    </row>
    <row r="328" spans="1:29" x14ac:dyDescent="0.25">
      <c r="A328" s="20">
        <v>7</v>
      </c>
      <c r="B328" s="20">
        <v>328</v>
      </c>
      <c r="C328" s="20" t="s">
        <v>212</v>
      </c>
      <c r="D328" s="20" t="s">
        <v>213</v>
      </c>
      <c r="E328" s="20" t="s">
        <v>214</v>
      </c>
      <c r="F328" s="20" t="s">
        <v>191</v>
      </c>
      <c r="G328" s="20" t="s">
        <v>215</v>
      </c>
      <c r="H328" s="20">
        <v>45656</v>
      </c>
      <c r="I328" s="20">
        <v>45657</v>
      </c>
      <c r="J328" s="20">
        <v>45587</v>
      </c>
      <c r="K328" s="20">
        <v>6410</v>
      </c>
      <c r="L328" s="20">
        <v>6410</v>
      </c>
      <c r="M328" s="20" t="s">
        <v>193</v>
      </c>
      <c r="N328" s="20" t="s">
        <v>216</v>
      </c>
      <c r="O328" s="21">
        <v>1.2169901751100001</v>
      </c>
      <c r="P328" s="21">
        <v>0.49249799999999999</v>
      </c>
      <c r="Q328" s="20" t="s">
        <v>195</v>
      </c>
      <c r="R328" s="20" t="s">
        <v>196</v>
      </c>
      <c r="S328" s="20">
        <v>16</v>
      </c>
      <c r="T328" s="20">
        <v>60</v>
      </c>
      <c r="U328" s="20" t="s">
        <v>73</v>
      </c>
      <c r="V328" s="20" t="s">
        <v>76</v>
      </c>
      <c r="W328" s="20" t="s">
        <v>77</v>
      </c>
      <c r="X328" s="22">
        <v>0.41099999999999998</v>
      </c>
      <c r="Y328" s="22">
        <v>3.7010000000000001</v>
      </c>
      <c r="Z328" s="22">
        <v>0.47</v>
      </c>
      <c r="AA328" s="22">
        <v>0.505</v>
      </c>
      <c r="AB328" s="22">
        <f t="shared" si="10"/>
        <v>0.10728083934</v>
      </c>
      <c r="AC328" s="22">
        <f t="shared" si="11"/>
        <v>0.90225387351000008</v>
      </c>
    </row>
    <row r="329" spans="1:29" x14ac:dyDescent="0.25">
      <c r="A329" s="20">
        <v>7</v>
      </c>
      <c r="B329" s="20">
        <v>328</v>
      </c>
      <c r="C329" s="20" t="s">
        <v>212</v>
      </c>
      <c r="D329" s="20" t="s">
        <v>213</v>
      </c>
      <c r="E329" s="20" t="s">
        <v>214</v>
      </c>
      <c r="F329" s="20" t="s">
        <v>191</v>
      </c>
      <c r="G329" s="20" t="s">
        <v>215</v>
      </c>
      <c r="H329" s="20">
        <v>45657</v>
      </c>
      <c r="I329" s="20">
        <v>45658</v>
      </c>
      <c r="J329" s="20">
        <v>45588</v>
      </c>
      <c r="K329" s="20">
        <v>6410</v>
      </c>
      <c r="L329" s="20">
        <v>6410</v>
      </c>
      <c r="M329" s="20" t="s">
        <v>193</v>
      </c>
      <c r="N329" s="20" t="s">
        <v>216</v>
      </c>
      <c r="O329" s="21">
        <v>1.1090207879</v>
      </c>
      <c r="P329" s="21">
        <v>0.44880500000000001</v>
      </c>
      <c r="Q329" s="20" t="s">
        <v>195</v>
      </c>
      <c r="R329" s="20" t="s">
        <v>196</v>
      </c>
      <c r="S329" s="20">
        <v>16</v>
      </c>
      <c r="T329" s="20">
        <v>60</v>
      </c>
      <c r="U329" s="20" t="s">
        <v>73</v>
      </c>
      <c r="V329" s="20" t="s">
        <v>76</v>
      </c>
      <c r="W329" s="20" t="s">
        <v>77</v>
      </c>
      <c r="X329" s="22">
        <v>0.41099999999999998</v>
      </c>
      <c r="Y329" s="22">
        <v>3.7010000000000001</v>
      </c>
      <c r="Z329" s="22">
        <v>0.47</v>
      </c>
      <c r="AA329" s="22">
        <v>0.505</v>
      </c>
      <c r="AB329" s="22">
        <f t="shared" si="10"/>
        <v>9.7763193150000011E-2</v>
      </c>
      <c r="AC329" s="22">
        <f t="shared" si="11"/>
        <v>0.82220851597500011</v>
      </c>
    </row>
    <row r="330" spans="1:29" x14ac:dyDescent="0.25">
      <c r="A330" s="20">
        <v>7</v>
      </c>
      <c r="B330" s="20">
        <v>328</v>
      </c>
      <c r="C330" s="20" t="s">
        <v>212</v>
      </c>
      <c r="D330" s="20" t="s">
        <v>213</v>
      </c>
      <c r="E330" s="20" t="s">
        <v>214</v>
      </c>
      <c r="F330" s="20" t="s">
        <v>191</v>
      </c>
      <c r="G330" s="20" t="s">
        <v>215</v>
      </c>
      <c r="H330" s="20">
        <v>45658</v>
      </c>
      <c r="I330" s="20">
        <v>45659</v>
      </c>
      <c r="J330" s="20">
        <v>45589</v>
      </c>
      <c r="K330" s="20">
        <v>6410</v>
      </c>
      <c r="L330" s="20">
        <v>6410</v>
      </c>
      <c r="M330" s="20" t="s">
        <v>193</v>
      </c>
      <c r="N330" s="20" t="s">
        <v>216</v>
      </c>
      <c r="O330" s="21">
        <v>1.19224802464</v>
      </c>
      <c r="P330" s="21">
        <v>0.48248600000000003</v>
      </c>
      <c r="Q330" s="20" t="s">
        <v>195</v>
      </c>
      <c r="R330" s="20" t="s">
        <v>196</v>
      </c>
      <c r="S330" s="20">
        <v>16</v>
      </c>
      <c r="T330" s="20">
        <v>60</v>
      </c>
      <c r="U330" s="20" t="s">
        <v>73</v>
      </c>
      <c r="V330" s="20" t="s">
        <v>76</v>
      </c>
      <c r="W330" s="20" t="s">
        <v>77</v>
      </c>
      <c r="X330" s="22">
        <v>0.41099999999999998</v>
      </c>
      <c r="Y330" s="22">
        <v>3.7010000000000001</v>
      </c>
      <c r="Z330" s="22">
        <v>0.47</v>
      </c>
      <c r="AA330" s="22">
        <v>0.505</v>
      </c>
      <c r="AB330" s="22">
        <f t="shared" si="10"/>
        <v>0.10509992538</v>
      </c>
      <c r="AC330" s="22">
        <f t="shared" si="11"/>
        <v>0.88391193957000003</v>
      </c>
    </row>
    <row r="331" spans="1:29" x14ac:dyDescent="0.25">
      <c r="A331" s="20">
        <v>7</v>
      </c>
      <c r="B331" s="20">
        <v>328</v>
      </c>
      <c r="C331" s="20" t="s">
        <v>212</v>
      </c>
      <c r="D331" s="20" t="s">
        <v>213</v>
      </c>
      <c r="E331" s="20" t="s">
        <v>214</v>
      </c>
      <c r="F331" s="20" t="s">
        <v>191</v>
      </c>
      <c r="G331" s="20" t="s">
        <v>215</v>
      </c>
      <c r="H331" s="20">
        <v>45660</v>
      </c>
      <c r="I331" s="20">
        <v>45661</v>
      </c>
      <c r="J331" s="20">
        <v>45591</v>
      </c>
      <c r="K331" s="20">
        <v>6410</v>
      </c>
      <c r="L331" s="20">
        <v>6410</v>
      </c>
      <c r="M331" s="20" t="s">
        <v>193</v>
      </c>
      <c r="N331" s="20" t="s">
        <v>216</v>
      </c>
      <c r="O331" s="21">
        <v>4.3660843259700002</v>
      </c>
      <c r="P331" s="21">
        <v>1.7668900000000001</v>
      </c>
      <c r="Q331" s="20" t="s">
        <v>195</v>
      </c>
      <c r="R331" s="20" t="s">
        <v>196</v>
      </c>
      <c r="S331" s="20">
        <v>16</v>
      </c>
      <c r="T331" s="20">
        <v>60</v>
      </c>
      <c r="U331" s="20" t="s">
        <v>73</v>
      </c>
      <c r="V331" s="20" t="s">
        <v>76</v>
      </c>
      <c r="W331" s="20" t="s">
        <v>77</v>
      </c>
      <c r="X331" s="22">
        <v>0.41099999999999998</v>
      </c>
      <c r="Y331" s="22">
        <v>3.7010000000000001</v>
      </c>
      <c r="Z331" s="22">
        <v>0.47</v>
      </c>
      <c r="AA331" s="22">
        <v>0.505</v>
      </c>
      <c r="AB331" s="22">
        <f t="shared" si="10"/>
        <v>0.38488164870000002</v>
      </c>
      <c r="AC331" s="22">
        <f t="shared" si="11"/>
        <v>3.2369336455500002</v>
      </c>
    </row>
    <row r="332" spans="1:29" x14ac:dyDescent="0.25">
      <c r="A332" s="20">
        <v>7</v>
      </c>
      <c r="B332" s="20">
        <v>328</v>
      </c>
      <c r="C332" s="20" t="s">
        <v>212</v>
      </c>
      <c r="D332" s="20" t="s">
        <v>213</v>
      </c>
      <c r="E332" s="20" t="s">
        <v>214</v>
      </c>
      <c r="F332" s="20" t="s">
        <v>191</v>
      </c>
      <c r="G332" s="20" t="s">
        <v>215</v>
      </c>
      <c r="H332" s="20">
        <v>45661</v>
      </c>
      <c r="I332" s="20">
        <v>45662</v>
      </c>
      <c r="J332" s="20">
        <v>45592</v>
      </c>
      <c r="K332" s="20">
        <v>6410</v>
      </c>
      <c r="L332" s="20">
        <v>6410</v>
      </c>
      <c r="M332" s="20" t="s">
        <v>193</v>
      </c>
      <c r="N332" s="20" t="s">
        <v>216</v>
      </c>
      <c r="O332" s="21">
        <v>1.9192197580899999</v>
      </c>
      <c r="P332" s="21">
        <v>0.77668099999999995</v>
      </c>
      <c r="Q332" s="20" t="s">
        <v>195</v>
      </c>
      <c r="R332" s="20" t="s">
        <v>196</v>
      </c>
      <c r="S332" s="20">
        <v>16</v>
      </c>
      <c r="T332" s="20">
        <v>60</v>
      </c>
      <c r="U332" s="20" t="s">
        <v>73</v>
      </c>
      <c r="V332" s="20" t="s">
        <v>76</v>
      </c>
      <c r="W332" s="20" t="s">
        <v>77</v>
      </c>
      <c r="X332" s="22">
        <v>0.41099999999999998</v>
      </c>
      <c r="Y332" s="22">
        <v>3.7010000000000001</v>
      </c>
      <c r="Z332" s="22">
        <v>0.47</v>
      </c>
      <c r="AA332" s="22">
        <v>0.505</v>
      </c>
      <c r="AB332" s="22">
        <f t="shared" si="10"/>
        <v>0.16918442222999999</v>
      </c>
      <c r="AC332" s="22">
        <f t="shared" si="11"/>
        <v>1.4228757085949999</v>
      </c>
    </row>
    <row r="333" spans="1:29" x14ac:dyDescent="0.25">
      <c r="A333" s="20">
        <v>7</v>
      </c>
      <c r="B333" s="20">
        <v>328</v>
      </c>
      <c r="C333" s="20" t="s">
        <v>212</v>
      </c>
      <c r="D333" s="20" t="s">
        <v>213</v>
      </c>
      <c r="E333" s="20" t="s">
        <v>214</v>
      </c>
      <c r="F333" s="20" t="s">
        <v>191</v>
      </c>
      <c r="G333" s="20" t="s">
        <v>215</v>
      </c>
      <c r="H333" s="20">
        <v>45662</v>
      </c>
      <c r="I333" s="20">
        <v>45663</v>
      </c>
      <c r="J333" s="20">
        <v>45593</v>
      </c>
      <c r="K333" s="20">
        <v>6410</v>
      </c>
      <c r="L333" s="20">
        <v>6410</v>
      </c>
      <c r="M333" s="20" t="s">
        <v>193</v>
      </c>
      <c r="N333" s="20" t="s">
        <v>216</v>
      </c>
      <c r="O333" s="21">
        <v>6.1820821743699996</v>
      </c>
      <c r="P333" s="21">
        <v>2.5017999999999998</v>
      </c>
      <c r="Q333" s="20" t="s">
        <v>195</v>
      </c>
      <c r="R333" s="20" t="s">
        <v>196</v>
      </c>
      <c r="S333" s="20">
        <v>16</v>
      </c>
      <c r="T333" s="20">
        <v>60</v>
      </c>
      <c r="U333" s="20" t="s">
        <v>73</v>
      </c>
      <c r="V333" s="20" t="s">
        <v>76</v>
      </c>
      <c r="W333" s="20" t="s">
        <v>77</v>
      </c>
      <c r="X333" s="22">
        <v>0.41099999999999998</v>
      </c>
      <c r="Y333" s="22">
        <v>3.7010000000000001</v>
      </c>
      <c r="Z333" s="22">
        <v>0.47</v>
      </c>
      <c r="AA333" s="22">
        <v>0.505</v>
      </c>
      <c r="AB333" s="22">
        <f t="shared" si="10"/>
        <v>0.54496709399999999</v>
      </c>
      <c r="AC333" s="22">
        <f t="shared" si="11"/>
        <v>4.5832850909999996</v>
      </c>
    </row>
    <row r="334" spans="1:29" x14ac:dyDescent="0.25">
      <c r="A334" s="20">
        <v>7</v>
      </c>
      <c r="B334" s="20">
        <v>328</v>
      </c>
      <c r="C334" s="20" t="s">
        <v>212</v>
      </c>
      <c r="D334" s="20" t="s">
        <v>213</v>
      </c>
      <c r="E334" s="20" t="s">
        <v>214</v>
      </c>
      <c r="F334" s="20" t="s">
        <v>191</v>
      </c>
      <c r="G334" s="20" t="s">
        <v>215</v>
      </c>
      <c r="H334" s="20">
        <v>45663</v>
      </c>
      <c r="I334" s="20">
        <v>45664</v>
      </c>
      <c r="J334" s="20">
        <v>45594</v>
      </c>
      <c r="K334" s="20">
        <v>6410</v>
      </c>
      <c r="L334" s="20">
        <v>6410</v>
      </c>
      <c r="M334" s="20" t="s">
        <v>193</v>
      </c>
      <c r="N334" s="20" t="s">
        <v>216</v>
      </c>
      <c r="O334" s="21">
        <v>2.8122618936300001</v>
      </c>
      <c r="P334" s="21">
        <v>1.13808</v>
      </c>
      <c r="Q334" s="20" t="s">
        <v>195</v>
      </c>
      <c r="R334" s="20" t="s">
        <v>196</v>
      </c>
      <c r="S334" s="20">
        <v>16</v>
      </c>
      <c r="T334" s="20">
        <v>60</v>
      </c>
      <c r="U334" s="20" t="s">
        <v>73</v>
      </c>
      <c r="V334" s="20" t="s">
        <v>76</v>
      </c>
      <c r="W334" s="20" t="s">
        <v>77</v>
      </c>
      <c r="X334" s="22">
        <v>0.41099999999999998</v>
      </c>
      <c r="Y334" s="22">
        <v>3.7010000000000001</v>
      </c>
      <c r="Z334" s="22">
        <v>0.47</v>
      </c>
      <c r="AA334" s="22">
        <v>0.505</v>
      </c>
      <c r="AB334" s="22">
        <f t="shared" si="10"/>
        <v>0.24790796640000001</v>
      </c>
      <c r="AC334" s="22">
        <f t="shared" si="11"/>
        <v>2.0849568695999996</v>
      </c>
    </row>
    <row r="335" spans="1:29" x14ac:dyDescent="0.25">
      <c r="A335" s="20">
        <v>7</v>
      </c>
      <c r="B335" s="20">
        <v>328</v>
      </c>
      <c r="C335" s="20" t="s">
        <v>212</v>
      </c>
      <c r="D335" s="20" t="s">
        <v>213</v>
      </c>
      <c r="E335" s="20" t="s">
        <v>214</v>
      </c>
      <c r="F335" s="20" t="s">
        <v>191</v>
      </c>
      <c r="G335" s="20" t="s">
        <v>215</v>
      </c>
      <c r="H335" s="20">
        <v>45664</v>
      </c>
      <c r="I335" s="20">
        <v>45665</v>
      </c>
      <c r="J335" s="20">
        <v>45595</v>
      </c>
      <c r="K335" s="20">
        <v>6410</v>
      </c>
      <c r="L335" s="20">
        <v>6410</v>
      </c>
      <c r="M335" s="20" t="s">
        <v>193</v>
      </c>
      <c r="N335" s="20" t="s">
        <v>216</v>
      </c>
      <c r="O335" s="21">
        <v>1.86871585687</v>
      </c>
      <c r="P335" s="21">
        <v>0.75624199999999997</v>
      </c>
      <c r="Q335" s="20" t="s">
        <v>195</v>
      </c>
      <c r="R335" s="20" t="s">
        <v>196</v>
      </c>
      <c r="S335" s="20">
        <v>16</v>
      </c>
      <c r="T335" s="20">
        <v>60</v>
      </c>
      <c r="U335" s="20" t="s">
        <v>73</v>
      </c>
      <c r="V335" s="20" t="s">
        <v>76</v>
      </c>
      <c r="W335" s="20" t="s">
        <v>77</v>
      </c>
      <c r="X335" s="22">
        <v>0.41099999999999998</v>
      </c>
      <c r="Y335" s="22">
        <v>3.7010000000000001</v>
      </c>
      <c r="Z335" s="22">
        <v>0.47</v>
      </c>
      <c r="AA335" s="22">
        <v>0.505</v>
      </c>
      <c r="AB335" s="22">
        <f t="shared" si="10"/>
        <v>0.16473219486000001</v>
      </c>
      <c r="AC335" s="22">
        <f t="shared" si="11"/>
        <v>1.3854315627899998</v>
      </c>
    </row>
    <row r="336" spans="1:29" x14ac:dyDescent="0.25">
      <c r="A336" s="20">
        <v>7</v>
      </c>
      <c r="B336" s="20">
        <v>328</v>
      </c>
      <c r="C336" s="20" t="s">
        <v>212</v>
      </c>
      <c r="D336" s="20" t="s">
        <v>213</v>
      </c>
      <c r="E336" s="20" t="s">
        <v>214</v>
      </c>
      <c r="F336" s="20" t="s">
        <v>191</v>
      </c>
      <c r="G336" s="20" t="s">
        <v>215</v>
      </c>
      <c r="H336" s="20">
        <v>45665</v>
      </c>
      <c r="I336" s="20">
        <v>45666</v>
      </c>
      <c r="J336" s="20">
        <v>45596</v>
      </c>
      <c r="K336" s="20">
        <v>6410</v>
      </c>
      <c r="L336" s="20">
        <v>6410</v>
      </c>
      <c r="M336" s="20" t="s">
        <v>193</v>
      </c>
      <c r="N336" s="20" t="s">
        <v>216</v>
      </c>
      <c r="O336" s="21">
        <v>0.105665542534</v>
      </c>
      <c r="P336" s="21">
        <v>4.2761300000000002E-2</v>
      </c>
      <c r="Q336" s="20" t="s">
        <v>195</v>
      </c>
      <c r="R336" s="20" t="s">
        <v>196</v>
      </c>
      <c r="S336" s="20">
        <v>16</v>
      </c>
      <c r="T336" s="20">
        <v>60</v>
      </c>
      <c r="U336" s="20" t="s">
        <v>73</v>
      </c>
      <c r="V336" s="20" t="s">
        <v>76</v>
      </c>
      <c r="W336" s="20" t="s">
        <v>77</v>
      </c>
      <c r="X336" s="22">
        <v>0.41099999999999998</v>
      </c>
      <c r="Y336" s="22">
        <v>3.7010000000000001</v>
      </c>
      <c r="Z336" s="22">
        <v>0.47</v>
      </c>
      <c r="AA336" s="22">
        <v>0.505</v>
      </c>
      <c r="AB336" s="22">
        <f t="shared" si="10"/>
        <v>9.3146939790000015E-3</v>
      </c>
      <c r="AC336" s="22">
        <f t="shared" si="11"/>
        <v>7.83384877935E-2</v>
      </c>
    </row>
    <row r="337" spans="1:29" x14ac:dyDescent="0.25">
      <c r="A337" s="20">
        <v>7</v>
      </c>
      <c r="B337" s="20">
        <v>328</v>
      </c>
      <c r="C337" s="20" t="s">
        <v>212</v>
      </c>
      <c r="D337" s="20" t="s">
        <v>213</v>
      </c>
      <c r="E337" s="20" t="s">
        <v>214</v>
      </c>
      <c r="F337" s="20" t="s">
        <v>191</v>
      </c>
      <c r="G337" s="20" t="s">
        <v>215</v>
      </c>
      <c r="H337" s="20">
        <v>45667</v>
      </c>
      <c r="I337" s="20">
        <v>45668</v>
      </c>
      <c r="J337" s="20">
        <v>45598</v>
      </c>
      <c r="K337" s="20">
        <v>6410</v>
      </c>
      <c r="L337" s="20">
        <v>6410</v>
      </c>
      <c r="M337" s="20" t="s">
        <v>193</v>
      </c>
      <c r="N337" s="20" t="s">
        <v>216</v>
      </c>
      <c r="O337" s="21">
        <v>3.5162151658699998</v>
      </c>
      <c r="P337" s="21">
        <v>1.42296</v>
      </c>
      <c r="Q337" s="20" t="s">
        <v>195</v>
      </c>
      <c r="R337" s="20" t="s">
        <v>196</v>
      </c>
      <c r="S337" s="20">
        <v>16</v>
      </c>
      <c r="T337" s="20">
        <v>60</v>
      </c>
      <c r="U337" s="20" t="s">
        <v>73</v>
      </c>
      <c r="V337" s="20" t="s">
        <v>76</v>
      </c>
      <c r="W337" s="20" t="s">
        <v>77</v>
      </c>
      <c r="X337" s="22">
        <v>0.41099999999999998</v>
      </c>
      <c r="Y337" s="22">
        <v>3.7010000000000001</v>
      </c>
      <c r="Z337" s="22">
        <v>0.47</v>
      </c>
      <c r="AA337" s="22">
        <v>0.505</v>
      </c>
      <c r="AB337" s="22">
        <f t="shared" si="10"/>
        <v>0.30996337679999997</v>
      </c>
      <c r="AC337" s="22">
        <f t="shared" si="11"/>
        <v>2.6068556052000003</v>
      </c>
    </row>
    <row r="338" spans="1:29" x14ac:dyDescent="0.25">
      <c r="A338" s="20">
        <v>7</v>
      </c>
      <c r="B338" s="20">
        <v>328</v>
      </c>
      <c r="C338" s="20" t="s">
        <v>212</v>
      </c>
      <c r="D338" s="20" t="s">
        <v>213</v>
      </c>
      <c r="E338" s="20" t="s">
        <v>214</v>
      </c>
      <c r="F338" s="20" t="s">
        <v>191</v>
      </c>
      <c r="G338" s="20" t="s">
        <v>215</v>
      </c>
      <c r="H338" s="20">
        <v>45668</v>
      </c>
      <c r="I338" s="20">
        <v>45669</v>
      </c>
      <c r="J338" s="20">
        <v>45599</v>
      </c>
      <c r="K338" s="20">
        <v>6410</v>
      </c>
      <c r="L338" s="20">
        <v>6410</v>
      </c>
      <c r="M338" s="20" t="s">
        <v>193</v>
      </c>
      <c r="N338" s="20" t="s">
        <v>216</v>
      </c>
      <c r="O338" s="21">
        <v>2.9587965615599998</v>
      </c>
      <c r="P338" s="21">
        <v>1.1973800000000001</v>
      </c>
      <c r="Q338" s="20" t="s">
        <v>195</v>
      </c>
      <c r="R338" s="20" t="s">
        <v>196</v>
      </c>
      <c r="S338" s="20">
        <v>16</v>
      </c>
      <c r="T338" s="20">
        <v>60</v>
      </c>
      <c r="U338" s="20" t="s">
        <v>73</v>
      </c>
      <c r="V338" s="20" t="s">
        <v>76</v>
      </c>
      <c r="W338" s="20" t="s">
        <v>77</v>
      </c>
      <c r="X338" s="22">
        <v>0.41099999999999998</v>
      </c>
      <c r="Y338" s="22">
        <v>3.7010000000000001</v>
      </c>
      <c r="Z338" s="22">
        <v>0.47</v>
      </c>
      <c r="AA338" s="22">
        <v>0.505</v>
      </c>
      <c r="AB338" s="22">
        <f t="shared" si="10"/>
        <v>0.2608252854</v>
      </c>
      <c r="AC338" s="22">
        <f t="shared" si="11"/>
        <v>2.1935941731000002</v>
      </c>
    </row>
    <row r="339" spans="1:29" x14ac:dyDescent="0.25">
      <c r="A339" s="20">
        <v>7</v>
      </c>
      <c r="B339" s="20">
        <v>328</v>
      </c>
      <c r="C339" s="20" t="s">
        <v>212</v>
      </c>
      <c r="D339" s="20" t="s">
        <v>213</v>
      </c>
      <c r="E339" s="20" t="s">
        <v>214</v>
      </c>
      <c r="F339" s="20" t="s">
        <v>191</v>
      </c>
      <c r="G339" s="20" t="s">
        <v>215</v>
      </c>
      <c r="H339" s="20">
        <v>45669</v>
      </c>
      <c r="I339" s="20">
        <v>45670</v>
      </c>
      <c r="J339" s="20">
        <v>45600</v>
      </c>
      <c r="K339" s="20">
        <v>6410</v>
      </c>
      <c r="L339" s="20">
        <v>6410</v>
      </c>
      <c r="M339" s="20" t="s">
        <v>193</v>
      </c>
      <c r="N339" s="20" t="s">
        <v>216</v>
      </c>
      <c r="O339" s="21">
        <v>6.1686086366600001</v>
      </c>
      <c r="P339" s="21">
        <v>2.4963500000000001</v>
      </c>
      <c r="Q339" s="20" t="s">
        <v>195</v>
      </c>
      <c r="R339" s="20" t="s">
        <v>196</v>
      </c>
      <c r="S339" s="20">
        <v>16</v>
      </c>
      <c r="T339" s="20">
        <v>60</v>
      </c>
      <c r="U339" s="20" t="s">
        <v>73</v>
      </c>
      <c r="V339" s="20" t="s">
        <v>76</v>
      </c>
      <c r="W339" s="20" t="s">
        <v>77</v>
      </c>
      <c r="X339" s="22">
        <v>0.41099999999999998</v>
      </c>
      <c r="Y339" s="22">
        <v>3.7010000000000001</v>
      </c>
      <c r="Z339" s="22">
        <v>0.47</v>
      </c>
      <c r="AA339" s="22">
        <v>0.505</v>
      </c>
      <c r="AB339" s="22">
        <f t="shared" si="10"/>
        <v>0.54377992050000001</v>
      </c>
      <c r="AC339" s="22">
        <f t="shared" si="11"/>
        <v>4.5733007182500005</v>
      </c>
    </row>
    <row r="340" spans="1:29" x14ac:dyDescent="0.25">
      <c r="A340" s="20">
        <v>7</v>
      </c>
      <c r="B340" s="20">
        <v>328</v>
      </c>
      <c r="C340" s="20" t="s">
        <v>212</v>
      </c>
      <c r="D340" s="20" t="s">
        <v>213</v>
      </c>
      <c r="E340" s="20" t="s">
        <v>214</v>
      </c>
      <c r="F340" s="20" t="s">
        <v>191</v>
      </c>
      <c r="G340" s="20" t="s">
        <v>215</v>
      </c>
      <c r="H340" s="20">
        <v>45671</v>
      </c>
      <c r="I340" s="20">
        <v>45672</v>
      </c>
      <c r="J340" s="20">
        <v>45602</v>
      </c>
      <c r="K340" s="20">
        <v>6410</v>
      </c>
      <c r="L340" s="20">
        <v>6410</v>
      </c>
      <c r="M340" s="20" t="s">
        <v>193</v>
      </c>
      <c r="N340" s="20" t="s">
        <v>216</v>
      </c>
      <c r="O340" s="21">
        <v>3.0856914686599999</v>
      </c>
      <c r="P340" s="21">
        <v>1.24874</v>
      </c>
      <c r="Q340" s="20" t="s">
        <v>195</v>
      </c>
      <c r="R340" s="20" t="s">
        <v>196</v>
      </c>
      <c r="S340" s="20">
        <v>16</v>
      </c>
      <c r="T340" s="20">
        <v>60</v>
      </c>
      <c r="U340" s="20" t="s">
        <v>73</v>
      </c>
      <c r="V340" s="20" t="s">
        <v>76</v>
      </c>
      <c r="W340" s="20" t="s">
        <v>77</v>
      </c>
      <c r="X340" s="22">
        <v>0.41099999999999998</v>
      </c>
      <c r="Y340" s="22">
        <v>3.7010000000000001</v>
      </c>
      <c r="Z340" s="22">
        <v>0.47</v>
      </c>
      <c r="AA340" s="22">
        <v>0.505</v>
      </c>
      <c r="AB340" s="22">
        <f t="shared" si="10"/>
        <v>0.2720130342</v>
      </c>
      <c r="AC340" s="22">
        <f t="shared" si="11"/>
        <v>2.2876854362999999</v>
      </c>
    </row>
    <row r="341" spans="1:29" x14ac:dyDescent="0.25">
      <c r="A341" s="20">
        <v>7</v>
      </c>
      <c r="B341" s="20">
        <v>328</v>
      </c>
      <c r="C341" s="20" t="s">
        <v>212</v>
      </c>
      <c r="D341" s="20" t="s">
        <v>213</v>
      </c>
      <c r="E341" s="20" t="s">
        <v>214</v>
      </c>
      <c r="F341" s="20" t="s">
        <v>191</v>
      </c>
      <c r="G341" s="20" t="s">
        <v>215</v>
      </c>
      <c r="H341" s="20">
        <v>45672</v>
      </c>
      <c r="I341" s="20">
        <v>45673</v>
      </c>
      <c r="J341" s="20">
        <v>45603</v>
      </c>
      <c r="K341" s="20">
        <v>6410</v>
      </c>
      <c r="L341" s="20">
        <v>6410</v>
      </c>
      <c r="M341" s="20" t="s">
        <v>193</v>
      </c>
      <c r="N341" s="20" t="s">
        <v>216</v>
      </c>
      <c r="O341" s="21">
        <v>3.2821482870200001</v>
      </c>
      <c r="P341" s="21">
        <v>1.3282400000000001</v>
      </c>
      <c r="Q341" s="20" t="s">
        <v>195</v>
      </c>
      <c r="R341" s="20" t="s">
        <v>196</v>
      </c>
      <c r="S341" s="20">
        <v>16</v>
      </c>
      <c r="T341" s="20">
        <v>60</v>
      </c>
      <c r="U341" s="20" t="s">
        <v>73</v>
      </c>
      <c r="V341" s="20" t="s">
        <v>76</v>
      </c>
      <c r="W341" s="20" t="s">
        <v>77</v>
      </c>
      <c r="X341" s="22">
        <v>0.41099999999999998</v>
      </c>
      <c r="Y341" s="22">
        <v>3.7010000000000001</v>
      </c>
      <c r="Z341" s="22">
        <v>0.47</v>
      </c>
      <c r="AA341" s="22">
        <v>0.505</v>
      </c>
      <c r="AB341" s="22">
        <f t="shared" si="10"/>
        <v>0.28933051920000002</v>
      </c>
      <c r="AC341" s="22">
        <f t="shared" si="11"/>
        <v>2.4333290388000002</v>
      </c>
    </row>
    <row r="342" spans="1:29" x14ac:dyDescent="0.25">
      <c r="A342" s="20">
        <v>7</v>
      </c>
      <c r="B342" s="20">
        <v>328</v>
      </c>
      <c r="C342" s="20" t="s">
        <v>212</v>
      </c>
      <c r="D342" s="20" t="s">
        <v>213</v>
      </c>
      <c r="E342" s="20" t="s">
        <v>214</v>
      </c>
      <c r="F342" s="20" t="s">
        <v>191</v>
      </c>
      <c r="G342" s="20" t="s">
        <v>215</v>
      </c>
      <c r="H342" s="20">
        <v>45673</v>
      </c>
      <c r="I342" s="20">
        <v>45674</v>
      </c>
      <c r="J342" s="20">
        <v>45604</v>
      </c>
      <c r="K342" s="20">
        <v>6410</v>
      </c>
      <c r="L342" s="20">
        <v>6410</v>
      </c>
      <c r="M342" s="20" t="s">
        <v>193</v>
      </c>
      <c r="N342" s="20" t="s">
        <v>216</v>
      </c>
      <c r="O342" s="21">
        <v>8.1195533699099993</v>
      </c>
      <c r="P342" s="21">
        <v>3.2858700000000001</v>
      </c>
      <c r="Q342" s="20" t="s">
        <v>195</v>
      </c>
      <c r="R342" s="20" t="s">
        <v>196</v>
      </c>
      <c r="S342" s="20">
        <v>16</v>
      </c>
      <c r="T342" s="20">
        <v>60</v>
      </c>
      <c r="U342" s="20" t="s">
        <v>73</v>
      </c>
      <c r="V342" s="20" t="s">
        <v>76</v>
      </c>
      <c r="W342" s="20" t="s">
        <v>77</v>
      </c>
      <c r="X342" s="22">
        <v>0.41099999999999998</v>
      </c>
      <c r="Y342" s="22">
        <v>3.7010000000000001</v>
      </c>
      <c r="Z342" s="22">
        <v>0.47</v>
      </c>
      <c r="AA342" s="22">
        <v>0.505</v>
      </c>
      <c r="AB342" s="22">
        <f t="shared" si="10"/>
        <v>0.71576106210000001</v>
      </c>
      <c r="AC342" s="22">
        <f t="shared" si="11"/>
        <v>6.0196974106500001</v>
      </c>
    </row>
    <row r="343" spans="1:29" x14ac:dyDescent="0.25">
      <c r="A343" s="20">
        <v>7</v>
      </c>
      <c r="B343" s="20">
        <v>328</v>
      </c>
      <c r="C343" s="20" t="s">
        <v>212</v>
      </c>
      <c r="D343" s="20" t="s">
        <v>213</v>
      </c>
      <c r="E343" s="20" t="s">
        <v>214</v>
      </c>
      <c r="F343" s="20" t="s">
        <v>191</v>
      </c>
      <c r="G343" s="20" t="s">
        <v>215</v>
      </c>
      <c r="H343" s="20">
        <v>45674</v>
      </c>
      <c r="I343" s="20">
        <v>45675</v>
      </c>
      <c r="J343" s="20">
        <v>45605</v>
      </c>
      <c r="K343" s="20">
        <v>6410</v>
      </c>
      <c r="L343" s="20">
        <v>6410</v>
      </c>
      <c r="M343" s="20" t="s">
        <v>193</v>
      </c>
      <c r="N343" s="20" t="s">
        <v>216</v>
      </c>
      <c r="O343" s="21">
        <v>2.0990305808900001</v>
      </c>
      <c r="P343" s="21">
        <v>0.84944799999999998</v>
      </c>
      <c r="Q343" s="20" t="s">
        <v>195</v>
      </c>
      <c r="R343" s="20" t="s">
        <v>196</v>
      </c>
      <c r="S343" s="20">
        <v>16</v>
      </c>
      <c r="T343" s="20">
        <v>60</v>
      </c>
      <c r="U343" s="20" t="s">
        <v>73</v>
      </c>
      <c r="V343" s="20" t="s">
        <v>76</v>
      </c>
      <c r="W343" s="20" t="s">
        <v>77</v>
      </c>
      <c r="X343" s="22">
        <v>0.41099999999999998</v>
      </c>
      <c r="Y343" s="22">
        <v>3.7010000000000001</v>
      </c>
      <c r="Z343" s="22">
        <v>0.47</v>
      </c>
      <c r="AA343" s="22">
        <v>0.505</v>
      </c>
      <c r="AB343" s="22">
        <f t="shared" si="10"/>
        <v>0.18503525783999999</v>
      </c>
      <c r="AC343" s="22">
        <f t="shared" si="11"/>
        <v>1.5561844887599998</v>
      </c>
    </row>
    <row r="344" spans="1:29" x14ac:dyDescent="0.25">
      <c r="A344" s="20">
        <v>7</v>
      </c>
      <c r="B344" s="20">
        <v>328</v>
      </c>
      <c r="C344" s="20" t="s">
        <v>212</v>
      </c>
      <c r="D344" s="20" t="s">
        <v>213</v>
      </c>
      <c r="E344" s="20" t="s">
        <v>214</v>
      </c>
      <c r="F344" s="20" t="s">
        <v>191</v>
      </c>
      <c r="G344" s="20" t="s">
        <v>215</v>
      </c>
      <c r="H344" s="20">
        <v>45675</v>
      </c>
      <c r="I344" s="20">
        <v>45676</v>
      </c>
      <c r="J344" s="20">
        <v>45606</v>
      </c>
      <c r="K344" s="20">
        <v>6410</v>
      </c>
      <c r="L344" s="20">
        <v>6410</v>
      </c>
      <c r="M344" s="20" t="s">
        <v>193</v>
      </c>
      <c r="N344" s="20" t="s">
        <v>216</v>
      </c>
      <c r="O344" s="21">
        <v>3.15016178143</v>
      </c>
      <c r="P344" s="21">
        <v>1.2748299999999999</v>
      </c>
      <c r="Q344" s="20" t="s">
        <v>195</v>
      </c>
      <c r="R344" s="20" t="s">
        <v>196</v>
      </c>
      <c r="S344" s="20">
        <v>16</v>
      </c>
      <c r="T344" s="20">
        <v>60</v>
      </c>
      <c r="U344" s="20" t="s">
        <v>73</v>
      </c>
      <c r="V344" s="20" t="s">
        <v>76</v>
      </c>
      <c r="W344" s="20" t="s">
        <v>77</v>
      </c>
      <c r="X344" s="22">
        <v>0.41099999999999998</v>
      </c>
      <c r="Y344" s="22">
        <v>3.7010000000000001</v>
      </c>
      <c r="Z344" s="22">
        <v>0.47</v>
      </c>
      <c r="AA344" s="22">
        <v>0.505</v>
      </c>
      <c r="AB344" s="22">
        <f t="shared" si="10"/>
        <v>0.27769621889999996</v>
      </c>
      <c r="AC344" s="22">
        <f t="shared" si="11"/>
        <v>2.3354821858500001</v>
      </c>
    </row>
    <row r="345" spans="1:29" x14ac:dyDescent="0.25">
      <c r="A345" s="20">
        <v>7</v>
      </c>
      <c r="B345" s="20">
        <v>328</v>
      </c>
      <c r="C345" s="20" t="s">
        <v>212</v>
      </c>
      <c r="D345" s="20" t="s">
        <v>213</v>
      </c>
      <c r="E345" s="20" t="s">
        <v>214</v>
      </c>
      <c r="F345" s="20" t="s">
        <v>191</v>
      </c>
      <c r="G345" s="20" t="s">
        <v>215</v>
      </c>
      <c r="H345" s="20">
        <v>45680</v>
      </c>
      <c r="I345" s="20">
        <v>45681</v>
      </c>
      <c r="J345" s="20">
        <v>45611</v>
      </c>
      <c r="K345" s="20">
        <v>6410</v>
      </c>
      <c r="L345" s="20">
        <v>6410</v>
      </c>
      <c r="M345" s="20" t="s">
        <v>193</v>
      </c>
      <c r="N345" s="20" t="s">
        <v>216</v>
      </c>
      <c r="O345" s="21">
        <v>1.79975998411</v>
      </c>
      <c r="P345" s="21">
        <v>0.72833700000000001</v>
      </c>
      <c r="Q345" s="20" t="s">
        <v>195</v>
      </c>
      <c r="R345" s="20" t="s">
        <v>196</v>
      </c>
      <c r="S345" s="20">
        <v>16</v>
      </c>
      <c r="T345" s="20">
        <v>60</v>
      </c>
      <c r="U345" s="20" t="s">
        <v>73</v>
      </c>
      <c r="V345" s="20" t="s">
        <v>76</v>
      </c>
      <c r="W345" s="20" t="s">
        <v>77</v>
      </c>
      <c r="X345" s="22">
        <v>0.41099999999999998</v>
      </c>
      <c r="Y345" s="22">
        <v>3.7010000000000001</v>
      </c>
      <c r="Z345" s="22">
        <v>0.47</v>
      </c>
      <c r="AA345" s="22">
        <v>0.505</v>
      </c>
      <c r="AB345" s="22">
        <f t="shared" si="10"/>
        <v>0.15865364871000001</v>
      </c>
      <c r="AC345" s="22">
        <f t="shared" si="11"/>
        <v>1.3343097423149999</v>
      </c>
    </row>
    <row r="346" spans="1:29" x14ac:dyDescent="0.25">
      <c r="A346" s="20">
        <v>7</v>
      </c>
      <c r="B346" s="20">
        <v>328</v>
      </c>
      <c r="C346" s="20" t="s">
        <v>212</v>
      </c>
      <c r="D346" s="20" t="s">
        <v>213</v>
      </c>
      <c r="E346" s="20" t="s">
        <v>214</v>
      </c>
      <c r="F346" s="20" t="s">
        <v>191</v>
      </c>
      <c r="G346" s="20" t="s">
        <v>215</v>
      </c>
      <c r="H346" s="20">
        <v>45681</v>
      </c>
      <c r="I346" s="20">
        <v>45682</v>
      </c>
      <c r="J346" s="20">
        <v>45612</v>
      </c>
      <c r="K346" s="20">
        <v>6410</v>
      </c>
      <c r="L346" s="20">
        <v>6410</v>
      </c>
      <c r="M346" s="20" t="s">
        <v>193</v>
      </c>
      <c r="N346" s="20" t="s">
        <v>216</v>
      </c>
      <c r="O346" s="21">
        <v>3.4726893272499999</v>
      </c>
      <c r="P346" s="21">
        <v>1.4053500000000001</v>
      </c>
      <c r="Q346" s="20" t="s">
        <v>195</v>
      </c>
      <c r="R346" s="20" t="s">
        <v>196</v>
      </c>
      <c r="S346" s="20">
        <v>16</v>
      </c>
      <c r="T346" s="20">
        <v>60</v>
      </c>
      <c r="U346" s="20" t="s">
        <v>73</v>
      </c>
      <c r="V346" s="20" t="s">
        <v>76</v>
      </c>
      <c r="W346" s="20" t="s">
        <v>77</v>
      </c>
      <c r="X346" s="22">
        <v>0.41099999999999998</v>
      </c>
      <c r="Y346" s="22">
        <v>3.7010000000000001</v>
      </c>
      <c r="Z346" s="22">
        <v>0.47</v>
      </c>
      <c r="AA346" s="22">
        <v>0.505</v>
      </c>
      <c r="AB346" s="22">
        <f t="shared" si="10"/>
        <v>0.30612739050000004</v>
      </c>
      <c r="AC346" s="22">
        <f t="shared" si="11"/>
        <v>2.5745941732500004</v>
      </c>
    </row>
    <row r="347" spans="1:29" x14ac:dyDescent="0.25">
      <c r="A347" s="20">
        <v>7</v>
      </c>
      <c r="B347" s="20">
        <v>328</v>
      </c>
      <c r="C347" s="20" t="s">
        <v>212</v>
      </c>
      <c r="D347" s="20" t="s">
        <v>213</v>
      </c>
      <c r="E347" s="20" t="s">
        <v>214</v>
      </c>
      <c r="F347" s="20" t="s">
        <v>191</v>
      </c>
      <c r="G347" s="20" t="s">
        <v>215</v>
      </c>
      <c r="H347" s="20">
        <v>45682</v>
      </c>
      <c r="I347" s="20">
        <v>45683</v>
      </c>
      <c r="J347" s="20">
        <v>45613</v>
      </c>
      <c r="K347" s="20">
        <v>6410</v>
      </c>
      <c r="L347" s="20">
        <v>6410</v>
      </c>
      <c r="M347" s="20" t="s">
        <v>193</v>
      </c>
      <c r="N347" s="20" t="s">
        <v>216</v>
      </c>
      <c r="O347" s="21">
        <v>1.56687933614</v>
      </c>
      <c r="P347" s="21">
        <v>0.63409400000000005</v>
      </c>
      <c r="Q347" s="20" t="s">
        <v>195</v>
      </c>
      <c r="R347" s="20" t="s">
        <v>196</v>
      </c>
      <c r="S347" s="20">
        <v>16</v>
      </c>
      <c r="T347" s="20">
        <v>60</v>
      </c>
      <c r="U347" s="20" t="s">
        <v>73</v>
      </c>
      <c r="V347" s="20" t="s">
        <v>76</v>
      </c>
      <c r="W347" s="20" t="s">
        <v>77</v>
      </c>
      <c r="X347" s="22">
        <v>0.41099999999999998</v>
      </c>
      <c r="Y347" s="22">
        <v>3.7010000000000001</v>
      </c>
      <c r="Z347" s="22">
        <v>0.47</v>
      </c>
      <c r="AA347" s="22">
        <v>0.505</v>
      </c>
      <c r="AB347" s="22">
        <f t="shared" si="10"/>
        <v>0.13812469602000002</v>
      </c>
      <c r="AC347" s="22">
        <f t="shared" si="11"/>
        <v>1.1616570375300002</v>
      </c>
    </row>
    <row r="348" spans="1:29" x14ac:dyDescent="0.25">
      <c r="A348" s="20">
        <v>7</v>
      </c>
      <c r="B348" s="20">
        <v>328</v>
      </c>
      <c r="C348" s="20" t="s">
        <v>212</v>
      </c>
      <c r="D348" s="20" t="s">
        <v>213</v>
      </c>
      <c r="E348" s="20" t="s">
        <v>214</v>
      </c>
      <c r="F348" s="20" t="s">
        <v>191</v>
      </c>
      <c r="G348" s="20" t="s">
        <v>215</v>
      </c>
      <c r="H348" s="20">
        <v>45683</v>
      </c>
      <c r="I348" s="20">
        <v>45684</v>
      </c>
      <c r="J348" s="20">
        <v>45614</v>
      </c>
      <c r="K348" s="20">
        <v>6410</v>
      </c>
      <c r="L348" s="20">
        <v>6410</v>
      </c>
      <c r="M348" s="20" t="s">
        <v>193</v>
      </c>
      <c r="N348" s="20" t="s">
        <v>216</v>
      </c>
      <c r="O348" s="21">
        <v>3.86153951479</v>
      </c>
      <c r="P348" s="21">
        <v>1.56271</v>
      </c>
      <c r="Q348" s="20" t="s">
        <v>195</v>
      </c>
      <c r="R348" s="20" t="s">
        <v>196</v>
      </c>
      <c r="S348" s="20">
        <v>16</v>
      </c>
      <c r="T348" s="20">
        <v>60</v>
      </c>
      <c r="U348" s="20" t="s">
        <v>73</v>
      </c>
      <c r="V348" s="20" t="s">
        <v>76</v>
      </c>
      <c r="W348" s="20" t="s">
        <v>77</v>
      </c>
      <c r="X348" s="22">
        <v>0.41099999999999998</v>
      </c>
      <c r="Y348" s="22">
        <v>3.7010000000000001</v>
      </c>
      <c r="Z348" s="22">
        <v>0.47</v>
      </c>
      <c r="AA348" s="22">
        <v>0.505</v>
      </c>
      <c r="AB348" s="22">
        <f t="shared" si="10"/>
        <v>0.3404051193</v>
      </c>
      <c r="AC348" s="22">
        <f t="shared" si="11"/>
        <v>2.8628769064499999</v>
      </c>
    </row>
    <row r="349" spans="1:29" x14ac:dyDescent="0.25">
      <c r="A349" s="20">
        <v>7</v>
      </c>
      <c r="B349" s="20">
        <v>328</v>
      </c>
      <c r="C349" s="20" t="s">
        <v>212</v>
      </c>
      <c r="D349" s="20" t="s">
        <v>213</v>
      </c>
      <c r="E349" s="20" t="s">
        <v>214</v>
      </c>
      <c r="F349" s="20" t="s">
        <v>191</v>
      </c>
      <c r="G349" s="20" t="s">
        <v>215</v>
      </c>
      <c r="H349" s="20">
        <v>45685</v>
      </c>
      <c r="I349" s="20">
        <v>45686</v>
      </c>
      <c r="J349" s="20">
        <v>45616</v>
      </c>
      <c r="K349" s="20">
        <v>6410</v>
      </c>
      <c r="L349" s="20">
        <v>6410</v>
      </c>
      <c r="M349" s="20" t="s">
        <v>193</v>
      </c>
      <c r="N349" s="20" t="s">
        <v>216</v>
      </c>
      <c r="O349" s="21">
        <v>4.9273689267199998</v>
      </c>
      <c r="P349" s="21">
        <v>1.99404</v>
      </c>
      <c r="Q349" s="20" t="s">
        <v>195</v>
      </c>
      <c r="R349" s="20" t="s">
        <v>196</v>
      </c>
      <c r="S349" s="20">
        <v>16</v>
      </c>
      <c r="T349" s="20">
        <v>60</v>
      </c>
      <c r="U349" s="20" t="s">
        <v>73</v>
      </c>
      <c r="V349" s="20" t="s">
        <v>76</v>
      </c>
      <c r="W349" s="20" t="s">
        <v>77</v>
      </c>
      <c r="X349" s="22">
        <v>0.41099999999999998</v>
      </c>
      <c r="Y349" s="22">
        <v>3.7010000000000001</v>
      </c>
      <c r="Z349" s="22">
        <v>0.47</v>
      </c>
      <c r="AA349" s="22">
        <v>0.505</v>
      </c>
      <c r="AB349" s="22">
        <f t="shared" si="10"/>
        <v>0.43436173320000004</v>
      </c>
      <c r="AC349" s="22">
        <f t="shared" si="11"/>
        <v>3.6530713098000001</v>
      </c>
    </row>
    <row r="350" spans="1:29" x14ac:dyDescent="0.25">
      <c r="A350" s="20">
        <v>7</v>
      </c>
      <c r="B350" s="20">
        <v>328</v>
      </c>
      <c r="C350" s="20" t="s">
        <v>212</v>
      </c>
      <c r="D350" s="20" t="s">
        <v>213</v>
      </c>
      <c r="E350" s="20" t="s">
        <v>214</v>
      </c>
      <c r="F350" s="20" t="s">
        <v>191</v>
      </c>
      <c r="G350" s="20" t="s">
        <v>215</v>
      </c>
      <c r="H350" s="20">
        <v>45686</v>
      </c>
      <c r="I350" s="20">
        <v>45687</v>
      </c>
      <c r="J350" s="20">
        <v>45617</v>
      </c>
      <c r="K350" s="20">
        <v>6410</v>
      </c>
      <c r="L350" s="20">
        <v>6410</v>
      </c>
      <c r="M350" s="20" t="s">
        <v>193</v>
      </c>
      <c r="N350" s="20" t="s">
        <v>216</v>
      </c>
      <c r="O350" s="21">
        <v>6.9607966282199998</v>
      </c>
      <c r="P350" s="21">
        <v>2.8169300000000002</v>
      </c>
      <c r="Q350" s="20" t="s">
        <v>195</v>
      </c>
      <c r="R350" s="20" t="s">
        <v>196</v>
      </c>
      <c r="S350" s="20">
        <v>16</v>
      </c>
      <c r="T350" s="20">
        <v>60</v>
      </c>
      <c r="U350" s="20" t="s">
        <v>73</v>
      </c>
      <c r="V350" s="20" t="s">
        <v>76</v>
      </c>
      <c r="W350" s="20" t="s">
        <v>77</v>
      </c>
      <c r="X350" s="22">
        <v>0.41099999999999998</v>
      </c>
      <c r="Y350" s="22">
        <v>3.7010000000000001</v>
      </c>
      <c r="Z350" s="22">
        <v>0.47</v>
      </c>
      <c r="AA350" s="22">
        <v>0.505</v>
      </c>
      <c r="AB350" s="22">
        <f t="shared" si="10"/>
        <v>0.61361186190000006</v>
      </c>
      <c r="AC350" s="22">
        <f t="shared" si="11"/>
        <v>5.1606016753499997</v>
      </c>
    </row>
    <row r="351" spans="1:29" x14ac:dyDescent="0.25">
      <c r="A351" s="20">
        <v>7</v>
      </c>
      <c r="B351" s="20">
        <v>328</v>
      </c>
      <c r="C351" s="20" t="s">
        <v>212</v>
      </c>
      <c r="D351" s="20" t="s">
        <v>213</v>
      </c>
      <c r="E351" s="20" t="s">
        <v>214</v>
      </c>
      <c r="F351" s="20" t="s">
        <v>191</v>
      </c>
      <c r="G351" s="20" t="s">
        <v>215</v>
      </c>
      <c r="H351" s="20">
        <v>45687</v>
      </c>
      <c r="I351" s="20">
        <v>45688</v>
      </c>
      <c r="J351" s="20">
        <v>45618</v>
      </c>
      <c r="K351" s="20">
        <v>6410</v>
      </c>
      <c r="L351" s="20">
        <v>6410</v>
      </c>
      <c r="M351" s="20" t="s">
        <v>193</v>
      </c>
      <c r="N351" s="20" t="s">
        <v>216</v>
      </c>
      <c r="O351" s="21">
        <v>2.64261993586</v>
      </c>
      <c r="P351" s="21">
        <v>1.0694300000000001</v>
      </c>
      <c r="Q351" s="20" t="s">
        <v>195</v>
      </c>
      <c r="R351" s="20" t="s">
        <v>196</v>
      </c>
      <c r="S351" s="20">
        <v>16</v>
      </c>
      <c r="T351" s="20">
        <v>60</v>
      </c>
      <c r="U351" s="20" t="s">
        <v>73</v>
      </c>
      <c r="V351" s="20" t="s">
        <v>76</v>
      </c>
      <c r="W351" s="20" t="s">
        <v>77</v>
      </c>
      <c r="X351" s="22">
        <v>0.41099999999999998</v>
      </c>
      <c r="Y351" s="22">
        <v>3.7010000000000001</v>
      </c>
      <c r="Z351" s="22">
        <v>0.47</v>
      </c>
      <c r="AA351" s="22">
        <v>0.505</v>
      </c>
      <c r="AB351" s="22">
        <f t="shared" si="10"/>
        <v>0.23295393690000002</v>
      </c>
      <c r="AC351" s="22">
        <f t="shared" si="11"/>
        <v>1.9591904128500002</v>
      </c>
    </row>
    <row r="352" spans="1:29" x14ac:dyDescent="0.25">
      <c r="A352" s="20">
        <v>7</v>
      </c>
      <c r="B352" s="20">
        <v>328</v>
      </c>
      <c r="C352" s="20" t="s">
        <v>212</v>
      </c>
      <c r="D352" s="20" t="s">
        <v>213</v>
      </c>
      <c r="E352" s="20" t="s">
        <v>214</v>
      </c>
      <c r="F352" s="20" t="s">
        <v>191</v>
      </c>
      <c r="G352" s="20" t="s">
        <v>215</v>
      </c>
      <c r="H352" s="20">
        <v>45689</v>
      </c>
      <c r="I352" s="20">
        <v>45690</v>
      </c>
      <c r="J352" s="20">
        <v>45620</v>
      </c>
      <c r="K352" s="20">
        <v>6410</v>
      </c>
      <c r="L352" s="20">
        <v>6410</v>
      </c>
      <c r="M352" s="20" t="s">
        <v>193</v>
      </c>
      <c r="N352" s="20" t="s">
        <v>216</v>
      </c>
      <c r="O352" s="21">
        <v>3.8148091797900001</v>
      </c>
      <c r="P352" s="21">
        <v>1.5438000000000001</v>
      </c>
      <c r="Q352" s="20" t="s">
        <v>195</v>
      </c>
      <c r="R352" s="20" t="s">
        <v>196</v>
      </c>
      <c r="S352" s="20">
        <v>16</v>
      </c>
      <c r="T352" s="20">
        <v>60</v>
      </c>
      <c r="U352" s="20" t="s">
        <v>73</v>
      </c>
      <c r="V352" s="20" t="s">
        <v>76</v>
      </c>
      <c r="W352" s="20" t="s">
        <v>77</v>
      </c>
      <c r="X352" s="22">
        <v>0.41099999999999998</v>
      </c>
      <c r="Y352" s="22">
        <v>3.7010000000000001</v>
      </c>
      <c r="Z352" s="22">
        <v>0.47</v>
      </c>
      <c r="AA352" s="22">
        <v>0.505</v>
      </c>
      <c r="AB352" s="22">
        <f t="shared" si="10"/>
        <v>0.336285954</v>
      </c>
      <c r="AC352" s="22">
        <f t="shared" si="11"/>
        <v>2.8282338810000001</v>
      </c>
    </row>
    <row r="353" spans="1:29" x14ac:dyDescent="0.25">
      <c r="A353" s="20">
        <v>7</v>
      </c>
      <c r="B353" s="20">
        <v>328</v>
      </c>
      <c r="C353" s="20" t="s">
        <v>212</v>
      </c>
      <c r="D353" s="20" t="s">
        <v>213</v>
      </c>
      <c r="E353" s="20" t="s">
        <v>214</v>
      </c>
      <c r="F353" s="20" t="s">
        <v>191</v>
      </c>
      <c r="G353" s="20" t="s">
        <v>215</v>
      </c>
      <c r="H353" s="20">
        <v>45692</v>
      </c>
      <c r="I353" s="20">
        <v>45693</v>
      </c>
      <c r="J353" s="20">
        <v>45623</v>
      </c>
      <c r="K353" s="20">
        <v>6410</v>
      </c>
      <c r="L353" s="20">
        <v>6410</v>
      </c>
      <c r="M353" s="20" t="s">
        <v>193</v>
      </c>
      <c r="N353" s="20" t="s">
        <v>216</v>
      </c>
      <c r="O353" s="21">
        <v>1.3887158102199999</v>
      </c>
      <c r="P353" s="21">
        <v>0.56199299999999996</v>
      </c>
      <c r="Q353" s="20" t="s">
        <v>195</v>
      </c>
      <c r="R353" s="20" t="s">
        <v>196</v>
      </c>
      <c r="S353" s="20">
        <v>16</v>
      </c>
      <c r="T353" s="20">
        <v>60</v>
      </c>
      <c r="U353" s="20" t="s">
        <v>73</v>
      </c>
      <c r="V353" s="20" t="s">
        <v>76</v>
      </c>
      <c r="W353" s="20" t="s">
        <v>77</v>
      </c>
      <c r="X353" s="22">
        <v>0.41099999999999998</v>
      </c>
      <c r="Y353" s="22">
        <v>3.7010000000000001</v>
      </c>
      <c r="Z353" s="22">
        <v>0.47</v>
      </c>
      <c r="AA353" s="22">
        <v>0.505</v>
      </c>
      <c r="AB353" s="22">
        <f t="shared" si="10"/>
        <v>0.12241893518999999</v>
      </c>
      <c r="AC353" s="22">
        <f t="shared" si="11"/>
        <v>1.0295683660349999</v>
      </c>
    </row>
    <row r="354" spans="1:29" x14ac:dyDescent="0.25">
      <c r="A354" s="20">
        <v>7</v>
      </c>
      <c r="B354" s="20">
        <v>328</v>
      </c>
      <c r="C354" s="20" t="s">
        <v>212</v>
      </c>
      <c r="D354" s="20" t="s">
        <v>213</v>
      </c>
      <c r="E354" s="20" t="s">
        <v>214</v>
      </c>
      <c r="F354" s="20" t="s">
        <v>191</v>
      </c>
      <c r="G354" s="20" t="s">
        <v>215</v>
      </c>
      <c r="H354" s="20">
        <v>50961</v>
      </c>
      <c r="I354" s="20">
        <v>50962</v>
      </c>
      <c r="J354" s="20">
        <v>50962</v>
      </c>
      <c r="K354" s="20">
        <v>6430</v>
      </c>
      <c r="L354" s="20">
        <v>6430</v>
      </c>
      <c r="M354" s="20" t="s">
        <v>193</v>
      </c>
      <c r="N354" s="20" t="s">
        <v>216</v>
      </c>
      <c r="O354" s="21">
        <v>8.5683897267100004</v>
      </c>
      <c r="P354" s="21">
        <v>3.4674999999999998</v>
      </c>
      <c r="Q354" s="20" t="s">
        <v>195</v>
      </c>
      <c r="R354" s="20" t="s">
        <v>196</v>
      </c>
      <c r="S354" s="20">
        <v>16</v>
      </c>
      <c r="T354" s="20">
        <v>60</v>
      </c>
      <c r="U354" s="20" t="s">
        <v>73</v>
      </c>
      <c r="V354" s="20" t="s">
        <v>78</v>
      </c>
      <c r="W354" s="20" t="s">
        <v>77</v>
      </c>
      <c r="X354" s="22">
        <v>0.41099999999999998</v>
      </c>
      <c r="Y354" s="22">
        <v>3.7010000000000001</v>
      </c>
      <c r="Z354" s="22">
        <v>0.47</v>
      </c>
      <c r="AA354" s="22">
        <v>0.505</v>
      </c>
      <c r="AB354" s="22">
        <f t="shared" si="10"/>
        <v>0.75532552499999994</v>
      </c>
      <c r="AC354" s="22">
        <f t="shared" si="11"/>
        <v>6.3524426624999997</v>
      </c>
    </row>
    <row r="355" spans="1:29" x14ac:dyDescent="0.25">
      <c r="A355" s="20">
        <v>7</v>
      </c>
      <c r="B355" s="20">
        <v>328</v>
      </c>
      <c r="C355" s="20" t="s">
        <v>212</v>
      </c>
      <c r="D355" s="20" t="s">
        <v>213</v>
      </c>
      <c r="E355" s="20" t="s">
        <v>214</v>
      </c>
      <c r="F355" s="20" t="s">
        <v>191</v>
      </c>
      <c r="G355" s="20" t="s">
        <v>215</v>
      </c>
      <c r="H355" s="20">
        <v>50962</v>
      </c>
      <c r="I355" s="20">
        <v>50963</v>
      </c>
      <c r="J355" s="20">
        <v>50963</v>
      </c>
      <c r="K355" s="20">
        <v>6430</v>
      </c>
      <c r="L355" s="20">
        <v>6430</v>
      </c>
      <c r="M355" s="20" t="s">
        <v>193</v>
      </c>
      <c r="N355" s="20" t="s">
        <v>216</v>
      </c>
      <c r="O355" s="21">
        <v>20.632537946999999</v>
      </c>
      <c r="P355" s="21">
        <v>8.3496900000000007</v>
      </c>
      <c r="Q355" s="20" t="s">
        <v>195</v>
      </c>
      <c r="R355" s="20" t="s">
        <v>196</v>
      </c>
      <c r="S355" s="20">
        <v>16</v>
      </c>
      <c r="T355" s="20">
        <v>60</v>
      </c>
      <c r="U355" s="20" t="s">
        <v>73</v>
      </c>
      <c r="V355" s="20" t="s">
        <v>78</v>
      </c>
      <c r="W355" s="20" t="s">
        <v>77</v>
      </c>
      <c r="X355" s="22">
        <v>0.41099999999999998</v>
      </c>
      <c r="Y355" s="22">
        <v>3.7010000000000001</v>
      </c>
      <c r="Z355" s="22">
        <v>0.47</v>
      </c>
      <c r="AA355" s="22">
        <v>0.505</v>
      </c>
      <c r="AB355" s="22">
        <f t="shared" si="10"/>
        <v>1.8188129727000002</v>
      </c>
      <c r="AC355" s="22">
        <f t="shared" si="11"/>
        <v>15.296590331550002</v>
      </c>
    </row>
    <row r="356" spans="1:29" x14ac:dyDescent="0.25">
      <c r="A356" s="20">
        <v>7</v>
      </c>
      <c r="B356" s="20">
        <v>328</v>
      </c>
      <c r="C356" s="20" t="s">
        <v>212</v>
      </c>
      <c r="D356" s="20" t="s">
        <v>213</v>
      </c>
      <c r="E356" s="20" t="s">
        <v>214</v>
      </c>
      <c r="F356" s="20" t="s">
        <v>191</v>
      </c>
      <c r="G356" s="20" t="s">
        <v>215</v>
      </c>
      <c r="H356" s="20">
        <v>50963</v>
      </c>
      <c r="I356" s="20">
        <v>50964</v>
      </c>
      <c r="J356" s="20">
        <v>50964</v>
      </c>
      <c r="K356" s="20">
        <v>6430</v>
      </c>
      <c r="L356" s="20">
        <v>6430</v>
      </c>
      <c r="M356" s="20" t="s">
        <v>193</v>
      </c>
      <c r="N356" s="20" t="s">
        <v>216</v>
      </c>
      <c r="O356" s="21">
        <v>53.622669204499999</v>
      </c>
      <c r="P356" s="21">
        <v>21.700299999999999</v>
      </c>
      <c r="Q356" s="20" t="s">
        <v>195</v>
      </c>
      <c r="R356" s="20" t="s">
        <v>196</v>
      </c>
      <c r="S356" s="20">
        <v>16</v>
      </c>
      <c r="T356" s="20">
        <v>60</v>
      </c>
      <c r="U356" s="20" t="s">
        <v>73</v>
      </c>
      <c r="V356" s="20" t="s">
        <v>78</v>
      </c>
      <c r="W356" s="20" t="s">
        <v>77</v>
      </c>
      <c r="X356" s="22">
        <v>0.41099999999999998</v>
      </c>
      <c r="Y356" s="22">
        <v>3.7010000000000001</v>
      </c>
      <c r="Z356" s="22">
        <v>0.47</v>
      </c>
      <c r="AA356" s="22">
        <v>0.505</v>
      </c>
      <c r="AB356" s="22">
        <f t="shared" si="10"/>
        <v>4.7269763490000001</v>
      </c>
      <c r="AC356" s="22">
        <f t="shared" si="11"/>
        <v>39.754841098499995</v>
      </c>
    </row>
    <row r="357" spans="1:29" x14ac:dyDescent="0.25">
      <c r="A357" s="20">
        <v>7</v>
      </c>
      <c r="B357" s="20">
        <v>328</v>
      </c>
      <c r="C357" s="20" t="s">
        <v>212</v>
      </c>
      <c r="D357" s="20" t="s">
        <v>213</v>
      </c>
      <c r="E357" s="20" t="s">
        <v>214</v>
      </c>
      <c r="F357" s="20" t="s">
        <v>191</v>
      </c>
      <c r="G357" s="20" t="s">
        <v>215</v>
      </c>
      <c r="H357" s="20">
        <v>50964</v>
      </c>
      <c r="I357" s="20">
        <v>50965</v>
      </c>
      <c r="J357" s="20">
        <v>50965</v>
      </c>
      <c r="K357" s="20">
        <v>6430</v>
      </c>
      <c r="L357" s="20">
        <v>6430</v>
      </c>
      <c r="M357" s="20" t="s">
        <v>193</v>
      </c>
      <c r="N357" s="20" t="s">
        <v>216</v>
      </c>
      <c r="O357" s="21">
        <v>38.517453724799999</v>
      </c>
      <c r="P357" s="21">
        <v>15.5875</v>
      </c>
      <c r="Q357" s="20" t="s">
        <v>195</v>
      </c>
      <c r="R357" s="20" t="s">
        <v>196</v>
      </c>
      <c r="S357" s="20">
        <v>16</v>
      </c>
      <c r="T357" s="20">
        <v>60</v>
      </c>
      <c r="U357" s="20" t="s">
        <v>73</v>
      </c>
      <c r="V357" s="20" t="s">
        <v>78</v>
      </c>
      <c r="W357" s="20" t="s">
        <v>77</v>
      </c>
      <c r="X357" s="22">
        <v>0.41099999999999998</v>
      </c>
      <c r="Y357" s="22">
        <v>3.7010000000000001</v>
      </c>
      <c r="Z357" s="22">
        <v>0.47</v>
      </c>
      <c r="AA357" s="22">
        <v>0.505</v>
      </c>
      <c r="AB357" s="22">
        <f t="shared" si="10"/>
        <v>3.395425125</v>
      </c>
      <c r="AC357" s="22">
        <f t="shared" si="11"/>
        <v>28.556222062500002</v>
      </c>
    </row>
    <row r="358" spans="1:29" x14ac:dyDescent="0.25">
      <c r="A358" s="20">
        <v>7</v>
      </c>
      <c r="B358" s="20">
        <v>328</v>
      </c>
      <c r="C358" s="20" t="s">
        <v>212</v>
      </c>
      <c r="D358" s="20" t="s">
        <v>213</v>
      </c>
      <c r="E358" s="20" t="s">
        <v>214</v>
      </c>
      <c r="F358" s="20" t="s">
        <v>191</v>
      </c>
      <c r="G358" s="20" t="s">
        <v>215</v>
      </c>
      <c r="H358" s="20">
        <v>50965</v>
      </c>
      <c r="I358" s="20">
        <v>50966</v>
      </c>
      <c r="J358" s="20">
        <v>50966</v>
      </c>
      <c r="K358" s="20">
        <v>6430</v>
      </c>
      <c r="L358" s="20">
        <v>6430</v>
      </c>
      <c r="M358" s="20" t="s">
        <v>193</v>
      </c>
      <c r="N358" s="20" t="s">
        <v>216</v>
      </c>
      <c r="O358" s="21">
        <v>1.55979754613</v>
      </c>
      <c r="P358" s="21">
        <v>0.63122800000000001</v>
      </c>
      <c r="Q358" s="20" t="s">
        <v>195</v>
      </c>
      <c r="R358" s="20" t="s">
        <v>196</v>
      </c>
      <c r="S358" s="20">
        <v>16</v>
      </c>
      <c r="T358" s="20">
        <v>60</v>
      </c>
      <c r="U358" s="20" t="s">
        <v>73</v>
      </c>
      <c r="V358" s="20" t="s">
        <v>78</v>
      </c>
      <c r="W358" s="20" t="s">
        <v>77</v>
      </c>
      <c r="X358" s="22">
        <v>0.41099999999999998</v>
      </c>
      <c r="Y358" s="22">
        <v>3.7010000000000001</v>
      </c>
      <c r="Z358" s="22">
        <v>0.47</v>
      </c>
      <c r="AA358" s="22">
        <v>0.505</v>
      </c>
      <c r="AB358" s="22">
        <f t="shared" si="10"/>
        <v>0.13750039524000002</v>
      </c>
      <c r="AC358" s="22">
        <f t="shared" si="11"/>
        <v>1.1564065398599999</v>
      </c>
    </row>
    <row r="359" spans="1:29" x14ac:dyDescent="0.25">
      <c r="A359" s="20">
        <v>7</v>
      </c>
      <c r="B359" s="20">
        <v>328</v>
      </c>
      <c r="C359" s="20" t="s">
        <v>212</v>
      </c>
      <c r="D359" s="20" t="s">
        <v>213</v>
      </c>
      <c r="E359" s="20" t="s">
        <v>214</v>
      </c>
      <c r="F359" s="20" t="s">
        <v>191</v>
      </c>
      <c r="G359" s="20" t="s">
        <v>215</v>
      </c>
      <c r="H359" s="20">
        <v>50966</v>
      </c>
      <c r="I359" s="20">
        <v>50967</v>
      </c>
      <c r="J359" s="20">
        <v>50967</v>
      </c>
      <c r="K359" s="20">
        <v>6430</v>
      </c>
      <c r="L359" s="20">
        <v>6430</v>
      </c>
      <c r="M359" s="20" t="s">
        <v>193</v>
      </c>
      <c r="N359" s="20" t="s">
        <v>216</v>
      </c>
      <c r="O359" s="21">
        <v>5.4593321589999997</v>
      </c>
      <c r="P359" s="21">
        <v>2.2093099999999999</v>
      </c>
      <c r="Q359" s="20" t="s">
        <v>195</v>
      </c>
      <c r="R359" s="20" t="s">
        <v>196</v>
      </c>
      <c r="S359" s="20">
        <v>16</v>
      </c>
      <c r="T359" s="20">
        <v>60</v>
      </c>
      <c r="U359" s="20" t="s">
        <v>73</v>
      </c>
      <c r="V359" s="20" t="s">
        <v>78</v>
      </c>
      <c r="W359" s="20" t="s">
        <v>77</v>
      </c>
      <c r="X359" s="22">
        <v>0.41099999999999998</v>
      </c>
      <c r="Y359" s="22">
        <v>3.7010000000000001</v>
      </c>
      <c r="Z359" s="22">
        <v>0.47</v>
      </c>
      <c r="AA359" s="22">
        <v>0.505</v>
      </c>
      <c r="AB359" s="22">
        <f t="shared" si="10"/>
        <v>0.48125399730000001</v>
      </c>
      <c r="AC359" s="22">
        <f t="shared" si="11"/>
        <v>4.0474448734499999</v>
      </c>
    </row>
    <row r="360" spans="1:29" x14ac:dyDescent="0.25">
      <c r="A360" s="20">
        <v>7</v>
      </c>
      <c r="B360" s="20">
        <v>328</v>
      </c>
      <c r="C360" s="20" t="s">
        <v>212</v>
      </c>
      <c r="D360" s="20" t="s">
        <v>213</v>
      </c>
      <c r="E360" s="20" t="s">
        <v>214</v>
      </c>
      <c r="F360" s="20" t="s">
        <v>191</v>
      </c>
      <c r="G360" s="20" t="s">
        <v>215</v>
      </c>
      <c r="H360" s="20">
        <v>50967</v>
      </c>
      <c r="I360" s="20">
        <v>50968</v>
      </c>
      <c r="J360" s="20">
        <v>50968</v>
      </c>
      <c r="K360" s="20">
        <v>6430</v>
      </c>
      <c r="L360" s="20">
        <v>6430</v>
      </c>
      <c r="M360" s="20" t="s">
        <v>193</v>
      </c>
      <c r="N360" s="20" t="s">
        <v>216</v>
      </c>
      <c r="O360" s="21">
        <v>2.0255185829000002</v>
      </c>
      <c r="P360" s="21">
        <v>0.81969800000000004</v>
      </c>
      <c r="Q360" s="20" t="s">
        <v>195</v>
      </c>
      <c r="R360" s="20" t="s">
        <v>196</v>
      </c>
      <c r="S360" s="20">
        <v>16</v>
      </c>
      <c r="T360" s="20">
        <v>60</v>
      </c>
      <c r="U360" s="20" t="s">
        <v>73</v>
      </c>
      <c r="V360" s="20" t="s">
        <v>78</v>
      </c>
      <c r="W360" s="20" t="s">
        <v>77</v>
      </c>
      <c r="X360" s="22">
        <v>0.41099999999999998</v>
      </c>
      <c r="Y360" s="22">
        <v>3.7010000000000001</v>
      </c>
      <c r="Z360" s="22">
        <v>0.47</v>
      </c>
      <c r="AA360" s="22">
        <v>0.505</v>
      </c>
      <c r="AB360" s="22">
        <f t="shared" si="10"/>
        <v>0.17855481534000001</v>
      </c>
      <c r="AC360" s="22">
        <f t="shared" si="11"/>
        <v>1.5016826375100001</v>
      </c>
    </row>
    <row r="361" spans="1:29" x14ac:dyDescent="0.25">
      <c r="A361" s="20">
        <v>7</v>
      </c>
      <c r="B361" s="20">
        <v>328</v>
      </c>
      <c r="C361" s="20" t="s">
        <v>212</v>
      </c>
      <c r="D361" s="20" t="s">
        <v>213</v>
      </c>
      <c r="E361" s="20" t="s">
        <v>214</v>
      </c>
      <c r="F361" s="20" t="s">
        <v>191</v>
      </c>
      <c r="G361" s="20" t="s">
        <v>215</v>
      </c>
      <c r="H361" s="20">
        <v>50968</v>
      </c>
      <c r="I361" s="20">
        <v>50969</v>
      </c>
      <c r="J361" s="20">
        <v>50969</v>
      </c>
      <c r="K361" s="20">
        <v>6430</v>
      </c>
      <c r="L361" s="20">
        <v>6430</v>
      </c>
      <c r="M361" s="20" t="s">
        <v>193</v>
      </c>
      <c r="N361" s="20" t="s">
        <v>216</v>
      </c>
      <c r="O361" s="21">
        <v>4.2230517086899999</v>
      </c>
      <c r="P361" s="21">
        <v>1.7090099999999999</v>
      </c>
      <c r="Q361" s="20" t="s">
        <v>195</v>
      </c>
      <c r="R361" s="20" t="s">
        <v>196</v>
      </c>
      <c r="S361" s="20">
        <v>16</v>
      </c>
      <c r="T361" s="20">
        <v>60</v>
      </c>
      <c r="U361" s="20" t="s">
        <v>73</v>
      </c>
      <c r="V361" s="20" t="s">
        <v>78</v>
      </c>
      <c r="W361" s="20" t="s">
        <v>77</v>
      </c>
      <c r="X361" s="22">
        <v>0.41099999999999998</v>
      </c>
      <c r="Y361" s="22">
        <v>3.7010000000000001</v>
      </c>
      <c r="Z361" s="22">
        <v>0.47</v>
      </c>
      <c r="AA361" s="22">
        <v>0.505</v>
      </c>
      <c r="AB361" s="22">
        <f t="shared" si="10"/>
        <v>0.37227364829999998</v>
      </c>
      <c r="AC361" s="22">
        <f t="shared" si="11"/>
        <v>3.1308977749499998</v>
      </c>
    </row>
    <row r="362" spans="1:29" x14ac:dyDescent="0.25">
      <c r="A362" s="20">
        <v>7</v>
      </c>
      <c r="B362" s="20">
        <v>328</v>
      </c>
      <c r="C362" s="20" t="s">
        <v>212</v>
      </c>
      <c r="D362" s="20" t="s">
        <v>213</v>
      </c>
      <c r="E362" s="20" t="s">
        <v>214</v>
      </c>
      <c r="F362" s="20" t="s">
        <v>191</v>
      </c>
      <c r="G362" s="20" t="s">
        <v>215</v>
      </c>
      <c r="H362" s="20">
        <v>50969</v>
      </c>
      <c r="I362" s="20">
        <v>50970</v>
      </c>
      <c r="J362" s="20">
        <v>50970</v>
      </c>
      <c r="K362" s="20">
        <v>6430</v>
      </c>
      <c r="L362" s="20">
        <v>6430</v>
      </c>
      <c r="M362" s="20" t="s">
        <v>193</v>
      </c>
      <c r="N362" s="20" t="s">
        <v>216</v>
      </c>
      <c r="O362" s="21">
        <v>7.0132248061800002</v>
      </c>
      <c r="P362" s="21">
        <v>2.8381500000000002</v>
      </c>
      <c r="Q362" s="20" t="s">
        <v>195</v>
      </c>
      <c r="R362" s="20" t="s">
        <v>196</v>
      </c>
      <c r="S362" s="20">
        <v>16</v>
      </c>
      <c r="T362" s="20">
        <v>60</v>
      </c>
      <c r="U362" s="20" t="s">
        <v>73</v>
      </c>
      <c r="V362" s="20" t="s">
        <v>78</v>
      </c>
      <c r="W362" s="20" t="s">
        <v>77</v>
      </c>
      <c r="X362" s="22">
        <v>0.41099999999999998</v>
      </c>
      <c r="Y362" s="22">
        <v>3.7010000000000001</v>
      </c>
      <c r="Z362" s="22">
        <v>0.47</v>
      </c>
      <c r="AA362" s="22">
        <v>0.505</v>
      </c>
      <c r="AB362" s="22">
        <f t="shared" si="10"/>
        <v>0.61823421450000005</v>
      </c>
      <c r="AC362" s="22">
        <f t="shared" si="11"/>
        <v>5.1994766092500004</v>
      </c>
    </row>
    <row r="363" spans="1:29" x14ac:dyDescent="0.25">
      <c r="A363" s="20">
        <v>7</v>
      </c>
      <c r="B363" s="20">
        <v>328</v>
      </c>
      <c r="C363" s="20" t="s">
        <v>212</v>
      </c>
      <c r="D363" s="20" t="s">
        <v>213</v>
      </c>
      <c r="E363" s="20" t="s">
        <v>214</v>
      </c>
      <c r="F363" s="20" t="s">
        <v>191</v>
      </c>
      <c r="G363" s="20" t="s">
        <v>215</v>
      </c>
      <c r="H363" s="20">
        <v>50970</v>
      </c>
      <c r="I363" s="20">
        <v>50971</v>
      </c>
      <c r="J363" s="20">
        <v>50971</v>
      </c>
      <c r="K363" s="20">
        <v>6430</v>
      </c>
      <c r="L363" s="20">
        <v>6430</v>
      </c>
      <c r="M363" s="20" t="s">
        <v>193</v>
      </c>
      <c r="N363" s="20" t="s">
        <v>216</v>
      </c>
      <c r="O363" s="21">
        <v>3.7942428872299998</v>
      </c>
      <c r="P363" s="21">
        <v>1.53548</v>
      </c>
      <c r="Q363" s="20" t="s">
        <v>195</v>
      </c>
      <c r="R363" s="20" t="s">
        <v>196</v>
      </c>
      <c r="S363" s="20">
        <v>16</v>
      </c>
      <c r="T363" s="20">
        <v>60</v>
      </c>
      <c r="U363" s="20" t="s">
        <v>73</v>
      </c>
      <c r="V363" s="20" t="s">
        <v>78</v>
      </c>
      <c r="W363" s="20" t="s">
        <v>77</v>
      </c>
      <c r="X363" s="22">
        <v>0.41099999999999998</v>
      </c>
      <c r="Y363" s="22">
        <v>3.7010000000000001</v>
      </c>
      <c r="Z363" s="22">
        <v>0.47</v>
      </c>
      <c r="AA363" s="22">
        <v>0.505</v>
      </c>
      <c r="AB363" s="22">
        <f t="shared" si="10"/>
        <v>0.33447360840000001</v>
      </c>
      <c r="AC363" s="22">
        <f t="shared" si="11"/>
        <v>2.8129916825999999</v>
      </c>
    </row>
    <row r="364" spans="1:29" x14ac:dyDescent="0.25">
      <c r="A364" s="20">
        <v>7</v>
      </c>
      <c r="B364" s="20">
        <v>328</v>
      </c>
      <c r="C364" s="20" t="s">
        <v>212</v>
      </c>
      <c r="D364" s="20" t="s">
        <v>213</v>
      </c>
      <c r="E364" s="20" t="s">
        <v>214</v>
      </c>
      <c r="F364" s="20" t="s">
        <v>191</v>
      </c>
      <c r="G364" s="20" t="s">
        <v>215</v>
      </c>
      <c r="H364" s="20">
        <v>50971</v>
      </c>
      <c r="I364" s="20">
        <v>50972</v>
      </c>
      <c r="J364" s="20">
        <v>50972</v>
      </c>
      <c r="K364" s="20">
        <v>6430</v>
      </c>
      <c r="L364" s="20">
        <v>6430</v>
      </c>
      <c r="M364" s="20" t="s">
        <v>193</v>
      </c>
      <c r="N364" s="20" t="s">
        <v>216</v>
      </c>
      <c r="O364" s="21">
        <v>3.5407990420300002</v>
      </c>
      <c r="P364" s="21">
        <v>1.4329099999999999</v>
      </c>
      <c r="Q364" s="20" t="s">
        <v>195</v>
      </c>
      <c r="R364" s="20" t="s">
        <v>196</v>
      </c>
      <c r="S364" s="20">
        <v>16</v>
      </c>
      <c r="T364" s="20">
        <v>60</v>
      </c>
      <c r="U364" s="20" t="s">
        <v>73</v>
      </c>
      <c r="V364" s="20" t="s">
        <v>78</v>
      </c>
      <c r="W364" s="20" t="s">
        <v>77</v>
      </c>
      <c r="X364" s="22">
        <v>0.41099999999999998</v>
      </c>
      <c r="Y364" s="22">
        <v>3.7010000000000001</v>
      </c>
      <c r="Z364" s="22">
        <v>0.47</v>
      </c>
      <c r="AA364" s="22">
        <v>0.505</v>
      </c>
      <c r="AB364" s="22">
        <f t="shared" si="10"/>
        <v>0.31213078529999994</v>
      </c>
      <c r="AC364" s="22">
        <f t="shared" si="11"/>
        <v>2.6250839554500001</v>
      </c>
    </row>
    <row r="365" spans="1:29" x14ac:dyDescent="0.25">
      <c r="A365" s="20">
        <v>7</v>
      </c>
      <c r="B365" s="20">
        <v>328</v>
      </c>
      <c r="C365" s="20" t="s">
        <v>212</v>
      </c>
      <c r="D365" s="20" t="s">
        <v>213</v>
      </c>
      <c r="E365" s="20" t="s">
        <v>214</v>
      </c>
      <c r="F365" s="20" t="s">
        <v>191</v>
      </c>
      <c r="G365" s="20" t="s">
        <v>215</v>
      </c>
      <c r="H365" s="20">
        <v>50972</v>
      </c>
      <c r="I365" s="20">
        <v>50973</v>
      </c>
      <c r="J365" s="20">
        <v>50973</v>
      </c>
      <c r="K365" s="20">
        <v>6430</v>
      </c>
      <c r="L365" s="20">
        <v>6430</v>
      </c>
      <c r="M365" s="20" t="s">
        <v>193</v>
      </c>
      <c r="N365" s="20" t="s">
        <v>216</v>
      </c>
      <c r="O365" s="21">
        <v>380.257627345</v>
      </c>
      <c r="P365" s="21">
        <v>153.88499999999999</v>
      </c>
      <c r="Q365" s="20" t="s">
        <v>195</v>
      </c>
      <c r="R365" s="20" t="s">
        <v>196</v>
      </c>
      <c r="S365" s="20">
        <v>16</v>
      </c>
      <c r="T365" s="20">
        <v>60</v>
      </c>
      <c r="U365" s="20" t="s">
        <v>73</v>
      </c>
      <c r="V365" s="20" t="s">
        <v>78</v>
      </c>
      <c r="W365" s="20" t="s">
        <v>77</v>
      </c>
      <c r="X365" s="22">
        <v>0.41099999999999998</v>
      </c>
      <c r="Y365" s="22">
        <v>3.7010000000000001</v>
      </c>
      <c r="Z365" s="22">
        <v>0.47</v>
      </c>
      <c r="AA365" s="22">
        <v>0.505</v>
      </c>
      <c r="AB365" s="22">
        <f t="shared" si="10"/>
        <v>33.520769549999997</v>
      </c>
      <c r="AC365" s="22">
        <f t="shared" si="11"/>
        <v>281.91655057499997</v>
      </c>
    </row>
    <row r="366" spans="1:29" x14ac:dyDescent="0.25">
      <c r="A366" s="20">
        <v>7</v>
      </c>
      <c r="B366" s="20">
        <v>328</v>
      </c>
      <c r="C366" s="20" t="s">
        <v>212</v>
      </c>
      <c r="D366" s="20" t="s">
        <v>213</v>
      </c>
      <c r="E366" s="20" t="s">
        <v>214</v>
      </c>
      <c r="F366" s="20" t="s">
        <v>191</v>
      </c>
      <c r="G366" s="20" t="s">
        <v>215</v>
      </c>
      <c r="H366" s="20">
        <v>50973</v>
      </c>
      <c r="I366" s="20">
        <v>50974</v>
      </c>
      <c r="J366" s="20">
        <v>50974</v>
      </c>
      <c r="K366" s="20">
        <v>6430</v>
      </c>
      <c r="L366" s="20">
        <v>6430</v>
      </c>
      <c r="M366" s="20" t="s">
        <v>193</v>
      </c>
      <c r="N366" s="20" t="s">
        <v>216</v>
      </c>
      <c r="O366" s="21">
        <v>1.8874697437800001</v>
      </c>
      <c r="P366" s="21">
        <v>0.76383199999999996</v>
      </c>
      <c r="Q366" s="20" t="s">
        <v>195</v>
      </c>
      <c r="R366" s="20" t="s">
        <v>196</v>
      </c>
      <c r="S366" s="20">
        <v>16</v>
      </c>
      <c r="T366" s="20">
        <v>60</v>
      </c>
      <c r="U366" s="20" t="s">
        <v>73</v>
      </c>
      <c r="V366" s="20" t="s">
        <v>78</v>
      </c>
      <c r="W366" s="20" t="s">
        <v>77</v>
      </c>
      <c r="X366" s="22">
        <v>0.41099999999999998</v>
      </c>
      <c r="Y366" s="22">
        <v>3.7010000000000001</v>
      </c>
      <c r="Z366" s="22">
        <v>0.47</v>
      </c>
      <c r="AA366" s="22">
        <v>0.505</v>
      </c>
      <c r="AB366" s="22">
        <f t="shared" si="10"/>
        <v>0.16638552456</v>
      </c>
      <c r="AC366" s="22">
        <f t="shared" si="11"/>
        <v>1.3993364048399999</v>
      </c>
    </row>
    <row r="367" spans="1:29" x14ac:dyDescent="0.25">
      <c r="A367" s="20">
        <v>7</v>
      </c>
      <c r="B367" s="20">
        <v>328</v>
      </c>
      <c r="C367" s="20" t="s">
        <v>212</v>
      </c>
      <c r="D367" s="20" t="s">
        <v>213</v>
      </c>
      <c r="E367" s="20" t="s">
        <v>214</v>
      </c>
      <c r="F367" s="20" t="s">
        <v>191</v>
      </c>
      <c r="G367" s="20" t="s">
        <v>215</v>
      </c>
      <c r="H367" s="20">
        <v>50974</v>
      </c>
      <c r="I367" s="20">
        <v>50975</v>
      </c>
      <c r="J367" s="20">
        <v>50975</v>
      </c>
      <c r="K367" s="20">
        <v>6430</v>
      </c>
      <c r="L367" s="20">
        <v>6430</v>
      </c>
      <c r="M367" s="20" t="s">
        <v>193</v>
      </c>
      <c r="N367" s="20" t="s">
        <v>216</v>
      </c>
      <c r="O367" s="21">
        <v>3.5798419304900002</v>
      </c>
      <c r="P367" s="21">
        <v>1.4487099999999999</v>
      </c>
      <c r="Q367" s="20" t="s">
        <v>195</v>
      </c>
      <c r="R367" s="20" t="s">
        <v>196</v>
      </c>
      <c r="S367" s="20">
        <v>16</v>
      </c>
      <c r="T367" s="20">
        <v>60</v>
      </c>
      <c r="U367" s="20" t="s">
        <v>73</v>
      </c>
      <c r="V367" s="20" t="s">
        <v>78</v>
      </c>
      <c r="W367" s="20" t="s">
        <v>77</v>
      </c>
      <c r="X367" s="22">
        <v>0.41099999999999998</v>
      </c>
      <c r="Y367" s="22">
        <v>3.7010000000000001</v>
      </c>
      <c r="Z367" s="22">
        <v>0.47</v>
      </c>
      <c r="AA367" s="22">
        <v>0.505</v>
      </c>
      <c r="AB367" s="22">
        <f t="shared" si="10"/>
        <v>0.31557249930000003</v>
      </c>
      <c r="AC367" s="22">
        <f t="shared" si="11"/>
        <v>2.6540294764499999</v>
      </c>
    </row>
    <row r="368" spans="1:29" x14ac:dyDescent="0.25">
      <c r="A368" s="20">
        <v>7</v>
      </c>
      <c r="B368" s="20">
        <v>328</v>
      </c>
      <c r="C368" s="20" t="s">
        <v>212</v>
      </c>
      <c r="D368" s="20" t="s">
        <v>213</v>
      </c>
      <c r="E368" s="20" t="s">
        <v>214</v>
      </c>
      <c r="F368" s="20" t="s">
        <v>191</v>
      </c>
      <c r="G368" s="20" t="s">
        <v>215</v>
      </c>
      <c r="H368" s="20">
        <v>50975</v>
      </c>
      <c r="I368" s="20">
        <v>50976</v>
      </c>
      <c r="J368" s="20">
        <v>50976</v>
      </c>
      <c r="K368" s="20">
        <v>6430</v>
      </c>
      <c r="L368" s="20">
        <v>6430</v>
      </c>
      <c r="M368" s="20" t="s">
        <v>193</v>
      </c>
      <c r="N368" s="20" t="s">
        <v>216</v>
      </c>
      <c r="O368" s="21">
        <v>8.5577137458300001</v>
      </c>
      <c r="P368" s="21">
        <v>3.4631799999999999</v>
      </c>
      <c r="Q368" s="20" t="s">
        <v>195</v>
      </c>
      <c r="R368" s="20" t="s">
        <v>196</v>
      </c>
      <c r="S368" s="20">
        <v>16</v>
      </c>
      <c r="T368" s="20">
        <v>60</v>
      </c>
      <c r="U368" s="20" t="s">
        <v>73</v>
      </c>
      <c r="V368" s="20" t="s">
        <v>78</v>
      </c>
      <c r="W368" s="20" t="s">
        <v>77</v>
      </c>
      <c r="X368" s="22">
        <v>0.41099999999999998</v>
      </c>
      <c r="Y368" s="22">
        <v>3.7010000000000001</v>
      </c>
      <c r="Z368" s="22">
        <v>0.47</v>
      </c>
      <c r="AA368" s="22">
        <v>0.505</v>
      </c>
      <c r="AB368" s="22">
        <f t="shared" si="10"/>
        <v>0.75438449939999996</v>
      </c>
      <c r="AC368" s="22">
        <f t="shared" si="11"/>
        <v>6.3445284440999998</v>
      </c>
    </row>
    <row r="369" spans="1:29" x14ac:dyDescent="0.25">
      <c r="A369" s="20">
        <v>7</v>
      </c>
      <c r="B369" s="20">
        <v>328</v>
      </c>
      <c r="C369" s="20" t="s">
        <v>212</v>
      </c>
      <c r="D369" s="20" t="s">
        <v>213</v>
      </c>
      <c r="E369" s="20" t="s">
        <v>214</v>
      </c>
      <c r="F369" s="20" t="s">
        <v>191</v>
      </c>
      <c r="G369" s="20" t="s">
        <v>215</v>
      </c>
      <c r="H369" s="20">
        <v>50976</v>
      </c>
      <c r="I369" s="20">
        <v>50977</v>
      </c>
      <c r="J369" s="20">
        <v>50977</v>
      </c>
      <c r="K369" s="20">
        <v>6430</v>
      </c>
      <c r="L369" s="20">
        <v>6430</v>
      </c>
      <c r="M369" s="20" t="s">
        <v>193</v>
      </c>
      <c r="N369" s="20" t="s">
        <v>216</v>
      </c>
      <c r="O369" s="21">
        <v>6.2930614976200001</v>
      </c>
      <c r="P369" s="21">
        <v>2.54671</v>
      </c>
      <c r="Q369" s="20" t="s">
        <v>195</v>
      </c>
      <c r="R369" s="20" t="s">
        <v>196</v>
      </c>
      <c r="S369" s="20">
        <v>16</v>
      </c>
      <c r="T369" s="20">
        <v>60</v>
      </c>
      <c r="U369" s="20" t="s">
        <v>73</v>
      </c>
      <c r="V369" s="20" t="s">
        <v>78</v>
      </c>
      <c r="W369" s="20" t="s">
        <v>77</v>
      </c>
      <c r="X369" s="22">
        <v>0.41099999999999998</v>
      </c>
      <c r="Y369" s="22">
        <v>3.7010000000000001</v>
      </c>
      <c r="Z369" s="22">
        <v>0.47</v>
      </c>
      <c r="AA369" s="22">
        <v>0.505</v>
      </c>
      <c r="AB369" s="22">
        <f t="shared" si="10"/>
        <v>0.55474983929999999</v>
      </c>
      <c r="AC369" s="22">
        <f t="shared" si="11"/>
        <v>4.6655599864499999</v>
      </c>
    </row>
    <row r="370" spans="1:29" x14ac:dyDescent="0.25">
      <c r="A370" s="20">
        <v>7</v>
      </c>
      <c r="B370" s="20">
        <v>328</v>
      </c>
      <c r="C370" s="20" t="s">
        <v>212</v>
      </c>
      <c r="D370" s="20" t="s">
        <v>213</v>
      </c>
      <c r="E370" s="20" t="s">
        <v>214</v>
      </c>
      <c r="F370" s="20" t="s">
        <v>191</v>
      </c>
      <c r="G370" s="20" t="s">
        <v>215</v>
      </c>
      <c r="H370" s="20">
        <v>50977</v>
      </c>
      <c r="I370" s="20">
        <v>50978</v>
      </c>
      <c r="J370" s="20">
        <v>50978</v>
      </c>
      <c r="K370" s="20">
        <v>6430</v>
      </c>
      <c r="L370" s="20">
        <v>6430</v>
      </c>
      <c r="M370" s="20" t="s">
        <v>193</v>
      </c>
      <c r="N370" s="20" t="s">
        <v>216</v>
      </c>
      <c r="O370" s="21">
        <v>4.0473078684499999</v>
      </c>
      <c r="P370" s="21">
        <v>1.6378900000000001</v>
      </c>
      <c r="Q370" s="20" t="s">
        <v>195</v>
      </c>
      <c r="R370" s="20" t="s">
        <v>196</v>
      </c>
      <c r="S370" s="20">
        <v>16</v>
      </c>
      <c r="T370" s="20">
        <v>60</v>
      </c>
      <c r="U370" s="20" t="s">
        <v>73</v>
      </c>
      <c r="V370" s="20" t="s">
        <v>78</v>
      </c>
      <c r="W370" s="20" t="s">
        <v>77</v>
      </c>
      <c r="X370" s="22">
        <v>0.41099999999999998</v>
      </c>
      <c r="Y370" s="22">
        <v>3.7010000000000001</v>
      </c>
      <c r="Z370" s="22">
        <v>0.47</v>
      </c>
      <c r="AA370" s="22">
        <v>0.505</v>
      </c>
      <c r="AB370" s="22">
        <f t="shared" si="10"/>
        <v>0.35678157869999999</v>
      </c>
      <c r="AC370" s="22">
        <f t="shared" si="11"/>
        <v>3.0006062905500004</v>
      </c>
    </row>
    <row r="371" spans="1:29" x14ac:dyDescent="0.25">
      <c r="A371" s="20">
        <v>7</v>
      </c>
      <c r="B371" s="20">
        <v>328</v>
      </c>
      <c r="C371" s="20" t="s">
        <v>212</v>
      </c>
      <c r="D371" s="20" t="s">
        <v>213</v>
      </c>
      <c r="E371" s="20" t="s">
        <v>214</v>
      </c>
      <c r="F371" s="20" t="s">
        <v>191</v>
      </c>
      <c r="G371" s="20" t="s">
        <v>215</v>
      </c>
      <c r="H371" s="20">
        <v>50978</v>
      </c>
      <c r="I371" s="20">
        <v>50979</v>
      </c>
      <c r="J371" s="20">
        <v>50979</v>
      </c>
      <c r="K371" s="20">
        <v>6430</v>
      </c>
      <c r="L371" s="20">
        <v>6430</v>
      </c>
      <c r="M371" s="20" t="s">
        <v>193</v>
      </c>
      <c r="N371" s="20" t="s">
        <v>216</v>
      </c>
      <c r="O371" s="21">
        <v>2.0920929312499998</v>
      </c>
      <c r="P371" s="21">
        <v>0.84663999999999995</v>
      </c>
      <c r="Q371" s="20" t="s">
        <v>195</v>
      </c>
      <c r="R371" s="20" t="s">
        <v>196</v>
      </c>
      <c r="S371" s="20">
        <v>16</v>
      </c>
      <c r="T371" s="20">
        <v>60</v>
      </c>
      <c r="U371" s="20" t="s">
        <v>73</v>
      </c>
      <c r="V371" s="20" t="s">
        <v>78</v>
      </c>
      <c r="W371" s="20" t="s">
        <v>77</v>
      </c>
      <c r="X371" s="22">
        <v>0.41099999999999998</v>
      </c>
      <c r="Y371" s="22">
        <v>3.7010000000000001</v>
      </c>
      <c r="Z371" s="22">
        <v>0.47</v>
      </c>
      <c r="AA371" s="22">
        <v>0.505</v>
      </c>
      <c r="AB371" s="22">
        <f t="shared" si="10"/>
        <v>0.18442359119999999</v>
      </c>
      <c r="AC371" s="22">
        <f t="shared" si="11"/>
        <v>1.5510402468</v>
      </c>
    </row>
    <row r="372" spans="1:29" x14ac:dyDescent="0.25">
      <c r="A372" s="20">
        <v>7</v>
      </c>
      <c r="B372" s="20">
        <v>328</v>
      </c>
      <c r="C372" s="20" t="s">
        <v>212</v>
      </c>
      <c r="D372" s="20" t="s">
        <v>213</v>
      </c>
      <c r="E372" s="20" t="s">
        <v>214</v>
      </c>
      <c r="F372" s="20" t="s">
        <v>191</v>
      </c>
      <c r="G372" s="20" t="s">
        <v>215</v>
      </c>
      <c r="H372" s="20">
        <v>50979</v>
      </c>
      <c r="I372" s="20">
        <v>50980</v>
      </c>
      <c r="J372" s="20">
        <v>50980</v>
      </c>
      <c r="K372" s="20">
        <v>6430</v>
      </c>
      <c r="L372" s="20">
        <v>6430</v>
      </c>
      <c r="M372" s="20" t="s">
        <v>193</v>
      </c>
      <c r="N372" s="20" t="s">
        <v>216</v>
      </c>
      <c r="O372" s="21">
        <v>4.2066541046900001</v>
      </c>
      <c r="P372" s="21">
        <v>1.7023699999999999</v>
      </c>
      <c r="Q372" s="20" t="s">
        <v>195</v>
      </c>
      <c r="R372" s="20" t="s">
        <v>196</v>
      </c>
      <c r="S372" s="20">
        <v>16</v>
      </c>
      <c r="T372" s="20">
        <v>60</v>
      </c>
      <c r="U372" s="20" t="s">
        <v>73</v>
      </c>
      <c r="V372" s="20" t="s">
        <v>78</v>
      </c>
      <c r="W372" s="20" t="s">
        <v>77</v>
      </c>
      <c r="X372" s="22">
        <v>0.41099999999999998</v>
      </c>
      <c r="Y372" s="22">
        <v>3.7010000000000001</v>
      </c>
      <c r="Z372" s="22">
        <v>0.47</v>
      </c>
      <c r="AA372" s="22">
        <v>0.505</v>
      </c>
      <c r="AB372" s="22">
        <f t="shared" si="10"/>
        <v>0.37082725709999997</v>
      </c>
      <c r="AC372" s="22">
        <f t="shared" si="11"/>
        <v>3.1187333281499998</v>
      </c>
    </row>
    <row r="373" spans="1:29" x14ac:dyDescent="0.25">
      <c r="A373" s="20">
        <v>7</v>
      </c>
      <c r="B373" s="20">
        <v>328</v>
      </c>
      <c r="C373" s="20" t="s">
        <v>212</v>
      </c>
      <c r="D373" s="20" t="s">
        <v>213</v>
      </c>
      <c r="E373" s="20" t="s">
        <v>214</v>
      </c>
      <c r="F373" s="20" t="s">
        <v>191</v>
      </c>
      <c r="G373" s="20" t="s">
        <v>215</v>
      </c>
      <c r="H373" s="20">
        <v>50980</v>
      </c>
      <c r="I373" s="20">
        <v>50981</v>
      </c>
      <c r="J373" s="20">
        <v>50981</v>
      </c>
      <c r="K373" s="20">
        <v>6430</v>
      </c>
      <c r="L373" s="20">
        <v>6430</v>
      </c>
      <c r="M373" s="20" t="s">
        <v>193</v>
      </c>
      <c r="N373" s="20" t="s">
        <v>216</v>
      </c>
      <c r="O373" s="21">
        <v>4.1277205591300001</v>
      </c>
      <c r="P373" s="21">
        <v>1.6704300000000001</v>
      </c>
      <c r="Q373" s="20" t="s">
        <v>195</v>
      </c>
      <c r="R373" s="20" t="s">
        <v>196</v>
      </c>
      <c r="S373" s="20">
        <v>16</v>
      </c>
      <c r="T373" s="20">
        <v>60</v>
      </c>
      <c r="U373" s="20" t="s">
        <v>73</v>
      </c>
      <c r="V373" s="20" t="s">
        <v>78</v>
      </c>
      <c r="W373" s="20" t="s">
        <v>77</v>
      </c>
      <c r="X373" s="22">
        <v>0.41099999999999998</v>
      </c>
      <c r="Y373" s="22">
        <v>3.7010000000000001</v>
      </c>
      <c r="Z373" s="22">
        <v>0.47</v>
      </c>
      <c r="AA373" s="22">
        <v>0.505</v>
      </c>
      <c r="AB373" s="22">
        <f t="shared" si="10"/>
        <v>0.3638697669</v>
      </c>
      <c r="AC373" s="22">
        <f t="shared" si="11"/>
        <v>3.06021940785</v>
      </c>
    </row>
    <row r="374" spans="1:29" x14ac:dyDescent="0.25">
      <c r="A374" s="20">
        <v>7</v>
      </c>
      <c r="B374" s="20">
        <v>328</v>
      </c>
      <c r="C374" s="20" t="s">
        <v>212</v>
      </c>
      <c r="D374" s="20" t="s">
        <v>213</v>
      </c>
      <c r="E374" s="20" t="s">
        <v>214</v>
      </c>
      <c r="F374" s="20" t="s">
        <v>191</v>
      </c>
      <c r="G374" s="20" t="s">
        <v>215</v>
      </c>
      <c r="H374" s="20">
        <v>50981</v>
      </c>
      <c r="I374" s="20">
        <v>50982</v>
      </c>
      <c r="J374" s="20">
        <v>50982</v>
      </c>
      <c r="K374" s="20">
        <v>6430</v>
      </c>
      <c r="L374" s="20">
        <v>6430</v>
      </c>
      <c r="M374" s="20" t="s">
        <v>193</v>
      </c>
      <c r="N374" s="20" t="s">
        <v>216</v>
      </c>
      <c r="O374" s="21">
        <v>3.7093422989399998</v>
      </c>
      <c r="P374" s="21">
        <v>1.50112</v>
      </c>
      <c r="Q374" s="20" t="s">
        <v>195</v>
      </c>
      <c r="R374" s="20" t="s">
        <v>196</v>
      </c>
      <c r="S374" s="20">
        <v>16</v>
      </c>
      <c r="T374" s="20">
        <v>60</v>
      </c>
      <c r="U374" s="20" t="s">
        <v>73</v>
      </c>
      <c r="V374" s="20" t="s">
        <v>78</v>
      </c>
      <c r="W374" s="20" t="s">
        <v>77</v>
      </c>
      <c r="X374" s="22">
        <v>0.41099999999999998</v>
      </c>
      <c r="Y374" s="22">
        <v>3.7010000000000001</v>
      </c>
      <c r="Z374" s="22">
        <v>0.47</v>
      </c>
      <c r="AA374" s="22">
        <v>0.505</v>
      </c>
      <c r="AB374" s="22">
        <f t="shared" si="10"/>
        <v>0.32698896960000001</v>
      </c>
      <c r="AC374" s="22">
        <f t="shared" si="11"/>
        <v>2.7500443344000001</v>
      </c>
    </row>
    <row r="375" spans="1:29" x14ac:dyDescent="0.25">
      <c r="A375" s="20">
        <v>7</v>
      </c>
      <c r="B375" s="20">
        <v>328</v>
      </c>
      <c r="C375" s="20" t="s">
        <v>212</v>
      </c>
      <c r="D375" s="20" t="s">
        <v>213</v>
      </c>
      <c r="E375" s="20" t="s">
        <v>214</v>
      </c>
      <c r="F375" s="20" t="s">
        <v>191</v>
      </c>
      <c r="G375" s="20" t="s">
        <v>215</v>
      </c>
      <c r="H375" s="20">
        <v>50982</v>
      </c>
      <c r="I375" s="20">
        <v>50983</v>
      </c>
      <c r="J375" s="20">
        <v>50983</v>
      </c>
      <c r="K375" s="20">
        <v>6430</v>
      </c>
      <c r="L375" s="20">
        <v>6430</v>
      </c>
      <c r="M375" s="20" t="s">
        <v>193</v>
      </c>
      <c r="N375" s="20" t="s">
        <v>216</v>
      </c>
      <c r="O375" s="21">
        <v>8.7248750360299994</v>
      </c>
      <c r="P375" s="21">
        <v>3.5308299999999999</v>
      </c>
      <c r="Q375" s="20" t="s">
        <v>195</v>
      </c>
      <c r="R375" s="20" t="s">
        <v>196</v>
      </c>
      <c r="S375" s="20">
        <v>16</v>
      </c>
      <c r="T375" s="20">
        <v>60</v>
      </c>
      <c r="U375" s="20" t="s">
        <v>73</v>
      </c>
      <c r="V375" s="20" t="s">
        <v>78</v>
      </c>
      <c r="W375" s="20" t="s">
        <v>77</v>
      </c>
      <c r="X375" s="22">
        <v>0.41099999999999998</v>
      </c>
      <c r="Y375" s="22">
        <v>3.7010000000000001</v>
      </c>
      <c r="Z375" s="22">
        <v>0.47</v>
      </c>
      <c r="AA375" s="22">
        <v>0.505</v>
      </c>
      <c r="AB375" s="22">
        <f t="shared" si="10"/>
        <v>0.76912069890000001</v>
      </c>
      <c r="AC375" s="22">
        <f t="shared" si="11"/>
        <v>6.4684629058499992</v>
      </c>
    </row>
    <row r="376" spans="1:29" x14ac:dyDescent="0.25">
      <c r="A376" s="20">
        <v>7</v>
      </c>
      <c r="B376" s="20">
        <v>328</v>
      </c>
      <c r="C376" s="20" t="s">
        <v>212</v>
      </c>
      <c r="D376" s="20" t="s">
        <v>213</v>
      </c>
      <c r="E376" s="20" t="s">
        <v>214</v>
      </c>
      <c r="F376" s="20" t="s">
        <v>191</v>
      </c>
      <c r="G376" s="20" t="s">
        <v>215</v>
      </c>
      <c r="H376" s="20">
        <v>50983</v>
      </c>
      <c r="I376" s="20">
        <v>50984</v>
      </c>
      <c r="J376" s="20">
        <v>50984</v>
      </c>
      <c r="K376" s="20">
        <v>6430</v>
      </c>
      <c r="L376" s="20">
        <v>6430</v>
      </c>
      <c r="M376" s="20" t="s">
        <v>193</v>
      </c>
      <c r="N376" s="20" t="s">
        <v>216</v>
      </c>
      <c r="O376" s="21">
        <v>3.7182501296599999</v>
      </c>
      <c r="P376" s="21">
        <v>1.5047200000000001</v>
      </c>
      <c r="Q376" s="20" t="s">
        <v>195</v>
      </c>
      <c r="R376" s="20" t="s">
        <v>196</v>
      </c>
      <c r="S376" s="20">
        <v>16</v>
      </c>
      <c r="T376" s="20">
        <v>60</v>
      </c>
      <c r="U376" s="20" t="s">
        <v>73</v>
      </c>
      <c r="V376" s="20" t="s">
        <v>78</v>
      </c>
      <c r="W376" s="20" t="s">
        <v>77</v>
      </c>
      <c r="X376" s="22">
        <v>0.41099999999999998</v>
      </c>
      <c r="Y376" s="22">
        <v>3.7010000000000001</v>
      </c>
      <c r="Z376" s="22">
        <v>0.47</v>
      </c>
      <c r="AA376" s="22">
        <v>0.505</v>
      </c>
      <c r="AB376" s="22">
        <f t="shared" si="10"/>
        <v>0.32777315760000003</v>
      </c>
      <c r="AC376" s="22">
        <f t="shared" si="11"/>
        <v>2.7566395163999999</v>
      </c>
    </row>
    <row r="377" spans="1:29" x14ac:dyDescent="0.25">
      <c r="A377" s="20">
        <v>7</v>
      </c>
      <c r="B377" s="20">
        <v>328</v>
      </c>
      <c r="C377" s="20" t="s">
        <v>212</v>
      </c>
      <c r="D377" s="20" t="s">
        <v>213</v>
      </c>
      <c r="E377" s="20" t="s">
        <v>214</v>
      </c>
      <c r="F377" s="20" t="s">
        <v>191</v>
      </c>
      <c r="G377" s="20" t="s">
        <v>215</v>
      </c>
      <c r="H377" s="20">
        <v>50984</v>
      </c>
      <c r="I377" s="20">
        <v>50985</v>
      </c>
      <c r="J377" s="20">
        <v>50985</v>
      </c>
      <c r="K377" s="20">
        <v>6430</v>
      </c>
      <c r="L377" s="20">
        <v>6430</v>
      </c>
      <c r="M377" s="20" t="s">
        <v>193</v>
      </c>
      <c r="N377" s="20" t="s">
        <v>216</v>
      </c>
      <c r="O377" s="21">
        <v>4.0665505274599996</v>
      </c>
      <c r="P377" s="21">
        <v>1.64567</v>
      </c>
      <c r="Q377" s="20" t="s">
        <v>195</v>
      </c>
      <c r="R377" s="20" t="s">
        <v>196</v>
      </c>
      <c r="S377" s="20">
        <v>16</v>
      </c>
      <c r="T377" s="20">
        <v>60</v>
      </c>
      <c r="U377" s="20" t="s">
        <v>73</v>
      </c>
      <c r="V377" s="20" t="s">
        <v>78</v>
      </c>
      <c r="W377" s="20" t="s">
        <v>77</v>
      </c>
      <c r="X377" s="22">
        <v>0.41099999999999998</v>
      </c>
      <c r="Y377" s="22">
        <v>3.7010000000000001</v>
      </c>
      <c r="Z377" s="22">
        <v>0.47</v>
      </c>
      <c r="AA377" s="22">
        <v>0.505</v>
      </c>
      <c r="AB377" s="22">
        <f t="shared" si="10"/>
        <v>0.35847629610000004</v>
      </c>
      <c r="AC377" s="22">
        <f t="shared" si="11"/>
        <v>3.0148592116500001</v>
      </c>
    </row>
    <row r="378" spans="1:29" x14ac:dyDescent="0.25">
      <c r="A378" s="20">
        <v>7</v>
      </c>
      <c r="B378" s="20">
        <v>328</v>
      </c>
      <c r="C378" s="20" t="s">
        <v>212</v>
      </c>
      <c r="D378" s="20" t="s">
        <v>213</v>
      </c>
      <c r="E378" s="20" t="s">
        <v>214</v>
      </c>
      <c r="F378" s="20" t="s">
        <v>191</v>
      </c>
      <c r="G378" s="20" t="s">
        <v>215</v>
      </c>
      <c r="H378" s="20">
        <v>50985</v>
      </c>
      <c r="I378" s="20">
        <v>50986</v>
      </c>
      <c r="J378" s="20">
        <v>50986</v>
      </c>
      <c r="K378" s="20">
        <v>6430</v>
      </c>
      <c r="L378" s="20">
        <v>6430</v>
      </c>
      <c r="M378" s="20" t="s">
        <v>193</v>
      </c>
      <c r="N378" s="20" t="s">
        <v>216</v>
      </c>
      <c r="O378" s="21">
        <v>12.425287902799999</v>
      </c>
      <c r="P378" s="21">
        <v>5.02834</v>
      </c>
      <c r="Q378" s="20" t="s">
        <v>195</v>
      </c>
      <c r="R378" s="20" t="s">
        <v>196</v>
      </c>
      <c r="S378" s="20">
        <v>16</v>
      </c>
      <c r="T378" s="20">
        <v>60</v>
      </c>
      <c r="U378" s="20" t="s">
        <v>73</v>
      </c>
      <c r="V378" s="20" t="s">
        <v>78</v>
      </c>
      <c r="W378" s="20" t="s">
        <v>77</v>
      </c>
      <c r="X378" s="22">
        <v>0.41099999999999998</v>
      </c>
      <c r="Y378" s="22">
        <v>3.7010000000000001</v>
      </c>
      <c r="Z378" s="22">
        <v>0.47</v>
      </c>
      <c r="AA378" s="22">
        <v>0.505</v>
      </c>
      <c r="AB378" s="22">
        <f t="shared" si="10"/>
        <v>1.0953233022000002</v>
      </c>
      <c r="AC378" s="22">
        <f t="shared" si="11"/>
        <v>9.2118937382999988</v>
      </c>
    </row>
    <row r="379" spans="1:29" x14ac:dyDescent="0.25">
      <c r="A379" s="20">
        <v>7</v>
      </c>
      <c r="B379" s="20">
        <v>328</v>
      </c>
      <c r="C379" s="20" t="s">
        <v>212</v>
      </c>
      <c r="D379" s="20" t="s">
        <v>213</v>
      </c>
      <c r="E379" s="20" t="s">
        <v>214</v>
      </c>
      <c r="F379" s="20" t="s">
        <v>191</v>
      </c>
      <c r="G379" s="20" t="s">
        <v>215</v>
      </c>
      <c r="H379" s="20">
        <v>50986</v>
      </c>
      <c r="I379" s="20">
        <v>50987</v>
      </c>
      <c r="J379" s="20">
        <v>50987</v>
      </c>
      <c r="K379" s="20">
        <v>6430</v>
      </c>
      <c r="L379" s="20">
        <v>6430</v>
      </c>
      <c r="M379" s="20" t="s">
        <v>193</v>
      </c>
      <c r="N379" s="20" t="s">
        <v>216</v>
      </c>
      <c r="O379" s="21">
        <v>1.78102082357</v>
      </c>
      <c r="P379" s="21">
        <v>0.72075400000000001</v>
      </c>
      <c r="Q379" s="20" t="s">
        <v>195</v>
      </c>
      <c r="R379" s="20" t="s">
        <v>196</v>
      </c>
      <c r="S379" s="20">
        <v>16</v>
      </c>
      <c r="T379" s="20">
        <v>60</v>
      </c>
      <c r="U379" s="20" t="s">
        <v>73</v>
      </c>
      <c r="V379" s="20" t="s">
        <v>78</v>
      </c>
      <c r="W379" s="20" t="s">
        <v>77</v>
      </c>
      <c r="X379" s="22">
        <v>0.41099999999999998</v>
      </c>
      <c r="Y379" s="22">
        <v>3.7010000000000001</v>
      </c>
      <c r="Z379" s="22">
        <v>0.47</v>
      </c>
      <c r="AA379" s="22">
        <v>0.505</v>
      </c>
      <c r="AB379" s="22">
        <f t="shared" si="10"/>
        <v>0.15700184382000001</v>
      </c>
      <c r="AC379" s="22">
        <f t="shared" si="11"/>
        <v>1.3204177242300001</v>
      </c>
    </row>
    <row r="380" spans="1:29" x14ac:dyDescent="0.25">
      <c r="A380" s="20">
        <v>7</v>
      </c>
      <c r="B380" s="20">
        <v>328</v>
      </c>
      <c r="C380" s="20" t="s">
        <v>212</v>
      </c>
      <c r="D380" s="20" t="s">
        <v>213</v>
      </c>
      <c r="E380" s="20" t="s">
        <v>214</v>
      </c>
      <c r="F380" s="20" t="s">
        <v>191</v>
      </c>
      <c r="G380" s="20" t="s">
        <v>215</v>
      </c>
      <c r="H380" s="20">
        <v>50987</v>
      </c>
      <c r="I380" s="20">
        <v>50988</v>
      </c>
      <c r="J380" s="20">
        <v>50988</v>
      </c>
      <c r="K380" s="20">
        <v>6430</v>
      </c>
      <c r="L380" s="20">
        <v>6430</v>
      </c>
      <c r="M380" s="20" t="s">
        <v>193</v>
      </c>
      <c r="N380" s="20" t="s">
        <v>216</v>
      </c>
      <c r="O380" s="21">
        <v>1.98753141464</v>
      </c>
      <c r="P380" s="21">
        <v>0.80432499999999996</v>
      </c>
      <c r="Q380" s="20" t="s">
        <v>195</v>
      </c>
      <c r="R380" s="20" t="s">
        <v>196</v>
      </c>
      <c r="S380" s="20">
        <v>16</v>
      </c>
      <c r="T380" s="20">
        <v>60</v>
      </c>
      <c r="U380" s="20" t="s">
        <v>73</v>
      </c>
      <c r="V380" s="20" t="s">
        <v>78</v>
      </c>
      <c r="W380" s="20" t="s">
        <v>77</v>
      </c>
      <c r="X380" s="22">
        <v>0.41099999999999998</v>
      </c>
      <c r="Y380" s="22">
        <v>3.7010000000000001</v>
      </c>
      <c r="Z380" s="22">
        <v>0.47</v>
      </c>
      <c r="AA380" s="22">
        <v>0.505</v>
      </c>
      <c r="AB380" s="22">
        <f t="shared" si="10"/>
        <v>0.17520611474999997</v>
      </c>
      <c r="AC380" s="22">
        <f t="shared" si="11"/>
        <v>1.4735193783749998</v>
      </c>
    </row>
    <row r="381" spans="1:29" x14ac:dyDescent="0.25">
      <c r="A381" s="20">
        <v>7</v>
      </c>
      <c r="B381" s="20">
        <v>328</v>
      </c>
      <c r="C381" s="20" t="s">
        <v>212</v>
      </c>
      <c r="D381" s="20" t="s">
        <v>213</v>
      </c>
      <c r="E381" s="20" t="s">
        <v>214</v>
      </c>
      <c r="F381" s="20" t="s">
        <v>191</v>
      </c>
      <c r="G381" s="20" t="s">
        <v>215</v>
      </c>
      <c r="H381" s="20">
        <v>50988</v>
      </c>
      <c r="I381" s="20">
        <v>50989</v>
      </c>
      <c r="J381" s="20">
        <v>50989</v>
      </c>
      <c r="K381" s="20">
        <v>6430</v>
      </c>
      <c r="L381" s="20">
        <v>6430</v>
      </c>
      <c r="M381" s="20" t="s">
        <v>193</v>
      </c>
      <c r="N381" s="20" t="s">
        <v>216</v>
      </c>
      <c r="O381" s="21">
        <v>33.383171489600002</v>
      </c>
      <c r="P381" s="21">
        <v>13.5097</v>
      </c>
      <c r="Q381" s="20" t="s">
        <v>195</v>
      </c>
      <c r="R381" s="20" t="s">
        <v>196</v>
      </c>
      <c r="S381" s="20">
        <v>16</v>
      </c>
      <c r="T381" s="20">
        <v>60</v>
      </c>
      <c r="U381" s="20" t="s">
        <v>73</v>
      </c>
      <c r="V381" s="20" t="s">
        <v>78</v>
      </c>
      <c r="W381" s="20" t="s">
        <v>77</v>
      </c>
      <c r="X381" s="22">
        <v>0.41099999999999998</v>
      </c>
      <c r="Y381" s="22">
        <v>3.7010000000000001</v>
      </c>
      <c r="Z381" s="22">
        <v>0.47</v>
      </c>
      <c r="AA381" s="22">
        <v>0.505</v>
      </c>
      <c r="AB381" s="22">
        <f t="shared" si="10"/>
        <v>2.9428179510000003</v>
      </c>
      <c r="AC381" s="22">
        <f t="shared" si="11"/>
        <v>24.749702851500004</v>
      </c>
    </row>
    <row r="382" spans="1:29" x14ac:dyDescent="0.25">
      <c r="A382" s="20">
        <v>7</v>
      </c>
      <c r="B382" s="20">
        <v>328</v>
      </c>
      <c r="C382" s="20" t="s">
        <v>212</v>
      </c>
      <c r="D382" s="20" t="s">
        <v>213</v>
      </c>
      <c r="E382" s="20" t="s">
        <v>214</v>
      </c>
      <c r="F382" s="20" t="s">
        <v>191</v>
      </c>
      <c r="G382" s="20" t="s">
        <v>215</v>
      </c>
      <c r="H382" s="20">
        <v>50989</v>
      </c>
      <c r="I382" s="20">
        <v>50990</v>
      </c>
      <c r="J382" s="20">
        <v>50990</v>
      </c>
      <c r="K382" s="20">
        <v>6430</v>
      </c>
      <c r="L382" s="20">
        <v>6430</v>
      </c>
      <c r="M382" s="20" t="s">
        <v>193</v>
      </c>
      <c r="N382" s="20" t="s">
        <v>216</v>
      </c>
      <c r="O382" s="21">
        <v>1.5032095156900001</v>
      </c>
      <c r="P382" s="21">
        <v>0.60832699999999995</v>
      </c>
      <c r="Q382" s="20" t="s">
        <v>195</v>
      </c>
      <c r="R382" s="20" t="s">
        <v>196</v>
      </c>
      <c r="S382" s="20">
        <v>16</v>
      </c>
      <c r="T382" s="20">
        <v>60</v>
      </c>
      <c r="U382" s="20" t="s">
        <v>73</v>
      </c>
      <c r="V382" s="20" t="s">
        <v>78</v>
      </c>
      <c r="W382" s="20" t="s">
        <v>77</v>
      </c>
      <c r="X382" s="22">
        <v>0.41099999999999998</v>
      </c>
      <c r="Y382" s="22">
        <v>3.7010000000000001</v>
      </c>
      <c r="Z382" s="22">
        <v>0.47</v>
      </c>
      <c r="AA382" s="22">
        <v>0.505</v>
      </c>
      <c r="AB382" s="22">
        <f t="shared" si="10"/>
        <v>0.13251187040999998</v>
      </c>
      <c r="AC382" s="22">
        <f t="shared" si="11"/>
        <v>1.1144520223649999</v>
      </c>
    </row>
    <row r="383" spans="1:29" x14ac:dyDescent="0.25">
      <c r="A383" s="20">
        <v>7</v>
      </c>
      <c r="B383" s="20">
        <v>328</v>
      </c>
      <c r="C383" s="20" t="s">
        <v>212</v>
      </c>
      <c r="D383" s="20" t="s">
        <v>213</v>
      </c>
      <c r="E383" s="20" t="s">
        <v>214</v>
      </c>
      <c r="F383" s="20" t="s">
        <v>191</v>
      </c>
      <c r="G383" s="20" t="s">
        <v>215</v>
      </c>
      <c r="H383" s="20">
        <v>50990</v>
      </c>
      <c r="I383" s="20">
        <v>50991</v>
      </c>
      <c r="J383" s="20">
        <v>50991</v>
      </c>
      <c r="K383" s="20">
        <v>6430</v>
      </c>
      <c r="L383" s="20">
        <v>6430</v>
      </c>
      <c r="M383" s="20" t="s">
        <v>193</v>
      </c>
      <c r="N383" s="20" t="s">
        <v>216</v>
      </c>
      <c r="O383" s="21">
        <v>1.90977988141</v>
      </c>
      <c r="P383" s="21">
        <v>0.77286100000000002</v>
      </c>
      <c r="Q383" s="20" t="s">
        <v>195</v>
      </c>
      <c r="R383" s="20" t="s">
        <v>196</v>
      </c>
      <c r="S383" s="20">
        <v>16</v>
      </c>
      <c r="T383" s="20">
        <v>60</v>
      </c>
      <c r="U383" s="20" t="s">
        <v>73</v>
      </c>
      <c r="V383" s="20" t="s">
        <v>78</v>
      </c>
      <c r="W383" s="20" t="s">
        <v>77</v>
      </c>
      <c r="X383" s="22">
        <v>0.41099999999999998</v>
      </c>
      <c r="Y383" s="22">
        <v>3.7010000000000001</v>
      </c>
      <c r="Z383" s="22">
        <v>0.47</v>
      </c>
      <c r="AA383" s="22">
        <v>0.505</v>
      </c>
      <c r="AB383" s="22">
        <f t="shared" si="10"/>
        <v>0.16835231163</v>
      </c>
      <c r="AC383" s="22">
        <f t="shared" si="11"/>
        <v>1.415877487695</v>
      </c>
    </row>
    <row r="384" spans="1:29" x14ac:dyDescent="0.25">
      <c r="A384" s="20">
        <v>7</v>
      </c>
      <c r="B384" s="20">
        <v>328</v>
      </c>
      <c r="C384" s="20" t="s">
        <v>212</v>
      </c>
      <c r="D384" s="20" t="s">
        <v>213</v>
      </c>
      <c r="E384" s="20" t="s">
        <v>214</v>
      </c>
      <c r="F384" s="20" t="s">
        <v>191</v>
      </c>
      <c r="G384" s="20" t="s">
        <v>215</v>
      </c>
      <c r="H384" s="20">
        <v>50991</v>
      </c>
      <c r="I384" s="20">
        <v>50992</v>
      </c>
      <c r="J384" s="20">
        <v>50992</v>
      </c>
      <c r="K384" s="20">
        <v>6430</v>
      </c>
      <c r="L384" s="20">
        <v>6430</v>
      </c>
      <c r="M384" s="20" t="s">
        <v>193</v>
      </c>
      <c r="N384" s="20" t="s">
        <v>216</v>
      </c>
      <c r="O384" s="21">
        <v>2.2470673624100002</v>
      </c>
      <c r="P384" s="21">
        <v>0.90935600000000005</v>
      </c>
      <c r="Q384" s="20" t="s">
        <v>195</v>
      </c>
      <c r="R384" s="20" t="s">
        <v>196</v>
      </c>
      <c r="S384" s="20">
        <v>16</v>
      </c>
      <c r="T384" s="20">
        <v>60</v>
      </c>
      <c r="U384" s="20" t="s">
        <v>73</v>
      </c>
      <c r="V384" s="20" t="s">
        <v>78</v>
      </c>
      <c r="W384" s="20" t="s">
        <v>77</v>
      </c>
      <c r="X384" s="22">
        <v>0.41099999999999998</v>
      </c>
      <c r="Y384" s="22">
        <v>3.7010000000000001</v>
      </c>
      <c r="Z384" s="22">
        <v>0.47</v>
      </c>
      <c r="AA384" s="22">
        <v>0.505</v>
      </c>
      <c r="AB384" s="22">
        <f t="shared" si="10"/>
        <v>0.19808501748000001</v>
      </c>
      <c r="AC384" s="22">
        <f t="shared" si="11"/>
        <v>1.66593564522</v>
      </c>
    </row>
    <row r="385" spans="1:29" x14ac:dyDescent="0.25">
      <c r="A385" s="20">
        <v>7</v>
      </c>
      <c r="B385" s="20">
        <v>328</v>
      </c>
      <c r="C385" s="20" t="s">
        <v>212</v>
      </c>
      <c r="D385" s="20" t="s">
        <v>213</v>
      </c>
      <c r="E385" s="20" t="s">
        <v>214</v>
      </c>
      <c r="F385" s="20" t="s">
        <v>191</v>
      </c>
      <c r="G385" s="20" t="s">
        <v>215</v>
      </c>
      <c r="H385" s="20">
        <v>50992</v>
      </c>
      <c r="I385" s="20">
        <v>50993</v>
      </c>
      <c r="J385" s="20">
        <v>50993</v>
      </c>
      <c r="K385" s="20">
        <v>6430</v>
      </c>
      <c r="L385" s="20">
        <v>6430</v>
      </c>
      <c r="M385" s="20" t="s">
        <v>193</v>
      </c>
      <c r="N385" s="20" t="s">
        <v>216</v>
      </c>
      <c r="O385" s="21">
        <v>0.85143728115299999</v>
      </c>
      <c r="P385" s="21">
        <v>0.34456399999999998</v>
      </c>
      <c r="Q385" s="20" t="s">
        <v>195</v>
      </c>
      <c r="R385" s="20" t="s">
        <v>196</v>
      </c>
      <c r="S385" s="20">
        <v>16</v>
      </c>
      <c r="T385" s="20">
        <v>60</v>
      </c>
      <c r="U385" s="20" t="s">
        <v>73</v>
      </c>
      <c r="V385" s="20" t="s">
        <v>78</v>
      </c>
      <c r="W385" s="20" t="s">
        <v>77</v>
      </c>
      <c r="X385" s="22">
        <v>0.41099999999999998</v>
      </c>
      <c r="Y385" s="22">
        <v>3.7010000000000001</v>
      </c>
      <c r="Z385" s="22">
        <v>0.47</v>
      </c>
      <c r="AA385" s="22">
        <v>0.505</v>
      </c>
      <c r="AB385" s="22">
        <f t="shared" si="10"/>
        <v>7.505637611999999E-2</v>
      </c>
      <c r="AC385" s="22">
        <f t="shared" si="11"/>
        <v>0.63123952517999993</v>
      </c>
    </row>
    <row r="386" spans="1:29" x14ac:dyDescent="0.25">
      <c r="A386" s="20">
        <v>7</v>
      </c>
      <c r="B386" s="20">
        <v>328</v>
      </c>
      <c r="C386" s="20" t="s">
        <v>212</v>
      </c>
      <c r="D386" s="20" t="s">
        <v>213</v>
      </c>
      <c r="E386" s="20" t="s">
        <v>214</v>
      </c>
      <c r="F386" s="20" t="s">
        <v>191</v>
      </c>
      <c r="G386" s="20" t="s">
        <v>215</v>
      </c>
      <c r="H386" s="20">
        <v>50993</v>
      </c>
      <c r="I386" s="20">
        <v>50994</v>
      </c>
      <c r="J386" s="20">
        <v>50994</v>
      </c>
      <c r="K386" s="20">
        <v>6430</v>
      </c>
      <c r="L386" s="20">
        <v>6430</v>
      </c>
      <c r="M386" s="20" t="s">
        <v>193</v>
      </c>
      <c r="N386" s="20" t="s">
        <v>216</v>
      </c>
      <c r="O386" s="21">
        <v>8.60353499016E-2</v>
      </c>
      <c r="P386" s="21">
        <v>3.4817300000000002E-2</v>
      </c>
      <c r="Q386" s="20" t="s">
        <v>195</v>
      </c>
      <c r="R386" s="20" t="s">
        <v>196</v>
      </c>
      <c r="S386" s="20">
        <v>16</v>
      </c>
      <c r="T386" s="20">
        <v>60</v>
      </c>
      <c r="U386" s="20" t="s">
        <v>73</v>
      </c>
      <c r="V386" s="20" t="s">
        <v>78</v>
      </c>
      <c r="W386" s="20" t="s">
        <v>77</v>
      </c>
      <c r="X386" s="22">
        <v>0.41099999999999998</v>
      </c>
      <c r="Y386" s="22">
        <v>3.7010000000000001</v>
      </c>
      <c r="Z386" s="22">
        <v>0.47</v>
      </c>
      <c r="AA386" s="22">
        <v>0.505</v>
      </c>
      <c r="AB386" s="22">
        <f t="shared" ref="AB386:AB419" si="12">P386*X386*(1-Z386)</f>
        <v>7.5842524590000009E-3</v>
      </c>
      <c r="AC386" s="22">
        <f t="shared" ref="AC386:AC419" si="13">P386*Y386*(1-AA386)</f>
        <v>6.3785119513500008E-2</v>
      </c>
    </row>
    <row r="387" spans="1:29" x14ac:dyDescent="0.25">
      <c r="A387" s="20">
        <v>7</v>
      </c>
      <c r="B387" s="20">
        <v>328</v>
      </c>
      <c r="C387" s="20" t="s">
        <v>212</v>
      </c>
      <c r="D387" s="20" t="s">
        <v>213</v>
      </c>
      <c r="E387" s="20" t="s">
        <v>214</v>
      </c>
      <c r="F387" s="20" t="s">
        <v>191</v>
      </c>
      <c r="G387" s="20" t="s">
        <v>215</v>
      </c>
      <c r="H387" s="20">
        <v>50994</v>
      </c>
      <c r="I387" s="20">
        <v>50995</v>
      </c>
      <c r="J387" s="20">
        <v>50995</v>
      </c>
      <c r="K387" s="20">
        <v>6430</v>
      </c>
      <c r="L387" s="20">
        <v>6430</v>
      </c>
      <c r="M387" s="20" t="s">
        <v>193</v>
      </c>
      <c r="N387" s="20" t="s">
        <v>216</v>
      </c>
      <c r="O387" s="21">
        <v>4.0963000301899997E-2</v>
      </c>
      <c r="P387" s="21">
        <v>1.6577100000000001E-2</v>
      </c>
      <c r="Q387" s="20" t="s">
        <v>195</v>
      </c>
      <c r="R387" s="20" t="s">
        <v>196</v>
      </c>
      <c r="S387" s="20">
        <v>16</v>
      </c>
      <c r="T387" s="20">
        <v>60</v>
      </c>
      <c r="U387" s="20" t="s">
        <v>73</v>
      </c>
      <c r="V387" s="20" t="s">
        <v>78</v>
      </c>
      <c r="W387" s="20" t="s">
        <v>77</v>
      </c>
      <c r="X387" s="22">
        <v>0.41099999999999998</v>
      </c>
      <c r="Y387" s="22">
        <v>3.7010000000000001</v>
      </c>
      <c r="Z387" s="22">
        <v>0.47</v>
      </c>
      <c r="AA387" s="22">
        <v>0.505</v>
      </c>
      <c r="AB387" s="22">
        <f t="shared" si="12"/>
        <v>3.610989693E-3</v>
      </c>
      <c r="AC387" s="22">
        <f t="shared" si="13"/>
        <v>3.03691643145E-2</v>
      </c>
    </row>
    <row r="388" spans="1:29" x14ac:dyDescent="0.25">
      <c r="A388" s="20">
        <v>7</v>
      </c>
      <c r="B388" s="20">
        <v>328</v>
      </c>
      <c r="C388" s="20" t="s">
        <v>212</v>
      </c>
      <c r="D388" s="20" t="s">
        <v>213</v>
      </c>
      <c r="E388" s="20" t="s">
        <v>214</v>
      </c>
      <c r="F388" s="20" t="s">
        <v>191</v>
      </c>
      <c r="G388" s="20" t="s">
        <v>215</v>
      </c>
      <c r="H388" s="20">
        <v>50995</v>
      </c>
      <c r="I388" s="20">
        <v>50996</v>
      </c>
      <c r="J388" s="20">
        <v>50996</v>
      </c>
      <c r="K388" s="20">
        <v>6430</v>
      </c>
      <c r="L388" s="20">
        <v>6430</v>
      </c>
      <c r="M388" s="20" t="s">
        <v>193</v>
      </c>
      <c r="N388" s="20" t="s">
        <v>216</v>
      </c>
      <c r="O388" s="21">
        <v>1.71622214883</v>
      </c>
      <c r="P388" s="21">
        <v>0.69452999999999998</v>
      </c>
      <c r="Q388" s="20" t="s">
        <v>195</v>
      </c>
      <c r="R388" s="20" t="s">
        <v>196</v>
      </c>
      <c r="S388" s="20">
        <v>16</v>
      </c>
      <c r="T388" s="20">
        <v>60</v>
      </c>
      <c r="U388" s="20" t="s">
        <v>73</v>
      </c>
      <c r="V388" s="20" t="s">
        <v>78</v>
      </c>
      <c r="W388" s="20" t="s">
        <v>77</v>
      </c>
      <c r="X388" s="22">
        <v>0.41099999999999998</v>
      </c>
      <c r="Y388" s="22">
        <v>3.7010000000000001</v>
      </c>
      <c r="Z388" s="22">
        <v>0.47</v>
      </c>
      <c r="AA388" s="22">
        <v>0.505</v>
      </c>
      <c r="AB388" s="22">
        <f t="shared" si="12"/>
        <v>0.1512894699</v>
      </c>
      <c r="AC388" s="22">
        <f t="shared" si="13"/>
        <v>1.2723754873499999</v>
      </c>
    </row>
    <row r="389" spans="1:29" x14ac:dyDescent="0.25">
      <c r="A389" s="20">
        <v>7</v>
      </c>
      <c r="B389" s="20">
        <v>328</v>
      </c>
      <c r="C389" s="20" t="s">
        <v>212</v>
      </c>
      <c r="D389" s="20" t="s">
        <v>213</v>
      </c>
      <c r="E389" s="20" t="s">
        <v>214</v>
      </c>
      <c r="F389" s="20" t="s">
        <v>191</v>
      </c>
      <c r="G389" s="20" t="s">
        <v>215</v>
      </c>
      <c r="H389" s="20">
        <v>50996</v>
      </c>
      <c r="I389" s="20">
        <v>50997</v>
      </c>
      <c r="J389" s="20">
        <v>50997</v>
      </c>
      <c r="K389" s="20">
        <v>6430</v>
      </c>
      <c r="L389" s="20">
        <v>6430</v>
      </c>
      <c r="M389" s="20" t="s">
        <v>193</v>
      </c>
      <c r="N389" s="20" t="s">
        <v>216</v>
      </c>
      <c r="O389" s="21">
        <v>1.37905024394E-2</v>
      </c>
      <c r="P389" s="21">
        <v>5.5808200000000002E-3</v>
      </c>
      <c r="Q389" s="20" t="s">
        <v>195</v>
      </c>
      <c r="R389" s="20" t="s">
        <v>196</v>
      </c>
      <c r="S389" s="20">
        <v>16</v>
      </c>
      <c r="T389" s="20">
        <v>60</v>
      </c>
      <c r="U389" s="20" t="s">
        <v>73</v>
      </c>
      <c r="V389" s="20" t="s">
        <v>78</v>
      </c>
      <c r="W389" s="20" t="s">
        <v>77</v>
      </c>
      <c r="X389" s="22">
        <v>0.41099999999999998</v>
      </c>
      <c r="Y389" s="22">
        <v>3.7010000000000001</v>
      </c>
      <c r="Z389" s="22">
        <v>0.47</v>
      </c>
      <c r="AA389" s="22">
        <v>0.505</v>
      </c>
      <c r="AB389" s="22">
        <f t="shared" si="12"/>
        <v>1.2156700206000001E-3</v>
      </c>
      <c r="AC389" s="22">
        <f t="shared" si="13"/>
        <v>1.02240343359E-2</v>
      </c>
    </row>
    <row r="390" spans="1:29" x14ac:dyDescent="0.25">
      <c r="A390" s="20">
        <v>7</v>
      </c>
      <c r="B390" s="20">
        <v>328</v>
      </c>
      <c r="C390" s="20" t="s">
        <v>212</v>
      </c>
      <c r="D390" s="20" t="s">
        <v>213</v>
      </c>
      <c r="E390" s="20" t="s">
        <v>214</v>
      </c>
      <c r="F390" s="20" t="s">
        <v>191</v>
      </c>
      <c r="G390" s="20" t="s">
        <v>215</v>
      </c>
      <c r="H390" s="20">
        <v>50997</v>
      </c>
      <c r="I390" s="20">
        <v>50998</v>
      </c>
      <c r="J390" s="20">
        <v>50998</v>
      </c>
      <c r="K390" s="20">
        <v>6430</v>
      </c>
      <c r="L390" s="20">
        <v>6430</v>
      </c>
      <c r="M390" s="20" t="s">
        <v>193</v>
      </c>
      <c r="N390" s="20" t="s">
        <v>216</v>
      </c>
      <c r="O390" s="21">
        <v>5.5469912415999998</v>
      </c>
      <c r="P390" s="21">
        <v>2.2447900000000001</v>
      </c>
      <c r="Q390" s="20" t="s">
        <v>195</v>
      </c>
      <c r="R390" s="20" t="s">
        <v>196</v>
      </c>
      <c r="S390" s="20">
        <v>16</v>
      </c>
      <c r="T390" s="20">
        <v>60</v>
      </c>
      <c r="U390" s="20" t="s">
        <v>73</v>
      </c>
      <c r="V390" s="20" t="s">
        <v>78</v>
      </c>
      <c r="W390" s="20" t="s">
        <v>77</v>
      </c>
      <c r="X390" s="22">
        <v>0.41099999999999998</v>
      </c>
      <c r="Y390" s="22">
        <v>3.7010000000000001</v>
      </c>
      <c r="Z390" s="22">
        <v>0.47</v>
      </c>
      <c r="AA390" s="22">
        <v>0.505</v>
      </c>
      <c r="AB390" s="22">
        <f t="shared" si="12"/>
        <v>0.48898260570000002</v>
      </c>
      <c r="AC390" s="22">
        <f t="shared" si="13"/>
        <v>4.1124440560500002</v>
      </c>
    </row>
    <row r="391" spans="1:29" x14ac:dyDescent="0.25">
      <c r="A391" s="20">
        <v>7</v>
      </c>
      <c r="B391" s="20">
        <v>328</v>
      </c>
      <c r="C391" s="20" t="s">
        <v>212</v>
      </c>
      <c r="D391" s="20" t="s">
        <v>213</v>
      </c>
      <c r="E391" s="20" t="s">
        <v>214</v>
      </c>
      <c r="F391" s="20" t="s">
        <v>191</v>
      </c>
      <c r="G391" s="20" t="s">
        <v>215</v>
      </c>
      <c r="H391" s="20">
        <v>50998</v>
      </c>
      <c r="I391" s="20">
        <v>50999</v>
      </c>
      <c r="J391" s="20">
        <v>50999</v>
      </c>
      <c r="K391" s="20">
        <v>6430</v>
      </c>
      <c r="L391" s="20">
        <v>6430</v>
      </c>
      <c r="M391" s="20" t="s">
        <v>193</v>
      </c>
      <c r="N391" s="20" t="s">
        <v>216</v>
      </c>
      <c r="O391" s="21">
        <v>0.16858545611600001</v>
      </c>
      <c r="P391" s="21">
        <v>6.8224099999999996E-2</v>
      </c>
      <c r="Q391" s="20" t="s">
        <v>195</v>
      </c>
      <c r="R391" s="20" t="s">
        <v>196</v>
      </c>
      <c r="S391" s="20">
        <v>16</v>
      </c>
      <c r="T391" s="20">
        <v>60</v>
      </c>
      <c r="U391" s="20" t="s">
        <v>73</v>
      </c>
      <c r="V391" s="20" t="s">
        <v>78</v>
      </c>
      <c r="W391" s="20" t="s">
        <v>77</v>
      </c>
      <c r="X391" s="22">
        <v>0.41099999999999998</v>
      </c>
      <c r="Y391" s="22">
        <v>3.7010000000000001</v>
      </c>
      <c r="Z391" s="22">
        <v>0.47</v>
      </c>
      <c r="AA391" s="22">
        <v>0.505</v>
      </c>
      <c r="AB391" s="22">
        <f t="shared" si="12"/>
        <v>1.4861255702999999E-2</v>
      </c>
      <c r="AC391" s="22">
        <f t="shared" si="13"/>
        <v>0.12498621007949999</v>
      </c>
    </row>
    <row r="392" spans="1:29" x14ac:dyDescent="0.25">
      <c r="A392" s="20">
        <v>7</v>
      </c>
      <c r="B392" s="20">
        <v>328</v>
      </c>
      <c r="C392" s="20" t="s">
        <v>212</v>
      </c>
      <c r="D392" s="20" t="s">
        <v>213</v>
      </c>
      <c r="E392" s="20" t="s">
        <v>214</v>
      </c>
      <c r="F392" s="20" t="s">
        <v>191</v>
      </c>
      <c r="G392" s="20" t="s">
        <v>215</v>
      </c>
      <c r="H392" s="20">
        <v>50999</v>
      </c>
      <c r="I392" s="20">
        <v>51000</v>
      </c>
      <c r="J392" s="20">
        <v>51000</v>
      </c>
      <c r="K392" s="20">
        <v>6430</v>
      </c>
      <c r="L392" s="20">
        <v>6430</v>
      </c>
      <c r="M392" s="20" t="s">
        <v>193</v>
      </c>
      <c r="N392" s="20" t="s">
        <v>216</v>
      </c>
      <c r="O392" s="21">
        <v>2.8067275293299998</v>
      </c>
      <c r="P392" s="21">
        <v>1.13584</v>
      </c>
      <c r="Q392" s="20" t="s">
        <v>195</v>
      </c>
      <c r="R392" s="20" t="s">
        <v>196</v>
      </c>
      <c r="S392" s="20">
        <v>16</v>
      </c>
      <c r="T392" s="20">
        <v>60</v>
      </c>
      <c r="U392" s="20" t="s">
        <v>73</v>
      </c>
      <c r="V392" s="20" t="s">
        <v>78</v>
      </c>
      <c r="W392" s="20" t="s">
        <v>77</v>
      </c>
      <c r="X392" s="22">
        <v>0.41099999999999998</v>
      </c>
      <c r="Y392" s="22">
        <v>3.7010000000000001</v>
      </c>
      <c r="Z392" s="22">
        <v>0.47</v>
      </c>
      <c r="AA392" s="22">
        <v>0.505</v>
      </c>
      <c r="AB392" s="22">
        <f t="shared" si="12"/>
        <v>0.24742002719999998</v>
      </c>
      <c r="AC392" s="22">
        <f t="shared" si="13"/>
        <v>2.0808532007999996</v>
      </c>
    </row>
    <row r="393" spans="1:29" x14ac:dyDescent="0.25">
      <c r="A393" s="20">
        <v>7</v>
      </c>
      <c r="B393" s="20">
        <v>328</v>
      </c>
      <c r="C393" s="20" t="s">
        <v>212</v>
      </c>
      <c r="D393" s="20" t="s">
        <v>213</v>
      </c>
      <c r="E393" s="20" t="s">
        <v>214</v>
      </c>
      <c r="F393" s="20" t="s">
        <v>191</v>
      </c>
      <c r="G393" s="20" t="s">
        <v>215</v>
      </c>
      <c r="H393" s="20">
        <v>51000</v>
      </c>
      <c r="I393" s="20">
        <v>51001</v>
      </c>
      <c r="J393" s="20">
        <v>51001</v>
      </c>
      <c r="K393" s="20">
        <v>6430</v>
      </c>
      <c r="L393" s="20">
        <v>6430</v>
      </c>
      <c r="M393" s="20" t="s">
        <v>193</v>
      </c>
      <c r="N393" s="20" t="s">
        <v>216</v>
      </c>
      <c r="O393" s="21">
        <v>6.0143106700500004</v>
      </c>
      <c r="P393" s="21">
        <v>2.43391</v>
      </c>
      <c r="Q393" s="20" t="s">
        <v>195</v>
      </c>
      <c r="R393" s="20" t="s">
        <v>196</v>
      </c>
      <c r="S393" s="20">
        <v>16</v>
      </c>
      <c r="T393" s="20">
        <v>60</v>
      </c>
      <c r="U393" s="20" t="s">
        <v>73</v>
      </c>
      <c r="V393" s="20" t="s">
        <v>78</v>
      </c>
      <c r="W393" s="20" t="s">
        <v>77</v>
      </c>
      <c r="X393" s="22">
        <v>0.41099999999999998</v>
      </c>
      <c r="Y393" s="22">
        <v>3.7010000000000001</v>
      </c>
      <c r="Z393" s="22">
        <v>0.47</v>
      </c>
      <c r="AA393" s="22">
        <v>0.505</v>
      </c>
      <c r="AB393" s="22">
        <f t="shared" si="12"/>
        <v>0.53017861529999999</v>
      </c>
      <c r="AC393" s="22">
        <f t="shared" si="13"/>
        <v>4.45891095045</v>
      </c>
    </row>
    <row r="394" spans="1:29" x14ac:dyDescent="0.25">
      <c r="A394" s="20">
        <v>7</v>
      </c>
      <c r="B394" s="20">
        <v>328</v>
      </c>
      <c r="C394" s="20" t="s">
        <v>212</v>
      </c>
      <c r="D394" s="20" t="s">
        <v>213</v>
      </c>
      <c r="E394" s="20" t="s">
        <v>214</v>
      </c>
      <c r="F394" s="20" t="s">
        <v>191</v>
      </c>
      <c r="G394" s="20" t="s">
        <v>215</v>
      </c>
      <c r="H394" s="20">
        <v>51001</v>
      </c>
      <c r="I394" s="20">
        <v>51002</v>
      </c>
      <c r="J394" s="20">
        <v>51002</v>
      </c>
      <c r="K394" s="20">
        <v>6430</v>
      </c>
      <c r="L394" s="20">
        <v>6430</v>
      </c>
      <c r="M394" s="20" t="s">
        <v>193</v>
      </c>
      <c r="N394" s="20" t="s">
        <v>216</v>
      </c>
      <c r="O394" s="21">
        <v>2.9253776161899999E-2</v>
      </c>
      <c r="P394" s="21">
        <v>1.1838599999999999E-2</v>
      </c>
      <c r="Q394" s="20" t="s">
        <v>195</v>
      </c>
      <c r="R394" s="20" t="s">
        <v>196</v>
      </c>
      <c r="S394" s="20">
        <v>16</v>
      </c>
      <c r="T394" s="20">
        <v>60</v>
      </c>
      <c r="U394" s="20" t="s">
        <v>73</v>
      </c>
      <c r="V394" s="20" t="s">
        <v>78</v>
      </c>
      <c r="W394" s="20" t="s">
        <v>77</v>
      </c>
      <c r="X394" s="22">
        <v>0.41099999999999998</v>
      </c>
      <c r="Y394" s="22">
        <v>3.7010000000000001</v>
      </c>
      <c r="Z394" s="22">
        <v>0.47</v>
      </c>
      <c r="AA394" s="22">
        <v>0.505</v>
      </c>
      <c r="AB394" s="22">
        <f t="shared" si="12"/>
        <v>2.5788022380000002E-3</v>
      </c>
      <c r="AC394" s="22">
        <f t="shared" si="13"/>
        <v>2.1688256007000001E-2</v>
      </c>
    </row>
    <row r="395" spans="1:29" x14ac:dyDescent="0.25">
      <c r="A395" s="20">
        <v>7</v>
      </c>
      <c r="B395" s="20">
        <v>328</v>
      </c>
      <c r="C395" s="20" t="s">
        <v>212</v>
      </c>
      <c r="D395" s="20" t="s">
        <v>213</v>
      </c>
      <c r="E395" s="20" t="s">
        <v>214</v>
      </c>
      <c r="F395" s="20" t="s">
        <v>191</v>
      </c>
      <c r="G395" s="20" t="s">
        <v>215</v>
      </c>
      <c r="H395" s="20">
        <v>51002</v>
      </c>
      <c r="I395" s="20">
        <v>51003</v>
      </c>
      <c r="J395" s="20">
        <v>51003</v>
      </c>
      <c r="K395" s="20">
        <v>6430</v>
      </c>
      <c r="L395" s="20">
        <v>6430</v>
      </c>
      <c r="M395" s="20" t="s">
        <v>193</v>
      </c>
      <c r="N395" s="20" t="s">
        <v>216</v>
      </c>
      <c r="O395" s="21">
        <v>0.11081489363700001</v>
      </c>
      <c r="P395" s="21">
        <v>4.4845200000000002E-2</v>
      </c>
      <c r="Q395" s="20" t="s">
        <v>195</v>
      </c>
      <c r="R395" s="20" t="s">
        <v>196</v>
      </c>
      <c r="S395" s="20">
        <v>16</v>
      </c>
      <c r="T395" s="20">
        <v>60</v>
      </c>
      <c r="U395" s="20" t="s">
        <v>73</v>
      </c>
      <c r="V395" s="20" t="s">
        <v>78</v>
      </c>
      <c r="W395" s="20" t="s">
        <v>77</v>
      </c>
      <c r="X395" s="22">
        <v>0.41099999999999998</v>
      </c>
      <c r="Y395" s="22">
        <v>3.7010000000000001</v>
      </c>
      <c r="Z395" s="22">
        <v>0.47</v>
      </c>
      <c r="AA395" s="22">
        <v>0.505</v>
      </c>
      <c r="AB395" s="22">
        <f t="shared" si="12"/>
        <v>9.768629915999999E-3</v>
      </c>
      <c r="AC395" s="22">
        <f t="shared" si="13"/>
        <v>8.2156182174000003E-2</v>
      </c>
    </row>
    <row r="396" spans="1:29" x14ac:dyDescent="0.25">
      <c r="A396" s="20">
        <v>7</v>
      </c>
      <c r="B396" s="20">
        <v>328</v>
      </c>
      <c r="C396" s="20" t="s">
        <v>212</v>
      </c>
      <c r="D396" s="20" t="s">
        <v>213</v>
      </c>
      <c r="E396" s="20" t="s">
        <v>214</v>
      </c>
      <c r="F396" s="20" t="s">
        <v>191</v>
      </c>
      <c r="G396" s="20" t="s">
        <v>215</v>
      </c>
      <c r="H396" s="20">
        <v>51003</v>
      </c>
      <c r="I396" s="20">
        <v>51004</v>
      </c>
      <c r="J396" s="20">
        <v>51004</v>
      </c>
      <c r="K396" s="20">
        <v>6430</v>
      </c>
      <c r="L396" s="20">
        <v>6430</v>
      </c>
      <c r="M396" s="20" t="s">
        <v>193</v>
      </c>
      <c r="N396" s="20" t="s">
        <v>216</v>
      </c>
      <c r="O396" s="21">
        <v>172.479551069</v>
      </c>
      <c r="P396" s="21">
        <v>69.8</v>
      </c>
      <c r="Q396" s="20" t="s">
        <v>195</v>
      </c>
      <c r="R396" s="20" t="s">
        <v>196</v>
      </c>
      <c r="S396" s="20">
        <v>16</v>
      </c>
      <c r="T396" s="20">
        <v>60</v>
      </c>
      <c r="U396" s="20" t="s">
        <v>73</v>
      </c>
      <c r="V396" s="20" t="s">
        <v>78</v>
      </c>
      <c r="W396" s="20" t="s">
        <v>77</v>
      </c>
      <c r="X396" s="22">
        <v>0.41099999999999998</v>
      </c>
      <c r="Y396" s="22">
        <v>3.7010000000000001</v>
      </c>
      <c r="Z396" s="22">
        <v>0.47</v>
      </c>
      <c r="AA396" s="22">
        <v>0.505</v>
      </c>
      <c r="AB396" s="22">
        <f t="shared" si="12"/>
        <v>15.204533999999999</v>
      </c>
      <c r="AC396" s="22">
        <f t="shared" si="13"/>
        <v>127.87325099999998</v>
      </c>
    </row>
    <row r="397" spans="1:29" x14ac:dyDescent="0.25">
      <c r="A397" s="20">
        <v>7</v>
      </c>
      <c r="B397" s="20">
        <v>328</v>
      </c>
      <c r="C397" s="20" t="s">
        <v>212</v>
      </c>
      <c r="D397" s="20" t="s">
        <v>213</v>
      </c>
      <c r="E397" s="20" t="s">
        <v>214</v>
      </c>
      <c r="F397" s="20" t="s">
        <v>191</v>
      </c>
      <c r="G397" s="20" t="s">
        <v>215</v>
      </c>
      <c r="H397" s="20">
        <v>51004</v>
      </c>
      <c r="I397" s="20">
        <v>51005</v>
      </c>
      <c r="J397" s="20">
        <v>51005</v>
      </c>
      <c r="K397" s="20">
        <v>6430</v>
      </c>
      <c r="L397" s="20">
        <v>6430</v>
      </c>
      <c r="M397" s="20" t="s">
        <v>193</v>
      </c>
      <c r="N397" s="20" t="s">
        <v>216</v>
      </c>
      <c r="O397" s="21">
        <v>1.6562386067799999</v>
      </c>
      <c r="P397" s="21">
        <v>0.67025599999999996</v>
      </c>
      <c r="Q397" s="20" t="s">
        <v>195</v>
      </c>
      <c r="R397" s="20" t="s">
        <v>196</v>
      </c>
      <c r="S397" s="20">
        <v>16</v>
      </c>
      <c r="T397" s="20">
        <v>60</v>
      </c>
      <c r="U397" s="20" t="s">
        <v>73</v>
      </c>
      <c r="V397" s="20" t="s">
        <v>78</v>
      </c>
      <c r="W397" s="20" t="s">
        <v>77</v>
      </c>
      <c r="X397" s="22">
        <v>0.41099999999999998</v>
      </c>
      <c r="Y397" s="22">
        <v>3.7010000000000001</v>
      </c>
      <c r="Z397" s="22">
        <v>0.47</v>
      </c>
      <c r="AA397" s="22">
        <v>0.505</v>
      </c>
      <c r="AB397" s="22">
        <f t="shared" si="12"/>
        <v>0.14600186447999999</v>
      </c>
      <c r="AC397" s="22">
        <f t="shared" si="13"/>
        <v>1.22790564072</v>
      </c>
    </row>
    <row r="398" spans="1:29" x14ac:dyDescent="0.25">
      <c r="A398" s="20">
        <v>7</v>
      </c>
      <c r="B398" s="20">
        <v>328</v>
      </c>
      <c r="C398" s="20" t="s">
        <v>212</v>
      </c>
      <c r="D398" s="20" t="s">
        <v>213</v>
      </c>
      <c r="E398" s="20" t="s">
        <v>214</v>
      </c>
      <c r="F398" s="20" t="s">
        <v>191</v>
      </c>
      <c r="G398" s="20" t="s">
        <v>215</v>
      </c>
      <c r="H398" s="20">
        <v>51005</v>
      </c>
      <c r="I398" s="20">
        <v>51006</v>
      </c>
      <c r="J398" s="20">
        <v>51006</v>
      </c>
      <c r="K398" s="20">
        <v>6430</v>
      </c>
      <c r="L398" s="20">
        <v>6430</v>
      </c>
      <c r="M398" s="20" t="s">
        <v>193</v>
      </c>
      <c r="N398" s="20" t="s">
        <v>216</v>
      </c>
      <c r="O398" s="21">
        <v>2.83837419329</v>
      </c>
      <c r="P398" s="21">
        <v>1.1486499999999999</v>
      </c>
      <c r="Q398" s="20" t="s">
        <v>195</v>
      </c>
      <c r="R398" s="20" t="s">
        <v>196</v>
      </c>
      <c r="S398" s="20">
        <v>16</v>
      </c>
      <c r="T398" s="20">
        <v>60</v>
      </c>
      <c r="U398" s="20" t="s">
        <v>73</v>
      </c>
      <c r="V398" s="20" t="s">
        <v>78</v>
      </c>
      <c r="W398" s="20" t="s">
        <v>77</v>
      </c>
      <c r="X398" s="22">
        <v>0.41099999999999998</v>
      </c>
      <c r="Y398" s="22">
        <v>3.7010000000000001</v>
      </c>
      <c r="Z398" s="22">
        <v>0.47</v>
      </c>
      <c r="AA398" s="22">
        <v>0.505</v>
      </c>
      <c r="AB398" s="22">
        <f t="shared" si="12"/>
        <v>0.2502104295</v>
      </c>
      <c r="AC398" s="22">
        <f t="shared" si="13"/>
        <v>2.1043210567499999</v>
      </c>
    </row>
    <row r="399" spans="1:29" x14ac:dyDescent="0.25">
      <c r="A399" s="20">
        <v>7</v>
      </c>
      <c r="B399" s="20">
        <v>328</v>
      </c>
      <c r="C399" s="20" t="s">
        <v>212</v>
      </c>
      <c r="D399" s="20" t="s">
        <v>213</v>
      </c>
      <c r="E399" s="20" t="s">
        <v>214</v>
      </c>
      <c r="F399" s="20" t="s">
        <v>191</v>
      </c>
      <c r="G399" s="20" t="s">
        <v>215</v>
      </c>
      <c r="H399" s="20">
        <v>51006</v>
      </c>
      <c r="I399" s="20">
        <v>51007</v>
      </c>
      <c r="J399" s="20">
        <v>51007</v>
      </c>
      <c r="K399" s="20">
        <v>6430</v>
      </c>
      <c r="L399" s="20">
        <v>6430</v>
      </c>
      <c r="M399" s="20" t="s">
        <v>193</v>
      </c>
      <c r="N399" s="20" t="s">
        <v>216</v>
      </c>
      <c r="O399" s="21">
        <v>2.0130383848700002</v>
      </c>
      <c r="P399" s="21">
        <v>0.81464800000000004</v>
      </c>
      <c r="Q399" s="20" t="s">
        <v>195</v>
      </c>
      <c r="R399" s="20" t="s">
        <v>196</v>
      </c>
      <c r="S399" s="20">
        <v>16</v>
      </c>
      <c r="T399" s="20">
        <v>60</v>
      </c>
      <c r="U399" s="20" t="s">
        <v>73</v>
      </c>
      <c r="V399" s="20" t="s">
        <v>78</v>
      </c>
      <c r="W399" s="20" t="s">
        <v>77</v>
      </c>
      <c r="X399" s="22">
        <v>0.41099999999999998</v>
      </c>
      <c r="Y399" s="22">
        <v>3.7010000000000001</v>
      </c>
      <c r="Z399" s="22">
        <v>0.47</v>
      </c>
      <c r="AA399" s="22">
        <v>0.505</v>
      </c>
      <c r="AB399" s="22">
        <f t="shared" si="12"/>
        <v>0.17745477384</v>
      </c>
      <c r="AC399" s="22">
        <f t="shared" si="13"/>
        <v>1.4924310627600001</v>
      </c>
    </row>
    <row r="400" spans="1:29" x14ac:dyDescent="0.25">
      <c r="A400" s="20">
        <v>7</v>
      </c>
      <c r="B400" s="20">
        <v>328</v>
      </c>
      <c r="C400" s="20" t="s">
        <v>212</v>
      </c>
      <c r="D400" s="20" t="s">
        <v>213</v>
      </c>
      <c r="E400" s="20" t="s">
        <v>214</v>
      </c>
      <c r="F400" s="20" t="s">
        <v>191</v>
      </c>
      <c r="G400" s="20" t="s">
        <v>215</v>
      </c>
      <c r="H400" s="20">
        <v>51007</v>
      </c>
      <c r="I400" s="20">
        <v>51008</v>
      </c>
      <c r="J400" s="20">
        <v>51008</v>
      </c>
      <c r="K400" s="20">
        <v>6430</v>
      </c>
      <c r="L400" s="20">
        <v>6430</v>
      </c>
      <c r="M400" s="20" t="s">
        <v>193</v>
      </c>
      <c r="N400" s="20" t="s">
        <v>216</v>
      </c>
      <c r="O400" s="21">
        <v>0.37355969100500003</v>
      </c>
      <c r="P400" s="21">
        <v>0.151174</v>
      </c>
      <c r="Q400" s="20" t="s">
        <v>195</v>
      </c>
      <c r="R400" s="20" t="s">
        <v>196</v>
      </c>
      <c r="S400" s="20">
        <v>16</v>
      </c>
      <c r="T400" s="20">
        <v>60</v>
      </c>
      <c r="U400" s="20" t="s">
        <v>73</v>
      </c>
      <c r="V400" s="20" t="s">
        <v>78</v>
      </c>
      <c r="W400" s="20" t="s">
        <v>77</v>
      </c>
      <c r="X400" s="22">
        <v>0.41099999999999998</v>
      </c>
      <c r="Y400" s="22">
        <v>3.7010000000000001</v>
      </c>
      <c r="Z400" s="22">
        <v>0.47</v>
      </c>
      <c r="AA400" s="22">
        <v>0.505</v>
      </c>
      <c r="AB400" s="22">
        <f t="shared" si="12"/>
        <v>3.2930232420000004E-2</v>
      </c>
      <c r="AC400" s="22">
        <f t="shared" si="13"/>
        <v>0.27695001213000003</v>
      </c>
    </row>
    <row r="401" spans="1:29" x14ac:dyDescent="0.25">
      <c r="A401" s="20">
        <v>7</v>
      </c>
      <c r="B401" s="20">
        <v>328</v>
      </c>
      <c r="C401" s="20" t="s">
        <v>212</v>
      </c>
      <c r="D401" s="20" t="s">
        <v>213</v>
      </c>
      <c r="E401" s="20" t="s">
        <v>214</v>
      </c>
      <c r="F401" s="20" t="s">
        <v>191</v>
      </c>
      <c r="G401" s="20" t="s">
        <v>215</v>
      </c>
      <c r="H401" s="20">
        <v>51008</v>
      </c>
      <c r="I401" s="20">
        <v>51009</v>
      </c>
      <c r="J401" s="20">
        <v>51009</v>
      </c>
      <c r="K401" s="20">
        <v>6430</v>
      </c>
      <c r="L401" s="20">
        <v>6430</v>
      </c>
      <c r="M401" s="20" t="s">
        <v>193</v>
      </c>
      <c r="N401" s="20" t="s">
        <v>216</v>
      </c>
      <c r="O401" s="21">
        <v>40.052733794799998</v>
      </c>
      <c r="P401" s="21">
        <v>16.2088</v>
      </c>
      <c r="Q401" s="20" t="s">
        <v>195</v>
      </c>
      <c r="R401" s="20" t="s">
        <v>196</v>
      </c>
      <c r="S401" s="20">
        <v>16</v>
      </c>
      <c r="T401" s="20">
        <v>60</v>
      </c>
      <c r="U401" s="20" t="s">
        <v>73</v>
      </c>
      <c r="V401" s="20" t="s">
        <v>78</v>
      </c>
      <c r="W401" s="20" t="s">
        <v>77</v>
      </c>
      <c r="X401" s="22">
        <v>0.41099999999999998</v>
      </c>
      <c r="Y401" s="22">
        <v>3.7010000000000001</v>
      </c>
      <c r="Z401" s="22">
        <v>0.47</v>
      </c>
      <c r="AA401" s="22">
        <v>0.505</v>
      </c>
      <c r="AB401" s="22">
        <f t="shared" si="12"/>
        <v>3.5307629039999999</v>
      </c>
      <c r="AC401" s="22">
        <f t="shared" si="13"/>
        <v>29.694440556</v>
      </c>
    </row>
    <row r="402" spans="1:29" x14ac:dyDescent="0.25">
      <c r="A402" s="20">
        <v>7</v>
      </c>
      <c r="B402" s="20">
        <v>328</v>
      </c>
      <c r="C402" s="20" t="s">
        <v>212</v>
      </c>
      <c r="D402" s="20" t="s">
        <v>213</v>
      </c>
      <c r="E402" s="20" t="s">
        <v>214</v>
      </c>
      <c r="F402" s="20" t="s">
        <v>191</v>
      </c>
      <c r="G402" s="20" t="s">
        <v>215</v>
      </c>
      <c r="H402" s="20">
        <v>51009</v>
      </c>
      <c r="I402" s="20">
        <v>51010</v>
      </c>
      <c r="J402" s="20">
        <v>51010</v>
      </c>
      <c r="K402" s="20">
        <v>6430</v>
      </c>
      <c r="L402" s="20">
        <v>6430</v>
      </c>
      <c r="M402" s="20" t="s">
        <v>193</v>
      </c>
      <c r="N402" s="20" t="s">
        <v>216</v>
      </c>
      <c r="O402" s="21">
        <v>2.0062061080300002</v>
      </c>
      <c r="P402" s="21">
        <v>0.81188300000000002</v>
      </c>
      <c r="Q402" s="20" t="s">
        <v>195</v>
      </c>
      <c r="R402" s="20" t="s">
        <v>196</v>
      </c>
      <c r="S402" s="20">
        <v>16</v>
      </c>
      <c r="T402" s="20">
        <v>60</v>
      </c>
      <c r="U402" s="20" t="s">
        <v>73</v>
      </c>
      <c r="V402" s="20" t="s">
        <v>78</v>
      </c>
      <c r="W402" s="20" t="s">
        <v>77</v>
      </c>
      <c r="X402" s="22">
        <v>0.41099999999999998</v>
      </c>
      <c r="Y402" s="22">
        <v>3.7010000000000001</v>
      </c>
      <c r="Z402" s="22">
        <v>0.47</v>
      </c>
      <c r="AA402" s="22">
        <v>0.505</v>
      </c>
      <c r="AB402" s="22">
        <f t="shared" si="12"/>
        <v>0.17685247389</v>
      </c>
      <c r="AC402" s="22">
        <f t="shared" si="13"/>
        <v>1.4873655965849999</v>
      </c>
    </row>
    <row r="403" spans="1:29" x14ac:dyDescent="0.25">
      <c r="A403" s="20">
        <v>7</v>
      </c>
      <c r="B403" s="20">
        <v>328</v>
      </c>
      <c r="C403" s="20" t="s">
        <v>212</v>
      </c>
      <c r="D403" s="20" t="s">
        <v>213</v>
      </c>
      <c r="E403" s="20" t="s">
        <v>214</v>
      </c>
      <c r="F403" s="20" t="s">
        <v>191</v>
      </c>
      <c r="G403" s="20" t="s">
        <v>215</v>
      </c>
      <c r="H403" s="20">
        <v>51010</v>
      </c>
      <c r="I403" s="20">
        <v>51011</v>
      </c>
      <c r="J403" s="20">
        <v>51011</v>
      </c>
      <c r="K403" s="20">
        <v>6430</v>
      </c>
      <c r="L403" s="20">
        <v>6430</v>
      </c>
      <c r="M403" s="20" t="s">
        <v>193</v>
      </c>
      <c r="N403" s="20" t="s">
        <v>216</v>
      </c>
      <c r="O403" s="21">
        <v>155.836683618</v>
      </c>
      <c r="P403" s="21">
        <v>63.064900000000002</v>
      </c>
      <c r="Q403" s="20" t="s">
        <v>195</v>
      </c>
      <c r="R403" s="20" t="s">
        <v>196</v>
      </c>
      <c r="S403" s="20">
        <v>16</v>
      </c>
      <c r="T403" s="20">
        <v>60</v>
      </c>
      <c r="U403" s="20" t="s">
        <v>73</v>
      </c>
      <c r="V403" s="20" t="s">
        <v>78</v>
      </c>
      <c r="W403" s="20" t="s">
        <v>77</v>
      </c>
      <c r="X403" s="22">
        <v>0.41099999999999998</v>
      </c>
      <c r="Y403" s="22">
        <v>3.7010000000000001</v>
      </c>
      <c r="Z403" s="22">
        <v>0.47</v>
      </c>
      <c r="AA403" s="22">
        <v>0.505</v>
      </c>
      <c r="AB403" s="22">
        <f t="shared" si="12"/>
        <v>13.737427167</v>
      </c>
      <c r="AC403" s="22">
        <f t="shared" si="13"/>
        <v>115.5345814755</v>
      </c>
    </row>
    <row r="404" spans="1:29" x14ac:dyDescent="0.25">
      <c r="A404" s="20">
        <v>7</v>
      </c>
      <c r="B404" s="20">
        <v>328</v>
      </c>
      <c r="C404" s="20" t="s">
        <v>212</v>
      </c>
      <c r="D404" s="20" t="s">
        <v>213</v>
      </c>
      <c r="E404" s="20" t="s">
        <v>214</v>
      </c>
      <c r="F404" s="20" t="s">
        <v>191</v>
      </c>
      <c r="G404" s="20" t="s">
        <v>215</v>
      </c>
      <c r="H404" s="20">
        <v>51011</v>
      </c>
      <c r="I404" s="20">
        <v>51012</v>
      </c>
      <c r="J404" s="20">
        <v>51012</v>
      </c>
      <c r="K404" s="20">
        <v>6430</v>
      </c>
      <c r="L404" s="20">
        <v>6430</v>
      </c>
      <c r="M404" s="20" t="s">
        <v>193</v>
      </c>
      <c r="N404" s="20" t="s">
        <v>216</v>
      </c>
      <c r="O404" s="21">
        <v>4.8842972737099997</v>
      </c>
      <c r="P404" s="21">
        <v>1.9765999999999999</v>
      </c>
      <c r="Q404" s="20" t="s">
        <v>195</v>
      </c>
      <c r="R404" s="20" t="s">
        <v>196</v>
      </c>
      <c r="S404" s="20">
        <v>16</v>
      </c>
      <c r="T404" s="20">
        <v>60</v>
      </c>
      <c r="U404" s="20" t="s">
        <v>73</v>
      </c>
      <c r="V404" s="20" t="s">
        <v>78</v>
      </c>
      <c r="W404" s="20" t="s">
        <v>77</v>
      </c>
      <c r="X404" s="22">
        <v>0.41099999999999998</v>
      </c>
      <c r="Y404" s="22">
        <v>3.7010000000000001</v>
      </c>
      <c r="Z404" s="22">
        <v>0.47</v>
      </c>
      <c r="AA404" s="22">
        <v>0.505</v>
      </c>
      <c r="AB404" s="22">
        <f t="shared" si="12"/>
        <v>0.43056277799999998</v>
      </c>
      <c r="AC404" s="22">
        <f t="shared" si="13"/>
        <v>3.6211213169999996</v>
      </c>
    </row>
    <row r="405" spans="1:29" x14ac:dyDescent="0.25">
      <c r="A405" s="20">
        <v>7</v>
      </c>
      <c r="B405" s="20">
        <v>328</v>
      </c>
      <c r="C405" s="20" t="s">
        <v>212</v>
      </c>
      <c r="D405" s="20" t="s">
        <v>213</v>
      </c>
      <c r="E405" s="20" t="s">
        <v>214</v>
      </c>
      <c r="F405" s="20" t="s">
        <v>191</v>
      </c>
      <c r="G405" s="20" t="s">
        <v>215</v>
      </c>
      <c r="H405" s="20">
        <v>51013</v>
      </c>
      <c r="I405" s="20">
        <v>51014</v>
      </c>
      <c r="J405" s="20">
        <v>51014</v>
      </c>
      <c r="K405" s="20">
        <v>6430</v>
      </c>
      <c r="L405" s="20">
        <v>6430</v>
      </c>
      <c r="M405" s="20" t="s">
        <v>193</v>
      </c>
      <c r="N405" s="20" t="s">
        <v>216</v>
      </c>
      <c r="O405" s="21">
        <v>2.4872308512900001</v>
      </c>
      <c r="P405" s="21">
        <v>1.0065500000000001</v>
      </c>
      <c r="Q405" s="20" t="s">
        <v>195</v>
      </c>
      <c r="R405" s="20" t="s">
        <v>196</v>
      </c>
      <c r="S405" s="20">
        <v>16</v>
      </c>
      <c r="T405" s="20">
        <v>60</v>
      </c>
      <c r="U405" s="20" t="s">
        <v>73</v>
      </c>
      <c r="V405" s="20" t="s">
        <v>78</v>
      </c>
      <c r="W405" s="20" t="s">
        <v>77</v>
      </c>
      <c r="X405" s="22">
        <v>0.41099999999999998</v>
      </c>
      <c r="Y405" s="22">
        <v>3.7010000000000001</v>
      </c>
      <c r="Z405" s="22">
        <v>0.47</v>
      </c>
      <c r="AA405" s="22">
        <v>0.505</v>
      </c>
      <c r="AB405" s="22">
        <f t="shared" si="12"/>
        <v>0.21925678649999999</v>
      </c>
      <c r="AC405" s="22">
        <f t="shared" si="13"/>
        <v>1.84399456725</v>
      </c>
    </row>
    <row r="406" spans="1:29" x14ac:dyDescent="0.25">
      <c r="A406" s="20">
        <v>7</v>
      </c>
      <c r="B406" s="20">
        <v>328</v>
      </c>
      <c r="C406" s="20" t="s">
        <v>212</v>
      </c>
      <c r="D406" s="20" t="s">
        <v>213</v>
      </c>
      <c r="E406" s="20" t="s">
        <v>214</v>
      </c>
      <c r="F406" s="20" t="s">
        <v>191</v>
      </c>
      <c r="G406" s="20" t="s">
        <v>215</v>
      </c>
      <c r="H406" s="20">
        <v>51015</v>
      </c>
      <c r="I406" s="20">
        <v>51016</v>
      </c>
      <c r="J406" s="20">
        <v>51016</v>
      </c>
      <c r="K406" s="20">
        <v>6430</v>
      </c>
      <c r="L406" s="20">
        <v>6430</v>
      </c>
      <c r="M406" s="20" t="s">
        <v>193</v>
      </c>
      <c r="N406" s="20" t="s">
        <v>216</v>
      </c>
      <c r="O406" s="21">
        <v>4.0565443989799999</v>
      </c>
      <c r="P406" s="21">
        <v>1.6416299999999999</v>
      </c>
      <c r="Q406" s="20" t="s">
        <v>195</v>
      </c>
      <c r="R406" s="20" t="s">
        <v>196</v>
      </c>
      <c r="S406" s="20">
        <v>16</v>
      </c>
      <c r="T406" s="20">
        <v>60</v>
      </c>
      <c r="U406" s="20" t="s">
        <v>73</v>
      </c>
      <c r="V406" s="20" t="s">
        <v>78</v>
      </c>
      <c r="W406" s="20" t="s">
        <v>77</v>
      </c>
      <c r="X406" s="22">
        <v>0.41099999999999998</v>
      </c>
      <c r="Y406" s="22">
        <v>3.7010000000000001</v>
      </c>
      <c r="Z406" s="22">
        <v>0.47</v>
      </c>
      <c r="AA406" s="22">
        <v>0.505</v>
      </c>
      <c r="AB406" s="22">
        <f t="shared" si="12"/>
        <v>0.35759626289999996</v>
      </c>
      <c r="AC406" s="22">
        <f t="shared" si="13"/>
        <v>3.0074579518499998</v>
      </c>
    </row>
    <row r="407" spans="1:29" x14ac:dyDescent="0.25">
      <c r="A407" s="20">
        <v>7</v>
      </c>
      <c r="B407" s="20">
        <v>328</v>
      </c>
      <c r="C407" s="20" t="s">
        <v>212</v>
      </c>
      <c r="D407" s="20" t="s">
        <v>213</v>
      </c>
      <c r="E407" s="20" t="s">
        <v>214</v>
      </c>
      <c r="F407" s="20" t="s">
        <v>191</v>
      </c>
      <c r="G407" s="20" t="s">
        <v>215</v>
      </c>
      <c r="H407" s="20">
        <v>51017</v>
      </c>
      <c r="I407" s="20">
        <v>51018</v>
      </c>
      <c r="J407" s="20">
        <v>51018</v>
      </c>
      <c r="K407" s="20">
        <v>6430</v>
      </c>
      <c r="L407" s="20">
        <v>6430</v>
      </c>
      <c r="M407" s="20" t="s">
        <v>193</v>
      </c>
      <c r="N407" s="20" t="s">
        <v>216</v>
      </c>
      <c r="O407" s="21">
        <v>7.4886756703000001</v>
      </c>
      <c r="P407" s="21">
        <v>3.0305599999999999</v>
      </c>
      <c r="Q407" s="20" t="s">
        <v>195</v>
      </c>
      <c r="R407" s="20" t="s">
        <v>196</v>
      </c>
      <c r="S407" s="20">
        <v>16</v>
      </c>
      <c r="T407" s="20">
        <v>60</v>
      </c>
      <c r="U407" s="20" t="s">
        <v>73</v>
      </c>
      <c r="V407" s="20" t="s">
        <v>78</v>
      </c>
      <c r="W407" s="20" t="s">
        <v>77</v>
      </c>
      <c r="X407" s="22">
        <v>0.41099999999999998</v>
      </c>
      <c r="Y407" s="22">
        <v>3.7010000000000001</v>
      </c>
      <c r="Z407" s="22">
        <v>0.47</v>
      </c>
      <c r="AA407" s="22">
        <v>0.505</v>
      </c>
      <c r="AB407" s="22">
        <f t="shared" si="12"/>
        <v>0.66014688479999994</v>
      </c>
      <c r="AC407" s="22">
        <f t="shared" si="13"/>
        <v>5.5519707671999994</v>
      </c>
    </row>
    <row r="408" spans="1:29" x14ac:dyDescent="0.25">
      <c r="A408" s="20">
        <v>7</v>
      </c>
      <c r="B408" s="20">
        <v>328</v>
      </c>
      <c r="C408" s="20" t="s">
        <v>212</v>
      </c>
      <c r="D408" s="20" t="s">
        <v>213</v>
      </c>
      <c r="E408" s="20" t="s">
        <v>214</v>
      </c>
      <c r="F408" s="20" t="s">
        <v>191</v>
      </c>
      <c r="G408" s="20" t="s">
        <v>215</v>
      </c>
      <c r="H408" s="20">
        <v>51019</v>
      </c>
      <c r="I408" s="20">
        <v>51020</v>
      </c>
      <c r="J408" s="20">
        <v>51020</v>
      </c>
      <c r="K408" s="20">
        <v>6430</v>
      </c>
      <c r="L408" s="20">
        <v>6430</v>
      </c>
      <c r="M408" s="20" t="s">
        <v>193</v>
      </c>
      <c r="N408" s="20" t="s">
        <v>216</v>
      </c>
      <c r="O408" s="21">
        <v>4.1295096597900001</v>
      </c>
      <c r="P408" s="21">
        <v>1.6711499999999999</v>
      </c>
      <c r="Q408" s="20" t="s">
        <v>195</v>
      </c>
      <c r="R408" s="20" t="s">
        <v>196</v>
      </c>
      <c r="S408" s="20">
        <v>16</v>
      </c>
      <c r="T408" s="20">
        <v>60</v>
      </c>
      <c r="U408" s="20" t="s">
        <v>73</v>
      </c>
      <c r="V408" s="20" t="s">
        <v>78</v>
      </c>
      <c r="W408" s="20" t="s">
        <v>77</v>
      </c>
      <c r="X408" s="22">
        <v>0.41099999999999998</v>
      </c>
      <c r="Y408" s="22">
        <v>3.7010000000000001</v>
      </c>
      <c r="Z408" s="22">
        <v>0.47</v>
      </c>
      <c r="AA408" s="22">
        <v>0.505</v>
      </c>
      <c r="AB408" s="22">
        <f t="shared" si="12"/>
        <v>0.36402660449999996</v>
      </c>
      <c r="AC408" s="22">
        <f t="shared" si="13"/>
        <v>3.06153844425</v>
      </c>
    </row>
    <row r="409" spans="1:29" x14ac:dyDescent="0.25">
      <c r="A409" s="20">
        <v>7</v>
      </c>
      <c r="B409" s="20">
        <v>328</v>
      </c>
      <c r="C409" s="20" t="s">
        <v>212</v>
      </c>
      <c r="D409" s="20" t="s">
        <v>213</v>
      </c>
      <c r="E409" s="20" t="s">
        <v>214</v>
      </c>
      <c r="F409" s="20" t="s">
        <v>191</v>
      </c>
      <c r="G409" s="20" t="s">
        <v>215</v>
      </c>
      <c r="H409" s="20">
        <v>51020</v>
      </c>
      <c r="I409" s="20">
        <v>51021</v>
      </c>
      <c r="J409" s="20">
        <v>51021</v>
      </c>
      <c r="K409" s="20">
        <v>6430</v>
      </c>
      <c r="L409" s="20">
        <v>6430</v>
      </c>
      <c r="M409" s="20" t="s">
        <v>193</v>
      </c>
      <c r="N409" s="20" t="s">
        <v>216</v>
      </c>
      <c r="O409" s="21">
        <v>6.1241015822999998</v>
      </c>
      <c r="P409" s="21">
        <v>2.4783400000000002</v>
      </c>
      <c r="Q409" s="20" t="s">
        <v>195</v>
      </c>
      <c r="R409" s="20" t="s">
        <v>196</v>
      </c>
      <c r="S409" s="20">
        <v>16</v>
      </c>
      <c r="T409" s="20">
        <v>60</v>
      </c>
      <c r="U409" s="20" t="s">
        <v>73</v>
      </c>
      <c r="V409" s="20" t="s">
        <v>78</v>
      </c>
      <c r="W409" s="20" t="s">
        <v>77</v>
      </c>
      <c r="X409" s="22">
        <v>0.41099999999999998</v>
      </c>
      <c r="Y409" s="22">
        <v>3.7010000000000001</v>
      </c>
      <c r="Z409" s="22">
        <v>0.47</v>
      </c>
      <c r="AA409" s="22">
        <v>0.505</v>
      </c>
      <c r="AB409" s="22">
        <f t="shared" si="12"/>
        <v>0.53985680219999999</v>
      </c>
      <c r="AC409" s="22">
        <f t="shared" si="13"/>
        <v>4.5403064883000006</v>
      </c>
    </row>
    <row r="410" spans="1:29" x14ac:dyDescent="0.25">
      <c r="A410" s="20">
        <v>7</v>
      </c>
      <c r="B410" s="20">
        <v>328</v>
      </c>
      <c r="C410" s="20" t="s">
        <v>212</v>
      </c>
      <c r="D410" s="20" t="s">
        <v>213</v>
      </c>
      <c r="E410" s="20" t="s">
        <v>214</v>
      </c>
      <c r="F410" s="20" t="s">
        <v>191</v>
      </c>
      <c r="G410" s="20" t="s">
        <v>215</v>
      </c>
      <c r="H410" s="20">
        <v>51022</v>
      </c>
      <c r="I410" s="20">
        <v>51023</v>
      </c>
      <c r="J410" s="20">
        <v>51023</v>
      </c>
      <c r="K410" s="20">
        <v>6430</v>
      </c>
      <c r="L410" s="20">
        <v>6430</v>
      </c>
      <c r="M410" s="20" t="s">
        <v>193</v>
      </c>
      <c r="N410" s="20" t="s">
        <v>216</v>
      </c>
      <c r="O410" s="21">
        <v>5.2201779030899997</v>
      </c>
      <c r="P410" s="21">
        <v>2.11253</v>
      </c>
      <c r="Q410" s="20" t="s">
        <v>195</v>
      </c>
      <c r="R410" s="20" t="s">
        <v>196</v>
      </c>
      <c r="S410" s="20">
        <v>16</v>
      </c>
      <c r="T410" s="20">
        <v>60</v>
      </c>
      <c r="U410" s="20" t="s">
        <v>73</v>
      </c>
      <c r="V410" s="20" t="s">
        <v>78</v>
      </c>
      <c r="W410" s="20" t="s">
        <v>77</v>
      </c>
      <c r="X410" s="22">
        <v>0.41099999999999998</v>
      </c>
      <c r="Y410" s="22">
        <v>3.7010000000000001</v>
      </c>
      <c r="Z410" s="22">
        <v>0.47</v>
      </c>
      <c r="AA410" s="22">
        <v>0.505</v>
      </c>
      <c r="AB410" s="22">
        <f t="shared" si="12"/>
        <v>0.46017240990000002</v>
      </c>
      <c r="AC410" s="22">
        <f t="shared" si="13"/>
        <v>3.8701443973500003</v>
      </c>
    </row>
    <row r="411" spans="1:29" x14ac:dyDescent="0.25">
      <c r="A411" s="20">
        <v>7</v>
      </c>
      <c r="B411" s="20">
        <v>328</v>
      </c>
      <c r="C411" s="20" t="s">
        <v>212</v>
      </c>
      <c r="D411" s="20" t="s">
        <v>213</v>
      </c>
      <c r="E411" s="20" t="s">
        <v>214</v>
      </c>
      <c r="F411" s="20" t="s">
        <v>191</v>
      </c>
      <c r="G411" s="20" t="s">
        <v>215</v>
      </c>
      <c r="H411" s="20">
        <v>51023</v>
      </c>
      <c r="I411" s="20">
        <v>51024</v>
      </c>
      <c r="J411" s="20">
        <v>51024</v>
      </c>
      <c r="K411" s="20">
        <v>6430</v>
      </c>
      <c r="L411" s="20">
        <v>6430</v>
      </c>
      <c r="M411" s="20" t="s">
        <v>193</v>
      </c>
      <c r="N411" s="20" t="s">
        <v>216</v>
      </c>
      <c r="O411" s="21">
        <v>2.4583694169000001</v>
      </c>
      <c r="P411" s="21">
        <v>0.99486699999999995</v>
      </c>
      <c r="Q411" s="20" t="s">
        <v>195</v>
      </c>
      <c r="R411" s="20" t="s">
        <v>196</v>
      </c>
      <c r="S411" s="20">
        <v>16</v>
      </c>
      <c r="T411" s="20">
        <v>60</v>
      </c>
      <c r="U411" s="20" t="s">
        <v>73</v>
      </c>
      <c r="V411" s="20" t="s">
        <v>78</v>
      </c>
      <c r="W411" s="20" t="s">
        <v>77</v>
      </c>
      <c r="X411" s="22">
        <v>0.41099999999999998</v>
      </c>
      <c r="Y411" s="22">
        <v>3.7010000000000001</v>
      </c>
      <c r="Z411" s="22">
        <v>0.47</v>
      </c>
      <c r="AA411" s="22">
        <v>0.505</v>
      </c>
      <c r="AB411" s="22">
        <f t="shared" si="12"/>
        <v>0.21671187860999996</v>
      </c>
      <c r="AC411" s="22">
        <f t="shared" si="13"/>
        <v>1.8225913696649998</v>
      </c>
    </row>
    <row r="412" spans="1:29" x14ac:dyDescent="0.25">
      <c r="A412" s="20">
        <v>7</v>
      </c>
      <c r="B412" s="20">
        <v>328</v>
      </c>
      <c r="C412" s="20" t="s">
        <v>212</v>
      </c>
      <c r="D412" s="20" t="s">
        <v>213</v>
      </c>
      <c r="E412" s="20" t="s">
        <v>214</v>
      </c>
      <c r="F412" s="20" t="s">
        <v>191</v>
      </c>
      <c r="G412" s="20" t="s">
        <v>215</v>
      </c>
      <c r="H412" s="20">
        <v>51025</v>
      </c>
      <c r="I412" s="20">
        <v>51026</v>
      </c>
      <c r="J412" s="20">
        <v>51026</v>
      </c>
      <c r="K412" s="20">
        <v>6430</v>
      </c>
      <c r="L412" s="20">
        <v>6430</v>
      </c>
      <c r="M412" s="20" t="s">
        <v>193</v>
      </c>
      <c r="N412" s="20" t="s">
        <v>216</v>
      </c>
      <c r="O412" s="21">
        <v>6.1351341203400001</v>
      </c>
      <c r="P412" s="21">
        <v>2.4828000000000001</v>
      </c>
      <c r="Q412" s="20" t="s">
        <v>195</v>
      </c>
      <c r="R412" s="20" t="s">
        <v>196</v>
      </c>
      <c r="S412" s="20">
        <v>16</v>
      </c>
      <c r="T412" s="20">
        <v>60</v>
      </c>
      <c r="U412" s="20" t="s">
        <v>73</v>
      </c>
      <c r="V412" s="20" t="s">
        <v>78</v>
      </c>
      <c r="W412" s="20" t="s">
        <v>77</v>
      </c>
      <c r="X412" s="22">
        <v>0.41099999999999998</v>
      </c>
      <c r="Y412" s="22">
        <v>3.7010000000000001</v>
      </c>
      <c r="Z412" s="22">
        <v>0.47</v>
      </c>
      <c r="AA412" s="22">
        <v>0.505</v>
      </c>
      <c r="AB412" s="22">
        <f t="shared" si="12"/>
        <v>0.54082832400000003</v>
      </c>
      <c r="AC412" s="22">
        <f t="shared" si="13"/>
        <v>4.5484771859999995</v>
      </c>
    </row>
    <row r="413" spans="1:29" x14ac:dyDescent="0.25">
      <c r="A413" s="20">
        <v>7</v>
      </c>
      <c r="B413" s="20">
        <v>328</v>
      </c>
      <c r="C413" s="20" t="s">
        <v>212</v>
      </c>
      <c r="D413" s="20" t="s">
        <v>213</v>
      </c>
      <c r="E413" s="20" t="s">
        <v>214</v>
      </c>
      <c r="F413" s="20" t="s">
        <v>191</v>
      </c>
      <c r="G413" s="20" t="s">
        <v>215</v>
      </c>
      <c r="H413" s="20">
        <v>52283</v>
      </c>
      <c r="I413" s="20">
        <v>52284</v>
      </c>
      <c r="J413" s="20">
        <v>52226</v>
      </c>
      <c r="K413" s="20">
        <v>6440</v>
      </c>
      <c r="L413" s="20">
        <v>6440</v>
      </c>
      <c r="M413" s="20" t="s">
        <v>193</v>
      </c>
      <c r="N413" s="20" t="s">
        <v>216</v>
      </c>
      <c r="O413" s="21">
        <v>11.7604932514</v>
      </c>
      <c r="P413" s="21">
        <v>4.7592999999999996</v>
      </c>
      <c r="Q413" s="20" t="s">
        <v>195</v>
      </c>
      <c r="R413" s="20" t="s">
        <v>196</v>
      </c>
      <c r="S413" s="20">
        <v>16</v>
      </c>
      <c r="T413" s="20">
        <v>60</v>
      </c>
      <c r="U413" s="20" t="s">
        <v>73</v>
      </c>
      <c r="V413" s="20" t="s">
        <v>171</v>
      </c>
      <c r="W413" s="20" t="s">
        <v>77</v>
      </c>
      <c r="X413" s="22">
        <v>0.41099999999999998</v>
      </c>
      <c r="Y413" s="22">
        <v>3.7010000000000001</v>
      </c>
      <c r="Z413" s="22">
        <v>0.47</v>
      </c>
      <c r="AA413" s="22">
        <v>0.505</v>
      </c>
      <c r="AB413" s="22">
        <f t="shared" si="12"/>
        <v>1.036718319</v>
      </c>
      <c r="AC413" s="22">
        <f t="shared" si="13"/>
        <v>8.7190138034999993</v>
      </c>
    </row>
    <row r="414" spans="1:29" x14ac:dyDescent="0.25">
      <c r="A414" s="20">
        <v>7</v>
      </c>
      <c r="B414" s="20">
        <v>328</v>
      </c>
      <c r="C414" s="20" t="s">
        <v>212</v>
      </c>
      <c r="D414" s="20" t="s">
        <v>213</v>
      </c>
      <c r="E414" s="20" t="s">
        <v>214</v>
      </c>
      <c r="F414" s="20" t="s">
        <v>191</v>
      </c>
      <c r="G414" s="20" t="s">
        <v>215</v>
      </c>
      <c r="H414" s="20">
        <v>52284</v>
      </c>
      <c r="I414" s="20">
        <v>52285</v>
      </c>
      <c r="J414" s="20">
        <v>52227</v>
      </c>
      <c r="K414" s="20">
        <v>6440</v>
      </c>
      <c r="L414" s="20">
        <v>6440</v>
      </c>
      <c r="M414" s="20" t="s">
        <v>193</v>
      </c>
      <c r="N414" s="20" t="s">
        <v>216</v>
      </c>
      <c r="O414" s="21">
        <v>9.32824024534</v>
      </c>
      <c r="P414" s="21">
        <v>3.7749999999999999</v>
      </c>
      <c r="Q414" s="20" t="s">
        <v>195</v>
      </c>
      <c r="R414" s="20" t="s">
        <v>196</v>
      </c>
      <c r="S414" s="20">
        <v>16</v>
      </c>
      <c r="T414" s="20">
        <v>60</v>
      </c>
      <c r="U414" s="20" t="s">
        <v>73</v>
      </c>
      <c r="V414" s="20" t="s">
        <v>171</v>
      </c>
      <c r="W414" s="20" t="s">
        <v>77</v>
      </c>
      <c r="X414" s="22">
        <v>0.41099999999999998</v>
      </c>
      <c r="Y414" s="22">
        <v>3.7010000000000001</v>
      </c>
      <c r="Z414" s="22">
        <v>0.47</v>
      </c>
      <c r="AA414" s="22">
        <v>0.505</v>
      </c>
      <c r="AB414" s="22">
        <f t="shared" si="12"/>
        <v>0.82230824999999996</v>
      </c>
      <c r="AC414" s="22">
        <f t="shared" si="13"/>
        <v>6.9157811250000005</v>
      </c>
    </row>
    <row r="415" spans="1:29" x14ac:dyDescent="0.25">
      <c r="A415" s="20">
        <v>7</v>
      </c>
      <c r="B415" s="20">
        <v>328</v>
      </c>
      <c r="C415" s="20" t="s">
        <v>212</v>
      </c>
      <c r="D415" s="20" t="s">
        <v>213</v>
      </c>
      <c r="E415" s="20" t="s">
        <v>214</v>
      </c>
      <c r="F415" s="20" t="s">
        <v>191</v>
      </c>
      <c r="G415" s="20" t="s">
        <v>215</v>
      </c>
      <c r="H415" s="20">
        <v>52619</v>
      </c>
      <c r="I415" s="20">
        <v>52620</v>
      </c>
      <c r="J415" s="20">
        <v>52586</v>
      </c>
      <c r="K415" s="20">
        <v>7470</v>
      </c>
      <c r="L415" s="20">
        <v>7470</v>
      </c>
      <c r="M415" s="20" t="s">
        <v>193</v>
      </c>
      <c r="N415" s="20" t="s">
        <v>216</v>
      </c>
      <c r="O415" s="21">
        <v>19.1334188336</v>
      </c>
      <c r="P415" s="21">
        <v>7.7430199999999996</v>
      </c>
      <c r="Q415" s="20" t="s">
        <v>195</v>
      </c>
      <c r="R415" s="20" t="s">
        <v>196</v>
      </c>
      <c r="S415" s="20">
        <v>17</v>
      </c>
      <c r="T415" s="20">
        <v>70</v>
      </c>
      <c r="U415" s="20" t="s">
        <v>81</v>
      </c>
      <c r="V415" s="20" t="s">
        <v>94</v>
      </c>
      <c r="W415" s="20" t="s">
        <v>81</v>
      </c>
      <c r="X415" s="22">
        <v>0.83986300000000003</v>
      </c>
      <c r="Y415" s="22">
        <v>4.9186860000000001</v>
      </c>
      <c r="Z415" s="22">
        <v>0.47</v>
      </c>
      <c r="AA415" s="22">
        <v>0.505</v>
      </c>
      <c r="AB415" s="22">
        <f t="shared" si="12"/>
        <v>3.4466302833178002</v>
      </c>
      <c r="AC415" s="22">
        <f t="shared" si="13"/>
        <v>18.852314615501399</v>
      </c>
    </row>
    <row r="416" spans="1:29" x14ac:dyDescent="0.25">
      <c r="A416" s="20">
        <v>7</v>
      </c>
      <c r="B416" s="20">
        <v>328</v>
      </c>
      <c r="C416" s="20" t="s">
        <v>212</v>
      </c>
      <c r="D416" s="20" t="s">
        <v>213</v>
      </c>
      <c r="E416" s="20" t="s">
        <v>214</v>
      </c>
      <c r="F416" s="20" t="s">
        <v>191</v>
      </c>
      <c r="G416" s="20" t="s">
        <v>215</v>
      </c>
      <c r="H416" s="20">
        <v>52628</v>
      </c>
      <c r="I416" s="20">
        <v>52629</v>
      </c>
      <c r="J416" s="20">
        <v>52595</v>
      </c>
      <c r="K416" s="20">
        <v>7470</v>
      </c>
      <c r="L416" s="20">
        <v>7470</v>
      </c>
      <c r="M416" s="20" t="s">
        <v>193</v>
      </c>
      <c r="N416" s="20" t="s">
        <v>194</v>
      </c>
      <c r="O416" s="21">
        <v>0.38968490906499997</v>
      </c>
      <c r="P416" s="21">
        <v>0.15770000000000001</v>
      </c>
      <c r="Q416" s="20" t="s">
        <v>195</v>
      </c>
      <c r="R416" s="20" t="s">
        <v>196</v>
      </c>
      <c r="S416" s="20">
        <v>17</v>
      </c>
      <c r="T416" s="20">
        <v>70</v>
      </c>
      <c r="U416" s="20" t="s">
        <v>81</v>
      </c>
      <c r="V416" s="20" t="s">
        <v>94</v>
      </c>
      <c r="W416" s="20" t="s">
        <v>81</v>
      </c>
      <c r="X416" s="22">
        <v>0.83986300000000003</v>
      </c>
      <c r="Y416" s="22">
        <v>4.9186860000000001</v>
      </c>
      <c r="Z416" s="22">
        <v>0.47</v>
      </c>
      <c r="AA416" s="22">
        <v>0.505</v>
      </c>
      <c r="AB416" s="22">
        <f t="shared" si="12"/>
        <v>7.0196589402999998E-2</v>
      </c>
      <c r="AC416" s="22">
        <f t="shared" si="13"/>
        <v>0.38396000718900003</v>
      </c>
    </row>
    <row r="417" spans="1:29" x14ac:dyDescent="0.25">
      <c r="A417" s="20">
        <v>7</v>
      </c>
      <c r="B417" s="20">
        <v>328</v>
      </c>
      <c r="C417" s="20" t="s">
        <v>212</v>
      </c>
      <c r="D417" s="20" t="s">
        <v>213</v>
      </c>
      <c r="E417" s="20" t="s">
        <v>214</v>
      </c>
      <c r="F417" s="20" t="s">
        <v>191</v>
      </c>
      <c r="G417" s="20" t="s">
        <v>215</v>
      </c>
      <c r="H417" s="20">
        <v>52651</v>
      </c>
      <c r="I417" s="20">
        <v>52655</v>
      </c>
      <c r="J417" s="20">
        <v>52621</v>
      </c>
      <c r="K417" s="20">
        <v>8100</v>
      </c>
      <c r="L417" s="20">
        <v>8100</v>
      </c>
      <c r="M417" s="20" t="s">
        <v>193</v>
      </c>
      <c r="N417" s="20" t="s">
        <v>216</v>
      </c>
      <c r="O417" s="21">
        <v>0.510013500718</v>
      </c>
      <c r="P417" s="21">
        <v>0.206395</v>
      </c>
      <c r="Q417" s="20" t="s">
        <v>195</v>
      </c>
      <c r="R417" s="20" t="s">
        <v>196</v>
      </c>
      <c r="S417" s="20">
        <v>18</v>
      </c>
      <c r="T417" s="20">
        <v>10</v>
      </c>
      <c r="U417" s="20" t="s">
        <v>25</v>
      </c>
      <c r="V417" s="20" t="s">
        <v>222</v>
      </c>
      <c r="W417" s="20" t="s">
        <v>223</v>
      </c>
      <c r="X417" s="22">
        <v>0.82618599999999998</v>
      </c>
      <c r="Y417" s="22">
        <v>3.6412170000000001</v>
      </c>
      <c r="Z417" s="22">
        <v>0.47</v>
      </c>
      <c r="AA417" s="22">
        <v>0.505</v>
      </c>
      <c r="AB417" s="22">
        <f t="shared" si="12"/>
        <v>9.037594951910001E-2</v>
      </c>
      <c r="AC417" s="22">
        <f t="shared" si="13"/>
        <v>0.37200684644392501</v>
      </c>
    </row>
    <row r="418" spans="1:29" x14ac:dyDescent="0.25">
      <c r="A418" s="20">
        <v>7</v>
      </c>
      <c r="B418" s="20">
        <v>328</v>
      </c>
      <c r="C418" s="20" t="s">
        <v>212</v>
      </c>
      <c r="D418" s="20" t="s">
        <v>213</v>
      </c>
      <c r="E418" s="20" t="s">
        <v>214</v>
      </c>
      <c r="F418" s="20" t="s">
        <v>191</v>
      </c>
      <c r="G418" s="20" t="s">
        <v>215</v>
      </c>
      <c r="H418" s="20">
        <v>52693</v>
      </c>
      <c r="I418" s="20">
        <v>52697</v>
      </c>
      <c r="J418" s="20">
        <v>52663</v>
      </c>
      <c r="K418" s="20">
        <v>8120</v>
      </c>
      <c r="L418" s="20">
        <v>8120</v>
      </c>
      <c r="M418" s="20" t="s">
        <v>193</v>
      </c>
      <c r="N418" s="20" t="s">
        <v>216</v>
      </c>
      <c r="O418" s="21">
        <v>2.8794591998E-2</v>
      </c>
      <c r="P418" s="21">
        <v>1.16528E-2</v>
      </c>
      <c r="Q418" s="20" t="s">
        <v>195</v>
      </c>
      <c r="R418" s="20" t="s">
        <v>196</v>
      </c>
      <c r="S418" s="20">
        <v>3</v>
      </c>
      <c r="T418" s="20">
        <v>10</v>
      </c>
      <c r="U418" s="20" t="s">
        <v>25</v>
      </c>
      <c r="V418" s="20" t="s">
        <v>224</v>
      </c>
      <c r="W418" s="20" t="s">
        <v>33</v>
      </c>
      <c r="X418" s="22">
        <v>1.874063</v>
      </c>
      <c r="Y418" s="22">
        <v>8.2045309999999994</v>
      </c>
      <c r="Z418" s="22">
        <v>0.47</v>
      </c>
      <c r="AA418" s="22">
        <v>0.505</v>
      </c>
      <c r="AB418" s="22">
        <f t="shared" si="12"/>
        <v>1.1574183102992E-2</v>
      </c>
      <c r="AC418" s="22">
        <f t="shared" si="13"/>
        <v>4.7324850624215993E-2</v>
      </c>
    </row>
    <row r="419" spans="1:29" x14ac:dyDescent="0.25">
      <c r="A419" s="20">
        <v>7</v>
      </c>
      <c r="B419" s="20">
        <v>328</v>
      </c>
      <c r="C419" s="20" t="s">
        <v>212</v>
      </c>
      <c r="D419" s="20" t="s">
        <v>213</v>
      </c>
      <c r="E419" s="20" t="s">
        <v>214</v>
      </c>
      <c r="F419" s="20" t="s">
        <v>191</v>
      </c>
      <c r="G419" s="20" t="s">
        <v>215</v>
      </c>
      <c r="H419" s="20">
        <v>52788</v>
      </c>
      <c r="I419" s="20">
        <v>52793</v>
      </c>
      <c r="J419" s="20">
        <v>52759</v>
      </c>
      <c r="K419" s="20">
        <v>8140</v>
      </c>
      <c r="L419" s="20">
        <v>8140</v>
      </c>
      <c r="M419" s="20" t="s">
        <v>193</v>
      </c>
      <c r="N419" s="20" t="s">
        <v>216</v>
      </c>
      <c r="O419" s="21">
        <v>4.5178477780700002</v>
      </c>
      <c r="P419" s="21">
        <v>1.8283100000000001</v>
      </c>
      <c r="Q419" s="20" t="s">
        <v>195</v>
      </c>
      <c r="R419" s="20" t="s">
        <v>196</v>
      </c>
      <c r="S419" s="20">
        <v>18</v>
      </c>
      <c r="T419" s="20">
        <v>10</v>
      </c>
      <c r="U419" s="20" t="s">
        <v>25</v>
      </c>
      <c r="V419" s="20" t="s">
        <v>225</v>
      </c>
      <c r="W419" s="20" t="s">
        <v>223</v>
      </c>
      <c r="X419" s="22">
        <v>0.82618599999999998</v>
      </c>
      <c r="Y419" s="22">
        <v>3.6412170000000001</v>
      </c>
      <c r="Z419" s="22">
        <v>0.47</v>
      </c>
      <c r="AA419" s="22">
        <v>0.505</v>
      </c>
      <c r="AB419" s="22">
        <f t="shared" si="12"/>
        <v>0.80057778659980006</v>
      </c>
      <c r="AC419" s="22">
        <f t="shared" si="13"/>
        <v>3.2953503593686504</v>
      </c>
    </row>
    <row r="420" spans="1:29" x14ac:dyDescent="0.25">
      <c r="AB420" s="22">
        <f>SUM(AB2:AB419)</f>
        <v>3768.3737356458432</v>
      </c>
      <c r="AC420" s="22">
        <f>SUM(AC2:AC419)</f>
        <v>29290.366917471529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27" sqref="A26:A27"/>
    </sheetView>
  </sheetViews>
  <sheetFormatPr defaultRowHeight="15" x14ac:dyDescent="0.25"/>
  <cols>
    <col min="1" max="1" width="50" customWidth="1"/>
    <col min="2" max="3" width="14.42578125" customWidth="1"/>
    <col min="4" max="4" width="15.7109375" customWidth="1"/>
    <col min="6" max="6" width="12.140625" customWidth="1"/>
  </cols>
  <sheetData>
    <row r="1" spans="1:12" ht="16.5" thickBot="1" x14ac:dyDescent="0.3">
      <c r="A1" s="26" t="s">
        <v>109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45" thickTop="1" thickBot="1" x14ac:dyDescent="0.3">
      <c r="A2" s="28" t="s">
        <v>46</v>
      </c>
      <c r="B2" s="29" t="s">
        <v>110</v>
      </c>
      <c r="C2" s="29" t="s">
        <v>111</v>
      </c>
      <c r="D2" s="30" t="s">
        <v>112</v>
      </c>
      <c r="E2" s="31"/>
      <c r="F2" s="31"/>
      <c r="G2" s="31"/>
      <c r="H2" s="31"/>
      <c r="I2" s="31"/>
      <c r="J2" s="31"/>
      <c r="K2" s="31"/>
      <c r="L2" s="31"/>
    </row>
    <row r="3" spans="1:12" ht="16.5" thickTop="1" x14ac:dyDescent="0.25">
      <c r="A3" s="32" t="s">
        <v>113</v>
      </c>
      <c r="B3" s="33">
        <v>0.7</v>
      </c>
      <c r="C3" s="33">
        <v>2</v>
      </c>
      <c r="D3" s="34">
        <v>1.3</v>
      </c>
      <c r="E3" s="27"/>
      <c r="F3" s="27"/>
      <c r="G3" s="27"/>
      <c r="H3" s="27"/>
      <c r="I3" s="27"/>
      <c r="J3" s="27"/>
      <c r="K3" s="27"/>
      <c r="L3" s="27"/>
    </row>
    <row r="4" spans="1:12" ht="15.75" x14ac:dyDescent="0.25">
      <c r="A4" s="35" t="s">
        <v>114</v>
      </c>
      <c r="B4" s="36">
        <v>1.7</v>
      </c>
      <c r="C4" s="36">
        <v>5</v>
      </c>
      <c r="D4" s="37">
        <v>3</v>
      </c>
      <c r="E4" s="27"/>
      <c r="F4" s="27"/>
      <c r="G4" s="27"/>
      <c r="H4" s="27"/>
      <c r="I4" s="27"/>
      <c r="J4" s="27"/>
      <c r="K4" s="27"/>
      <c r="L4" s="27"/>
    </row>
    <row r="5" spans="1:12" ht="15.75" x14ac:dyDescent="0.25">
      <c r="A5" s="35" t="s">
        <v>41</v>
      </c>
      <c r="B5" s="38">
        <v>16</v>
      </c>
      <c r="C5" s="38">
        <v>22</v>
      </c>
      <c r="D5" s="39">
        <v>9</v>
      </c>
      <c r="E5" s="27" t="s">
        <v>115</v>
      </c>
      <c r="F5" s="27"/>
      <c r="G5" s="27"/>
      <c r="H5" s="27"/>
      <c r="I5" s="27"/>
      <c r="J5" s="27"/>
      <c r="K5" s="27"/>
      <c r="L5" s="27"/>
    </row>
    <row r="6" spans="1:12" ht="15.75" x14ac:dyDescent="0.25">
      <c r="A6" s="35" t="s">
        <v>116</v>
      </c>
      <c r="B6" s="38" t="s">
        <v>117</v>
      </c>
      <c r="C6" s="38" t="s">
        <v>117</v>
      </c>
      <c r="D6" s="40">
        <v>8.0000000000000002E-3</v>
      </c>
      <c r="E6" s="27"/>
      <c r="F6" s="27"/>
      <c r="G6" s="27"/>
      <c r="H6" s="27"/>
      <c r="I6" s="27"/>
      <c r="J6" s="27"/>
      <c r="K6" s="27"/>
      <c r="L6" s="27"/>
    </row>
    <row r="7" spans="1:12" ht="16.5" thickBot="1" x14ac:dyDescent="0.3">
      <c r="A7" s="41" t="s">
        <v>42</v>
      </c>
      <c r="B7" s="42" t="s">
        <v>117</v>
      </c>
      <c r="C7" s="42" t="s">
        <v>117</v>
      </c>
      <c r="D7" s="43">
        <v>2.1000000000000001E-2</v>
      </c>
      <c r="E7" s="27"/>
      <c r="F7" s="27"/>
      <c r="G7" s="27"/>
      <c r="H7" s="27"/>
      <c r="I7" s="27"/>
      <c r="J7" s="27"/>
      <c r="K7" s="27"/>
      <c r="L7" s="27"/>
    </row>
    <row r="8" spans="1:12" ht="16.5" thickTop="1" x14ac:dyDescent="0.25">
      <c r="A8" s="4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ht="15.75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ht="16.5" thickBot="1" x14ac:dyDescent="0.3">
      <c r="A10" s="26" t="s">
        <v>118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30.75" thickTop="1" thickBot="1" x14ac:dyDescent="0.3">
      <c r="A11" s="28" t="s">
        <v>119</v>
      </c>
      <c r="B11" s="29" t="s">
        <v>120</v>
      </c>
      <c r="C11" s="29" t="s">
        <v>121</v>
      </c>
      <c r="D11" s="45" t="s">
        <v>122</v>
      </c>
      <c r="E11" s="45" t="s">
        <v>123</v>
      </c>
      <c r="F11" s="46" t="s">
        <v>122</v>
      </c>
      <c r="G11" s="27"/>
      <c r="H11" s="27"/>
      <c r="I11" s="27"/>
      <c r="J11" s="27"/>
      <c r="K11" s="27"/>
      <c r="L11" s="27"/>
    </row>
    <row r="12" spans="1:12" ht="16.5" thickTop="1" x14ac:dyDescent="0.25">
      <c r="A12" s="35" t="s">
        <v>43</v>
      </c>
      <c r="B12" s="33" t="s">
        <v>124</v>
      </c>
      <c r="C12" s="48">
        <v>63</v>
      </c>
      <c r="D12" s="49"/>
      <c r="E12" s="50">
        <v>1.4</v>
      </c>
      <c r="F12" s="47"/>
      <c r="G12" s="27"/>
      <c r="H12" s="27"/>
      <c r="I12" s="27"/>
      <c r="J12" s="27"/>
      <c r="K12" s="27"/>
      <c r="L12" s="27"/>
    </row>
    <row r="13" spans="1:12" ht="15.75" x14ac:dyDescent="0.25">
      <c r="A13" s="35" t="s">
        <v>43</v>
      </c>
      <c r="B13" s="33" t="s">
        <v>125</v>
      </c>
      <c r="C13" s="51">
        <v>23</v>
      </c>
      <c r="D13" s="52">
        <f>1-(C13/C12)</f>
        <v>0.63492063492063489</v>
      </c>
      <c r="E13" s="53">
        <v>1.21</v>
      </c>
      <c r="F13" s="47">
        <f>1-(E13/E12)</f>
        <v>0.13571428571428568</v>
      </c>
      <c r="G13" s="27"/>
      <c r="H13" s="27"/>
      <c r="I13" s="27"/>
      <c r="J13" s="27"/>
      <c r="K13" s="27"/>
      <c r="L13" s="27"/>
    </row>
    <row r="14" spans="1:12" ht="15.75" x14ac:dyDescent="0.25">
      <c r="A14" s="35" t="s">
        <v>44</v>
      </c>
      <c r="B14" s="33" t="s">
        <v>124</v>
      </c>
      <c r="C14" s="54">
        <v>77</v>
      </c>
      <c r="D14" s="55"/>
      <c r="E14" s="50">
        <v>1.37</v>
      </c>
      <c r="F14" s="47"/>
      <c r="G14" s="27"/>
      <c r="H14" s="27"/>
      <c r="I14" s="27"/>
      <c r="J14" s="27"/>
      <c r="K14" s="27"/>
      <c r="L14" s="27"/>
    </row>
    <row r="15" spans="1:12" ht="16.5" thickBot="1" x14ac:dyDescent="0.3">
      <c r="A15" s="41" t="s">
        <v>44</v>
      </c>
      <c r="B15" s="56" t="s">
        <v>125</v>
      </c>
      <c r="C15" s="57">
        <v>25</v>
      </c>
      <c r="D15" s="58">
        <f>1-(C15/C14)</f>
        <v>0.67532467532467533</v>
      </c>
      <c r="E15" s="59">
        <v>1.25</v>
      </c>
      <c r="F15" s="60">
        <f>1-(E15/E14)</f>
        <v>8.7591240875912524E-2</v>
      </c>
      <c r="G15" s="27"/>
      <c r="H15" s="27"/>
      <c r="I15" s="27"/>
      <c r="J15" s="27"/>
      <c r="K15" s="27"/>
      <c r="L15" s="27"/>
    </row>
    <row r="16" spans="1:12" ht="16.5" thickTop="1" x14ac:dyDescent="0.25">
      <c r="A16" s="61" t="s">
        <v>126</v>
      </c>
      <c r="B16" s="5"/>
      <c r="C16" s="5"/>
      <c r="D16" s="5"/>
      <c r="E16" s="27"/>
      <c r="F16" s="27"/>
      <c r="G16" s="27"/>
      <c r="H16" s="27"/>
      <c r="I16" s="27"/>
      <c r="J16" s="27"/>
      <c r="K16" s="27"/>
      <c r="L16" s="27"/>
    </row>
    <row r="18" spans="1:1" x14ac:dyDescent="0.25">
      <c r="A18" s="69" t="s">
        <v>236</v>
      </c>
    </row>
    <row r="19" spans="1:1" x14ac:dyDescent="0.25">
      <c r="A19" s="68" t="s">
        <v>237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XFD1048576"/>
    </sheetView>
  </sheetViews>
  <sheetFormatPr defaultRowHeight="15" x14ac:dyDescent="0.25"/>
  <cols>
    <col min="2" max="2" width="10.7109375" customWidth="1"/>
    <col min="3" max="3" width="10.5703125" customWidth="1"/>
  </cols>
  <sheetData>
    <row r="1" spans="1:3" x14ac:dyDescent="0.25">
      <c r="A1" t="s">
        <v>239</v>
      </c>
    </row>
    <row r="3" spans="1:3" ht="30" x14ac:dyDescent="0.25">
      <c r="A3" s="71" t="s">
        <v>240</v>
      </c>
      <c r="B3" s="71" t="s">
        <v>241</v>
      </c>
      <c r="C3" s="71" t="s">
        <v>242</v>
      </c>
    </row>
    <row r="4" spans="1:3" x14ac:dyDescent="0.25">
      <c r="A4">
        <v>2008</v>
      </c>
      <c r="B4" s="72">
        <v>0.6</v>
      </c>
      <c r="C4" s="72">
        <v>0.41</v>
      </c>
    </row>
    <row r="5" spans="1:3" x14ac:dyDescent="0.25">
      <c r="A5">
        <v>2009</v>
      </c>
      <c r="B5" s="72" t="s">
        <v>243</v>
      </c>
      <c r="C5" s="72" t="s">
        <v>243</v>
      </c>
    </row>
    <row r="6" spans="1:3" x14ac:dyDescent="0.25">
      <c r="A6">
        <v>2010</v>
      </c>
      <c r="B6" s="72">
        <v>0.94</v>
      </c>
      <c r="C6" s="72">
        <v>0.56000000000000005</v>
      </c>
    </row>
    <row r="7" spans="1:3" x14ac:dyDescent="0.25">
      <c r="A7">
        <v>2011</v>
      </c>
      <c r="B7" s="72">
        <v>0.93</v>
      </c>
      <c r="C7" s="72">
        <v>0.67</v>
      </c>
    </row>
    <row r="8" spans="1:3" x14ac:dyDescent="0.25">
      <c r="A8">
        <v>2012</v>
      </c>
      <c r="B8" s="72">
        <v>0.88</v>
      </c>
      <c r="C8" s="72">
        <v>0.59</v>
      </c>
    </row>
    <row r="9" spans="1:3" x14ac:dyDescent="0.25">
      <c r="A9" s="73" t="s">
        <v>244</v>
      </c>
      <c r="B9" s="74">
        <f>AVERAGE(B4:B8)</f>
        <v>0.83750000000000002</v>
      </c>
      <c r="C9" s="74">
        <f>AVERAGE(C4:C8)</f>
        <v>0.5575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855468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5.7109375" bestFit="1" customWidth="1"/>
    <col min="12" max="12" width="13.5703125" bestFit="1" customWidth="1"/>
    <col min="13" max="13" width="15.8554687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44.28515625" bestFit="1" customWidth="1"/>
    <col min="18" max="18" width="26.5703125" bestFit="1" customWidth="1"/>
    <col min="19" max="19" width="9.5703125" bestFit="1" customWidth="1"/>
    <col min="20" max="20" width="10.28515625" bestFit="1" customWidth="1"/>
    <col min="21" max="21" width="9.5703125" bestFit="1" customWidth="1"/>
  </cols>
  <sheetData>
    <row r="1" spans="1:21" x14ac:dyDescent="0.25">
      <c r="A1" s="20" t="s">
        <v>52</v>
      </c>
      <c r="B1" s="20" t="s">
        <v>53</v>
      </c>
      <c r="C1" s="20" t="s">
        <v>54</v>
      </c>
      <c r="D1" s="20" t="s">
        <v>55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3</v>
      </c>
      <c r="B2" s="20" t="s">
        <v>95</v>
      </c>
      <c r="C2" s="20" t="s">
        <v>96</v>
      </c>
      <c r="D2" s="20">
        <v>661</v>
      </c>
      <c r="E2" s="20">
        <v>663</v>
      </c>
      <c r="F2" s="20">
        <v>1834</v>
      </c>
      <c r="G2" s="20">
        <v>1180</v>
      </c>
      <c r="H2" s="20">
        <v>1180</v>
      </c>
      <c r="I2" s="20" t="s">
        <v>56</v>
      </c>
      <c r="J2" s="20" t="s">
        <v>97</v>
      </c>
      <c r="K2" s="21">
        <v>2.40672</v>
      </c>
      <c r="L2" s="20" t="s">
        <v>24</v>
      </c>
      <c r="M2" s="20" t="s">
        <v>98</v>
      </c>
      <c r="N2" s="20">
        <v>2</v>
      </c>
      <c r="O2" s="20">
        <v>10</v>
      </c>
      <c r="P2" s="20" t="s">
        <v>25</v>
      </c>
      <c r="Q2" s="20" t="s">
        <v>58</v>
      </c>
      <c r="R2" s="20" t="s">
        <v>27</v>
      </c>
      <c r="S2" s="22">
        <v>0.73200399999999999</v>
      </c>
      <c r="T2" s="22">
        <v>0.158</v>
      </c>
      <c r="U2" s="22">
        <f t="shared" ref="U2:U33" si="0">K2*S2*(1-T2)</f>
        <v>1.4833755375129598</v>
      </c>
    </row>
    <row r="3" spans="1:21" x14ac:dyDescent="0.25">
      <c r="A3" s="20">
        <v>3</v>
      </c>
      <c r="B3" s="20" t="s">
        <v>95</v>
      </c>
      <c r="C3" s="20" t="s">
        <v>96</v>
      </c>
      <c r="D3" s="20">
        <v>1259</v>
      </c>
      <c r="E3" s="20">
        <v>1260</v>
      </c>
      <c r="F3" s="20">
        <v>1200</v>
      </c>
      <c r="G3" s="20">
        <v>1110</v>
      </c>
      <c r="H3" s="20">
        <v>1110</v>
      </c>
      <c r="I3" s="20" t="s">
        <v>56</v>
      </c>
      <c r="J3" s="20" t="s">
        <v>97</v>
      </c>
      <c r="K3" s="21">
        <v>1.26552</v>
      </c>
      <c r="L3" s="20" t="s">
        <v>24</v>
      </c>
      <c r="M3" s="20" t="s">
        <v>98</v>
      </c>
      <c r="N3" s="20">
        <v>2</v>
      </c>
      <c r="O3" s="20">
        <v>10</v>
      </c>
      <c r="P3" s="20" t="s">
        <v>25</v>
      </c>
      <c r="Q3" s="20" t="s">
        <v>26</v>
      </c>
      <c r="R3" s="20" t="s">
        <v>27</v>
      </c>
      <c r="S3" s="22">
        <v>0.73200399999999999</v>
      </c>
      <c r="T3" s="22">
        <v>0.158</v>
      </c>
      <c r="U3" s="22">
        <f t="shared" si="0"/>
        <v>0.77999992115135997</v>
      </c>
    </row>
    <row r="4" spans="1:21" x14ac:dyDescent="0.25">
      <c r="A4" s="20">
        <v>3</v>
      </c>
      <c r="B4" s="20" t="s">
        <v>95</v>
      </c>
      <c r="C4" s="20" t="s">
        <v>96</v>
      </c>
      <c r="D4" s="20">
        <v>1261</v>
      </c>
      <c r="E4" s="20">
        <v>1262</v>
      </c>
      <c r="F4" s="20">
        <v>1202</v>
      </c>
      <c r="G4" s="20">
        <v>1110</v>
      </c>
      <c r="H4" s="20">
        <v>1110</v>
      </c>
      <c r="I4" s="20" t="s">
        <v>56</v>
      </c>
      <c r="J4" s="20" t="s">
        <v>97</v>
      </c>
      <c r="K4" s="21">
        <v>4.10189</v>
      </c>
      <c r="L4" s="20" t="s">
        <v>24</v>
      </c>
      <c r="M4" s="20" t="s">
        <v>98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 t="shared" si="0"/>
        <v>2.5281891053255201</v>
      </c>
    </row>
    <row r="5" spans="1:21" x14ac:dyDescent="0.25">
      <c r="A5" s="20">
        <v>3</v>
      </c>
      <c r="B5" s="20" t="s">
        <v>95</v>
      </c>
      <c r="C5" s="20" t="s">
        <v>96</v>
      </c>
      <c r="D5" s="20">
        <v>1265</v>
      </c>
      <c r="E5" s="20">
        <v>1266</v>
      </c>
      <c r="F5" s="20">
        <v>1206</v>
      </c>
      <c r="G5" s="20">
        <v>1110</v>
      </c>
      <c r="H5" s="20">
        <v>1110</v>
      </c>
      <c r="I5" s="20" t="s">
        <v>56</v>
      </c>
      <c r="J5" s="20" t="s">
        <v>97</v>
      </c>
      <c r="K5" s="21">
        <v>6.5369099999999998</v>
      </c>
      <c r="L5" s="20" t="s">
        <v>24</v>
      </c>
      <c r="M5" s="20" t="s">
        <v>98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 t="shared" si="0"/>
        <v>4.0290072733528799</v>
      </c>
    </row>
    <row r="6" spans="1:21" x14ac:dyDescent="0.25">
      <c r="A6" s="20">
        <v>3</v>
      </c>
      <c r="B6" s="20" t="s">
        <v>95</v>
      </c>
      <c r="C6" s="20" t="s">
        <v>96</v>
      </c>
      <c r="D6" s="20">
        <v>1267</v>
      </c>
      <c r="E6" s="20">
        <v>1268</v>
      </c>
      <c r="F6" s="20">
        <v>1208</v>
      </c>
      <c r="G6" s="20">
        <v>1110</v>
      </c>
      <c r="H6" s="20">
        <v>1110</v>
      </c>
      <c r="I6" s="20" t="s">
        <v>56</v>
      </c>
      <c r="J6" s="20" t="s">
        <v>97</v>
      </c>
      <c r="K6" s="21">
        <v>3.32775</v>
      </c>
      <c r="L6" s="20" t="s">
        <v>24</v>
      </c>
      <c r="M6" s="20" t="s">
        <v>98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 t="shared" si="0"/>
        <v>2.051049953862</v>
      </c>
    </row>
    <row r="7" spans="1:21" x14ac:dyDescent="0.25">
      <c r="A7" s="20">
        <v>3</v>
      </c>
      <c r="B7" s="20" t="s">
        <v>95</v>
      </c>
      <c r="C7" s="20" t="s">
        <v>96</v>
      </c>
      <c r="D7" s="20">
        <v>1861</v>
      </c>
      <c r="E7" s="20">
        <v>1862</v>
      </c>
      <c r="F7" s="20">
        <v>1822</v>
      </c>
      <c r="G7" s="20">
        <v>1180</v>
      </c>
      <c r="H7" s="20">
        <v>1180</v>
      </c>
      <c r="I7" s="20" t="s">
        <v>56</v>
      </c>
      <c r="J7" s="20" t="s">
        <v>97</v>
      </c>
      <c r="K7" s="21">
        <v>27.682200000000002</v>
      </c>
      <c r="L7" s="20" t="s">
        <v>24</v>
      </c>
      <c r="M7" s="20" t="s">
        <v>98</v>
      </c>
      <c r="N7" s="20">
        <v>2</v>
      </c>
      <c r="O7" s="20">
        <v>10</v>
      </c>
      <c r="P7" s="20" t="s">
        <v>25</v>
      </c>
      <c r="Q7" s="20" t="s">
        <v>58</v>
      </c>
      <c r="R7" s="20" t="s">
        <v>27</v>
      </c>
      <c r="S7" s="22">
        <v>0.73200399999999999</v>
      </c>
      <c r="T7" s="22">
        <v>0.158</v>
      </c>
      <c r="U7" s="22">
        <f t="shared" si="0"/>
        <v>17.061851110449602</v>
      </c>
    </row>
    <row r="8" spans="1:21" x14ac:dyDescent="0.25">
      <c r="A8" s="20">
        <v>3</v>
      </c>
      <c r="B8" s="20" t="s">
        <v>95</v>
      </c>
      <c r="C8" s="20" t="s">
        <v>96</v>
      </c>
      <c r="D8" s="20">
        <v>1862</v>
      </c>
      <c r="E8" s="20">
        <v>1863</v>
      </c>
      <c r="F8" s="20">
        <v>1823</v>
      </c>
      <c r="G8" s="20">
        <v>1180</v>
      </c>
      <c r="H8" s="20">
        <v>1180</v>
      </c>
      <c r="I8" s="20" t="s">
        <v>56</v>
      </c>
      <c r="J8" s="20" t="s">
        <v>97</v>
      </c>
      <c r="K8" s="21">
        <v>5.8183999999999996</v>
      </c>
      <c r="L8" s="20" t="s">
        <v>24</v>
      </c>
      <c r="M8" s="20" t="s">
        <v>98</v>
      </c>
      <c r="N8" s="20">
        <v>2</v>
      </c>
      <c r="O8" s="20">
        <v>10</v>
      </c>
      <c r="P8" s="20" t="s">
        <v>25</v>
      </c>
      <c r="Q8" s="20" t="s">
        <v>58</v>
      </c>
      <c r="R8" s="20" t="s">
        <v>27</v>
      </c>
      <c r="S8" s="22">
        <v>0.73200399999999999</v>
      </c>
      <c r="T8" s="22">
        <v>0.158</v>
      </c>
      <c r="U8" s="22">
        <f t="shared" si="0"/>
        <v>3.5861555259711997</v>
      </c>
    </row>
    <row r="9" spans="1:21" x14ac:dyDescent="0.25">
      <c r="A9" s="20">
        <v>3</v>
      </c>
      <c r="B9" s="20" t="s">
        <v>95</v>
      </c>
      <c r="C9" s="20" t="s">
        <v>96</v>
      </c>
      <c r="D9" s="20">
        <v>1868</v>
      </c>
      <c r="E9" s="20">
        <v>1869</v>
      </c>
      <c r="F9" s="20">
        <v>1829</v>
      </c>
      <c r="G9" s="20">
        <v>1180</v>
      </c>
      <c r="H9" s="20">
        <v>1180</v>
      </c>
      <c r="I9" s="20" t="s">
        <v>56</v>
      </c>
      <c r="J9" s="20" t="s">
        <v>97</v>
      </c>
      <c r="K9" s="21">
        <v>10.990600000000001</v>
      </c>
      <c r="L9" s="20" t="s">
        <v>24</v>
      </c>
      <c r="M9" s="20" t="s">
        <v>98</v>
      </c>
      <c r="N9" s="20">
        <v>2</v>
      </c>
      <c r="O9" s="20">
        <v>10</v>
      </c>
      <c r="P9" s="20" t="s">
        <v>25</v>
      </c>
      <c r="Q9" s="20" t="s">
        <v>58</v>
      </c>
      <c r="R9" s="20" t="s">
        <v>27</v>
      </c>
      <c r="S9" s="22">
        <v>0.73200399999999999</v>
      </c>
      <c r="T9" s="22">
        <v>0.158</v>
      </c>
      <c r="U9" s="22">
        <f t="shared" si="0"/>
        <v>6.7740273827407993</v>
      </c>
    </row>
    <row r="10" spans="1:21" x14ac:dyDescent="0.25">
      <c r="A10" s="20">
        <v>3</v>
      </c>
      <c r="B10" s="20" t="s">
        <v>95</v>
      </c>
      <c r="C10" s="20" t="s">
        <v>96</v>
      </c>
      <c r="D10" s="20">
        <v>1869</v>
      </c>
      <c r="E10" s="20">
        <v>1870</v>
      </c>
      <c r="F10" s="20">
        <v>1830</v>
      </c>
      <c r="G10" s="20">
        <v>1180</v>
      </c>
      <c r="H10" s="20">
        <v>1180</v>
      </c>
      <c r="I10" s="20" t="s">
        <v>56</v>
      </c>
      <c r="J10" s="20" t="s">
        <v>97</v>
      </c>
      <c r="K10" s="21">
        <v>4.7043799999999996</v>
      </c>
      <c r="L10" s="20" t="s">
        <v>24</v>
      </c>
      <c r="M10" s="20" t="s">
        <v>98</v>
      </c>
      <c r="N10" s="20">
        <v>2</v>
      </c>
      <c r="O10" s="20">
        <v>10</v>
      </c>
      <c r="P10" s="20" t="s">
        <v>25</v>
      </c>
      <c r="Q10" s="20" t="s">
        <v>58</v>
      </c>
      <c r="R10" s="20" t="s">
        <v>27</v>
      </c>
      <c r="S10" s="22">
        <v>0.73200399999999999</v>
      </c>
      <c r="T10" s="22">
        <v>0.158</v>
      </c>
      <c r="U10" s="22">
        <f t="shared" si="0"/>
        <v>2.8995322310718392</v>
      </c>
    </row>
    <row r="11" spans="1:21" x14ac:dyDescent="0.25">
      <c r="A11" s="20">
        <v>3</v>
      </c>
      <c r="B11" s="20" t="s">
        <v>95</v>
      </c>
      <c r="C11" s="20" t="s">
        <v>96</v>
      </c>
      <c r="D11" s="20">
        <v>2496</v>
      </c>
      <c r="E11" s="20">
        <v>2497</v>
      </c>
      <c r="F11" s="20">
        <v>2488</v>
      </c>
      <c r="G11" s="20">
        <v>1210</v>
      </c>
      <c r="H11" s="20">
        <v>1210</v>
      </c>
      <c r="I11" s="20" t="s">
        <v>56</v>
      </c>
      <c r="J11" s="20" t="s">
        <v>97</v>
      </c>
      <c r="K11" s="21">
        <v>1.94614</v>
      </c>
      <c r="L11" s="20" t="s">
        <v>24</v>
      </c>
      <c r="M11" s="20" t="s">
        <v>98</v>
      </c>
      <c r="N11" s="20">
        <v>19</v>
      </c>
      <c r="O11" s="20">
        <v>10</v>
      </c>
      <c r="P11" s="20" t="s">
        <v>25</v>
      </c>
      <c r="Q11" s="20" t="s">
        <v>28</v>
      </c>
      <c r="R11" s="20" t="s">
        <v>29</v>
      </c>
      <c r="S11" s="22">
        <v>1.2088000000000001</v>
      </c>
      <c r="T11" s="22">
        <v>0.158</v>
      </c>
      <c r="U11" s="22">
        <f t="shared" si="0"/>
        <v>1.980799974944</v>
      </c>
    </row>
    <row r="12" spans="1:21" x14ac:dyDescent="0.25">
      <c r="A12" s="20">
        <v>3</v>
      </c>
      <c r="B12" s="20" t="s">
        <v>95</v>
      </c>
      <c r="C12" s="20" t="s">
        <v>96</v>
      </c>
      <c r="D12" s="20">
        <v>2499</v>
      </c>
      <c r="E12" s="20">
        <v>2500</v>
      </c>
      <c r="F12" s="20">
        <v>2491</v>
      </c>
      <c r="G12" s="20">
        <v>1210</v>
      </c>
      <c r="H12" s="20">
        <v>1210</v>
      </c>
      <c r="I12" s="20" t="s">
        <v>56</v>
      </c>
      <c r="J12" s="20" t="s">
        <v>97</v>
      </c>
      <c r="K12" s="21">
        <v>35.358600000000003</v>
      </c>
      <c r="L12" s="20" t="s">
        <v>24</v>
      </c>
      <c r="M12" s="20" t="s">
        <v>98</v>
      </c>
      <c r="N12" s="20">
        <v>19</v>
      </c>
      <c r="O12" s="20">
        <v>10</v>
      </c>
      <c r="P12" s="20" t="s">
        <v>25</v>
      </c>
      <c r="Q12" s="20" t="s">
        <v>28</v>
      </c>
      <c r="R12" s="20" t="s">
        <v>29</v>
      </c>
      <c r="S12" s="22">
        <v>1.2088000000000001</v>
      </c>
      <c r="T12" s="22">
        <v>0.158</v>
      </c>
      <c r="U12" s="22">
        <f t="shared" si="0"/>
        <v>35.988322522560004</v>
      </c>
    </row>
    <row r="13" spans="1:21" x14ac:dyDescent="0.25">
      <c r="A13" s="20">
        <v>3</v>
      </c>
      <c r="B13" s="20" t="s">
        <v>95</v>
      </c>
      <c r="C13" s="20" t="s">
        <v>96</v>
      </c>
      <c r="D13" s="20">
        <v>3999</v>
      </c>
      <c r="E13" s="20">
        <v>4004</v>
      </c>
      <c r="F13" s="20">
        <v>3961</v>
      </c>
      <c r="G13" s="20">
        <v>1400</v>
      </c>
      <c r="H13" s="20">
        <v>1400</v>
      </c>
      <c r="I13" s="20" t="s">
        <v>56</v>
      </c>
      <c r="J13" s="20" t="s">
        <v>97</v>
      </c>
      <c r="K13" s="21">
        <v>1.53165E-2</v>
      </c>
      <c r="L13" s="20" t="s">
        <v>24</v>
      </c>
      <c r="M13" s="20" t="s">
        <v>98</v>
      </c>
      <c r="N13" s="20">
        <v>3</v>
      </c>
      <c r="O13" s="20">
        <v>10</v>
      </c>
      <c r="P13" s="20" t="s">
        <v>25</v>
      </c>
      <c r="Q13" s="20" t="s">
        <v>33</v>
      </c>
      <c r="R13" s="20" t="s">
        <v>33</v>
      </c>
      <c r="S13" s="22">
        <v>1.926606</v>
      </c>
      <c r="T13" s="22">
        <v>0.158</v>
      </c>
      <c r="U13" s="22">
        <f t="shared" si="0"/>
        <v>2.4846460792757999E-2</v>
      </c>
    </row>
    <row r="14" spans="1:21" x14ac:dyDescent="0.25">
      <c r="A14" s="20">
        <v>3</v>
      </c>
      <c r="B14" s="20" t="s">
        <v>95</v>
      </c>
      <c r="C14" s="20" t="s">
        <v>96</v>
      </c>
      <c r="D14" s="20">
        <v>4002</v>
      </c>
      <c r="E14" s="20">
        <v>4007</v>
      </c>
      <c r="F14" s="20">
        <v>3964</v>
      </c>
      <c r="G14" s="20">
        <v>1400</v>
      </c>
      <c r="H14" s="20">
        <v>1400</v>
      </c>
      <c r="I14" s="20" t="s">
        <v>56</v>
      </c>
      <c r="J14" s="20" t="s">
        <v>97</v>
      </c>
      <c r="K14" s="21">
        <v>4.6421900000000003</v>
      </c>
      <c r="L14" s="20" t="s">
        <v>24</v>
      </c>
      <c r="M14" s="20" t="s">
        <v>98</v>
      </c>
      <c r="N14" s="20">
        <v>3</v>
      </c>
      <c r="O14" s="20">
        <v>10</v>
      </c>
      <c r="P14" s="20" t="s">
        <v>25</v>
      </c>
      <c r="Q14" s="20" t="s">
        <v>33</v>
      </c>
      <c r="R14" s="20" t="s">
        <v>33</v>
      </c>
      <c r="S14" s="22">
        <v>1.926606</v>
      </c>
      <c r="T14" s="22">
        <v>0.158</v>
      </c>
      <c r="U14" s="22">
        <f t="shared" si="0"/>
        <v>7.5305710722118802</v>
      </c>
    </row>
    <row r="15" spans="1:21" x14ac:dyDescent="0.25">
      <c r="A15" s="20">
        <v>3</v>
      </c>
      <c r="B15" s="20" t="s">
        <v>95</v>
      </c>
      <c r="C15" s="20" t="s">
        <v>96</v>
      </c>
      <c r="D15" s="20">
        <v>4916</v>
      </c>
      <c r="E15" s="20">
        <v>4946</v>
      </c>
      <c r="F15" s="20">
        <v>4924</v>
      </c>
      <c r="G15" s="20">
        <v>1700</v>
      </c>
      <c r="H15" s="20">
        <v>1700</v>
      </c>
      <c r="I15" s="20" t="s">
        <v>56</v>
      </c>
      <c r="J15" s="20" t="s">
        <v>97</v>
      </c>
      <c r="K15" s="21">
        <v>9.1471799999999995E-3</v>
      </c>
      <c r="L15" s="20" t="s">
        <v>24</v>
      </c>
      <c r="M15" s="20" t="s">
        <v>98</v>
      </c>
      <c r="N15" s="20">
        <v>3</v>
      </c>
      <c r="O15" s="20">
        <v>10</v>
      </c>
      <c r="P15" s="20" t="s">
        <v>25</v>
      </c>
      <c r="Q15" s="20" t="s">
        <v>34</v>
      </c>
      <c r="R15" s="20" t="s">
        <v>33</v>
      </c>
      <c r="S15" s="22">
        <v>1.926606</v>
      </c>
      <c r="T15" s="22">
        <v>0.158</v>
      </c>
      <c r="U15" s="22">
        <f t="shared" si="0"/>
        <v>1.483857599544936E-2</v>
      </c>
    </row>
    <row r="16" spans="1:21" x14ac:dyDescent="0.25">
      <c r="A16" s="20">
        <v>3</v>
      </c>
      <c r="B16" s="20" t="s">
        <v>95</v>
      </c>
      <c r="C16" s="20" t="s">
        <v>96</v>
      </c>
      <c r="D16" s="20">
        <v>5291</v>
      </c>
      <c r="E16" s="20">
        <v>4897</v>
      </c>
      <c r="F16" s="20">
        <v>4875</v>
      </c>
      <c r="G16" s="20">
        <v>1630</v>
      </c>
      <c r="H16" s="20">
        <v>1630</v>
      </c>
      <c r="I16" s="20" t="s">
        <v>56</v>
      </c>
      <c r="J16" s="20" t="s">
        <v>97</v>
      </c>
      <c r="K16" s="21">
        <v>8.63598</v>
      </c>
      <c r="L16" s="20" t="s">
        <v>24</v>
      </c>
      <c r="M16" s="20" t="s">
        <v>98</v>
      </c>
      <c r="N16" s="20">
        <v>73</v>
      </c>
      <c r="O16" s="20">
        <v>10</v>
      </c>
      <c r="P16" s="20" t="s">
        <v>25</v>
      </c>
      <c r="Q16" s="20" t="s">
        <v>99</v>
      </c>
      <c r="R16" s="20" t="s">
        <v>100</v>
      </c>
      <c r="S16" s="22">
        <v>0.29142899999999999</v>
      </c>
      <c r="T16" s="22">
        <v>0.158</v>
      </c>
      <c r="U16" s="22">
        <f t="shared" si="0"/>
        <v>2.1191245629836399</v>
      </c>
    </row>
    <row r="17" spans="1:21" x14ac:dyDescent="0.25">
      <c r="A17" s="20">
        <v>3</v>
      </c>
      <c r="B17" s="20" t="s">
        <v>95</v>
      </c>
      <c r="C17" s="20" t="s">
        <v>96</v>
      </c>
      <c r="D17" s="20">
        <v>5293</v>
      </c>
      <c r="E17" s="20">
        <v>4899</v>
      </c>
      <c r="F17" s="20">
        <v>4877</v>
      </c>
      <c r="G17" s="20">
        <v>1630</v>
      </c>
      <c r="H17" s="20">
        <v>1630</v>
      </c>
      <c r="I17" s="20" t="s">
        <v>56</v>
      </c>
      <c r="J17" s="20" t="s">
        <v>97</v>
      </c>
      <c r="K17" s="21">
        <v>1.1282000000000001</v>
      </c>
      <c r="L17" s="20" t="s">
        <v>24</v>
      </c>
      <c r="M17" s="20" t="s">
        <v>98</v>
      </c>
      <c r="N17" s="20">
        <v>73</v>
      </c>
      <c r="O17" s="20">
        <v>10</v>
      </c>
      <c r="P17" s="20" t="s">
        <v>25</v>
      </c>
      <c r="Q17" s="20" t="s">
        <v>99</v>
      </c>
      <c r="R17" s="20" t="s">
        <v>100</v>
      </c>
      <c r="S17" s="22">
        <v>0.29142899999999999</v>
      </c>
      <c r="T17" s="22">
        <v>0.158</v>
      </c>
      <c r="U17" s="22">
        <f t="shared" si="0"/>
        <v>0.27684134654760001</v>
      </c>
    </row>
    <row r="18" spans="1:21" x14ac:dyDescent="0.25">
      <c r="A18" s="20">
        <v>3</v>
      </c>
      <c r="B18" s="20" t="s">
        <v>95</v>
      </c>
      <c r="C18" s="20" t="s">
        <v>96</v>
      </c>
      <c r="D18" s="20">
        <v>5297</v>
      </c>
      <c r="E18" s="20">
        <v>4910</v>
      </c>
      <c r="F18" s="20">
        <v>4888</v>
      </c>
      <c r="G18" s="20">
        <v>1660</v>
      </c>
      <c r="H18" s="20">
        <v>1660</v>
      </c>
      <c r="I18" s="20" t="s">
        <v>56</v>
      </c>
      <c r="J18" s="20" t="s">
        <v>97</v>
      </c>
      <c r="K18" s="21">
        <v>11.7879</v>
      </c>
      <c r="L18" s="20" t="s">
        <v>24</v>
      </c>
      <c r="M18" s="20" t="s">
        <v>98</v>
      </c>
      <c r="N18" s="20">
        <v>73</v>
      </c>
      <c r="O18" s="20">
        <v>10</v>
      </c>
      <c r="P18" s="20" t="s">
        <v>25</v>
      </c>
      <c r="Q18" s="20" t="s">
        <v>101</v>
      </c>
      <c r="R18" s="20" t="s">
        <v>100</v>
      </c>
      <c r="S18" s="22">
        <v>0.29142899999999999</v>
      </c>
      <c r="T18" s="22">
        <v>0.158</v>
      </c>
      <c r="U18" s="22">
        <f t="shared" si="0"/>
        <v>2.8925528354621997</v>
      </c>
    </row>
    <row r="19" spans="1:21" x14ac:dyDescent="0.25">
      <c r="A19" s="20">
        <v>3</v>
      </c>
      <c r="B19" s="20" t="s">
        <v>95</v>
      </c>
      <c r="C19" s="20" t="s">
        <v>96</v>
      </c>
      <c r="D19" s="20">
        <v>5298</v>
      </c>
      <c r="E19" s="20">
        <v>4911</v>
      </c>
      <c r="F19" s="20">
        <v>4889</v>
      </c>
      <c r="G19" s="20">
        <v>1660</v>
      </c>
      <c r="H19" s="20">
        <v>1660</v>
      </c>
      <c r="I19" s="20" t="s">
        <v>56</v>
      </c>
      <c r="J19" s="20" t="s">
        <v>97</v>
      </c>
      <c r="K19" s="21">
        <v>17.874500000000001</v>
      </c>
      <c r="L19" s="20" t="s">
        <v>24</v>
      </c>
      <c r="M19" s="20" t="s">
        <v>98</v>
      </c>
      <c r="N19" s="20">
        <v>73</v>
      </c>
      <c r="O19" s="20">
        <v>10</v>
      </c>
      <c r="P19" s="20" t="s">
        <v>25</v>
      </c>
      <c r="Q19" s="20" t="s">
        <v>101</v>
      </c>
      <c r="R19" s="20" t="s">
        <v>100</v>
      </c>
      <c r="S19" s="22">
        <v>0.29142899999999999</v>
      </c>
      <c r="T19" s="22">
        <v>0.158</v>
      </c>
      <c r="U19" s="22">
        <f t="shared" si="0"/>
        <v>4.386102330141</v>
      </c>
    </row>
    <row r="20" spans="1:21" x14ac:dyDescent="0.25">
      <c r="A20" s="20">
        <v>3</v>
      </c>
      <c r="B20" s="20" t="s">
        <v>95</v>
      </c>
      <c r="C20" s="20" t="s">
        <v>96</v>
      </c>
      <c r="D20" s="20">
        <v>5299</v>
      </c>
      <c r="E20" s="20">
        <v>4912</v>
      </c>
      <c r="F20" s="20">
        <v>4890</v>
      </c>
      <c r="G20" s="20">
        <v>1660</v>
      </c>
      <c r="H20" s="20">
        <v>1660</v>
      </c>
      <c r="I20" s="20" t="s">
        <v>56</v>
      </c>
      <c r="J20" s="20" t="s">
        <v>97</v>
      </c>
      <c r="K20" s="21">
        <v>5.1788100000000004</v>
      </c>
      <c r="L20" s="20" t="s">
        <v>24</v>
      </c>
      <c r="M20" s="20" t="s">
        <v>98</v>
      </c>
      <c r="N20" s="20">
        <v>73</v>
      </c>
      <c r="O20" s="20">
        <v>10</v>
      </c>
      <c r="P20" s="20" t="s">
        <v>25</v>
      </c>
      <c r="Q20" s="20" t="s">
        <v>101</v>
      </c>
      <c r="R20" s="20" t="s">
        <v>100</v>
      </c>
      <c r="S20" s="22">
        <v>0.29142899999999999</v>
      </c>
      <c r="T20" s="22">
        <v>0.158</v>
      </c>
      <c r="U20" s="22">
        <f t="shared" si="0"/>
        <v>1.2707930632105799</v>
      </c>
    </row>
    <row r="21" spans="1:21" x14ac:dyDescent="0.25">
      <c r="A21" s="20">
        <v>3</v>
      </c>
      <c r="B21" s="20" t="s">
        <v>95</v>
      </c>
      <c r="C21" s="20" t="s">
        <v>96</v>
      </c>
      <c r="D21" s="20">
        <v>5303</v>
      </c>
      <c r="E21" s="20">
        <v>4916</v>
      </c>
      <c r="F21" s="20">
        <v>4894</v>
      </c>
      <c r="G21" s="20">
        <v>1660</v>
      </c>
      <c r="H21" s="20">
        <v>1660</v>
      </c>
      <c r="I21" s="20" t="s">
        <v>56</v>
      </c>
      <c r="J21" s="20" t="s">
        <v>97</v>
      </c>
      <c r="K21" s="21">
        <v>5.5573800000000002</v>
      </c>
      <c r="L21" s="20" t="s">
        <v>24</v>
      </c>
      <c r="M21" s="20" t="s">
        <v>98</v>
      </c>
      <c r="N21" s="20">
        <v>73</v>
      </c>
      <c r="O21" s="20">
        <v>10</v>
      </c>
      <c r="P21" s="20" t="s">
        <v>25</v>
      </c>
      <c r="Q21" s="20" t="s">
        <v>101</v>
      </c>
      <c r="R21" s="20" t="s">
        <v>100</v>
      </c>
      <c r="S21" s="22">
        <v>0.29142899999999999</v>
      </c>
      <c r="T21" s="22">
        <v>0.158</v>
      </c>
      <c r="U21" s="22">
        <f t="shared" si="0"/>
        <v>1.3636877880488401</v>
      </c>
    </row>
    <row r="22" spans="1:21" x14ac:dyDescent="0.25">
      <c r="A22" s="20">
        <v>3</v>
      </c>
      <c r="B22" s="20" t="s">
        <v>95</v>
      </c>
      <c r="C22" s="20" t="s">
        <v>96</v>
      </c>
      <c r="D22" s="20">
        <v>5304</v>
      </c>
      <c r="E22" s="20">
        <v>4917</v>
      </c>
      <c r="F22" s="20">
        <v>4895</v>
      </c>
      <c r="G22" s="20">
        <v>1660</v>
      </c>
      <c r="H22" s="20">
        <v>1660</v>
      </c>
      <c r="I22" s="20" t="s">
        <v>56</v>
      </c>
      <c r="J22" s="20" t="s">
        <v>97</v>
      </c>
      <c r="K22" s="21">
        <v>5.3797699999999997</v>
      </c>
      <c r="L22" s="20" t="s">
        <v>24</v>
      </c>
      <c r="M22" s="20" t="s">
        <v>98</v>
      </c>
      <c r="N22" s="20">
        <v>73</v>
      </c>
      <c r="O22" s="20">
        <v>10</v>
      </c>
      <c r="P22" s="20" t="s">
        <v>25</v>
      </c>
      <c r="Q22" s="20" t="s">
        <v>101</v>
      </c>
      <c r="R22" s="20" t="s">
        <v>100</v>
      </c>
      <c r="S22" s="22">
        <v>0.29142899999999999</v>
      </c>
      <c r="T22" s="22">
        <v>0.158</v>
      </c>
      <c r="U22" s="22">
        <f t="shared" si="0"/>
        <v>1.3201052746998598</v>
      </c>
    </row>
    <row r="23" spans="1:21" x14ac:dyDescent="0.25">
      <c r="A23" s="20">
        <v>3</v>
      </c>
      <c r="B23" s="20" t="s">
        <v>95</v>
      </c>
      <c r="C23" s="20" t="s">
        <v>96</v>
      </c>
      <c r="D23" s="20">
        <v>5673</v>
      </c>
      <c r="E23" s="20">
        <v>5678</v>
      </c>
      <c r="F23" s="20">
        <v>5601</v>
      </c>
      <c r="G23" s="20">
        <v>1900</v>
      </c>
      <c r="H23" s="20">
        <v>1900</v>
      </c>
      <c r="I23" s="20" t="s">
        <v>56</v>
      </c>
      <c r="J23" s="20" t="s">
        <v>97</v>
      </c>
      <c r="K23" s="21">
        <v>12.3002</v>
      </c>
      <c r="L23" s="20" t="s">
        <v>24</v>
      </c>
      <c r="M23" s="20" t="s">
        <v>98</v>
      </c>
      <c r="N23" s="20">
        <v>70</v>
      </c>
      <c r="O23" s="20">
        <v>10</v>
      </c>
      <c r="P23" s="20" t="s">
        <v>25</v>
      </c>
      <c r="Q23" s="20" t="s">
        <v>35</v>
      </c>
      <c r="R23" s="20" t="s">
        <v>36</v>
      </c>
      <c r="S23" s="22">
        <v>0.236096</v>
      </c>
      <c r="T23" s="22">
        <v>0.158</v>
      </c>
      <c r="U23" s="22">
        <f t="shared" si="0"/>
        <v>2.4451915921663998</v>
      </c>
    </row>
    <row r="24" spans="1:21" x14ac:dyDescent="0.25">
      <c r="A24" s="20">
        <v>3</v>
      </c>
      <c r="B24" s="20" t="s">
        <v>95</v>
      </c>
      <c r="C24" s="20" t="s">
        <v>96</v>
      </c>
      <c r="D24" s="20">
        <v>5675</v>
      </c>
      <c r="E24" s="20">
        <v>5680</v>
      </c>
      <c r="F24" s="20">
        <v>5603</v>
      </c>
      <c r="G24" s="20">
        <v>1900</v>
      </c>
      <c r="H24" s="20">
        <v>1900</v>
      </c>
      <c r="I24" s="20" t="s">
        <v>56</v>
      </c>
      <c r="J24" s="20" t="s">
        <v>97</v>
      </c>
      <c r="K24" s="21">
        <v>1.38849E-3</v>
      </c>
      <c r="L24" s="20" t="s">
        <v>24</v>
      </c>
      <c r="M24" s="20" t="s">
        <v>98</v>
      </c>
      <c r="N24" s="20">
        <v>70</v>
      </c>
      <c r="O24" s="20">
        <v>10</v>
      </c>
      <c r="P24" s="20" t="s">
        <v>25</v>
      </c>
      <c r="Q24" s="20" t="s">
        <v>35</v>
      </c>
      <c r="R24" s="20" t="s">
        <v>36</v>
      </c>
      <c r="S24" s="22">
        <v>0.236096</v>
      </c>
      <c r="T24" s="22">
        <v>0.158</v>
      </c>
      <c r="U24" s="22">
        <f t="shared" si="0"/>
        <v>2.7602185930367996E-4</v>
      </c>
    </row>
    <row r="25" spans="1:21" x14ac:dyDescent="0.25">
      <c r="A25" s="20">
        <v>3</v>
      </c>
      <c r="B25" s="20" t="s">
        <v>95</v>
      </c>
      <c r="C25" s="20" t="s">
        <v>96</v>
      </c>
      <c r="D25" s="20">
        <v>5684</v>
      </c>
      <c r="E25" s="20">
        <v>5689</v>
      </c>
      <c r="F25" s="20">
        <v>5612</v>
      </c>
      <c r="G25" s="20">
        <v>1900</v>
      </c>
      <c r="H25" s="20">
        <v>1900</v>
      </c>
      <c r="I25" s="20" t="s">
        <v>56</v>
      </c>
      <c r="J25" s="20" t="s">
        <v>97</v>
      </c>
      <c r="K25" s="21">
        <v>8.4993599999999994</v>
      </c>
      <c r="L25" s="20" t="s">
        <v>24</v>
      </c>
      <c r="M25" s="20" t="s">
        <v>98</v>
      </c>
      <c r="N25" s="20">
        <v>70</v>
      </c>
      <c r="O25" s="20">
        <v>10</v>
      </c>
      <c r="P25" s="20" t="s">
        <v>25</v>
      </c>
      <c r="Q25" s="20" t="s">
        <v>35</v>
      </c>
      <c r="R25" s="20" t="s">
        <v>36</v>
      </c>
      <c r="S25" s="22">
        <v>0.236096</v>
      </c>
      <c r="T25" s="22">
        <v>0.158</v>
      </c>
      <c r="U25" s="22">
        <f t="shared" si="0"/>
        <v>1.6896118445875199</v>
      </c>
    </row>
    <row r="26" spans="1:21" x14ac:dyDescent="0.25">
      <c r="A26" s="20">
        <v>3</v>
      </c>
      <c r="B26" s="20" t="s">
        <v>95</v>
      </c>
      <c r="C26" s="20" t="s">
        <v>96</v>
      </c>
      <c r="D26" s="20">
        <v>6705</v>
      </c>
      <c r="E26" s="20">
        <v>6706</v>
      </c>
      <c r="F26" s="20">
        <v>6662</v>
      </c>
      <c r="G26" s="20">
        <v>2110</v>
      </c>
      <c r="H26" s="20">
        <v>2110</v>
      </c>
      <c r="I26" s="20" t="s">
        <v>56</v>
      </c>
      <c r="J26" s="20" t="s">
        <v>86</v>
      </c>
      <c r="K26" s="21">
        <v>7.6879699999999995E-2</v>
      </c>
      <c r="L26" s="20" t="s">
        <v>84</v>
      </c>
      <c r="M26" s="20" t="s">
        <v>85</v>
      </c>
      <c r="N26" s="20">
        <v>26</v>
      </c>
      <c r="O26" s="20">
        <v>21</v>
      </c>
      <c r="P26" s="20" t="s">
        <v>59</v>
      </c>
      <c r="Q26" s="20" t="s">
        <v>60</v>
      </c>
      <c r="R26" s="20" t="s">
        <v>59</v>
      </c>
      <c r="S26" s="22">
        <v>1.2720320000000001</v>
      </c>
      <c r="T26" s="22">
        <v>0.30199999999999999</v>
      </c>
      <c r="U26" s="22">
        <f t="shared" si="0"/>
        <v>6.8259820108179201E-2</v>
      </c>
    </row>
    <row r="27" spans="1:21" x14ac:dyDescent="0.25">
      <c r="A27" s="20">
        <v>3</v>
      </c>
      <c r="B27" s="20" t="s">
        <v>95</v>
      </c>
      <c r="C27" s="20" t="s">
        <v>96</v>
      </c>
      <c r="D27" s="20">
        <v>6712</v>
      </c>
      <c r="E27" s="20">
        <v>6713</v>
      </c>
      <c r="F27" s="20">
        <v>6669</v>
      </c>
      <c r="G27" s="20">
        <v>2110</v>
      </c>
      <c r="H27" s="20">
        <v>2110</v>
      </c>
      <c r="I27" s="20" t="s">
        <v>56</v>
      </c>
      <c r="J27" s="20" t="s">
        <v>97</v>
      </c>
      <c r="K27" s="21">
        <v>1.48878</v>
      </c>
      <c r="L27" s="20" t="s">
        <v>24</v>
      </c>
      <c r="M27" s="20" t="s">
        <v>98</v>
      </c>
      <c r="N27" s="20">
        <v>26</v>
      </c>
      <c r="O27" s="20">
        <v>21</v>
      </c>
      <c r="P27" s="20" t="s">
        <v>59</v>
      </c>
      <c r="Q27" s="20" t="s">
        <v>60</v>
      </c>
      <c r="R27" s="20" t="s">
        <v>59</v>
      </c>
      <c r="S27" s="22">
        <v>1.183622</v>
      </c>
      <c r="T27" s="22">
        <v>0.158</v>
      </c>
      <c r="U27" s="22">
        <f t="shared" si="0"/>
        <v>1.4837326248967198</v>
      </c>
    </row>
    <row r="28" spans="1:21" x14ac:dyDescent="0.25">
      <c r="A28" s="20">
        <v>3</v>
      </c>
      <c r="B28" s="20" t="s">
        <v>95</v>
      </c>
      <c r="C28" s="20" t="s">
        <v>96</v>
      </c>
      <c r="D28" s="20">
        <v>6716</v>
      </c>
      <c r="E28" s="20">
        <v>6717</v>
      </c>
      <c r="F28" s="20">
        <v>6673</v>
      </c>
      <c r="G28" s="20">
        <v>2110</v>
      </c>
      <c r="H28" s="20">
        <v>2110</v>
      </c>
      <c r="I28" s="20" t="s">
        <v>56</v>
      </c>
      <c r="J28" s="20" t="s">
        <v>97</v>
      </c>
      <c r="K28" s="21">
        <v>9.9596599999999995</v>
      </c>
      <c r="L28" s="20" t="s">
        <v>24</v>
      </c>
      <c r="M28" s="20" t="s">
        <v>98</v>
      </c>
      <c r="N28" s="20">
        <v>26</v>
      </c>
      <c r="O28" s="20">
        <v>21</v>
      </c>
      <c r="P28" s="20" t="s">
        <v>59</v>
      </c>
      <c r="Q28" s="20" t="s">
        <v>60</v>
      </c>
      <c r="R28" s="20" t="s">
        <v>59</v>
      </c>
      <c r="S28" s="22">
        <v>1.183622</v>
      </c>
      <c r="T28" s="22">
        <v>0.158</v>
      </c>
      <c r="U28" s="22">
        <f t="shared" si="0"/>
        <v>9.9258940037338395</v>
      </c>
    </row>
    <row r="29" spans="1:21" x14ac:dyDescent="0.25">
      <c r="A29" s="20">
        <v>3</v>
      </c>
      <c r="B29" s="20" t="s">
        <v>95</v>
      </c>
      <c r="C29" s="20" t="s">
        <v>96</v>
      </c>
      <c r="D29" s="20">
        <v>6717</v>
      </c>
      <c r="E29" s="20">
        <v>6718</v>
      </c>
      <c r="F29" s="20">
        <v>6674</v>
      </c>
      <c r="G29" s="20">
        <v>2110</v>
      </c>
      <c r="H29" s="20">
        <v>2110</v>
      </c>
      <c r="I29" s="20" t="s">
        <v>56</v>
      </c>
      <c r="J29" s="20" t="s">
        <v>97</v>
      </c>
      <c r="K29" s="21">
        <v>98.248500000000007</v>
      </c>
      <c r="L29" s="20" t="s">
        <v>24</v>
      </c>
      <c r="M29" s="20" t="s">
        <v>98</v>
      </c>
      <c r="N29" s="20">
        <v>26</v>
      </c>
      <c r="O29" s="20">
        <v>21</v>
      </c>
      <c r="P29" s="20" t="s">
        <v>59</v>
      </c>
      <c r="Q29" s="20" t="s">
        <v>60</v>
      </c>
      <c r="R29" s="20" t="s">
        <v>59</v>
      </c>
      <c r="S29" s="22">
        <v>1.183622</v>
      </c>
      <c r="T29" s="22">
        <v>0.158</v>
      </c>
      <c r="U29" s="22">
        <f t="shared" si="0"/>
        <v>97.915410468413995</v>
      </c>
    </row>
    <row r="30" spans="1:21" x14ac:dyDescent="0.25">
      <c r="A30" s="20">
        <v>3</v>
      </c>
      <c r="B30" s="20" t="s">
        <v>95</v>
      </c>
      <c r="C30" s="20" t="s">
        <v>96</v>
      </c>
      <c r="D30" s="20">
        <v>6719</v>
      </c>
      <c r="E30" s="20">
        <v>6720</v>
      </c>
      <c r="F30" s="20">
        <v>6676</v>
      </c>
      <c r="G30" s="20">
        <v>2110</v>
      </c>
      <c r="H30" s="20">
        <v>2110</v>
      </c>
      <c r="I30" s="20" t="s">
        <v>56</v>
      </c>
      <c r="J30" s="20" t="s">
        <v>97</v>
      </c>
      <c r="K30" s="21">
        <v>6.6509400000000003</v>
      </c>
      <c r="L30" s="20" t="s">
        <v>24</v>
      </c>
      <c r="M30" s="20" t="s">
        <v>98</v>
      </c>
      <c r="N30" s="20">
        <v>26</v>
      </c>
      <c r="O30" s="20">
        <v>21</v>
      </c>
      <c r="P30" s="20" t="s">
        <v>59</v>
      </c>
      <c r="Q30" s="20" t="s">
        <v>60</v>
      </c>
      <c r="R30" s="20" t="s">
        <v>59</v>
      </c>
      <c r="S30" s="22">
        <v>1.183622</v>
      </c>
      <c r="T30" s="22">
        <v>0.158</v>
      </c>
      <c r="U30" s="22">
        <f t="shared" si="0"/>
        <v>6.6283914777405597</v>
      </c>
    </row>
    <row r="31" spans="1:21" x14ac:dyDescent="0.25">
      <c r="A31" s="20">
        <v>3</v>
      </c>
      <c r="B31" s="20" t="s">
        <v>95</v>
      </c>
      <c r="C31" s="20" t="s">
        <v>96</v>
      </c>
      <c r="D31" s="20">
        <v>7696</v>
      </c>
      <c r="E31" s="20">
        <v>7697</v>
      </c>
      <c r="F31" s="20">
        <v>8630</v>
      </c>
      <c r="G31" s="20">
        <v>2120</v>
      </c>
      <c r="H31" s="20">
        <v>2120</v>
      </c>
      <c r="I31" s="20" t="s">
        <v>56</v>
      </c>
      <c r="J31" s="20" t="s">
        <v>86</v>
      </c>
      <c r="K31" s="21">
        <v>6.1245000000000001E-2</v>
      </c>
      <c r="L31" s="20" t="s">
        <v>84</v>
      </c>
      <c r="M31" s="20" t="s">
        <v>85</v>
      </c>
      <c r="N31" s="20">
        <v>27</v>
      </c>
      <c r="O31" s="20">
        <v>22</v>
      </c>
      <c r="P31" s="20" t="s">
        <v>61</v>
      </c>
      <c r="Q31" s="20" t="s">
        <v>62</v>
      </c>
      <c r="R31" s="20" t="s">
        <v>63</v>
      </c>
      <c r="S31" s="22">
        <v>0.51060899999999998</v>
      </c>
      <c r="T31" s="22">
        <v>0.30199999999999999</v>
      </c>
      <c r="U31" s="22">
        <f t="shared" si="0"/>
        <v>2.1828029247089997E-2</v>
      </c>
    </row>
    <row r="32" spans="1:21" x14ac:dyDescent="0.25">
      <c r="A32" s="20">
        <v>3</v>
      </c>
      <c r="B32" s="20" t="s">
        <v>95</v>
      </c>
      <c r="C32" s="20" t="s">
        <v>96</v>
      </c>
      <c r="D32" s="20">
        <v>8681</v>
      </c>
      <c r="E32" s="20">
        <v>8682</v>
      </c>
      <c r="F32" s="20">
        <v>8639</v>
      </c>
      <c r="G32" s="20">
        <v>2120</v>
      </c>
      <c r="H32" s="20">
        <v>2120</v>
      </c>
      <c r="I32" s="20" t="s">
        <v>56</v>
      </c>
      <c r="J32" s="20" t="s">
        <v>97</v>
      </c>
      <c r="K32" s="21">
        <v>0.85914699999999999</v>
      </c>
      <c r="L32" s="20" t="s">
        <v>24</v>
      </c>
      <c r="M32" s="20" t="s">
        <v>98</v>
      </c>
      <c r="N32" s="20">
        <v>27</v>
      </c>
      <c r="O32" s="20">
        <v>22</v>
      </c>
      <c r="P32" s="20" t="s">
        <v>61</v>
      </c>
      <c r="Q32" s="20" t="s">
        <v>62</v>
      </c>
      <c r="R32" s="20" t="s">
        <v>63</v>
      </c>
      <c r="S32" s="22">
        <v>0.70230000000000004</v>
      </c>
      <c r="T32" s="22">
        <v>0.158</v>
      </c>
      <c r="U32" s="22">
        <f t="shared" si="0"/>
        <v>0.50804506588019993</v>
      </c>
    </row>
    <row r="33" spans="1:21" x14ac:dyDescent="0.25">
      <c r="A33" s="20">
        <v>3</v>
      </c>
      <c r="B33" s="20" t="s">
        <v>95</v>
      </c>
      <c r="C33" s="20" t="s">
        <v>96</v>
      </c>
      <c r="D33" s="20">
        <v>8683</v>
      </c>
      <c r="E33" s="20">
        <v>8684</v>
      </c>
      <c r="F33" s="20">
        <v>8641</v>
      </c>
      <c r="G33" s="20">
        <v>2120</v>
      </c>
      <c r="H33" s="20">
        <v>2120</v>
      </c>
      <c r="I33" s="20" t="s">
        <v>56</v>
      </c>
      <c r="J33" s="20" t="s">
        <v>97</v>
      </c>
      <c r="K33" s="21">
        <v>106.34699999999999</v>
      </c>
      <c r="L33" s="20" t="s">
        <v>24</v>
      </c>
      <c r="M33" s="20" t="s">
        <v>98</v>
      </c>
      <c r="N33" s="20">
        <v>27</v>
      </c>
      <c r="O33" s="20">
        <v>22</v>
      </c>
      <c r="P33" s="20" t="s">
        <v>61</v>
      </c>
      <c r="Q33" s="20" t="s">
        <v>62</v>
      </c>
      <c r="R33" s="20" t="s">
        <v>63</v>
      </c>
      <c r="S33" s="22">
        <v>0.70230000000000004</v>
      </c>
      <c r="T33" s="22">
        <v>0.158</v>
      </c>
      <c r="U33" s="22">
        <f t="shared" si="0"/>
        <v>62.886873400199995</v>
      </c>
    </row>
    <row r="34" spans="1:21" x14ac:dyDescent="0.25">
      <c r="A34" s="20">
        <v>3</v>
      </c>
      <c r="B34" s="20" t="s">
        <v>95</v>
      </c>
      <c r="C34" s="20" t="s">
        <v>96</v>
      </c>
      <c r="D34" s="20">
        <v>8684</v>
      </c>
      <c r="E34" s="20">
        <v>8685</v>
      </c>
      <c r="F34" s="20">
        <v>8642</v>
      </c>
      <c r="G34" s="20">
        <v>2120</v>
      </c>
      <c r="H34" s="20">
        <v>2120</v>
      </c>
      <c r="I34" s="20" t="s">
        <v>56</v>
      </c>
      <c r="J34" s="20" t="s">
        <v>97</v>
      </c>
      <c r="K34" s="21">
        <v>18.288799999999998</v>
      </c>
      <c r="L34" s="20" t="s">
        <v>24</v>
      </c>
      <c r="M34" s="20" t="s">
        <v>98</v>
      </c>
      <c r="N34" s="20">
        <v>27</v>
      </c>
      <c r="O34" s="20">
        <v>22</v>
      </c>
      <c r="P34" s="20" t="s">
        <v>61</v>
      </c>
      <c r="Q34" s="20" t="s">
        <v>62</v>
      </c>
      <c r="R34" s="20" t="s">
        <v>63</v>
      </c>
      <c r="S34" s="22">
        <v>0.70230000000000004</v>
      </c>
      <c r="T34" s="22">
        <v>0.158</v>
      </c>
      <c r="U34" s="22">
        <f t="shared" ref="U34:U65" si="1">K34*S34*(1-T34)</f>
        <v>10.814836810079999</v>
      </c>
    </row>
    <row r="35" spans="1:21" x14ac:dyDescent="0.25">
      <c r="A35" s="20">
        <v>3</v>
      </c>
      <c r="B35" s="20" t="s">
        <v>95</v>
      </c>
      <c r="C35" s="20" t="s">
        <v>96</v>
      </c>
      <c r="D35" s="20">
        <v>8686</v>
      </c>
      <c r="E35" s="20">
        <v>8687</v>
      </c>
      <c r="F35" s="20">
        <v>8644</v>
      </c>
      <c r="G35" s="20">
        <v>2120</v>
      </c>
      <c r="H35" s="20">
        <v>2120</v>
      </c>
      <c r="I35" s="20" t="s">
        <v>56</v>
      </c>
      <c r="J35" s="20" t="s">
        <v>97</v>
      </c>
      <c r="K35" s="21">
        <v>3.1576499999999998</v>
      </c>
      <c r="L35" s="20" t="s">
        <v>24</v>
      </c>
      <c r="M35" s="20" t="s">
        <v>98</v>
      </c>
      <c r="N35" s="20">
        <v>27</v>
      </c>
      <c r="O35" s="20">
        <v>22</v>
      </c>
      <c r="P35" s="20" t="s">
        <v>61</v>
      </c>
      <c r="Q35" s="20" t="s">
        <v>62</v>
      </c>
      <c r="R35" s="20" t="s">
        <v>63</v>
      </c>
      <c r="S35" s="22">
        <v>0.70230000000000004</v>
      </c>
      <c r="T35" s="22">
        <v>0.158</v>
      </c>
      <c r="U35" s="22">
        <f t="shared" si="1"/>
        <v>1.86723401499</v>
      </c>
    </row>
    <row r="36" spans="1:21" x14ac:dyDescent="0.25">
      <c r="A36" s="20">
        <v>3</v>
      </c>
      <c r="B36" s="20" t="s">
        <v>95</v>
      </c>
      <c r="C36" s="20" t="s">
        <v>96</v>
      </c>
      <c r="D36" s="20">
        <v>8690</v>
      </c>
      <c r="E36" s="20">
        <v>8691</v>
      </c>
      <c r="F36" s="20">
        <v>8648</v>
      </c>
      <c r="G36" s="20">
        <v>2120</v>
      </c>
      <c r="H36" s="20">
        <v>2120</v>
      </c>
      <c r="I36" s="20" t="s">
        <v>56</v>
      </c>
      <c r="J36" s="20" t="s">
        <v>97</v>
      </c>
      <c r="K36" s="21">
        <v>0.46381899999999998</v>
      </c>
      <c r="L36" s="20" t="s">
        <v>24</v>
      </c>
      <c r="M36" s="20" t="s">
        <v>98</v>
      </c>
      <c r="N36" s="20">
        <v>27</v>
      </c>
      <c r="O36" s="20">
        <v>22</v>
      </c>
      <c r="P36" s="20" t="s">
        <v>61</v>
      </c>
      <c r="Q36" s="20" t="s">
        <v>62</v>
      </c>
      <c r="R36" s="20" t="s">
        <v>63</v>
      </c>
      <c r="S36" s="22">
        <v>0.70230000000000004</v>
      </c>
      <c r="T36" s="22">
        <v>0.158</v>
      </c>
      <c r="U36" s="22">
        <f t="shared" si="1"/>
        <v>0.27427315047540002</v>
      </c>
    </row>
    <row r="37" spans="1:21" x14ac:dyDescent="0.25">
      <c r="A37" s="20">
        <v>3</v>
      </c>
      <c r="B37" s="20" t="s">
        <v>95</v>
      </c>
      <c r="C37" s="20" t="s">
        <v>96</v>
      </c>
      <c r="D37" s="20">
        <v>10687</v>
      </c>
      <c r="E37" s="20">
        <v>10688</v>
      </c>
      <c r="F37" s="20">
        <v>10611</v>
      </c>
      <c r="G37" s="20">
        <v>2130</v>
      </c>
      <c r="H37" s="20">
        <v>2130</v>
      </c>
      <c r="I37" s="20" t="s">
        <v>56</v>
      </c>
      <c r="J37" s="20" t="s">
        <v>86</v>
      </c>
      <c r="K37" s="21">
        <v>4.0863299999999998E-2</v>
      </c>
      <c r="L37" s="20" t="s">
        <v>84</v>
      </c>
      <c r="M37" s="20" t="s">
        <v>85</v>
      </c>
      <c r="N37" s="20">
        <v>28</v>
      </c>
      <c r="O37" s="20">
        <v>22</v>
      </c>
      <c r="P37" s="20" t="s">
        <v>61</v>
      </c>
      <c r="Q37" s="20" t="s">
        <v>64</v>
      </c>
      <c r="R37" s="20" t="s">
        <v>65</v>
      </c>
      <c r="S37" s="22">
        <v>0.72053599999999995</v>
      </c>
      <c r="T37" s="22">
        <v>0.30199999999999999</v>
      </c>
      <c r="U37" s="22">
        <f t="shared" si="1"/>
        <v>2.0551548152702399E-2</v>
      </c>
    </row>
    <row r="38" spans="1:21" x14ac:dyDescent="0.25">
      <c r="A38" s="20">
        <v>3</v>
      </c>
      <c r="B38" s="20" t="s">
        <v>95</v>
      </c>
      <c r="C38" s="20" t="s">
        <v>96</v>
      </c>
      <c r="D38" s="20">
        <v>10689</v>
      </c>
      <c r="E38" s="20">
        <v>10690</v>
      </c>
      <c r="F38" s="20">
        <v>10613</v>
      </c>
      <c r="G38" s="20">
        <v>2130</v>
      </c>
      <c r="H38" s="20">
        <v>2130</v>
      </c>
      <c r="I38" s="20" t="s">
        <v>56</v>
      </c>
      <c r="J38" s="20" t="s">
        <v>86</v>
      </c>
      <c r="K38" s="21">
        <v>1.3905400000000001E-5</v>
      </c>
      <c r="L38" s="20" t="s">
        <v>84</v>
      </c>
      <c r="M38" s="20" t="s">
        <v>85</v>
      </c>
      <c r="N38" s="20">
        <v>28</v>
      </c>
      <c r="O38" s="20">
        <v>22</v>
      </c>
      <c r="P38" s="20" t="s">
        <v>61</v>
      </c>
      <c r="Q38" s="20" t="s">
        <v>64</v>
      </c>
      <c r="R38" s="20" t="s">
        <v>65</v>
      </c>
      <c r="S38" s="22">
        <v>0.72053599999999995</v>
      </c>
      <c r="T38" s="22">
        <v>0.30199999999999999</v>
      </c>
      <c r="U38" s="22">
        <f t="shared" si="1"/>
        <v>6.9935002234912E-6</v>
      </c>
    </row>
    <row r="39" spans="1:21" x14ac:dyDescent="0.25">
      <c r="A39" s="20">
        <v>3</v>
      </c>
      <c r="B39" s="20" t="s">
        <v>95</v>
      </c>
      <c r="C39" s="20" t="s">
        <v>96</v>
      </c>
      <c r="D39" s="20">
        <v>10782</v>
      </c>
      <c r="E39" s="20">
        <v>10702</v>
      </c>
      <c r="F39" s="20">
        <v>10625</v>
      </c>
      <c r="G39" s="20">
        <v>2130</v>
      </c>
      <c r="H39" s="20">
        <v>2130</v>
      </c>
      <c r="I39" s="20" t="s">
        <v>56</v>
      </c>
      <c r="J39" s="20" t="s">
        <v>97</v>
      </c>
      <c r="K39" s="21">
        <v>2.5199500000000001</v>
      </c>
      <c r="L39" s="20" t="s">
        <v>24</v>
      </c>
      <c r="M39" s="20" t="s">
        <v>98</v>
      </c>
      <c r="N39" s="20">
        <v>28</v>
      </c>
      <c r="O39" s="20">
        <v>22</v>
      </c>
      <c r="P39" s="20" t="s">
        <v>61</v>
      </c>
      <c r="Q39" s="20" t="s">
        <v>64</v>
      </c>
      <c r="R39" s="20" t="s">
        <v>65</v>
      </c>
      <c r="S39" s="22">
        <v>0.62770300000000001</v>
      </c>
      <c r="T39" s="22">
        <v>0.158</v>
      </c>
      <c r="U39" s="22">
        <f t="shared" si="1"/>
        <v>1.3318589072237002</v>
      </c>
    </row>
    <row r="40" spans="1:21" x14ac:dyDescent="0.25">
      <c r="A40" s="20">
        <v>3</v>
      </c>
      <c r="B40" s="20" t="s">
        <v>95</v>
      </c>
      <c r="C40" s="20" t="s">
        <v>96</v>
      </c>
      <c r="D40" s="20">
        <v>10784</v>
      </c>
      <c r="E40" s="20">
        <v>10704</v>
      </c>
      <c r="F40" s="20">
        <v>10627</v>
      </c>
      <c r="G40" s="20">
        <v>2130</v>
      </c>
      <c r="H40" s="20">
        <v>2130</v>
      </c>
      <c r="I40" s="20" t="s">
        <v>56</v>
      </c>
      <c r="J40" s="20" t="s">
        <v>97</v>
      </c>
      <c r="K40" s="21">
        <v>111.407</v>
      </c>
      <c r="L40" s="20" t="s">
        <v>24</v>
      </c>
      <c r="M40" s="20" t="s">
        <v>98</v>
      </c>
      <c r="N40" s="20">
        <v>28</v>
      </c>
      <c r="O40" s="20">
        <v>22</v>
      </c>
      <c r="P40" s="20" t="s">
        <v>61</v>
      </c>
      <c r="Q40" s="20" t="s">
        <v>64</v>
      </c>
      <c r="R40" s="20" t="s">
        <v>65</v>
      </c>
      <c r="S40" s="22">
        <v>0.62770300000000001</v>
      </c>
      <c r="T40" s="22">
        <v>0.158</v>
      </c>
      <c r="U40" s="22">
        <f t="shared" si="1"/>
        <v>58.881487837881998</v>
      </c>
    </row>
    <row r="41" spans="1:21" x14ac:dyDescent="0.25">
      <c r="A41" s="20">
        <v>3</v>
      </c>
      <c r="B41" s="20" t="s">
        <v>95</v>
      </c>
      <c r="C41" s="20" t="s">
        <v>96</v>
      </c>
      <c r="D41" s="20">
        <v>10785</v>
      </c>
      <c r="E41" s="20">
        <v>10705</v>
      </c>
      <c r="F41" s="20">
        <v>10628</v>
      </c>
      <c r="G41" s="20">
        <v>2130</v>
      </c>
      <c r="H41" s="20">
        <v>2130</v>
      </c>
      <c r="I41" s="20" t="s">
        <v>56</v>
      </c>
      <c r="J41" s="20" t="s">
        <v>97</v>
      </c>
      <c r="K41" s="21">
        <v>10.9552</v>
      </c>
      <c r="L41" s="20" t="s">
        <v>24</v>
      </c>
      <c r="M41" s="20" t="s">
        <v>98</v>
      </c>
      <c r="N41" s="20">
        <v>28</v>
      </c>
      <c r="O41" s="20">
        <v>22</v>
      </c>
      <c r="P41" s="20" t="s">
        <v>61</v>
      </c>
      <c r="Q41" s="20" t="s">
        <v>64</v>
      </c>
      <c r="R41" s="20" t="s">
        <v>65</v>
      </c>
      <c r="S41" s="22">
        <v>0.62770300000000001</v>
      </c>
      <c r="T41" s="22">
        <v>0.158</v>
      </c>
      <c r="U41" s="22">
        <f t="shared" si="1"/>
        <v>5.7901072245152001</v>
      </c>
    </row>
    <row r="42" spans="1:21" x14ac:dyDescent="0.25">
      <c r="A42" s="20">
        <v>3</v>
      </c>
      <c r="B42" s="20" t="s">
        <v>95</v>
      </c>
      <c r="C42" s="20" t="s">
        <v>96</v>
      </c>
      <c r="D42" s="20">
        <v>10789</v>
      </c>
      <c r="E42" s="20">
        <v>10709</v>
      </c>
      <c r="F42" s="20">
        <v>10632</v>
      </c>
      <c r="G42" s="20">
        <v>2130</v>
      </c>
      <c r="H42" s="20">
        <v>2130</v>
      </c>
      <c r="I42" s="20" t="s">
        <v>56</v>
      </c>
      <c r="J42" s="20" t="s">
        <v>97</v>
      </c>
      <c r="K42" s="21">
        <v>2.4367299999999998</v>
      </c>
      <c r="L42" s="20" t="s">
        <v>24</v>
      </c>
      <c r="M42" s="20" t="s">
        <v>98</v>
      </c>
      <c r="N42" s="20">
        <v>28</v>
      </c>
      <c r="O42" s="20">
        <v>22</v>
      </c>
      <c r="P42" s="20" t="s">
        <v>61</v>
      </c>
      <c r="Q42" s="20" t="s">
        <v>64</v>
      </c>
      <c r="R42" s="20" t="s">
        <v>65</v>
      </c>
      <c r="S42" s="22">
        <v>0.62770300000000001</v>
      </c>
      <c r="T42" s="22">
        <v>0.158</v>
      </c>
      <c r="U42" s="22">
        <f t="shared" si="1"/>
        <v>1.2878749796619797</v>
      </c>
    </row>
    <row r="43" spans="1:21" x14ac:dyDescent="0.25">
      <c r="A43" s="20">
        <v>3</v>
      </c>
      <c r="B43" s="20" t="s">
        <v>95</v>
      </c>
      <c r="C43" s="20" t="s">
        <v>96</v>
      </c>
      <c r="D43" s="20">
        <v>13092</v>
      </c>
      <c r="E43" s="20">
        <v>13141</v>
      </c>
      <c r="F43" s="20">
        <v>13107</v>
      </c>
      <c r="G43" s="20">
        <v>2410</v>
      </c>
      <c r="H43" s="20">
        <v>2410</v>
      </c>
      <c r="I43" s="20" t="s">
        <v>56</v>
      </c>
      <c r="J43" s="20" t="s">
        <v>97</v>
      </c>
      <c r="K43" s="21">
        <v>4.2505199999999999</v>
      </c>
      <c r="L43" s="20" t="s">
        <v>24</v>
      </c>
      <c r="M43" s="20" t="s">
        <v>98</v>
      </c>
      <c r="N43" s="20">
        <v>35</v>
      </c>
      <c r="O43" s="20">
        <v>28</v>
      </c>
      <c r="P43" s="20" t="s">
        <v>57</v>
      </c>
      <c r="Q43" s="20" t="s">
        <v>79</v>
      </c>
      <c r="R43" s="20" t="s">
        <v>79</v>
      </c>
      <c r="S43" s="22">
        <v>14.724</v>
      </c>
      <c r="T43" s="22">
        <v>0.158</v>
      </c>
      <c r="U43" s="22">
        <f t="shared" si="1"/>
        <v>52.69628075616</v>
      </c>
    </row>
    <row r="44" spans="1:21" x14ac:dyDescent="0.25">
      <c r="A44" s="20">
        <v>3</v>
      </c>
      <c r="B44" s="20" t="s">
        <v>95</v>
      </c>
      <c r="C44" s="20" t="s">
        <v>96</v>
      </c>
      <c r="D44" s="20">
        <v>13322</v>
      </c>
      <c r="E44" s="20">
        <v>13200</v>
      </c>
      <c r="F44" s="20">
        <v>13166</v>
      </c>
      <c r="G44" s="20">
        <v>2430</v>
      </c>
      <c r="H44" s="20">
        <v>2430</v>
      </c>
      <c r="I44" s="20" t="s">
        <v>56</v>
      </c>
      <c r="J44" s="20" t="s">
        <v>97</v>
      </c>
      <c r="K44" s="21">
        <v>3.3366500000000001</v>
      </c>
      <c r="L44" s="20" t="s">
        <v>24</v>
      </c>
      <c r="M44" s="20" t="s">
        <v>98</v>
      </c>
      <c r="N44" s="20">
        <v>37</v>
      </c>
      <c r="O44" s="20">
        <v>28</v>
      </c>
      <c r="P44" s="20" t="s">
        <v>57</v>
      </c>
      <c r="Q44" s="20" t="s">
        <v>87</v>
      </c>
      <c r="R44" s="20" t="s">
        <v>88</v>
      </c>
      <c r="S44" s="22">
        <v>0.893814</v>
      </c>
      <c r="T44" s="22">
        <v>0.158</v>
      </c>
      <c r="U44" s="22">
        <f t="shared" si="1"/>
        <v>2.5111340547701997</v>
      </c>
    </row>
    <row r="45" spans="1:21" x14ac:dyDescent="0.25">
      <c r="A45" s="20">
        <v>3</v>
      </c>
      <c r="B45" s="20" t="s">
        <v>95</v>
      </c>
      <c r="C45" s="20" t="s">
        <v>96</v>
      </c>
      <c r="D45" s="20">
        <v>13739</v>
      </c>
      <c r="E45" s="20">
        <v>13740</v>
      </c>
      <c r="F45" s="20">
        <v>13729</v>
      </c>
      <c r="G45" s="20">
        <v>3100</v>
      </c>
      <c r="H45" s="20">
        <v>3100</v>
      </c>
      <c r="I45" s="20" t="s">
        <v>56</v>
      </c>
      <c r="J45" s="20" t="s">
        <v>97</v>
      </c>
      <c r="K45" s="21">
        <v>5.2941099999999999</v>
      </c>
      <c r="L45" s="20" t="s">
        <v>24</v>
      </c>
      <c r="M45" s="20" t="s">
        <v>98</v>
      </c>
      <c r="N45" s="20">
        <v>5</v>
      </c>
      <c r="O45" s="20">
        <v>30</v>
      </c>
      <c r="P45" s="20" t="s">
        <v>67</v>
      </c>
      <c r="Q45" s="20" t="s">
        <v>80</v>
      </c>
      <c r="R45" s="20" t="s">
        <v>69</v>
      </c>
      <c r="S45" s="22">
        <v>0.144317</v>
      </c>
      <c r="T45" s="22">
        <v>0.158</v>
      </c>
      <c r="U45" s="22">
        <f t="shared" si="1"/>
        <v>0.64331332135653996</v>
      </c>
    </row>
    <row r="46" spans="1:21" x14ac:dyDescent="0.25">
      <c r="A46" s="20">
        <v>3</v>
      </c>
      <c r="B46" s="20" t="s">
        <v>95</v>
      </c>
      <c r="C46" s="20" t="s">
        <v>96</v>
      </c>
      <c r="D46" s="20">
        <v>19944</v>
      </c>
      <c r="E46" s="20">
        <v>19969</v>
      </c>
      <c r="F46" s="20">
        <v>19919</v>
      </c>
      <c r="G46" s="20">
        <v>5120</v>
      </c>
      <c r="H46" s="20">
        <v>5120</v>
      </c>
      <c r="I46" s="20" t="s">
        <v>56</v>
      </c>
      <c r="J46" s="20" t="s">
        <v>86</v>
      </c>
      <c r="K46" s="21">
        <v>3.87843E-3</v>
      </c>
      <c r="L46" s="20" t="s">
        <v>84</v>
      </c>
      <c r="M46" s="20" t="s">
        <v>85</v>
      </c>
      <c r="N46" s="20">
        <v>9</v>
      </c>
      <c r="O46" s="20">
        <v>50</v>
      </c>
      <c r="P46" s="20" t="s">
        <v>70</v>
      </c>
      <c r="Q46" s="20" t="s">
        <v>93</v>
      </c>
      <c r="R46" s="20" t="s">
        <v>72</v>
      </c>
      <c r="S46" s="22">
        <v>0.105785</v>
      </c>
      <c r="T46" s="22">
        <v>0.30199999999999999</v>
      </c>
      <c r="U46" s="22">
        <f t="shared" si="1"/>
        <v>2.8637524284989997E-4</v>
      </c>
    </row>
    <row r="47" spans="1:21" x14ac:dyDescent="0.25">
      <c r="A47" s="20">
        <v>3</v>
      </c>
      <c r="B47" s="20" t="s">
        <v>95</v>
      </c>
      <c r="C47" s="20" t="s">
        <v>96</v>
      </c>
      <c r="D47" s="20">
        <v>19946</v>
      </c>
      <c r="E47" s="20">
        <v>19971</v>
      </c>
      <c r="F47" s="20">
        <v>19921</v>
      </c>
      <c r="G47" s="20">
        <v>5120</v>
      </c>
      <c r="H47" s="20">
        <v>5120</v>
      </c>
      <c r="I47" s="20" t="s">
        <v>56</v>
      </c>
      <c r="J47" s="20" t="s">
        <v>97</v>
      </c>
      <c r="K47" s="21">
        <v>8.3009499999999999E-5</v>
      </c>
      <c r="L47" s="20" t="s">
        <v>24</v>
      </c>
      <c r="M47" s="20" t="s">
        <v>98</v>
      </c>
      <c r="N47" s="20">
        <v>9</v>
      </c>
      <c r="O47" s="20">
        <v>50</v>
      </c>
      <c r="P47" s="20" t="s">
        <v>70</v>
      </c>
      <c r="Q47" s="20" t="s">
        <v>93</v>
      </c>
      <c r="R47" s="20" t="s">
        <v>72</v>
      </c>
      <c r="S47" s="22">
        <v>0.14568600000000001</v>
      </c>
      <c r="T47" s="22">
        <v>0.158</v>
      </c>
      <c r="U47" s="22">
        <f t="shared" si="1"/>
        <v>1.0182577138314001E-5</v>
      </c>
    </row>
    <row r="48" spans="1:21" x14ac:dyDescent="0.25">
      <c r="A48" s="20">
        <v>3</v>
      </c>
      <c r="B48" s="20" t="s">
        <v>95</v>
      </c>
      <c r="C48" s="20" t="s">
        <v>96</v>
      </c>
      <c r="D48" s="20">
        <v>20746</v>
      </c>
      <c r="E48" s="20">
        <v>20749</v>
      </c>
      <c r="F48" s="20">
        <v>20736</v>
      </c>
      <c r="G48" s="20">
        <v>5300</v>
      </c>
      <c r="H48" s="20">
        <v>5300</v>
      </c>
      <c r="I48" s="20" t="s">
        <v>56</v>
      </c>
      <c r="J48" s="20" t="s">
        <v>97</v>
      </c>
      <c r="K48" s="21">
        <v>1.4261299999999999</v>
      </c>
      <c r="L48" s="20" t="s">
        <v>24</v>
      </c>
      <c r="M48" s="20" t="s">
        <v>98</v>
      </c>
      <c r="N48" s="20">
        <v>9</v>
      </c>
      <c r="O48" s="20">
        <v>50</v>
      </c>
      <c r="P48" s="20" t="s">
        <v>70</v>
      </c>
      <c r="Q48" s="20" t="s">
        <v>71</v>
      </c>
      <c r="R48" s="20" t="s">
        <v>72</v>
      </c>
      <c r="S48" s="22">
        <v>0.14568600000000001</v>
      </c>
      <c r="T48" s="22">
        <v>0.158</v>
      </c>
      <c r="U48" s="22">
        <f t="shared" si="1"/>
        <v>0.17493996150155999</v>
      </c>
    </row>
    <row r="49" spans="1:21" x14ac:dyDescent="0.25">
      <c r="A49" s="20">
        <v>3</v>
      </c>
      <c r="B49" s="20" t="s">
        <v>95</v>
      </c>
      <c r="C49" s="20" t="s">
        <v>96</v>
      </c>
      <c r="D49" s="20">
        <v>20748</v>
      </c>
      <c r="E49" s="20">
        <v>20751</v>
      </c>
      <c r="F49" s="20">
        <v>20738</v>
      </c>
      <c r="G49" s="20">
        <v>5300</v>
      </c>
      <c r="H49" s="20">
        <v>5300</v>
      </c>
      <c r="I49" s="20" t="s">
        <v>56</v>
      </c>
      <c r="J49" s="20" t="s">
        <v>97</v>
      </c>
      <c r="K49" s="21">
        <v>10.9207</v>
      </c>
      <c r="L49" s="20" t="s">
        <v>24</v>
      </c>
      <c r="M49" s="20" t="s">
        <v>98</v>
      </c>
      <c r="N49" s="20">
        <v>9</v>
      </c>
      <c r="O49" s="20">
        <v>50</v>
      </c>
      <c r="P49" s="20" t="s">
        <v>70</v>
      </c>
      <c r="Q49" s="20" t="s">
        <v>71</v>
      </c>
      <c r="R49" s="20" t="s">
        <v>72</v>
      </c>
      <c r="S49" s="22">
        <v>0.14568600000000001</v>
      </c>
      <c r="T49" s="22">
        <v>0.158</v>
      </c>
      <c r="U49" s="22">
        <f t="shared" si="1"/>
        <v>1.3396161903684001</v>
      </c>
    </row>
    <row r="50" spans="1:21" x14ac:dyDescent="0.25">
      <c r="A50" s="20">
        <v>3</v>
      </c>
      <c r="B50" s="20" t="s">
        <v>95</v>
      </c>
      <c r="C50" s="20" t="s">
        <v>96</v>
      </c>
      <c r="D50" s="20">
        <v>20750</v>
      </c>
      <c r="E50" s="20">
        <v>20753</v>
      </c>
      <c r="F50" s="20">
        <v>20740</v>
      </c>
      <c r="G50" s="20">
        <v>5300</v>
      </c>
      <c r="H50" s="20">
        <v>5300</v>
      </c>
      <c r="I50" s="20" t="s">
        <v>56</v>
      </c>
      <c r="J50" s="20" t="s">
        <v>97</v>
      </c>
      <c r="K50" s="21">
        <v>4.5895299999999999</v>
      </c>
      <c r="L50" s="20" t="s">
        <v>24</v>
      </c>
      <c r="M50" s="20" t="s">
        <v>98</v>
      </c>
      <c r="N50" s="20">
        <v>9</v>
      </c>
      <c r="O50" s="20">
        <v>50</v>
      </c>
      <c r="P50" s="20" t="s">
        <v>70</v>
      </c>
      <c r="Q50" s="20" t="s">
        <v>71</v>
      </c>
      <c r="R50" s="20" t="s">
        <v>72</v>
      </c>
      <c r="S50" s="22">
        <v>0.14568600000000001</v>
      </c>
      <c r="T50" s="22">
        <v>0.158</v>
      </c>
      <c r="U50" s="22">
        <f t="shared" si="1"/>
        <v>0.56298668530235996</v>
      </c>
    </row>
    <row r="51" spans="1:21" x14ac:dyDescent="0.25">
      <c r="A51" s="20">
        <v>3</v>
      </c>
      <c r="B51" s="20" t="s">
        <v>95</v>
      </c>
      <c r="C51" s="20" t="s">
        <v>96</v>
      </c>
      <c r="D51" s="20">
        <v>20751</v>
      </c>
      <c r="E51" s="20">
        <v>20754</v>
      </c>
      <c r="F51" s="20">
        <v>20741</v>
      </c>
      <c r="G51" s="20">
        <v>5300</v>
      </c>
      <c r="H51" s="20">
        <v>5300</v>
      </c>
      <c r="I51" s="20" t="s">
        <v>56</v>
      </c>
      <c r="J51" s="20" t="s">
        <v>97</v>
      </c>
      <c r="K51" s="21">
        <v>0.62460899999999997</v>
      </c>
      <c r="L51" s="20" t="s">
        <v>24</v>
      </c>
      <c r="M51" s="20" t="s">
        <v>98</v>
      </c>
      <c r="N51" s="20">
        <v>9</v>
      </c>
      <c r="O51" s="20">
        <v>50</v>
      </c>
      <c r="P51" s="20" t="s">
        <v>70</v>
      </c>
      <c r="Q51" s="20" t="s">
        <v>71</v>
      </c>
      <c r="R51" s="20" t="s">
        <v>72</v>
      </c>
      <c r="S51" s="22">
        <v>0.14568600000000001</v>
      </c>
      <c r="T51" s="22">
        <v>0.158</v>
      </c>
      <c r="U51" s="22">
        <f t="shared" si="1"/>
        <v>7.6619294463707993E-2</v>
      </c>
    </row>
    <row r="52" spans="1:21" x14ac:dyDescent="0.25">
      <c r="A52" s="20">
        <v>3</v>
      </c>
      <c r="B52" s="20" t="s">
        <v>95</v>
      </c>
      <c r="C52" s="20" t="s">
        <v>96</v>
      </c>
      <c r="D52" s="20">
        <v>26346</v>
      </c>
      <c r="E52" s="20">
        <v>26227</v>
      </c>
      <c r="F52" s="20">
        <v>26197</v>
      </c>
      <c r="G52" s="20">
        <v>6172</v>
      </c>
      <c r="H52" s="20">
        <v>6172</v>
      </c>
      <c r="I52" s="20" t="s">
        <v>56</v>
      </c>
      <c r="J52" s="20" t="s">
        <v>97</v>
      </c>
      <c r="K52" s="21">
        <v>4.0167900000000003</v>
      </c>
      <c r="L52" s="20" t="s">
        <v>24</v>
      </c>
      <c r="M52" s="20" t="s">
        <v>98</v>
      </c>
      <c r="N52" s="20">
        <v>12</v>
      </c>
      <c r="O52" s="20">
        <v>60</v>
      </c>
      <c r="P52" s="20" t="s">
        <v>73</v>
      </c>
      <c r="Q52" s="20" t="s">
        <v>74</v>
      </c>
      <c r="R52" s="20" t="s">
        <v>75</v>
      </c>
      <c r="S52" s="22">
        <v>0.51412000000000002</v>
      </c>
      <c r="T52" s="22">
        <v>0.158</v>
      </c>
      <c r="U52" s="22">
        <f t="shared" si="1"/>
        <v>1.7388243669815999</v>
      </c>
    </row>
    <row r="53" spans="1:21" x14ac:dyDescent="0.25">
      <c r="A53" s="20">
        <v>3</v>
      </c>
      <c r="B53" s="20" t="s">
        <v>95</v>
      </c>
      <c r="C53" s="20" t="s">
        <v>96</v>
      </c>
      <c r="D53" s="20">
        <v>38365</v>
      </c>
      <c r="E53" s="20">
        <v>38366</v>
      </c>
      <c r="F53" s="20">
        <v>38296</v>
      </c>
      <c r="G53" s="20">
        <v>6410</v>
      </c>
      <c r="H53" s="20">
        <v>6410</v>
      </c>
      <c r="I53" s="20" t="s">
        <v>56</v>
      </c>
      <c r="J53" s="20" t="s">
        <v>97</v>
      </c>
      <c r="K53" s="21">
        <v>1.27162</v>
      </c>
      <c r="L53" s="20" t="s">
        <v>24</v>
      </c>
      <c r="M53" s="20" t="s">
        <v>98</v>
      </c>
      <c r="N53" s="20">
        <v>16</v>
      </c>
      <c r="O53" s="20">
        <v>60</v>
      </c>
      <c r="P53" s="20" t="s">
        <v>73</v>
      </c>
      <c r="Q53" s="20" t="s">
        <v>76</v>
      </c>
      <c r="R53" s="20" t="s">
        <v>77</v>
      </c>
      <c r="S53" s="22">
        <v>0.78878800000000004</v>
      </c>
      <c r="T53" s="22">
        <v>0.158</v>
      </c>
      <c r="U53" s="22">
        <f t="shared" si="1"/>
        <v>0.84455849830351992</v>
      </c>
    </row>
    <row r="54" spans="1:21" x14ac:dyDescent="0.25">
      <c r="A54" s="20">
        <v>3</v>
      </c>
      <c r="B54" s="20" t="s">
        <v>95</v>
      </c>
      <c r="C54" s="20" t="s">
        <v>96</v>
      </c>
      <c r="D54" s="20">
        <v>38387</v>
      </c>
      <c r="E54" s="20">
        <v>38388</v>
      </c>
      <c r="F54" s="20">
        <v>38318</v>
      </c>
      <c r="G54" s="20">
        <v>6410</v>
      </c>
      <c r="H54" s="20">
        <v>6410</v>
      </c>
      <c r="I54" s="20" t="s">
        <v>56</v>
      </c>
      <c r="J54" s="20" t="s">
        <v>97</v>
      </c>
      <c r="K54" s="21">
        <v>4.7543199999999999</v>
      </c>
      <c r="L54" s="20" t="s">
        <v>24</v>
      </c>
      <c r="M54" s="20" t="s">
        <v>98</v>
      </c>
      <c r="N54" s="20">
        <v>16</v>
      </c>
      <c r="O54" s="20">
        <v>60</v>
      </c>
      <c r="P54" s="20" t="s">
        <v>73</v>
      </c>
      <c r="Q54" s="20" t="s">
        <v>76</v>
      </c>
      <c r="R54" s="20" t="s">
        <v>77</v>
      </c>
      <c r="S54" s="22">
        <v>0.78878800000000004</v>
      </c>
      <c r="T54" s="22">
        <v>0.158</v>
      </c>
      <c r="U54" s="22">
        <f t="shared" si="1"/>
        <v>3.1576267750227198</v>
      </c>
    </row>
    <row r="55" spans="1:21" x14ac:dyDescent="0.25">
      <c r="A55" s="20">
        <v>3</v>
      </c>
      <c r="B55" s="20" t="s">
        <v>95</v>
      </c>
      <c r="C55" s="20" t="s">
        <v>96</v>
      </c>
      <c r="D55" s="20">
        <v>38389</v>
      </c>
      <c r="E55" s="20">
        <v>38390</v>
      </c>
      <c r="F55" s="20">
        <v>38320</v>
      </c>
      <c r="G55" s="20">
        <v>6410</v>
      </c>
      <c r="H55" s="20">
        <v>6410</v>
      </c>
      <c r="I55" s="20" t="s">
        <v>56</v>
      </c>
      <c r="J55" s="20" t="s">
        <v>97</v>
      </c>
      <c r="K55" s="21">
        <v>1.9840899999999999</v>
      </c>
      <c r="L55" s="20" t="s">
        <v>24</v>
      </c>
      <c r="M55" s="20" t="s">
        <v>98</v>
      </c>
      <c r="N55" s="20">
        <v>16</v>
      </c>
      <c r="O55" s="20">
        <v>60</v>
      </c>
      <c r="P55" s="20" t="s">
        <v>73</v>
      </c>
      <c r="Q55" s="20" t="s">
        <v>76</v>
      </c>
      <c r="R55" s="20" t="s">
        <v>77</v>
      </c>
      <c r="S55" s="22">
        <v>0.78878800000000004</v>
      </c>
      <c r="T55" s="22">
        <v>0.158</v>
      </c>
      <c r="U55" s="22">
        <f t="shared" si="1"/>
        <v>1.31775221441864</v>
      </c>
    </row>
    <row r="56" spans="1:21" x14ac:dyDescent="0.25">
      <c r="A56" s="20">
        <v>3</v>
      </c>
      <c r="B56" s="20" t="s">
        <v>95</v>
      </c>
      <c r="C56" s="20" t="s">
        <v>96</v>
      </c>
      <c r="D56" s="20">
        <v>38399</v>
      </c>
      <c r="E56" s="20">
        <v>38400</v>
      </c>
      <c r="F56" s="20">
        <v>38330</v>
      </c>
      <c r="G56" s="20">
        <v>6410</v>
      </c>
      <c r="H56" s="20">
        <v>6410</v>
      </c>
      <c r="I56" s="20" t="s">
        <v>56</v>
      </c>
      <c r="J56" s="20" t="s">
        <v>97</v>
      </c>
      <c r="K56" s="21">
        <v>1.26583</v>
      </c>
      <c r="L56" s="20" t="s">
        <v>24</v>
      </c>
      <c r="M56" s="20" t="s">
        <v>98</v>
      </c>
      <c r="N56" s="20">
        <v>16</v>
      </c>
      <c r="O56" s="20">
        <v>60</v>
      </c>
      <c r="P56" s="20" t="s">
        <v>73</v>
      </c>
      <c r="Q56" s="20" t="s">
        <v>76</v>
      </c>
      <c r="R56" s="20" t="s">
        <v>77</v>
      </c>
      <c r="S56" s="22">
        <v>0.78878800000000004</v>
      </c>
      <c r="T56" s="22">
        <v>0.158</v>
      </c>
      <c r="U56" s="22">
        <f t="shared" si="1"/>
        <v>0.84071301482168004</v>
      </c>
    </row>
    <row r="57" spans="1:21" x14ac:dyDescent="0.25">
      <c r="A57" s="20">
        <v>3</v>
      </c>
      <c r="B57" s="20" t="s">
        <v>95</v>
      </c>
      <c r="C57" s="20" t="s">
        <v>96</v>
      </c>
      <c r="D57" s="20">
        <v>38402</v>
      </c>
      <c r="E57" s="20">
        <v>38403</v>
      </c>
      <c r="F57" s="20">
        <v>38333</v>
      </c>
      <c r="G57" s="20">
        <v>6410</v>
      </c>
      <c r="H57" s="20">
        <v>6410</v>
      </c>
      <c r="I57" s="20" t="s">
        <v>56</v>
      </c>
      <c r="J57" s="20" t="s">
        <v>97</v>
      </c>
      <c r="K57" s="21">
        <v>3.2538900000000002</v>
      </c>
      <c r="L57" s="20" t="s">
        <v>24</v>
      </c>
      <c r="M57" s="20" t="s">
        <v>98</v>
      </c>
      <c r="N57" s="20">
        <v>16</v>
      </c>
      <c r="O57" s="20">
        <v>60</v>
      </c>
      <c r="P57" s="20" t="s">
        <v>73</v>
      </c>
      <c r="Q57" s="20" t="s">
        <v>76</v>
      </c>
      <c r="R57" s="20" t="s">
        <v>77</v>
      </c>
      <c r="S57" s="22">
        <v>0.78878800000000004</v>
      </c>
      <c r="T57" s="22">
        <v>0.158</v>
      </c>
      <c r="U57" s="22">
        <f t="shared" si="1"/>
        <v>2.1611019424394402</v>
      </c>
    </row>
    <row r="58" spans="1:21" x14ac:dyDescent="0.25">
      <c r="A58" s="20">
        <v>3</v>
      </c>
      <c r="B58" s="20" t="s">
        <v>95</v>
      </c>
      <c r="C58" s="20" t="s">
        <v>96</v>
      </c>
      <c r="D58" s="20">
        <v>38406</v>
      </c>
      <c r="E58" s="20">
        <v>38407</v>
      </c>
      <c r="F58" s="20">
        <v>38337</v>
      </c>
      <c r="G58" s="20">
        <v>6410</v>
      </c>
      <c r="H58" s="20">
        <v>6410</v>
      </c>
      <c r="I58" s="20" t="s">
        <v>56</v>
      </c>
      <c r="J58" s="20" t="s">
        <v>97</v>
      </c>
      <c r="K58" s="21">
        <v>3.3558500000000002</v>
      </c>
      <c r="L58" s="20" t="s">
        <v>24</v>
      </c>
      <c r="M58" s="20" t="s">
        <v>98</v>
      </c>
      <c r="N58" s="20">
        <v>16</v>
      </c>
      <c r="O58" s="20">
        <v>60</v>
      </c>
      <c r="P58" s="20" t="s">
        <v>73</v>
      </c>
      <c r="Q58" s="20" t="s">
        <v>76</v>
      </c>
      <c r="R58" s="20" t="s">
        <v>77</v>
      </c>
      <c r="S58" s="22">
        <v>0.78878800000000004</v>
      </c>
      <c r="T58" s="22">
        <v>0.158</v>
      </c>
      <c r="U58" s="22">
        <f t="shared" si="1"/>
        <v>2.2288196446516002</v>
      </c>
    </row>
    <row r="59" spans="1:21" x14ac:dyDescent="0.25">
      <c r="A59" s="20">
        <v>3</v>
      </c>
      <c r="B59" s="20" t="s">
        <v>95</v>
      </c>
      <c r="C59" s="20" t="s">
        <v>96</v>
      </c>
      <c r="D59" s="20">
        <v>49400</v>
      </c>
      <c r="E59" s="20">
        <v>49401</v>
      </c>
      <c r="F59" s="20">
        <v>49329</v>
      </c>
      <c r="G59" s="20">
        <v>6430</v>
      </c>
      <c r="H59" s="20">
        <v>6430</v>
      </c>
      <c r="I59" s="20" t="s">
        <v>56</v>
      </c>
      <c r="J59" s="20" t="s">
        <v>97</v>
      </c>
      <c r="K59" s="21">
        <v>1.5051600000000001</v>
      </c>
      <c r="L59" s="20" t="s">
        <v>24</v>
      </c>
      <c r="M59" s="20" t="s">
        <v>98</v>
      </c>
      <c r="N59" s="20">
        <v>16</v>
      </c>
      <c r="O59" s="20">
        <v>60</v>
      </c>
      <c r="P59" s="20" t="s">
        <v>73</v>
      </c>
      <c r="Q59" s="20" t="s">
        <v>78</v>
      </c>
      <c r="R59" s="20" t="s">
        <v>77</v>
      </c>
      <c r="S59" s="22">
        <v>0.78878800000000004</v>
      </c>
      <c r="T59" s="22">
        <v>0.158</v>
      </c>
      <c r="U59" s="22">
        <f t="shared" si="1"/>
        <v>0.99966630699935999</v>
      </c>
    </row>
    <row r="60" spans="1:21" x14ac:dyDescent="0.25">
      <c r="A60" s="20">
        <v>3</v>
      </c>
      <c r="B60" s="20" t="s">
        <v>95</v>
      </c>
      <c r="C60" s="20" t="s">
        <v>96</v>
      </c>
      <c r="D60" s="20">
        <v>49401</v>
      </c>
      <c r="E60" s="20">
        <v>49402</v>
      </c>
      <c r="F60" s="20">
        <v>49330</v>
      </c>
      <c r="G60" s="20">
        <v>6430</v>
      </c>
      <c r="H60" s="20">
        <v>6430</v>
      </c>
      <c r="I60" s="20" t="s">
        <v>56</v>
      </c>
      <c r="J60" s="20" t="s">
        <v>97</v>
      </c>
      <c r="K60" s="21">
        <v>1.4681999999999999</v>
      </c>
      <c r="L60" s="20" t="s">
        <v>24</v>
      </c>
      <c r="M60" s="20" t="s">
        <v>98</v>
      </c>
      <c r="N60" s="20">
        <v>16</v>
      </c>
      <c r="O60" s="20">
        <v>60</v>
      </c>
      <c r="P60" s="20" t="s">
        <v>73</v>
      </c>
      <c r="Q60" s="20" t="s">
        <v>78</v>
      </c>
      <c r="R60" s="20" t="s">
        <v>77</v>
      </c>
      <c r="S60" s="22">
        <v>0.78878800000000004</v>
      </c>
      <c r="T60" s="22">
        <v>0.158</v>
      </c>
      <c r="U60" s="22">
        <f t="shared" si="1"/>
        <v>0.97511897202719999</v>
      </c>
    </row>
    <row r="61" spans="1:21" x14ac:dyDescent="0.25">
      <c r="A61" s="20">
        <v>3</v>
      </c>
      <c r="B61" s="20" t="s">
        <v>95</v>
      </c>
      <c r="C61" s="20" t="s">
        <v>96</v>
      </c>
      <c r="D61" s="20">
        <v>49402</v>
      </c>
      <c r="E61" s="20">
        <v>49403</v>
      </c>
      <c r="F61" s="20">
        <v>49331</v>
      </c>
      <c r="G61" s="20">
        <v>6430</v>
      </c>
      <c r="H61" s="20">
        <v>6430</v>
      </c>
      <c r="I61" s="20" t="s">
        <v>56</v>
      </c>
      <c r="J61" s="20" t="s">
        <v>97</v>
      </c>
      <c r="K61" s="21">
        <v>1.0880799999999999</v>
      </c>
      <c r="L61" s="20" t="s">
        <v>24</v>
      </c>
      <c r="M61" s="20" t="s">
        <v>98</v>
      </c>
      <c r="N61" s="20">
        <v>16</v>
      </c>
      <c r="O61" s="20">
        <v>60</v>
      </c>
      <c r="P61" s="20" t="s">
        <v>73</v>
      </c>
      <c r="Q61" s="20" t="s">
        <v>78</v>
      </c>
      <c r="R61" s="20" t="s">
        <v>77</v>
      </c>
      <c r="S61" s="22">
        <v>0.78878800000000004</v>
      </c>
      <c r="T61" s="22">
        <v>0.158</v>
      </c>
      <c r="U61" s="22">
        <f t="shared" si="1"/>
        <v>0.72265866440768001</v>
      </c>
    </row>
    <row r="62" spans="1:21" x14ac:dyDescent="0.25">
      <c r="A62" s="20">
        <v>3</v>
      </c>
      <c r="B62" s="20" t="s">
        <v>95</v>
      </c>
      <c r="C62" s="20" t="s">
        <v>96</v>
      </c>
      <c r="D62" s="20">
        <v>52566</v>
      </c>
      <c r="E62" s="20">
        <v>52567</v>
      </c>
      <c r="F62" s="20">
        <v>52509</v>
      </c>
      <c r="G62" s="20">
        <v>7470</v>
      </c>
      <c r="H62" s="20">
        <v>7470</v>
      </c>
      <c r="I62" s="20" t="s">
        <v>56</v>
      </c>
      <c r="J62" s="20" t="s">
        <v>86</v>
      </c>
      <c r="K62" s="21">
        <v>0.136124</v>
      </c>
      <c r="L62" s="20" t="s">
        <v>84</v>
      </c>
      <c r="M62" s="20" t="s">
        <v>85</v>
      </c>
      <c r="N62" s="20">
        <v>17</v>
      </c>
      <c r="O62" s="20">
        <v>70</v>
      </c>
      <c r="P62" s="20" t="s">
        <v>81</v>
      </c>
      <c r="Q62" s="20" t="s">
        <v>94</v>
      </c>
      <c r="R62" s="20" t="s">
        <v>81</v>
      </c>
      <c r="S62" s="22">
        <v>0.70003899999999997</v>
      </c>
      <c r="T62" s="22">
        <v>0.30199999999999999</v>
      </c>
      <c r="U62" s="22">
        <f t="shared" si="1"/>
        <v>6.6513891967527994E-2</v>
      </c>
    </row>
    <row r="63" spans="1:21" x14ac:dyDescent="0.25">
      <c r="A63" s="20">
        <v>3</v>
      </c>
      <c r="B63" s="20" t="s">
        <v>95</v>
      </c>
      <c r="C63" s="20" t="s">
        <v>96</v>
      </c>
      <c r="D63" s="20">
        <v>52567</v>
      </c>
      <c r="E63" s="20">
        <v>52568</v>
      </c>
      <c r="F63" s="20">
        <v>52510</v>
      </c>
      <c r="G63" s="20">
        <v>7470</v>
      </c>
      <c r="H63" s="20">
        <v>7470</v>
      </c>
      <c r="I63" s="20" t="s">
        <v>56</v>
      </c>
      <c r="J63" s="20" t="s">
        <v>86</v>
      </c>
      <c r="K63" s="21">
        <v>4.7558499999999997E-2</v>
      </c>
      <c r="L63" s="20" t="s">
        <v>84</v>
      </c>
      <c r="M63" s="20" t="s">
        <v>85</v>
      </c>
      <c r="N63" s="20">
        <v>17</v>
      </c>
      <c r="O63" s="20">
        <v>70</v>
      </c>
      <c r="P63" s="20" t="s">
        <v>81</v>
      </c>
      <c r="Q63" s="20" t="s">
        <v>94</v>
      </c>
      <c r="R63" s="20" t="s">
        <v>81</v>
      </c>
      <c r="S63" s="22">
        <v>0.70003899999999997</v>
      </c>
      <c r="T63" s="22">
        <v>0.30199999999999999</v>
      </c>
      <c r="U63" s="22">
        <f t="shared" si="1"/>
        <v>2.3238377737486996E-2</v>
      </c>
    </row>
    <row r="64" spans="1:21" x14ac:dyDescent="0.25">
      <c r="A64" s="20">
        <v>3</v>
      </c>
      <c r="B64" s="20" t="s">
        <v>95</v>
      </c>
      <c r="C64" s="20" t="s">
        <v>96</v>
      </c>
      <c r="D64" s="20">
        <v>52570</v>
      </c>
      <c r="E64" s="20">
        <v>52571</v>
      </c>
      <c r="F64" s="20">
        <v>52513</v>
      </c>
      <c r="G64" s="20">
        <v>7470</v>
      </c>
      <c r="H64" s="20">
        <v>7470</v>
      </c>
      <c r="I64" s="20" t="s">
        <v>56</v>
      </c>
      <c r="J64" s="20" t="s">
        <v>97</v>
      </c>
      <c r="K64" s="21">
        <v>3.3082600000000002</v>
      </c>
      <c r="L64" s="20" t="s">
        <v>24</v>
      </c>
      <c r="M64" s="20" t="s">
        <v>98</v>
      </c>
      <c r="N64" s="20">
        <v>17</v>
      </c>
      <c r="O64" s="20">
        <v>70</v>
      </c>
      <c r="P64" s="20" t="s">
        <v>81</v>
      </c>
      <c r="Q64" s="20" t="s">
        <v>94</v>
      </c>
      <c r="R64" s="20" t="s">
        <v>81</v>
      </c>
      <c r="S64" s="22">
        <v>1.0953919999999999</v>
      </c>
      <c r="T64" s="22">
        <v>0.158</v>
      </c>
      <c r="U64" s="22">
        <f t="shared" si="1"/>
        <v>3.0512745749286396</v>
      </c>
    </row>
    <row r="65" spans="1:21" x14ac:dyDescent="0.25">
      <c r="A65" s="20">
        <v>3</v>
      </c>
      <c r="B65" s="20" t="s">
        <v>95</v>
      </c>
      <c r="C65" s="20" t="s">
        <v>96</v>
      </c>
      <c r="D65" s="20">
        <v>1265</v>
      </c>
      <c r="E65" s="20">
        <v>1266</v>
      </c>
      <c r="F65" s="20">
        <v>1206</v>
      </c>
      <c r="G65" s="20">
        <v>1110</v>
      </c>
      <c r="H65" s="20">
        <v>1110</v>
      </c>
      <c r="I65" s="20" t="s">
        <v>56</v>
      </c>
      <c r="J65" s="20" t="s">
        <v>97</v>
      </c>
      <c r="K65" s="21">
        <v>7.42123E-3</v>
      </c>
      <c r="L65" s="20" t="s">
        <v>24</v>
      </c>
      <c r="M65" s="20" t="s">
        <v>98</v>
      </c>
      <c r="N65" s="20">
        <v>2</v>
      </c>
      <c r="O65" s="20">
        <v>10</v>
      </c>
      <c r="P65" s="20" t="s">
        <v>25</v>
      </c>
      <c r="Q65" s="20" t="s">
        <v>26</v>
      </c>
      <c r="R65" s="20" t="s">
        <v>27</v>
      </c>
      <c r="S65" s="22">
        <v>0.73200399999999999</v>
      </c>
      <c r="T65" s="22">
        <v>0.158</v>
      </c>
      <c r="U65" s="22">
        <f t="shared" si="1"/>
        <v>4.57405557782264E-3</v>
      </c>
    </row>
    <row r="66" spans="1:21" x14ac:dyDescent="0.25">
      <c r="A66" s="20">
        <v>3</v>
      </c>
      <c r="B66" s="20" t="s">
        <v>95</v>
      </c>
      <c r="C66" s="20" t="s">
        <v>96</v>
      </c>
      <c r="D66" s="20">
        <v>4916</v>
      </c>
      <c r="E66" s="20">
        <v>4946</v>
      </c>
      <c r="F66" s="20">
        <v>4924</v>
      </c>
      <c r="G66" s="20">
        <v>1700</v>
      </c>
      <c r="H66" s="20">
        <v>1700</v>
      </c>
      <c r="I66" s="20" t="s">
        <v>56</v>
      </c>
      <c r="J66" s="20" t="s">
        <v>97</v>
      </c>
      <c r="K66" s="21">
        <v>8.1226300000000005E-3</v>
      </c>
      <c r="L66" s="20" t="s">
        <v>24</v>
      </c>
      <c r="M66" s="20" t="s">
        <v>98</v>
      </c>
      <c r="N66" s="20">
        <v>3</v>
      </c>
      <c r="O66" s="20">
        <v>10</v>
      </c>
      <c r="P66" s="20" t="s">
        <v>25</v>
      </c>
      <c r="Q66" s="20" t="s">
        <v>34</v>
      </c>
      <c r="R66" s="20" t="s">
        <v>33</v>
      </c>
      <c r="S66" s="22">
        <v>1.926606</v>
      </c>
      <c r="T66" s="22">
        <v>0.158</v>
      </c>
      <c r="U66" s="22">
        <f t="shared" ref="U66:U67" si="2">K66*S66*(1-T66)</f>
        <v>1.317654867816276E-2</v>
      </c>
    </row>
    <row r="67" spans="1:21" x14ac:dyDescent="0.25">
      <c r="A67" s="20">
        <v>3</v>
      </c>
      <c r="B67" s="20" t="s">
        <v>95</v>
      </c>
      <c r="C67" s="20" t="s">
        <v>96</v>
      </c>
      <c r="D67" s="20">
        <v>6719</v>
      </c>
      <c r="E67" s="20">
        <v>6720</v>
      </c>
      <c r="F67" s="20">
        <v>6676</v>
      </c>
      <c r="G67" s="20">
        <v>2110</v>
      </c>
      <c r="H67" s="20">
        <v>2110</v>
      </c>
      <c r="I67" s="20" t="s">
        <v>56</v>
      </c>
      <c r="J67" s="20" t="s">
        <v>97</v>
      </c>
      <c r="K67" s="21">
        <v>5.77445E-4</v>
      </c>
      <c r="L67" s="20" t="s">
        <v>24</v>
      </c>
      <c r="M67" s="20" t="s">
        <v>98</v>
      </c>
      <c r="N67" s="20">
        <v>26</v>
      </c>
      <c r="O67" s="20">
        <v>21</v>
      </c>
      <c r="P67" s="20" t="s">
        <v>59</v>
      </c>
      <c r="Q67" s="20" t="s">
        <v>60</v>
      </c>
      <c r="R67" s="20" t="s">
        <v>59</v>
      </c>
      <c r="S67" s="22">
        <v>1.183622</v>
      </c>
      <c r="T67" s="22">
        <v>0.158</v>
      </c>
      <c r="U67" s="22">
        <f t="shared" si="2"/>
        <v>5.7548730207517993E-4</v>
      </c>
    </row>
    <row r="1048576" spans="21:21" x14ac:dyDescent="0.25">
      <c r="U1048576" s="22">
        <f>SUM(U2:U1048575)</f>
        <v>440.35489982235879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topLeftCell="H50" workbookViewId="0">
      <selection activeCell="U2" sqref="U2:U68"/>
    </sheetView>
  </sheetViews>
  <sheetFormatPr defaultRowHeight="15" x14ac:dyDescent="0.25"/>
  <cols>
    <col min="1" max="1" width="12.85546875" style="20" bestFit="1" customWidth="1"/>
    <col min="2" max="2" width="8" style="20" bestFit="1" customWidth="1"/>
    <col min="3" max="3" width="20.85546875" style="20" bestFit="1" customWidth="1"/>
    <col min="4" max="4" width="12.140625" style="20" bestFit="1" customWidth="1"/>
    <col min="5" max="5" width="11.28515625" style="20" bestFit="1" customWidth="1"/>
    <col min="6" max="6" width="9.28515625" style="20" bestFit="1" customWidth="1"/>
    <col min="7" max="7" width="13.5703125" style="20" bestFit="1" customWidth="1"/>
    <col min="8" max="8" width="8.7109375" style="20" bestFit="1" customWidth="1"/>
    <col min="9" max="9" width="26.42578125" style="20" bestFit="1" customWidth="1"/>
    <col min="10" max="10" width="12" style="20" bestFit="1" customWidth="1"/>
    <col min="11" max="11" width="16.7109375" style="21" bestFit="1" customWidth="1"/>
    <col min="12" max="12" width="13.5703125" style="20" bestFit="1" customWidth="1"/>
    <col min="13" max="13" width="15.85546875" style="20" bestFit="1" customWidth="1"/>
    <col min="14" max="14" width="10.85546875" style="20" bestFit="1" customWidth="1"/>
    <col min="15" max="15" width="10.5703125" style="20" bestFit="1" customWidth="1"/>
    <col min="16" max="16" width="29.85546875" style="20" bestFit="1" customWidth="1"/>
    <col min="17" max="17" width="50.42578125" style="20" bestFit="1" customWidth="1"/>
    <col min="18" max="18" width="26.5703125" style="20" bestFit="1" customWidth="1"/>
    <col min="19" max="19" width="9.5703125" style="22" bestFit="1" customWidth="1"/>
    <col min="20" max="20" width="10.5703125" style="22" bestFit="1" customWidth="1"/>
    <col min="21" max="21" width="12.5703125" style="22" bestFit="1" customWidth="1"/>
  </cols>
  <sheetData>
    <row r="1" spans="1:21" x14ac:dyDescent="0.25">
      <c r="A1" s="20" t="s">
        <v>52</v>
      </c>
      <c r="B1" s="20" t="s">
        <v>53</v>
      </c>
      <c r="C1" s="20" t="s">
        <v>54</v>
      </c>
      <c r="D1" s="20" t="s">
        <v>55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128</v>
      </c>
      <c r="T1" s="22" t="s">
        <v>129</v>
      </c>
      <c r="U1" s="22" t="s">
        <v>130</v>
      </c>
    </row>
    <row r="2" spans="1:21" x14ac:dyDescent="0.25">
      <c r="A2" s="20">
        <v>3</v>
      </c>
      <c r="B2" s="20" t="s">
        <v>95</v>
      </c>
      <c r="C2" s="20" t="s">
        <v>96</v>
      </c>
      <c r="D2" s="20">
        <v>661</v>
      </c>
      <c r="E2" s="20">
        <v>663</v>
      </c>
      <c r="F2" s="20">
        <v>1834</v>
      </c>
      <c r="G2" s="20">
        <v>1180</v>
      </c>
      <c r="H2" s="20">
        <v>1180</v>
      </c>
      <c r="I2" s="20" t="s">
        <v>56</v>
      </c>
      <c r="J2" s="20" t="s">
        <v>97</v>
      </c>
      <c r="K2" s="21">
        <v>2.40672</v>
      </c>
      <c r="L2" s="20" t="s">
        <v>24</v>
      </c>
      <c r="M2" s="20" t="s">
        <v>98</v>
      </c>
      <c r="N2" s="20">
        <v>2</v>
      </c>
      <c r="O2" s="20">
        <v>10</v>
      </c>
      <c r="P2" s="20" t="s">
        <v>25</v>
      </c>
      <c r="Q2" s="20" t="s">
        <v>58</v>
      </c>
      <c r="R2" s="20" t="s">
        <v>27</v>
      </c>
      <c r="S2" s="22">
        <v>11.326510000000001</v>
      </c>
      <c r="T2" s="22">
        <v>0.44700000000000001</v>
      </c>
      <c r="U2" s="22">
        <f t="shared" ref="U2:U33" si="0">K2*S2*(1-T2)</f>
        <v>15.074635195401598</v>
      </c>
    </row>
    <row r="3" spans="1:21" x14ac:dyDescent="0.25">
      <c r="A3" s="20">
        <v>3</v>
      </c>
      <c r="B3" s="20" t="s">
        <v>95</v>
      </c>
      <c r="C3" s="20" t="s">
        <v>96</v>
      </c>
      <c r="D3" s="20">
        <v>1259</v>
      </c>
      <c r="E3" s="20">
        <v>1260</v>
      </c>
      <c r="F3" s="20">
        <v>1200</v>
      </c>
      <c r="G3" s="20">
        <v>1110</v>
      </c>
      <c r="H3" s="20">
        <v>1110</v>
      </c>
      <c r="I3" s="20" t="s">
        <v>56</v>
      </c>
      <c r="J3" s="20" t="s">
        <v>97</v>
      </c>
      <c r="K3" s="21">
        <v>1.26552</v>
      </c>
      <c r="L3" s="20" t="s">
        <v>24</v>
      </c>
      <c r="M3" s="20" t="s">
        <v>98</v>
      </c>
      <c r="N3" s="20">
        <v>2</v>
      </c>
      <c r="O3" s="20">
        <v>10</v>
      </c>
      <c r="P3" s="20" t="s">
        <v>25</v>
      </c>
      <c r="Q3" s="20" t="s">
        <v>26</v>
      </c>
      <c r="R3" s="20" t="s">
        <v>27</v>
      </c>
      <c r="S3" s="22">
        <v>11.326510000000001</v>
      </c>
      <c r="T3" s="22">
        <v>0.44700000000000001</v>
      </c>
      <c r="U3" s="22">
        <f t="shared" si="0"/>
        <v>7.9266604891655996</v>
      </c>
    </row>
    <row r="4" spans="1:21" x14ac:dyDescent="0.25">
      <c r="A4" s="20">
        <v>3</v>
      </c>
      <c r="B4" s="20" t="s">
        <v>95</v>
      </c>
      <c r="C4" s="20" t="s">
        <v>96</v>
      </c>
      <c r="D4" s="20">
        <v>1261</v>
      </c>
      <c r="E4" s="20">
        <v>1262</v>
      </c>
      <c r="F4" s="20">
        <v>1202</v>
      </c>
      <c r="G4" s="20">
        <v>1110</v>
      </c>
      <c r="H4" s="20">
        <v>1110</v>
      </c>
      <c r="I4" s="20" t="s">
        <v>56</v>
      </c>
      <c r="J4" s="20" t="s">
        <v>97</v>
      </c>
      <c r="K4" s="21">
        <v>4.10189</v>
      </c>
      <c r="L4" s="20" t="s">
        <v>24</v>
      </c>
      <c r="M4" s="20" t="s">
        <v>98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11.326510000000001</v>
      </c>
      <c r="T4" s="22">
        <v>0.44700000000000001</v>
      </c>
      <c r="U4" s="22">
        <f t="shared" si="0"/>
        <v>25.692434251456699</v>
      </c>
    </row>
    <row r="5" spans="1:21" x14ac:dyDescent="0.25">
      <c r="A5" s="20">
        <v>3</v>
      </c>
      <c r="B5" s="20" t="s">
        <v>95</v>
      </c>
      <c r="C5" s="20" t="s">
        <v>96</v>
      </c>
      <c r="D5" s="20">
        <v>1265</v>
      </c>
      <c r="E5" s="20">
        <v>1266</v>
      </c>
      <c r="F5" s="20">
        <v>1206</v>
      </c>
      <c r="G5" s="20">
        <v>1110</v>
      </c>
      <c r="H5" s="20">
        <v>1110</v>
      </c>
      <c r="I5" s="20" t="s">
        <v>56</v>
      </c>
      <c r="J5" s="20" t="s">
        <v>97</v>
      </c>
      <c r="K5" s="21">
        <v>6.5369099999999998</v>
      </c>
      <c r="L5" s="20" t="s">
        <v>24</v>
      </c>
      <c r="M5" s="20" t="s">
        <v>98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11.326510000000001</v>
      </c>
      <c r="T5" s="22">
        <v>0.44700000000000001</v>
      </c>
      <c r="U5" s="22">
        <f t="shared" si="0"/>
        <v>40.9443281957073</v>
      </c>
    </row>
    <row r="6" spans="1:21" x14ac:dyDescent="0.25">
      <c r="A6" s="20">
        <v>3</v>
      </c>
      <c r="B6" s="20" t="s">
        <v>95</v>
      </c>
      <c r="C6" s="20" t="s">
        <v>96</v>
      </c>
      <c r="D6" s="20">
        <v>1267</v>
      </c>
      <c r="E6" s="20">
        <v>1268</v>
      </c>
      <c r="F6" s="20">
        <v>1208</v>
      </c>
      <c r="G6" s="20">
        <v>1110</v>
      </c>
      <c r="H6" s="20">
        <v>1110</v>
      </c>
      <c r="I6" s="20" t="s">
        <v>56</v>
      </c>
      <c r="J6" s="20" t="s">
        <v>97</v>
      </c>
      <c r="K6" s="21">
        <v>3.32775</v>
      </c>
      <c r="L6" s="20" t="s">
        <v>24</v>
      </c>
      <c r="M6" s="20" t="s">
        <v>98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11.326510000000001</v>
      </c>
      <c r="T6" s="22">
        <v>0.44700000000000001</v>
      </c>
      <c r="U6" s="22">
        <f t="shared" si="0"/>
        <v>20.8435618898325</v>
      </c>
    </row>
    <row r="7" spans="1:21" x14ac:dyDescent="0.25">
      <c r="A7" s="20">
        <v>3</v>
      </c>
      <c r="B7" s="20" t="s">
        <v>95</v>
      </c>
      <c r="C7" s="20" t="s">
        <v>96</v>
      </c>
      <c r="D7" s="20">
        <v>1861</v>
      </c>
      <c r="E7" s="20">
        <v>1862</v>
      </c>
      <c r="F7" s="20">
        <v>1822</v>
      </c>
      <c r="G7" s="20">
        <v>1180</v>
      </c>
      <c r="H7" s="20">
        <v>1180</v>
      </c>
      <c r="I7" s="20" t="s">
        <v>56</v>
      </c>
      <c r="J7" s="20" t="s">
        <v>97</v>
      </c>
      <c r="K7" s="21">
        <v>27.682200000000002</v>
      </c>
      <c r="L7" s="20" t="s">
        <v>24</v>
      </c>
      <c r="M7" s="20" t="s">
        <v>98</v>
      </c>
      <c r="N7" s="20">
        <v>2</v>
      </c>
      <c r="O7" s="20">
        <v>10</v>
      </c>
      <c r="P7" s="20" t="s">
        <v>25</v>
      </c>
      <c r="Q7" s="20" t="s">
        <v>58</v>
      </c>
      <c r="R7" s="20" t="s">
        <v>27</v>
      </c>
      <c r="S7" s="22">
        <v>11.326510000000001</v>
      </c>
      <c r="T7" s="22">
        <v>0.44700000000000001</v>
      </c>
      <c r="U7" s="22">
        <f t="shared" si="0"/>
        <v>173.38912146246602</v>
      </c>
    </row>
    <row r="8" spans="1:21" x14ac:dyDescent="0.25">
      <c r="A8" s="20">
        <v>3</v>
      </c>
      <c r="B8" s="20" t="s">
        <v>95</v>
      </c>
      <c r="C8" s="20" t="s">
        <v>96</v>
      </c>
      <c r="D8" s="20">
        <v>1862</v>
      </c>
      <c r="E8" s="20">
        <v>1863</v>
      </c>
      <c r="F8" s="20">
        <v>1823</v>
      </c>
      <c r="G8" s="20">
        <v>1180</v>
      </c>
      <c r="H8" s="20">
        <v>1180</v>
      </c>
      <c r="I8" s="20" t="s">
        <v>56</v>
      </c>
      <c r="J8" s="20" t="s">
        <v>97</v>
      </c>
      <c r="K8" s="21">
        <v>5.8183999999999996</v>
      </c>
      <c r="L8" s="20" t="s">
        <v>24</v>
      </c>
      <c r="M8" s="20" t="s">
        <v>98</v>
      </c>
      <c r="N8" s="20">
        <v>2</v>
      </c>
      <c r="O8" s="20">
        <v>10</v>
      </c>
      <c r="P8" s="20" t="s">
        <v>25</v>
      </c>
      <c r="Q8" s="20" t="s">
        <v>58</v>
      </c>
      <c r="R8" s="20" t="s">
        <v>27</v>
      </c>
      <c r="S8" s="22">
        <v>11.326510000000001</v>
      </c>
      <c r="T8" s="22">
        <v>0.44700000000000001</v>
      </c>
      <c r="U8" s="22">
        <f t="shared" si="0"/>
        <v>36.443897678551998</v>
      </c>
    </row>
    <row r="9" spans="1:21" x14ac:dyDescent="0.25">
      <c r="A9" s="20">
        <v>3</v>
      </c>
      <c r="B9" s="20" t="s">
        <v>95</v>
      </c>
      <c r="C9" s="20" t="s">
        <v>96</v>
      </c>
      <c r="D9" s="20">
        <v>1868</v>
      </c>
      <c r="E9" s="20">
        <v>1869</v>
      </c>
      <c r="F9" s="20">
        <v>1829</v>
      </c>
      <c r="G9" s="20">
        <v>1180</v>
      </c>
      <c r="H9" s="20">
        <v>1180</v>
      </c>
      <c r="I9" s="20" t="s">
        <v>56</v>
      </c>
      <c r="J9" s="20" t="s">
        <v>97</v>
      </c>
      <c r="K9" s="21">
        <v>10.990600000000001</v>
      </c>
      <c r="L9" s="20" t="s">
        <v>24</v>
      </c>
      <c r="M9" s="20" t="s">
        <v>98</v>
      </c>
      <c r="N9" s="20">
        <v>2</v>
      </c>
      <c r="O9" s="20">
        <v>10</v>
      </c>
      <c r="P9" s="20" t="s">
        <v>25</v>
      </c>
      <c r="Q9" s="20" t="s">
        <v>58</v>
      </c>
      <c r="R9" s="20" t="s">
        <v>27</v>
      </c>
      <c r="S9" s="22">
        <v>11.326510000000001</v>
      </c>
      <c r="T9" s="22">
        <v>0.44700000000000001</v>
      </c>
      <c r="U9" s="22">
        <f t="shared" si="0"/>
        <v>68.840282865717995</v>
      </c>
    </row>
    <row r="10" spans="1:21" x14ac:dyDescent="0.25">
      <c r="A10" s="20">
        <v>3</v>
      </c>
      <c r="B10" s="20" t="s">
        <v>95</v>
      </c>
      <c r="C10" s="20" t="s">
        <v>96</v>
      </c>
      <c r="D10" s="20">
        <v>1869</v>
      </c>
      <c r="E10" s="20">
        <v>1870</v>
      </c>
      <c r="F10" s="20">
        <v>1830</v>
      </c>
      <c r="G10" s="20">
        <v>1180</v>
      </c>
      <c r="H10" s="20">
        <v>1180</v>
      </c>
      <c r="I10" s="20" t="s">
        <v>56</v>
      </c>
      <c r="J10" s="20" t="s">
        <v>97</v>
      </c>
      <c r="K10" s="21">
        <v>4.7043799999999996</v>
      </c>
      <c r="L10" s="20" t="s">
        <v>24</v>
      </c>
      <c r="M10" s="20" t="s">
        <v>98</v>
      </c>
      <c r="N10" s="20">
        <v>2</v>
      </c>
      <c r="O10" s="20">
        <v>10</v>
      </c>
      <c r="P10" s="20" t="s">
        <v>25</v>
      </c>
      <c r="Q10" s="20" t="s">
        <v>58</v>
      </c>
      <c r="R10" s="20" t="s">
        <v>27</v>
      </c>
      <c r="S10" s="22">
        <v>11.326510000000001</v>
      </c>
      <c r="T10" s="22">
        <v>0.44700000000000001</v>
      </c>
      <c r="U10" s="22">
        <f t="shared" si="0"/>
        <v>29.466166533931396</v>
      </c>
    </row>
    <row r="11" spans="1:21" x14ac:dyDescent="0.25">
      <c r="A11" s="20">
        <v>3</v>
      </c>
      <c r="B11" s="20" t="s">
        <v>95</v>
      </c>
      <c r="C11" s="20" t="s">
        <v>96</v>
      </c>
      <c r="D11" s="20">
        <v>2496</v>
      </c>
      <c r="E11" s="20">
        <v>2497</v>
      </c>
      <c r="F11" s="20">
        <v>2488</v>
      </c>
      <c r="G11" s="20">
        <v>1210</v>
      </c>
      <c r="H11" s="20">
        <v>1210</v>
      </c>
      <c r="I11" s="20" t="s">
        <v>56</v>
      </c>
      <c r="J11" s="20" t="s">
        <v>97</v>
      </c>
      <c r="K11" s="21">
        <v>1.94614</v>
      </c>
      <c r="L11" s="20" t="s">
        <v>24</v>
      </c>
      <c r="M11" s="20" t="s">
        <v>98</v>
      </c>
      <c r="N11" s="20">
        <v>19</v>
      </c>
      <c r="O11" s="20">
        <v>10</v>
      </c>
      <c r="P11" s="20" t="s">
        <v>25</v>
      </c>
      <c r="Q11" s="20" t="s">
        <v>28</v>
      </c>
      <c r="R11" s="20" t="s">
        <v>29</v>
      </c>
      <c r="S11" s="22">
        <v>11.838571</v>
      </c>
      <c r="T11" s="22">
        <v>0.44700000000000001</v>
      </c>
      <c r="U11" s="22">
        <f t="shared" si="0"/>
        <v>12.740852660964819</v>
      </c>
    </row>
    <row r="12" spans="1:21" x14ac:dyDescent="0.25">
      <c r="A12" s="20">
        <v>3</v>
      </c>
      <c r="B12" s="20" t="s">
        <v>95</v>
      </c>
      <c r="C12" s="20" t="s">
        <v>96</v>
      </c>
      <c r="D12" s="20">
        <v>2499</v>
      </c>
      <c r="E12" s="20">
        <v>2500</v>
      </c>
      <c r="F12" s="20">
        <v>2491</v>
      </c>
      <c r="G12" s="20">
        <v>1210</v>
      </c>
      <c r="H12" s="20">
        <v>1210</v>
      </c>
      <c r="I12" s="20" t="s">
        <v>56</v>
      </c>
      <c r="J12" s="20" t="s">
        <v>97</v>
      </c>
      <c r="K12" s="21">
        <v>35.358600000000003</v>
      </c>
      <c r="L12" s="20" t="s">
        <v>24</v>
      </c>
      <c r="M12" s="20" t="s">
        <v>98</v>
      </c>
      <c r="N12" s="20">
        <v>19</v>
      </c>
      <c r="O12" s="20">
        <v>10</v>
      </c>
      <c r="P12" s="20" t="s">
        <v>25</v>
      </c>
      <c r="Q12" s="20" t="s">
        <v>28</v>
      </c>
      <c r="R12" s="20" t="s">
        <v>29</v>
      </c>
      <c r="S12" s="22">
        <v>11.838571</v>
      </c>
      <c r="T12" s="22">
        <v>0.44700000000000001</v>
      </c>
      <c r="U12" s="22">
        <f t="shared" si="0"/>
        <v>231.4831989980118</v>
      </c>
    </row>
    <row r="13" spans="1:21" x14ac:dyDescent="0.25">
      <c r="A13" s="20">
        <v>3</v>
      </c>
      <c r="B13" s="20" t="s">
        <v>95</v>
      </c>
      <c r="C13" s="20" t="s">
        <v>96</v>
      </c>
      <c r="D13" s="20">
        <v>3999</v>
      </c>
      <c r="E13" s="20">
        <v>4004</v>
      </c>
      <c r="F13" s="20">
        <v>3961</v>
      </c>
      <c r="G13" s="20">
        <v>1400</v>
      </c>
      <c r="H13" s="20">
        <v>1400</v>
      </c>
      <c r="I13" s="20" t="s">
        <v>56</v>
      </c>
      <c r="J13" s="20" t="s">
        <v>97</v>
      </c>
      <c r="K13" s="21">
        <v>1.53165E-2</v>
      </c>
      <c r="L13" s="20" t="s">
        <v>24</v>
      </c>
      <c r="M13" s="20" t="s">
        <v>98</v>
      </c>
      <c r="N13" s="20">
        <v>3</v>
      </c>
      <c r="O13" s="20">
        <v>10</v>
      </c>
      <c r="P13" s="20" t="s">
        <v>25</v>
      </c>
      <c r="Q13" s="20" t="s">
        <v>33</v>
      </c>
      <c r="R13" s="20" t="s">
        <v>33</v>
      </c>
      <c r="S13" s="22">
        <v>8.3594600000000003</v>
      </c>
      <c r="T13" s="22">
        <v>0.44700000000000001</v>
      </c>
      <c r="U13" s="22">
        <f t="shared" si="0"/>
        <v>7.0804831006769986E-2</v>
      </c>
    </row>
    <row r="14" spans="1:21" x14ac:dyDescent="0.25">
      <c r="A14" s="20">
        <v>3</v>
      </c>
      <c r="B14" s="20" t="s">
        <v>95</v>
      </c>
      <c r="C14" s="20" t="s">
        <v>96</v>
      </c>
      <c r="D14" s="20">
        <v>4002</v>
      </c>
      <c r="E14" s="20">
        <v>4007</v>
      </c>
      <c r="F14" s="20">
        <v>3964</v>
      </c>
      <c r="G14" s="20">
        <v>1400</v>
      </c>
      <c r="H14" s="20">
        <v>1400</v>
      </c>
      <c r="I14" s="20" t="s">
        <v>56</v>
      </c>
      <c r="J14" s="20" t="s">
        <v>97</v>
      </c>
      <c r="K14" s="21">
        <v>4.6421900000000003</v>
      </c>
      <c r="L14" s="20" t="s">
        <v>24</v>
      </c>
      <c r="M14" s="20" t="s">
        <v>98</v>
      </c>
      <c r="N14" s="20">
        <v>3</v>
      </c>
      <c r="O14" s="20">
        <v>10</v>
      </c>
      <c r="P14" s="20" t="s">
        <v>25</v>
      </c>
      <c r="Q14" s="20" t="s">
        <v>33</v>
      </c>
      <c r="R14" s="20" t="s">
        <v>33</v>
      </c>
      <c r="S14" s="22">
        <v>8.3594600000000003</v>
      </c>
      <c r="T14" s="22">
        <v>0.44700000000000001</v>
      </c>
      <c r="U14" s="22">
        <f t="shared" si="0"/>
        <v>21.459829494422202</v>
      </c>
    </row>
    <row r="15" spans="1:21" x14ac:dyDescent="0.25">
      <c r="A15" s="20">
        <v>3</v>
      </c>
      <c r="B15" s="20" t="s">
        <v>95</v>
      </c>
      <c r="C15" s="20" t="s">
        <v>96</v>
      </c>
      <c r="D15" s="20">
        <v>4916</v>
      </c>
      <c r="E15" s="20">
        <v>4946</v>
      </c>
      <c r="F15" s="20">
        <v>4924</v>
      </c>
      <c r="G15" s="20">
        <v>1700</v>
      </c>
      <c r="H15" s="20">
        <v>1700</v>
      </c>
      <c r="I15" s="20" t="s">
        <v>56</v>
      </c>
      <c r="J15" s="20" t="s">
        <v>97</v>
      </c>
      <c r="K15" s="21">
        <v>9.1471799999999995E-3</v>
      </c>
      <c r="L15" s="20" t="s">
        <v>24</v>
      </c>
      <c r="M15" s="20" t="s">
        <v>98</v>
      </c>
      <c r="N15" s="20">
        <v>3</v>
      </c>
      <c r="O15" s="20">
        <v>10</v>
      </c>
      <c r="P15" s="20" t="s">
        <v>25</v>
      </c>
      <c r="Q15" s="20" t="s">
        <v>34</v>
      </c>
      <c r="R15" s="20" t="s">
        <v>33</v>
      </c>
      <c r="S15" s="22">
        <v>8.3594600000000003</v>
      </c>
      <c r="T15" s="22">
        <v>0.44700000000000001</v>
      </c>
      <c r="U15" s="22">
        <f t="shared" si="0"/>
        <v>4.2285413383508393E-2</v>
      </c>
    </row>
    <row r="16" spans="1:21" x14ac:dyDescent="0.25">
      <c r="A16" s="20">
        <v>3</v>
      </c>
      <c r="B16" s="20" t="s">
        <v>95</v>
      </c>
      <c r="C16" s="20" t="s">
        <v>96</v>
      </c>
      <c r="D16" s="20">
        <v>5291</v>
      </c>
      <c r="E16" s="20">
        <v>4897</v>
      </c>
      <c r="F16" s="20">
        <v>4875</v>
      </c>
      <c r="G16" s="20">
        <v>1630</v>
      </c>
      <c r="H16" s="20">
        <v>1630</v>
      </c>
      <c r="I16" s="20" t="s">
        <v>56</v>
      </c>
      <c r="J16" s="20" t="s">
        <v>97</v>
      </c>
      <c r="K16" s="21">
        <v>8.63598</v>
      </c>
      <c r="L16" s="20" t="s">
        <v>24</v>
      </c>
      <c r="M16" s="20" t="s">
        <v>98</v>
      </c>
      <c r="N16" s="20">
        <v>73</v>
      </c>
      <c r="O16" s="20">
        <v>10</v>
      </c>
      <c r="P16" s="20" t="s">
        <v>25</v>
      </c>
      <c r="Q16" s="20" t="s">
        <v>99</v>
      </c>
      <c r="R16" s="20" t="s">
        <v>100</v>
      </c>
      <c r="S16" s="22">
        <v>0.46914299999999998</v>
      </c>
      <c r="T16" s="22">
        <v>0.44700000000000001</v>
      </c>
      <c r="U16" s="22">
        <f t="shared" si="0"/>
        <v>2.2404847895224198</v>
      </c>
    </row>
    <row r="17" spans="1:21" x14ac:dyDescent="0.25">
      <c r="A17" s="20">
        <v>3</v>
      </c>
      <c r="B17" s="20" t="s">
        <v>95</v>
      </c>
      <c r="C17" s="20" t="s">
        <v>96</v>
      </c>
      <c r="D17" s="20">
        <v>5293</v>
      </c>
      <c r="E17" s="20">
        <v>4899</v>
      </c>
      <c r="F17" s="20">
        <v>4877</v>
      </c>
      <c r="G17" s="20">
        <v>1630</v>
      </c>
      <c r="H17" s="20">
        <v>1630</v>
      </c>
      <c r="I17" s="20" t="s">
        <v>56</v>
      </c>
      <c r="J17" s="20" t="s">
        <v>97</v>
      </c>
      <c r="K17" s="21">
        <v>1.1282000000000001</v>
      </c>
      <c r="L17" s="20" t="s">
        <v>24</v>
      </c>
      <c r="M17" s="20" t="s">
        <v>98</v>
      </c>
      <c r="N17" s="20">
        <v>73</v>
      </c>
      <c r="O17" s="20">
        <v>10</v>
      </c>
      <c r="P17" s="20" t="s">
        <v>25</v>
      </c>
      <c r="Q17" s="20" t="s">
        <v>99</v>
      </c>
      <c r="R17" s="20" t="s">
        <v>100</v>
      </c>
      <c r="S17" s="22">
        <v>0.46914299999999998</v>
      </c>
      <c r="T17" s="22">
        <v>0.44700000000000001</v>
      </c>
      <c r="U17" s="22">
        <f t="shared" si="0"/>
        <v>0.29269578432779997</v>
      </c>
    </row>
    <row r="18" spans="1:21" x14ac:dyDescent="0.25">
      <c r="A18" s="20">
        <v>3</v>
      </c>
      <c r="B18" s="20" t="s">
        <v>95</v>
      </c>
      <c r="C18" s="20" t="s">
        <v>96</v>
      </c>
      <c r="D18" s="20">
        <v>5297</v>
      </c>
      <c r="E18" s="20">
        <v>4910</v>
      </c>
      <c r="F18" s="20">
        <v>4888</v>
      </c>
      <c r="G18" s="20">
        <v>1660</v>
      </c>
      <c r="H18" s="20">
        <v>1660</v>
      </c>
      <c r="I18" s="20" t="s">
        <v>56</v>
      </c>
      <c r="J18" s="20" t="s">
        <v>97</v>
      </c>
      <c r="K18" s="21">
        <v>11.7879</v>
      </c>
      <c r="L18" s="20" t="s">
        <v>24</v>
      </c>
      <c r="M18" s="20" t="s">
        <v>98</v>
      </c>
      <c r="N18" s="20">
        <v>73</v>
      </c>
      <c r="O18" s="20">
        <v>10</v>
      </c>
      <c r="P18" s="20" t="s">
        <v>25</v>
      </c>
      <c r="Q18" s="20" t="s">
        <v>101</v>
      </c>
      <c r="R18" s="20" t="s">
        <v>100</v>
      </c>
      <c r="S18" s="22">
        <v>0.46914299999999998</v>
      </c>
      <c r="T18" s="22">
        <v>0.44700000000000001</v>
      </c>
      <c r="U18" s="22">
        <f t="shared" si="0"/>
        <v>3.0582065556440998</v>
      </c>
    </row>
    <row r="19" spans="1:21" x14ac:dyDescent="0.25">
      <c r="A19" s="20">
        <v>3</v>
      </c>
      <c r="B19" s="20" t="s">
        <v>95</v>
      </c>
      <c r="C19" s="20" t="s">
        <v>96</v>
      </c>
      <c r="D19" s="20">
        <v>5298</v>
      </c>
      <c r="E19" s="20">
        <v>4911</v>
      </c>
      <c r="F19" s="20">
        <v>4889</v>
      </c>
      <c r="G19" s="20">
        <v>1660</v>
      </c>
      <c r="H19" s="20">
        <v>1660</v>
      </c>
      <c r="I19" s="20" t="s">
        <v>56</v>
      </c>
      <c r="J19" s="20" t="s">
        <v>97</v>
      </c>
      <c r="K19" s="21">
        <v>17.874500000000001</v>
      </c>
      <c r="L19" s="20" t="s">
        <v>24</v>
      </c>
      <c r="M19" s="20" t="s">
        <v>98</v>
      </c>
      <c r="N19" s="20">
        <v>73</v>
      </c>
      <c r="O19" s="20">
        <v>10</v>
      </c>
      <c r="P19" s="20" t="s">
        <v>25</v>
      </c>
      <c r="Q19" s="20" t="s">
        <v>101</v>
      </c>
      <c r="R19" s="20" t="s">
        <v>100</v>
      </c>
      <c r="S19" s="22">
        <v>0.46914299999999998</v>
      </c>
      <c r="T19" s="22">
        <v>0.44700000000000001</v>
      </c>
      <c r="U19" s="22">
        <f t="shared" si="0"/>
        <v>4.6372901940854998</v>
      </c>
    </row>
    <row r="20" spans="1:21" x14ac:dyDescent="0.25">
      <c r="A20" s="20">
        <v>3</v>
      </c>
      <c r="B20" s="20" t="s">
        <v>95</v>
      </c>
      <c r="C20" s="20" t="s">
        <v>96</v>
      </c>
      <c r="D20" s="20">
        <v>5299</v>
      </c>
      <c r="E20" s="20">
        <v>4912</v>
      </c>
      <c r="F20" s="20">
        <v>4890</v>
      </c>
      <c r="G20" s="20">
        <v>1660</v>
      </c>
      <c r="H20" s="20">
        <v>1660</v>
      </c>
      <c r="I20" s="20" t="s">
        <v>56</v>
      </c>
      <c r="J20" s="20" t="s">
        <v>97</v>
      </c>
      <c r="K20" s="21">
        <v>5.1788100000000004</v>
      </c>
      <c r="L20" s="20" t="s">
        <v>24</v>
      </c>
      <c r="M20" s="20" t="s">
        <v>98</v>
      </c>
      <c r="N20" s="20">
        <v>73</v>
      </c>
      <c r="O20" s="20">
        <v>10</v>
      </c>
      <c r="P20" s="20" t="s">
        <v>25</v>
      </c>
      <c r="Q20" s="20" t="s">
        <v>101</v>
      </c>
      <c r="R20" s="20" t="s">
        <v>100</v>
      </c>
      <c r="S20" s="22">
        <v>0.46914299999999998</v>
      </c>
      <c r="T20" s="22">
        <v>0.44700000000000001</v>
      </c>
      <c r="U20" s="22">
        <f t="shared" si="0"/>
        <v>1.3435701602859897</v>
      </c>
    </row>
    <row r="21" spans="1:21" x14ac:dyDescent="0.25">
      <c r="A21" s="20">
        <v>3</v>
      </c>
      <c r="B21" s="20" t="s">
        <v>95</v>
      </c>
      <c r="C21" s="20" t="s">
        <v>96</v>
      </c>
      <c r="D21" s="20">
        <v>5303</v>
      </c>
      <c r="E21" s="20">
        <v>4916</v>
      </c>
      <c r="F21" s="20">
        <v>4894</v>
      </c>
      <c r="G21" s="20">
        <v>1660</v>
      </c>
      <c r="H21" s="20">
        <v>1660</v>
      </c>
      <c r="I21" s="20" t="s">
        <v>56</v>
      </c>
      <c r="J21" s="20" t="s">
        <v>97</v>
      </c>
      <c r="K21" s="21">
        <v>5.5573800000000002</v>
      </c>
      <c r="L21" s="20" t="s">
        <v>24</v>
      </c>
      <c r="M21" s="20" t="s">
        <v>98</v>
      </c>
      <c r="N21" s="20">
        <v>73</v>
      </c>
      <c r="O21" s="20">
        <v>10</v>
      </c>
      <c r="P21" s="20" t="s">
        <v>25</v>
      </c>
      <c r="Q21" s="20" t="s">
        <v>101</v>
      </c>
      <c r="R21" s="20" t="s">
        <v>100</v>
      </c>
      <c r="S21" s="22">
        <v>0.46914299999999998</v>
      </c>
      <c r="T21" s="22">
        <v>0.44700000000000001</v>
      </c>
      <c r="U21" s="22">
        <f t="shared" si="0"/>
        <v>1.4417848767130199</v>
      </c>
    </row>
    <row r="22" spans="1:21" x14ac:dyDescent="0.25">
      <c r="A22" s="20">
        <v>3</v>
      </c>
      <c r="B22" s="20" t="s">
        <v>95</v>
      </c>
      <c r="C22" s="20" t="s">
        <v>96</v>
      </c>
      <c r="D22" s="20">
        <v>5304</v>
      </c>
      <c r="E22" s="20">
        <v>4917</v>
      </c>
      <c r="F22" s="20">
        <v>4895</v>
      </c>
      <c r="G22" s="20">
        <v>1660</v>
      </c>
      <c r="H22" s="20">
        <v>1660</v>
      </c>
      <c r="I22" s="20" t="s">
        <v>56</v>
      </c>
      <c r="J22" s="20" t="s">
        <v>97</v>
      </c>
      <c r="K22" s="21">
        <v>5.3797699999999997</v>
      </c>
      <c r="L22" s="20" t="s">
        <v>24</v>
      </c>
      <c r="M22" s="20" t="s">
        <v>98</v>
      </c>
      <c r="N22" s="20">
        <v>73</v>
      </c>
      <c r="O22" s="20">
        <v>10</v>
      </c>
      <c r="P22" s="20" t="s">
        <v>25</v>
      </c>
      <c r="Q22" s="20" t="s">
        <v>101</v>
      </c>
      <c r="R22" s="20" t="s">
        <v>100</v>
      </c>
      <c r="S22" s="22">
        <v>0.46914299999999998</v>
      </c>
      <c r="T22" s="22">
        <v>0.44700000000000001</v>
      </c>
      <c r="U22" s="22">
        <f t="shared" si="0"/>
        <v>1.3957064347218295</v>
      </c>
    </row>
    <row r="23" spans="1:21" x14ac:dyDescent="0.25">
      <c r="A23" s="20">
        <v>3</v>
      </c>
      <c r="B23" s="20" t="s">
        <v>95</v>
      </c>
      <c r="C23" s="20" t="s">
        <v>96</v>
      </c>
      <c r="D23" s="20">
        <v>5673</v>
      </c>
      <c r="E23" s="20">
        <v>5678</v>
      </c>
      <c r="F23" s="20">
        <v>5601</v>
      </c>
      <c r="G23" s="20">
        <v>1900</v>
      </c>
      <c r="H23" s="20">
        <v>1900</v>
      </c>
      <c r="I23" s="20" t="s">
        <v>56</v>
      </c>
      <c r="J23" s="20" t="s">
        <v>97</v>
      </c>
      <c r="K23" s="21">
        <v>12.3002</v>
      </c>
      <c r="L23" s="20" t="s">
        <v>24</v>
      </c>
      <c r="M23" s="20" t="s">
        <v>98</v>
      </c>
      <c r="N23" s="20">
        <v>70</v>
      </c>
      <c r="O23" s="20">
        <v>10</v>
      </c>
      <c r="P23" s="20" t="s">
        <v>25</v>
      </c>
      <c r="Q23" s="20" t="s">
        <v>35</v>
      </c>
      <c r="R23" s="20" t="s">
        <v>36</v>
      </c>
      <c r="S23" s="22">
        <v>1.3537220000000001</v>
      </c>
      <c r="T23" s="22">
        <v>0.44700000000000001</v>
      </c>
      <c r="U23" s="22">
        <f t="shared" si="0"/>
        <v>9.2080313934532008</v>
      </c>
    </row>
    <row r="24" spans="1:21" x14ac:dyDescent="0.25">
      <c r="A24" s="20">
        <v>3</v>
      </c>
      <c r="B24" s="20" t="s">
        <v>95</v>
      </c>
      <c r="C24" s="20" t="s">
        <v>96</v>
      </c>
      <c r="D24" s="20">
        <v>5675</v>
      </c>
      <c r="E24" s="20">
        <v>5680</v>
      </c>
      <c r="F24" s="20">
        <v>5603</v>
      </c>
      <c r="G24" s="20">
        <v>1900</v>
      </c>
      <c r="H24" s="20">
        <v>1900</v>
      </c>
      <c r="I24" s="20" t="s">
        <v>56</v>
      </c>
      <c r="J24" s="20" t="s">
        <v>97</v>
      </c>
      <c r="K24" s="21">
        <v>1.38849E-3</v>
      </c>
      <c r="L24" s="20" t="s">
        <v>24</v>
      </c>
      <c r="M24" s="20" t="s">
        <v>98</v>
      </c>
      <c r="N24" s="20">
        <v>70</v>
      </c>
      <c r="O24" s="20">
        <v>10</v>
      </c>
      <c r="P24" s="20" t="s">
        <v>25</v>
      </c>
      <c r="Q24" s="20" t="s">
        <v>35</v>
      </c>
      <c r="R24" s="20" t="s">
        <v>36</v>
      </c>
      <c r="S24" s="22">
        <v>1.3537220000000001</v>
      </c>
      <c r="T24" s="22">
        <v>0.44700000000000001</v>
      </c>
      <c r="U24" s="22">
        <f t="shared" si="0"/>
        <v>1.0394350912583399E-3</v>
      </c>
    </row>
    <row r="25" spans="1:21" x14ac:dyDescent="0.25">
      <c r="A25" s="20">
        <v>3</v>
      </c>
      <c r="B25" s="20" t="s">
        <v>95</v>
      </c>
      <c r="C25" s="20" t="s">
        <v>96</v>
      </c>
      <c r="D25" s="20">
        <v>5684</v>
      </c>
      <c r="E25" s="20">
        <v>5689</v>
      </c>
      <c r="F25" s="20">
        <v>5612</v>
      </c>
      <c r="G25" s="20">
        <v>1900</v>
      </c>
      <c r="H25" s="20">
        <v>1900</v>
      </c>
      <c r="I25" s="20" t="s">
        <v>56</v>
      </c>
      <c r="J25" s="20" t="s">
        <v>97</v>
      </c>
      <c r="K25" s="21">
        <v>8.4993599999999994</v>
      </c>
      <c r="L25" s="20" t="s">
        <v>24</v>
      </c>
      <c r="M25" s="20" t="s">
        <v>98</v>
      </c>
      <c r="N25" s="20">
        <v>70</v>
      </c>
      <c r="O25" s="20">
        <v>10</v>
      </c>
      <c r="P25" s="20" t="s">
        <v>25</v>
      </c>
      <c r="Q25" s="20" t="s">
        <v>35</v>
      </c>
      <c r="R25" s="20" t="s">
        <v>36</v>
      </c>
      <c r="S25" s="22">
        <v>1.3537220000000001</v>
      </c>
      <c r="T25" s="22">
        <v>0.44700000000000001</v>
      </c>
      <c r="U25" s="22">
        <f t="shared" si="0"/>
        <v>6.3626911517097593</v>
      </c>
    </row>
    <row r="26" spans="1:21" x14ac:dyDescent="0.25">
      <c r="A26" s="20">
        <v>3</v>
      </c>
      <c r="B26" s="20" t="s">
        <v>95</v>
      </c>
      <c r="C26" s="20" t="s">
        <v>96</v>
      </c>
      <c r="D26" s="20">
        <v>6705</v>
      </c>
      <c r="E26" s="20">
        <v>6706</v>
      </c>
      <c r="F26" s="20">
        <v>6662</v>
      </c>
      <c r="G26" s="20">
        <v>2110</v>
      </c>
      <c r="H26" s="20">
        <v>2110</v>
      </c>
      <c r="I26" s="20" t="s">
        <v>56</v>
      </c>
      <c r="J26" s="20" t="s">
        <v>86</v>
      </c>
      <c r="K26" s="21">
        <v>7.6879699999999995E-2</v>
      </c>
      <c r="L26" s="20" t="s">
        <v>84</v>
      </c>
      <c r="M26" s="20" t="s">
        <v>85</v>
      </c>
      <c r="N26" s="20">
        <v>26</v>
      </c>
      <c r="O26" s="20">
        <v>21</v>
      </c>
      <c r="P26" s="20" t="s">
        <v>59</v>
      </c>
      <c r="Q26" s="20" t="s">
        <v>60</v>
      </c>
      <c r="R26" s="20" t="s">
        <v>59</v>
      </c>
      <c r="S26" s="22">
        <v>9.4525830000000006</v>
      </c>
      <c r="T26" s="22">
        <v>0.30499999999999999</v>
      </c>
      <c r="U26" s="22">
        <f t="shared" si="0"/>
        <v>0.50506466295924457</v>
      </c>
    </row>
    <row r="27" spans="1:21" x14ac:dyDescent="0.25">
      <c r="A27" s="20">
        <v>3</v>
      </c>
      <c r="B27" s="20" t="s">
        <v>95</v>
      </c>
      <c r="C27" s="20" t="s">
        <v>96</v>
      </c>
      <c r="D27" s="20">
        <v>6712</v>
      </c>
      <c r="E27" s="20">
        <v>6713</v>
      </c>
      <c r="F27" s="20">
        <v>6669</v>
      </c>
      <c r="G27" s="20">
        <v>2110</v>
      </c>
      <c r="H27" s="20">
        <v>2110</v>
      </c>
      <c r="I27" s="20" t="s">
        <v>56</v>
      </c>
      <c r="J27" s="20" t="s">
        <v>97</v>
      </c>
      <c r="K27" s="21">
        <v>1.48878</v>
      </c>
      <c r="L27" s="20" t="s">
        <v>24</v>
      </c>
      <c r="M27" s="20" t="s">
        <v>98</v>
      </c>
      <c r="N27" s="20">
        <v>26</v>
      </c>
      <c r="O27" s="20">
        <v>21</v>
      </c>
      <c r="P27" s="20" t="s">
        <v>59</v>
      </c>
      <c r="Q27" s="20" t="s">
        <v>60</v>
      </c>
      <c r="R27" s="20" t="s">
        <v>59</v>
      </c>
      <c r="S27" s="22">
        <v>9.756786</v>
      </c>
      <c r="T27" s="22">
        <v>0.44700000000000001</v>
      </c>
      <c r="U27" s="22">
        <f t="shared" si="0"/>
        <v>8.0327164471772381</v>
      </c>
    </row>
    <row r="28" spans="1:21" x14ac:dyDescent="0.25">
      <c r="A28" s="20">
        <v>3</v>
      </c>
      <c r="B28" s="20" t="s">
        <v>95</v>
      </c>
      <c r="C28" s="20" t="s">
        <v>96</v>
      </c>
      <c r="D28" s="20">
        <v>6716</v>
      </c>
      <c r="E28" s="20">
        <v>6717</v>
      </c>
      <c r="F28" s="20">
        <v>6673</v>
      </c>
      <c r="G28" s="20">
        <v>2110</v>
      </c>
      <c r="H28" s="20">
        <v>2110</v>
      </c>
      <c r="I28" s="20" t="s">
        <v>56</v>
      </c>
      <c r="J28" s="20" t="s">
        <v>97</v>
      </c>
      <c r="K28" s="21">
        <v>9.9596599999999995</v>
      </c>
      <c r="L28" s="20" t="s">
        <v>24</v>
      </c>
      <c r="M28" s="20" t="s">
        <v>98</v>
      </c>
      <c r="N28" s="20">
        <v>26</v>
      </c>
      <c r="O28" s="20">
        <v>21</v>
      </c>
      <c r="P28" s="20" t="s">
        <v>59</v>
      </c>
      <c r="Q28" s="20" t="s">
        <v>60</v>
      </c>
      <c r="R28" s="20" t="s">
        <v>59</v>
      </c>
      <c r="S28" s="22">
        <v>9.756786</v>
      </c>
      <c r="T28" s="22">
        <v>0.44700000000000001</v>
      </c>
      <c r="U28" s="22">
        <f t="shared" si="0"/>
        <v>53.737372002776269</v>
      </c>
    </row>
    <row r="29" spans="1:21" x14ac:dyDescent="0.25">
      <c r="A29" s="20">
        <v>3</v>
      </c>
      <c r="B29" s="20" t="s">
        <v>95</v>
      </c>
      <c r="C29" s="20" t="s">
        <v>96</v>
      </c>
      <c r="D29" s="20">
        <v>6717</v>
      </c>
      <c r="E29" s="20">
        <v>6718</v>
      </c>
      <c r="F29" s="20">
        <v>6674</v>
      </c>
      <c r="G29" s="20">
        <v>2110</v>
      </c>
      <c r="H29" s="20">
        <v>2110</v>
      </c>
      <c r="I29" s="20" t="s">
        <v>56</v>
      </c>
      <c r="J29" s="20" t="s">
        <v>97</v>
      </c>
      <c r="K29" s="21">
        <v>98.248500000000007</v>
      </c>
      <c r="L29" s="20" t="s">
        <v>24</v>
      </c>
      <c r="M29" s="20" t="s">
        <v>98</v>
      </c>
      <c r="N29" s="20">
        <v>26</v>
      </c>
      <c r="O29" s="20">
        <v>21</v>
      </c>
      <c r="P29" s="20" t="s">
        <v>59</v>
      </c>
      <c r="Q29" s="20" t="s">
        <v>60</v>
      </c>
      <c r="R29" s="20" t="s">
        <v>59</v>
      </c>
      <c r="S29" s="22">
        <v>9.756786</v>
      </c>
      <c r="T29" s="22">
        <v>0.44700000000000001</v>
      </c>
      <c r="U29" s="22">
        <f t="shared" si="0"/>
        <v>530.10004289451297</v>
      </c>
    </row>
    <row r="30" spans="1:21" x14ac:dyDescent="0.25">
      <c r="A30" s="20">
        <v>3</v>
      </c>
      <c r="B30" s="20" t="s">
        <v>95</v>
      </c>
      <c r="C30" s="20" t="s">
        <v>96</v>
      </c>
      <c r="D30" s="20">
        <v>6719</v>
      </c>
      <c r="E30" s="20">
        <v>6720</v>
      </c>
      <c r="F30" s="20">
        <v>6676</v>
      </c>
      <c r="G30" s="20">
        <v>2110</v>
      </c>
      <c r="H30" s="20">
        <v>2110</v>
      </c>
      <c r="I30" s="20" t="s">
        <v>56</v>
      </c>
      <c r="J30" s="20" t="s">
        <v>97</v>
      </c>
      <c r="K30" s="21">
        <v>6.6509400000000003</v>
      </c>
      <c r="L30" s="20" t="s">
        <v>24</v>
      </c>
      <c r="M30" s="20" t="s">
        <v>98</v>
      </c>
      <c r="N30" s="20">
        <v>26</v>
      </c>
      <c r="O30" s="20">
        <v>21</v>
      </c>
      <c r="P30" s="20" t="s">
        <v>59</v>
      </c>
      <c r="Q30" s="20" t="s">
        <v>60</v>
      </c>
      <c r="R30" s="20" t="s">
        <v>59</v>
      </c>
      <c r="S30" s="22">
        <v>9.756786</v>
      </c>
      <c r="T30" s="22">
        <v>0.44700000000000001</v>
      </c>
      <c r="U30" s="22">
        <f t="shared" si="0"/>
        <v>35.885164448198516</v>
      </c>
    </row>
    <row r="31" spans="1:21" x14ac:dyDescent="0.25">
      <c r="A31" s="20">
        <v>3</v>
      </c>
      <c r="B31" s="20" t="s">
        <v>95</v>
      </c>
      <c r="C31" s="20" t="s">
        <v>96</v>
      </c>
      <c r="D31" s="20">
        <v>7696</v>
      </c>
      <c r="E31" s="20">
        <v>7697</v>
      </c>
      <c r="F31" s="20">
        <v>8630</v>
      </c>
      <c r="G31" s="20">
        <v>2120</v>
      </c>
      <c r="H31" s="20">
        <v>2120</v>
      </c>
      <c r="I31" s="20" t="s">
        <v>56</v>
      </c>
      <c r="J31" s="20" t="s">
        <v>86</v>
      </c>
      <c r="K31" s="21">
        <v>6.1245000000000001E-2</v>
      </c>
      <c r="L31" s="20" t="s">
        <v>84</v>
      </c>
      <c r="M31" s="20" t="s">
        <v>85</v>
      </c>
      <c r="N31" s="20">
        <v>27</v>
      </c>
      <c r="O31" s="20">
        <v>22</v>
      </c>
      <c r="P31" s="20" t="s">
        <v>61</v>
      </c>
      <c r="Q31" s="20" t="s">
        <v>62</v>
      </c>
      <c r="R31" s="20" t="s">
        <v>63</v>
      </c>
      <c r="S31" s="22">
        <v>9.7789370000000009</v>
      </c>
      <c r="T31" s="22">
        <v>0.30499999999999999</v>
      </c>
      <c r="U31" s="22">
        <f t="shared" si="0"/>
        <v>0.41624314261267503</v>
      </c>
    </row>
    <row r="32" spans="1:21" x14ac:dyDescent="0.25">
      <c r="A32" s="20">
        <v>3</v>
      </c>
      <c r="B32" s="20" t="s">
        <v>95</v>
      </c>
      <c r="C32" s="20" t="s">
        <v>96</v>
      </c>
      <c r="D32" s="20">
        <v>8681</v>
      </c>
      <c r="E32" s="20">
        <v>8682</v>
      </c>
      <c r="F32" s="20">
        <v>8639</v>
      </c>
      <c r="G32" s="20">
        <v>2120</v>
      </c>
      <c r="H32" s="20">
        <v>2120</v>
      </c>
      <c r="I32" s="20" t="s">
        <v>56</v>
      </c>
      <c r="J32" s="20" t="s">
        <v>97</v>
      </c>
      <c r="K32" s="21">
        <v>0.85914699999999999</v>
      </c>
      <c r="L32" s="20" t="s">
        <v>24</v>
      </c>
      <c r="M32" s="20" t="s">
        <v>98</v>
      </c>
      <c r="N32" s="20">
        <v>27</v>
      </c>
      <c r="O32" s="20">
        <v>22</v>
      </c>
      <c r="P32" s="20" t="s">
        <v>61</v>
      </c>
      <c r="Q32" s="20" t="s">
        <v>62</v>
      </c>
      <c r="R32" s="20" t="s">
        <v>63</v>
      </c>
      <c r="S32" s="22">
        <v>13.562198</v>
      </c>
      <c r="T32" s="22">
        <v>0.44700000000000001</v>
      </c>
      <c r="U32" s="22">
        <f t="shared" si="0"/>
        <v>6.4435127139836172</v>
      </c>
    </row>
    <row r="33" spans="1:21" x14ac:dyDescent="0.25">
      <c r="A33" s="20">
        <v>3</v>
      </c>
      <c r="B33" s="20" t="s">
        <v>95</v>
      </c>
      <c r="C33" s="20" t="s">
        <v>96</v>
      </c>
      <c r="D33" s="20">
        <v>8683</v>
      </c>
      <c r="E33" s="20">
        <v>8684</v>
      </c>
      <c r="F33" s="20">
        <v>8641</v>
      </c>
      <c r="G33" s="20">
        <v>2120</v>
      </c>
      <c r="H33" s="20">
        <v>2120</v>
      </c>
      <c r="I33" s="20" t="s">
        <v>56</v>
      </c>
      <c r="J33" s="20" t="s">
        <v>97</v>
      </c>
      <c r="K33" s="21">
        <v>106.34699999999999</v>
      </c>
      <c r="L33" s="20" t="s">
        <v>24</v>
      </c>
      <c r="M33" s="20" t="s">
        <v>98</v>
      </c>
      <c r="N33" s="20">
        <v>27</v>
      </c>
      <c r="O33" s="20">
        <v>22</v>
      </c>
      <c r="P33" s="20" t="s">
        <v>61</v>
      </c>
      <c r="Q33" s="20" t="s">
        <v>62</v>
      </c>
      <c r="R33" s="20" t="s">
        <v>63</v>
      </c>
      <c r="S33" s="22">
        <v>13.562198</v>
      </c>
      <c r="T33" s="22">
        <v>0.44700000000000001</v>
      </c>
      <c r="U33" s="22">
        <f t="shared" si="0"/>
        <v>797.59138610041794</v>
      </c>
    </row>
    <row r="34" spans="1:21" x14ac:dyDescent="0.25">
      <c r="A34" s="20">
        <v>3</v>
      </c>
      <c r="B34" s="20" t="s">
        <v>95</v>
      </c>
      <c r="C34" s="20" t="s">
        <v>96</v>
      </c>
      <c r="D34" s="20">
        <v>8684</v>
      </c>
      <c r="E34" s="20">
        <v>8685</v>
      </c>
      <c r="F34" s="20">
        <v>8642</v>
      </c>
      <c r="G34" s="20">
        <v>2120</v>
      </c>
      <c r="H34" s="20">
        <v>2120</v>
      </c>
      <c r="I34" s="20" t="s">
        <v>56</v>
      </c>
      <c r="J34" s="20" t="s">
        <v>97</v>
      </c>
      <c r="K34" s="21">
        <v>18.288799999999998</v>
      </c>
      <c r="L34" s="20" t="s">
        <v>24</v>
      </c>
      <c r="M34" s="20" t="s">
        <v>98</v>
      </c>
      <c r="N34" s="20">
        <v>27</v>
      </c>
      <c r="O34" s="20">
        <v>22</v>
      </c>
      <c r="P34" s="20" t="s">
        <v>61</v>
      </c>
      <c r="Q34" s="20" t="s">
        <v>62</v>
      </c>
      <c r="R34" s="20" t="s">
        <v>63</v>
      </c>
      <c r="S34" s="22">
        <v>13.562198</v>
      </c>
      <c r="T34" s="22">
        <v>0.44700000000000001</v>
      </c>
      <c r="U34" s="22">
        <f t="shared" ref="U34:U65" si="1">K34*S34*(1-T34)</f>
        <v>137.16408871066719</v>
      </c>
    </row>
    <row r="35" spans="1:21" x14ac:dyDescent="0.25">
      <c r="A35" s="20">
        <v>3</v>
      </c>
      <c r="B35" s="20" t="s">
        <v>95</v>
      </c>
      <c r="C35" s="20" t="s">
        <v>96</v>
      </c>
      <c r="D35" s="20">
        <v>8686</v>
      </c>
      <c r="E35" s="20">
        <v>8687</v>
      </c>
      <c r="F35" s="20">
        <v>8644</v>
      </c>
      <c r="G35" s="20">
        <v>2120</v>
      </c>
      <c r="H35" s="20">
        <v>2120</v>
      </c>
      <c r="I35" s="20" t="s">
        <v>56</v>
      </c>
      <c r="J35" s="20" t="s">
        <v>97</v>
      </c>
      <c r="K35" s="21">
        <v>3.1576499999999998</v>
      </c>
      <c r="L35" s="20" t="s">
        <v>24</v>
      </c>
      <c r="M35" s="20" t="s">
        <v>98</v>
      </c>
      <c r="N35" s="20">
        <v>27</v>
      </c>
      <c r="O35" s="20">
        <v>22</v>
      </c>
      <c r="P35" s="20" t="s">
        <v>61</v>
      </c>
      <c r="Q35" s="20" t="s">
        <v>62</v>
      </c>
      <c r="R35" s="20" t="s">
        <v>63</v>
      </c>
      <c r="S35" s="22">
        <v>13.562198</v>
      </c>
      <c r="T35" s="22">
        <v>0.44700000000000001</v>
      </c>
      <c r="U35" s="22">
        <f t="shared" si="1"/>
        <v>23.682045006629096</v>
      </c>
    </row>
    <row r="36" spans="1:21" x14ac:dyDescent="0.25">
      <c r="A36" s="20">
        <v>3</v>
      </c>
      <c r="B36" s="20" t="s">
        <v>95</v>
      </c>
      <c r="C36" s="20" t="s">
        <v>96</v>
      </c>
      <c r="D36" s="20">
        <v>8690</v>
      </c>
      <c r="E36" s="20">
        <v>8691</v>
      </c>
      <c r="F36" s="20">
        <v>8648</v>
      </c>
      <c r="G36" s="20">
        <v>2120</v>
      </c>
      <c r="H36" s="20">
        <v>2120</v>
      </c>
      <c r="I36" s="20" t="s">
        <v>56</v>
      </c>
      <c r="J36" s="20" t="s">
        <v>97</v>
      </c>
      <c r="K36" s="21">
        <v>0.46381899999999998</v>
      </c>
      <c r="L36" s="20" t="s">
        <v>24</v>
      </c>
      <c r="M36" s="20" t="s">
        <v>98</v>
      </c>
      <c r="N36" s="20">
        <v>27</v>
      </c>
      <c r="O36" s="20">
        <v>22</v>
      </c>
      <c r="P36" s="20" t="s">
        <v>61</v>
      </c>
      <c r="Q36" s="20" t="s">
        <v>62</v>
      </c>
      <c r="R36" s="20" t="s">
        <v>63</v>
      </c>
      <c r="S36" s="22">
        <v>13.562198</v>
      </c>
      <c r="T36" s="22">
        <v>0.44700000000000001</v>
      </c>
      <c r="U36" s="22">
        <f t="shared" si="1"/>
        <v>3.4785940281315852</v>
      </c>
    </row>
    <row r="37" spans="1:21" x14ac:dyDescent="0.25">
      <c r="A37" s="20">
        <v>3</v>
      </c>
      <c r="B37" s="20" t="s">
        <v>95</v>
      </c>
      <c r="C37" s="20" t="s">
        <v>96</v>
      </c>
      <c r="D37" s="20">
        <v>10687</v>
      </c>
      <c r="E37" s="20">
        <v>10688</v>
      </c>
      <c r="F37" s="20">
        <v>10611</v>
      </c>
      <c r="G37" s="20">
        <v>2130</v>
      </c>
      <c r="H37" s="20">
        <v>2130</v>
      </c>
      <c r="I37" s="20" t="s">
        <v>56</v>
      </c>
      <c r="J37" s="20" t="s">
        <v>86</v>
      </c>
      <c r="K37" s="21">
        <v>4.0863299999999998E-2</v>
      </c>
      <c r="L37" s="20" t="s">
        <v>84</v>
      </c>
      <c r="M37" s="20" t="s">
        <v>85</v>
      </c>
      <c r="N37" s="20">
        <v>28</v>
      </c>
      <c r="O37" s="20">
        <v>22</v>
      </c>
      <c r="P37" s="20" t="s">
        <v>61</v>
      </c>
      <c r="Q37" s="20" t="s">
        <v>64</v>
      </c>
      <c r="R37" s="20" t="s">
        <v>65</v>
      </c>
      <c r="S37" s="22">
        <v>8.7042389999999994</v>
      </c>
      <c r="T37" s="22">
        <v>0.30499999999999999</v>
      </c>
      <c r="U37" s="22">
        <f t="shared" si="1"/>
        <v>0.24720033102244651</v>
      </c>
    </row>
    <row r="38" spans="1:21" x14ac:dyDescent="0.25">
      <c r="A38" s="20">
        <v>3</v>
      </c>
      <c r="B38" s="20" t="s">
        <v>95</v>
      </c>
      <c r="C38" s="20" t="s">
        <v>96</v>
      </c>
      <c r="D38" s="20">
        <v>10689</v>
      </c>
      <c r="E38" s="20">
        <v>10690</v>
      </c>
      <c r="F38" s="20">
        <v>10613</v>
      </c>
      <c r="G38" s="20">
        <v>2130</v>
      </c>
      <c r="H38" s="20">
        <v>2130</v>
      </c>
      <c r="I38" s="20" t="s">
        <v>56</v>
      </c>
      <c r="J38" s="20" t="s">
        <v>86</v>
      </c>
      <c r="K38" s="21">
        <v>1.3905400000000001E-5</v>
      </c>
      <c r="L38" s="20" t="s">
        <v>84</v>
      </c>
      <c r="M38" s="20" t="s">
        <v>85</v>
      </c>
      <c r="N38" s="20">
        <v>28</v>
      </c>
      <c r="O38" s="20">
        <v>22</v>
      </c>
      <c r="P38" s="20" t="s">
        <v>61</v>
      </c>
      <c r="Q38" s="20" t="s">
        <v>64</v>
      </c>
      <c r="R38" s="20" t="s">
        <v>65</v>
      </c>
      <c r="S38" s="22">
        <v>8.7042389999999994</v>
      </c>
      <c r="T38" s="22">
        <v>0.30499999999999999</v>
      </c>
      <c r="U38" s="22">
        <f t="shared" si="1"/>
        <v>8.4119967868466998E-5</v>
      </c>
    </row>
    <row r="39" spans="1:21" x14ac:dyDescent="0.25">
      <c r="A39" s="20">
        <v>3</v>
      </c>
      <c r="B39" s="20" t="s">
        <v>95</v>
      </c>
      <c r="C39" s="20" t="s">
        <v>96</v>
      </c>
      <c r="D39" s="20">
        <v>10782</v>
      </c>
      <c r="E39" s="20">
        <v>10702</v>
      </c>
      <c r="F39" s="20">
        <v>10625</v>
      </c>
      <c r="G39" s="20">
        <v>2130</v>
      </c>
      <c r="H39" s="20">
        <v>2130</v>
      </c>
      <c r="I39" s="20" t="s">
        <v>56</v>
      </c>
      <c r="J39" s="20" t="s">
        <v>97</v>
      </c>
      <c r="K39" s="21">
        <v>2.5199500000000001</v>
      </c>
      <c r="L39" s="20" t="s">
        <v>24</v>
      </c>
      <c r="M39" s="20" t="s">
        <v>98</v>
      </c>
      <c r="N39" s="20">
        <v>28</v>
      </c>
      <c r="O39" s="20">
        <v>22</v>
      </c>
      <c r="P39" s="20" t="s">
        <v>61</v>
      </c>
      <c r="Q39" s="20" t="s">
        <v>64</v>
      </c>
      <c r="R39" s="20" t="s">
        <v>65</v>
      </c>
      <c r="S39" s="22">
        <v>7.1862130000000004</v>
      </c>
      <c r="T39" s="22">
        <v>0.44700000000000001</v>
      </c>
      <c r="U39" s="22">
        <f t="shared" si="1"/>
        <v>10.014220289490551</v>
      </c>
    </row>
    <row r="40" spans="1:21" x14ac:dyDescent="0.25">
      <c r="A40" s="20">
        <v>3</v>
      </c>
      <c r="B40" s="20" t="s">
        <v>95</v>
      </c>
      <c r="C40" s="20" t="s">
        <v>96</v>
      </c>
      <c r="D40" s="20">
        <v>10784</v>
      </c>
      <c r="E40" s="20">
        <v>10704</v>
      </c>
      <c r="F40" s="20">
        <v>10627</v>
      </c>
      <c r="G40" s="20">
        <v>2130</v>
      </c>
      <c r="H40" s="20">
        <v>2130</v>
      </c>
      <c r="I40" s="20" t="s">
        <v>56</v>
      </c>
      <c r="J40" s="20" t="s">
        <v>97</v>
      </c>
      <c r="K40" s="21">
        <v>111.407</v>
      </c>
      <c r="L40" s="20" t="s">
        <v>24</v>
      </c>
      <c r="M40" s="20" t="s">
        <v>98</v>
      </c>
      <c r="N40" s="20">
        <v>28</v>
      </c>
      <c r="O40" s="20">
        <v>22</v>
      </c>
      <c r="P40" s="20" t="s">
        <v>61</v>
      </c>
      <c r="Q40" s="20" t="s">
        <v>64</v>
      </c>
      <c r="R40" s="20" t="s">
        <v>65</v>
      </c>
      <c r="S40" s="22">
        <v>7.1862130000000004</v>
      </c>
      <c r="T40" s="22">
        <v>0.44700000000000001</v>
      </c>
      <c r="U40" s="22">
        <f t="shared" si="1"/>
        <v>442.72872072512297</v>
      </c>
    </row>
    <row r="41" spans="1:21" x14ac:dyDescent="0.25">
      <c r="A41" s="20">
        <v>3</v>
      </c>
      <c r="B41" s="20" t="s">
        <v>95</v>
      </c>
      <c r="C41" s="20" t="s">
        <v>96</v>
      </c>
      <c r="D41" s="20">
        <v>10785</v>
      </c>
      <c r="E41" s="20">
        <v>10705</v>
      </c>
      <c r="F41" s="20">
        <v>10628</v>
      </c>
      <c r="G41" s="20">
        <v>2130</v>
      </c>
      <c r="H41" s="20">
        <v>2130</v>
      </c>
      <c r="I41" s="20" t="s">
        <v>56</v>
      </c>
      <c r="J41" s="20" t="s">
        <v>97</v>
      </c>
      <c r="K41" s="21">
        <v>10.9552</v>
      </c>
      <c r="L41" s="20" t="s">
        <v>24</v>
      </c>
      <c r="M41" s="20" t="s">
        <v>98</v>
      </c>
      <c r="N41" s="20">
        <v>28</v>
      </c>
      <c r="O41" s="20">
        <v>22</v>
      </c>
      <c r="P41" s="20" t="s">
        <v>61</v>
      </c>
      <c r="Q41" s="20" t="s">
        <v>64</v>
      </c>
      <c r="R41" s="20" t="s">
        <v>65</v>
      </c>
      <c r="S41" s="22">
        <v>7.1862130000000004</v>
      </c>
      <c r="T41" s="22">
        <v>0.44700000000000001</v>
      </c>
      <c r="U41" s="22">
        <f t="shared" si="1"/>
        <v>43.535699563652791</v>
      </c>
    </row>
    <row r="42" spans="1:21" x14ac:dyDescent="0.25">
      <c r="A42" s="20">
        <v>3</v>
      </c>
      <c r="B42" s="20" t="s">
        <v>95</v>
      </c>
      <c r="C42" s="20" t="s">
        <v>96</v>
      </c>
      <c r="D42" s="20">
        <v>10789</v>
      </c>
      <c r="E42" s="20">
        <v>10709</v>
      </c>
      <c r="F42" s="20">
        <v>10632</v>
      </c>
      <c r="G42" s="20">
        <v>2130</v>
      </c>
      <c r="H42" s="20">
        <v>2130</v>
      </c>
      <c r="I42" s="20" t="s">
        <v>56</v>
      </c>
      <c r="J42" s="20" t="s">
        <v>97</v>
      </c>
      <c r="K42" s="21">
        <v>2.4367299999999998</v>
      </c>
      <c r="L42" s="20" t="s">
        <v>24</v>
      </c>
      <c r="M42" s="20" t="s">
        <v>98</v>
      </c>
      <c r="N42" s="20">
        <v>28</v>
      </c>
      <c r="O42" s="20">
        <v>22</v>
      </c>
      <c r="P42" s="20" t="s">
        <v>61</v>
      </c>
      <c r="Q42" s="20" t="s">
        <v>64</v>
      </c>
      <c r="R42" s="20" t="s">
        <v>65</v>
      </c>
      <c r="S42" s="22">
        <v>7.1862130000000004</v>
      </c>
      <c r="T42" s="22">
        <v>0.44700000000000001</v>
      </c>
      <c r="U42" s="22">
        <f t="shared" si="1"/>
        <v>9.6835060243299687</v>
      </c>
    </row>
    <row r="43" spans="1:21" x14ac:dyDescent="0.25">
      <c r="A43" s="20">
        <v>3</v>
      </c>
      <c r="B43" s="20" t="s">
        <v>95</v>
      </c>
      <c r="C43" s="20" t="s">
        <v>96</v>
      </c>
      <c r="D43" s="20">
        <v>13092</v>
      </c>
      <c r="E43" s="20">
        <v>13141</v>
      </c>
      <c r="F43" s="20">
        <v>13107</v>
      </c>
      <c r="G43" s="20">
        <v>2410</v>
      </c>
      <c r="H43" s="20">
        <v>2410</v>
      </c>
      <c r="I43" s="20" t="s">
        <v>56</v>
      </c>
      <c r="J43" s="20" t="s">
        <v>97</v>
      </c>
      <c r="K43" s="21">
        <v>4.2505199999999999</v>
      </c>
      <c r="L43" s="20" t="s">
        <v>24</v>
      </c>
      <c r="M43" s="20" t="s">
        <v>98</v>
      </c>
      <c r="N43" s="20">
        <v>35</v>
      </c>
      <c r="O43" s="20">
        <v>28</v>
      </c>
      <c r="P43" s="20" t="s">
        <v>57</v>
      </c>
      <c r="Q43" s="20" t="s">
        <v>79</v>
      </c>
      <c r="R43" s="20" t="s">
        <v>79</v>
      </c>
      <c r="S43" s="22">
        <v>65.331999999999994</v>
      </c>
      <c r="T43" s="22">
        <v>0.44700000000000001</v>
      </c>
      <c r="U43" s="22">
        <f t="shared" si="1"/>
        <v>153.56531986991996</v>
      </c>
    </row>
    <row r="44" spans="1:21" x14ac:dyDescent="0.25">
      <c r="A44" s="20">
        <v>3</v>
      </c>
      <c r="B44" s="20" t="s">
        <v>95</v>
      </c>
      <c r="C44" s="20" t="s">
        <v>96</v>
      </c>
      <c r="D44" s="20">
        <v>13322</v>
      </c>
      <c r="E44" s="20">
        <v>13200</v>
      </c>
      <c r="F44" s="20">
        <v>13166</v>
      </c>
      <c r="G44" s="20">
        <v>2430</v>
      </c>
      <c r="H44" s="20">
        <v>2430</v>
      </c>
      <c r="I44" s="20" t="s">
        <v>56</v>
      </c>
      <c r="J44" s="20" t="s">
        <v>97</v>
      </c>
      <c r="K44" s="21">
        <v>3.3366500000000001</v>
      </c>
      <c r="L44" s="20" t="s">
        <v>24</v>
      </c>
      <c r="M44" s="20" t="s">
        <v>98</v>
      </c>
      <c r="N44" s="20">
        <v>37</v>
      </c>
      <c r="O44" s="20">
        <v>28</v>
      </c>
      <c r="P44" s="20" t="s">
        <v>57</v>
      </c>
      <c r="Q44" s="20" t="s">
        <v>87</v>
      </c>
      <c r="R44" s="20" t="s">
        <v>88</v>
      </c>
      <c r="S44" s="22">
        <v>39.794955999999999</v>
      </c>
      <c r="T44" s="22">
        <v>0.44700000000000001</v>
      </c>
      <c r="U44" s="22">
        <f t="shared" si="1"/>
        <v>73.428357485382193</v>
      </c>
    </row>
    <row r="45" spans="1:21" x14ac:dyDescent="0.25">
      <c r="A45" s="20">
        <v>3</v>
      </c>
      <c r="B45" s="20" t="s">
        <v>95</v>
      </c>
      <c r="C45" s="20" t="s">
        <v>96</v>
      </c>
      <c r="D45" s="20">
        <v>13739</v>
      </c>
      <c r="E45" s="20">
        <v>13740</v>
      </c>
      <c r="F45" s="20">
        <v>13729</v>
      </c>
      <c r="G45" s="20">
        <v>3100</v>
      </c>
      <c r="H45" s="20">
        <v>3100</v>
      </c>
      <c r="I45" s="20" t="s">
        <v>56</v>
      </c>
      <c r="J45" s="20" t="s">
        <v>97</v>
      </c>
      <c r="K45" s="21">
        <v>5.2941099999999999</v>
      </c>
      <c r="L45" s="20" t="s">
        <v>24</v>
      </c>
      <c r="M45" s="20" t="s">
        <v>98</v>
      </c>
      <c r="N45" s="20">
        <v>5</v>
      </c>
      <c r="O45" s="20">
        <v>30</v>
      </c>
      <c r="P45" s="20" t="s">
        <v>67</v>
      </c>
      <c r="Q45" s="20" t="s">
        <v>80</v>
      </c>
      <c r="R45" s="20" t="s">
        <v>69</v>
      </c>
      <c r="S45" s="22">
        <v>6.1104390000000004</v>
      </c>
      <c r="T45" s="22">
        <v>0.44700000000000001</v>
      </c>
      <c r="U45" s="22">
        <f t="shared" si="1"/>
        <v>17.889182926502368</v>
      </c>
    </row>
    <row r="46" spans="1:21" x14ac:dyDescent="0.25">
      <c r="A46" s="20">
        <v>3</v>
      </c>
      <c r="B46" s="20" t="s">
        <v>95</v>
      </c>
      <c r="C46" s="20" t="s">
        <v>96</v>
      </c>
      <c r="D46" s="20">
        <v>19944</v>
      </c>
      <c r="E46" s="20">
        <v>19969</v>
      </c>
      <c r="F46" s="20">
        <v>19919</v>
      </c>
      <c r="G46" s="20">
        <v>5120</v>
      </c>
      <c r="H46" s="20">
        <v>5120</v>
      </c>
      <c r="I46" s="20" t="s">
        <v>56</v>
      </c>
      <c r="J46" s="20" t="s">
        <v>86</v>
      </c>
      <c r="K46" s="21">
        <v>3.87843E-3</v>
      </c>
      <c r="L46" s="20" t="s">
        <v>84</v>
      </c>
      <c r="M46" s="20" t="s">
        <v>85</v>
      </c>
      <c r="N46" s="20">
        <v>9</v>
      </c>
      <c r="O46" s="20">
        <v>50</v>
      </c>
      <c r="P46" s="20" t="s">
        <v>70</v>
      </c>
      <c r="Q46" s="20" t="s">
        <v>93</v>
      </c>
      <c r="R46" s="20" t="s">
        <v>72</v>
      </c>
      <c r="S46" s="22">
        <v>1.8153889999999999</v>
      </c>
      <c r="T46" s="22">
        <v>0.30499999999999999</v>
      </c>
      <c r="U46" s="22">
        <f t="shared" si="1"/>
        <v>4.8933971156926506E-3</v>
      </c>
    </row>
    <row r="47" spans="1:21" x14ac:dyDescent="0.25">
      <c r="A47" s="20">
        <v>3</v>
      </c>
      <c r="B47" s="20" t="s">
        <v>95</v>
      </c>
      <c r="C47" s="20" t="s">
        <v>96</v>
      </c>
      <c r="D47" s="20">
        <v>19946</v>
      </c>
      <c r="E47" s="20">
        <v>19971</v>
      </c>
      <c r="F47" s="20">
        <v>19921</v>
      </c>
      <c r="G47" s="20">
        <v>5120</v>
      </c>
      <c r="H47" s="20">
        <v>5120</v>
      </c>
      <c r="I47" s="20" t="s">
        <v>56</v>
      </c>
      <c r="J47" s="20" t="s">
        <v>97</v>
      </c>
      <c r="K47" s="21">
        <v>8.3009499999999999E-5</v>
      </c>
      <c r="L47" s="20" t="s">
        <v>24</v>
      </c>
      <c r="M47" s="20" t="s">
        <v>98</v>
      </c>
      <c r="N47" s="20">
        <v>9</v>
      </c>
      <c r="O47" s="20">
        <v>50</v>
      </c>
      <c r="P47" s="20" t="s">
        <v>70</v>
      </c>
      <c r="Q47" s="20" t="s">
        <v>93</v>
      </c>
      <c r="R47" s="20" t="s">
        <v>72</v>
      </c>
      <c r="S47" s="22">
        <v>2.5053640000000001</v>
      </c>
      <c r="T47" s="22">
        <v>0.44700000000000001</v>
      </c>
      <c r="U47" s="22">
        <f t="shared" si="1"/>
        <v>1.1500686416577399E-4</v>
      </c>
    </row>
    <row r="48" spans="1:21" x14ac:dyDescent="0.25">
      <c r="A48" s="20">
        <v>3</v>
      </c>
      <c r="B48" s="20" t="s">
        <v>95</v>
      </c>
      <c r="C48" s="20" t="s">
        <v>96</v>
      </c>
      <c r="D48" s="20">
        <v>20746</v>
      </c>
      <c r="E48" s="20">
        <v>20749</v>
      </c>
      <c r="F48" s="20">
        <v>20736</v>
      </c>
      <c r="G48" s="20">
        <v>5300</v>
      </c>
      <c r="H48" s="20">
        <v>5300</v>
      </c>
      <c r="I48" s="20" t="s">
        <v>56</v>
      </c>
      <c r="J48" s="20" t="s">
        <v>97</v>
      </c>
      <c r="K48" s="21">
        <v>1.4261299999999999</v>
      </c>
      <c r="L48" s="20" t="s">
        <v>24</v>
      </c>
      <c r="M48" s="20" t="s">
        <v>98</v>
      </c>
      <c r="N48" s="20">
        <v>9</v>
      </c>
      <c r="O48" s="20">
        <v>50</v>
      </c>
      <c r="P48" s="20" t="s">
        <v>70</v>
      </c>
      <c r="Q48" s="20" t="s">
        <v>71</v>
      </c>
      <c r="R48" s="20" t="s">
        <v>72</v>
      </c>
      <c r="S48" s="22">
        <v>2.5053640000000001</v>
      </c>
      <c r="T48" s="22">
        <v>0.44700000000000001</v>
      </c>
      <c r="U48" s="22">
        <f t="shared" si="1"/>
        <v>1.9758550430099597</v>
      </c>
    </row>
    <row r="49" spans="1:21" x14ac:dyDescent="0.25">
      <c r="A49" s="20">
        <v>3</v>
      </c>
      <c r="B49" s="20" t="s">
        <v>95</v>
      </c>
      <c r="C49" s="20" t="s">
        <v>96</v>
      </c>
      <c r="D49" s="20">
        <v>20748</v>
      </c>
      <c r="E49" s="20">
        <v>20751</v>
      </c>
      <c r="F49" s="20">
        <v>20738</v>
      </c>
      <c r="G49" s="20">
        <v>5300</v>
      </c>
      <c r="H49" s="20">
        <v>5300</v>
      </c>
      <c r="I49" s="20" t="s">
        <v>56</v>
      </c>
      <c r="J49" s="20" t="s">
        <v>97</v>
      </c>
      <c r="K49" s="21">
        <v>10.9207</v>
      </c>
      <c r="L49" s="20" t="s">
        <v>24</v>
      </c>
      <c r="M49" s="20" t="s">
        <v>98</v>
      </c>
      <c r="N49" s="20">
        <v>9</v>
      </c>
      <c r="O49" s="20">
        <v>50</v>
      </c>
      <c r="P49" s="20" t="s">
        <v>70</v>
      </c>
      <c r="Q49" s="20" t="s">
        <v>71</v>
      </c>
      <c r="R49" s="20" t="s">
        <v>72</v>
      </c>
      <c r="S49" s="22">
        <v>2.5053640000000001</v>
      </c>
      <c r="T49" s="22">
        <v>0.44700000000000001</v>
      </c>
      <c r="U49" s="22">
        <f t="shared" si="1"/>
        <v>15.1302617350444</v>
      </c>
    </row>
    <row r="50" spans="1:21" x14ac:dyDescent="0.25">
      <c r="A50" s="20">
        <v>3</v>
      </c>
      <c r="B50" s="20" t="s">
        <v>95</v>
      </c>
      <c r="C50" s="20" t="s">
        <v>96</v>
      </c>
      <c r="D50" s="20">
        <v>20750</v>
      </c>
      <c r="E50" s="20">
        <v>20753</v>
      </c>
      <c r="F50" s="20">
        <v>20740</v>
      </c>
      <c r="G50" s="20">
        <v>5300</v>
      </c>
      <c r="H50" s="20">
        <v>5300</v>
      </c>
      <c r="I50" s="20" t="s">
        <v>56</v>
      </c>
      <c r="J50" s="20" t="s">
        <v>97</v>
      </c>
      <c r="K50" s="21">
        <v>4.5895299999999999</v>
      </c>
      <c r="L50" s="20" t="s">
        <v>24</v>
      </c>
      <c r="M50" s="20" t="s">
        <v>98</v>
      </c>
      <c r="N50" s="20">
        <v>9</v>
      </c>
      <c r="O50" s="20">
        <v>50</v>
      </c>
      <c r="P50" s="20" t="s">
        <v>70</v>
      </c>
      <c r="Q50" s="20" t="s">
        <v>71</v>
      </c>
      <c r="R50" s="20" t="s">
        <v>72</v>
      </c>
      <c r="S50" s="22">
        <v>2.5053640000000001</v>
      </c>
      <c r="T50" s="22">
        <v>0.44700000000000001</v>
      </c>
      <c r="U50" s="22">
        <f t="shared" si="1"/>
        <v>6.3586391111227591</v>
      </c>
    </row>
    <row r="51" spans="1:21" x14ac:dyDescent="0.25">
      <c r="A51" s="20">
        <v>3</v>
      </c>
      <c r="B51" s="20" t="s">
        <v>95</v>
      </c>
      <c r="C51" s="20" t="s">
        <v>96</v>
      </c>
      <c r="D51" s="20">
        <v>20751</v>
      </c>
      <c r="E51" s="20">
        <v>20754</v>
      </c>
      <c r="F51" s="20">
        <v>20741</v>
      </c>
      <c r="G51" s="20">
        <v>5300</v>
      </c>
      <c r="H51" s="20">
        <v>5300</v>
      </c>
      <c r="I51" s="20" t="s">
        <v>56</v>
      </c>
      <c r="J51" s="20" t="s">
        <v>97</v>
      </c>
      <c r="K51" s="21">
        <v>0.62460899999999997</v>
      </c>
      <c r="L51" s="20" t="s">
        <v>24</v>
      </c>
      <c r="M51" s="20" t="s">
        <v>98</v>
      </c>
      <c r="N51" s="20">
        <v>9</v>
      </c>
      <c r="O51" s="20">
        <v>50</v>
      </c>
      <c r="P51" s="20" t="s">
        <v>70</v>
      </c>
      <c r="Q51" s="20" t="s">
        <v>71</v>
      </c>
      <c r="R51" s="20" t="s">
        <v>72</v>
      </c>
      <c r="S51" s="22">
        <v>2.5053640000000001</v>
      </c>
      <c r="T51" s="22">
        <v>0.44700000000000001</v>
      </c>
      <c r="U51" s="22">
        <f t="shared" si="1"/>
        <v>0.86537471517982789</v>
      </c>
    </row>
    <row r="52" spans="1:21" x14ac:dyDescent="0.25">
      <c r="A52" s="20">
        <v>3</v>
      </c>
      <c r="B52" s="20" t="s">
        <v>95</v>
      </c>
      <c r="C52" s="20" t="s">
        <v>96</v>
      </c>
      <c r="D52" s="20">
        <v>26346</v>
      </c>
      <c r="E52" s="20">
        <v>26227</v>
      </c>
      <c r="F52" s="20">
        <v>26197</v>
      </c>
      <c r="G52" s="20">
        <v>6172</v>
      </c>
      <c r="H52" s="20">
        <v>6172</v>
      </c>
      <c r="I52" s="20" t="s">
        <v>56</v>
      </c>
      <c r="J52" s="20" t="s">
        <v>97</v>
      </c>
      <c r="K52" s="21">
        <v>4.0167900000000003</v>
      </c>
      <c r="L52" s="20" t="s">
        <v>24</v>
      </c>
      <c r="M52" s="20" t="s">
        <v>98</v>
      </c>
      <c r="N52" s="20">
        <v>12</v>
      </c>
      <c r="O52" s="20">
        <v>60</v>
      </c>
      <c r="P52" s="20" t="s">
        <v>73</v>
      </c>
      <c r="Q52" s="20" t="s">
        <v>74</v>
      </c>
      <c r="R52" s="20" t="s">
        <v>75</v>
      </c>
      <c r="S52" s="22">
        <v>4.7782419999999997</v>
      </c>
      <c r="T52" s="22">
        <v>0.44700000000000001</v>
      </c>
      <c r="U52" s="22">
        <f t="shared" si="1"/>
        <v>10.613836659798539</v>
      </c>
    </row>
    <row r="53" spans="1:21" x14ac:dyDescent="0.25">
      <c r="A53" s="20">
        <v>3</v>
      </c>
      <c r="B53" s="20" t="s">
        <v>95</v>
      </c>
      <c r="C53" s="20" t="s">
        <v>96</v>
      </c>
      <c r="D53" s="20">
        <v>38365</v>
      </c>
      <c r="E53" s="20">
        <v>38366</v>
      </c>
      <c r="F53" s="20">
        <v>38296</v>
      </c>
      <c r="G53" s="20">
        <v>6410</v>
      </c>
      <c r="H53" s="20">
        <v>6410</v>
      </c>
      <c r="I53" s="20" t="s">
        <v>56</v>
      </c>
      <c r="J53" s="20" t="s">
        <v>97</v>
      </c>
      <c r="K53" s="21">
        <v>1.27162</v>
      </c>
      <c r="L53" s="20" t="s">
        <v>24</v>
      </c>
      <c r="M53" s="20" t="s">
        <v>98</v>
      </c>
      <c r="N53" s="20">
        <v>16</v>
      </c>
      <c r="O53" s="20">
        <v>60</v>
      </c>
      <c r="P53" s="20" t="s">
        <v>73</v>
      </c>
      <c r="Q53" s="20" t="s">
        <v>76</v>
      </c>
      <c r="R53" s="20" t="s">
        <v>77</v>
      </c>
      <c r="S53" s="22">
        <v>7.0967669999999998</v>
      </c>
      <c r="T53" s="22">
        <v>0.44700000000000001</v>
      </c>
      <c r="U53" s="22">
        <f t="shared" si="1"/>
        <v>4.9904881414546196</v>
      </c>
    </row>
    <row r="54" spans="1:21" x14ac:dyDescent="0.25">
      <c r="A54" s="20">
        <v>3</v>
      </c>
      <c r="B54" s="20" t="s">
        <v>95</v>
      </c>
      <c r="C54" s="20" t="s">
        <v>96</v>
      </c>
      <c r="D54" s="20">
        <v>38387</v>
      </c>
      <c r="E54" s="20">
        <v>38388</v>
      </c>
      <c r="F54" s="20">
        <v>38318</v>
      </c>
      <c r="G54" s="20">
        <v>6410</v>
      </c>
      <c r="H54" s="20">
        <v>6410</v>
      </c>
      <c r="I54" s="20" t="s">
        <v>56</v>
      </c>
      <c r="J54" s="20" t="s">
        <v>97</v>
      </c>
      <c r="K54" s="21">
        <v>4.7543199999999999</v>
      </c>
      <c r="L54" s="20" t="s">
        <v>24</v>
      </c>
      <c r="M54" s="20" t="s">
        <v>98</v>
      </c>
      <c r="N54" s="20">
        <v>16</v>
      </c>
      <c r="O54" s="20">
        <v>60</v>
      </c>
      <c r="P54" s="20" t="s">
        <v>73</v>
      </c>
      <c r="Q54" s="20" t="s">
        <v>76</v>
      </c>
      <c r="R54" s="20" t="s">
        <v>77</v>
      </c>
      <c r="S54" s="22">
        <v>7.0967669999999998</v>
      </c>
      <c r="T54" s="22">
        <v>0.44700000000000001</v>
      </c>
      <c r="U54" s="22">
        <f t="shared" si="1"/>
        <v>18.658386609742315</v>
      </c>
    </row>
    <row r="55" spans="1:21" x14ac:dyDescent="0.25">
      <c r="A55" s="20">
        <v>3</v>
      </c>
      <c r="B55" s="20" t="s">
        <v>95</v>
      </c>
      <c r="C55" s="20" t="s">
        <v>96</v>
      </c>
      <c r="D55" s="20">
        <v>38389</v>
      </c>
      <c r="E55" s="20">
        <v>38390</v>
      </c>
      <c r="F55" s="20">
        <v>38320</v>
      </c>
      <c r="G55" s="20">
        <v>6410</v>
      </c>
      <c r="H55" s="20">
        <v>6410</v>
      </c>
      <c r="I55" s="20" t="s">
        <v>56</v>
      </c>
      <c r="J55" s="20" t="s">
        <v>97</v>
      </c>
      <c r="K55" s="21">
        <v>1.9840899999999999</v>
      </c>
      <c r="L55" s="20" t="s">
        <v>24</v>
      </c>
      <c r="M55" s="20" t="s">
        <v>98</v>
      </c>
      <c r="N55" s="20">
        <v>16</v>
      </c>
      <c r="O55" s="20">
        <v>60</v>
      </c>
      <c r="P55" s="20" t="s">
        <v>73</v>
      </c>
      <c r="Q55" s="20" t="s">
        <v>76</v>
      </c>
      <c r="R55" s="20" t="s">
        <v>77</v>
      </c>
      <c r="S55" s="22">
        <v>7.0967669999999998</v>
      </c>
      <c r="T55" s="22">
        <v>0.44700000000000001</v>
      </c>
      <c r="U55" s="22">
        <f t="shared" si="1"/>
        <v>7.7865853136775884</v>
      </c>
    </row>
    <row r="56" spans="1:21" x14ac:dyDescent="0.25">
      <c r="A56" s="20">
        <v>3</v>
      </c>
      <c r="B56" s="20" t="s">
        <v>95</v>
      </c>
      <c r="C56" s="20" t="s">
        <v>96</v>
      </c>
      <c r="D56" s="20">
        <v>38399</v>
      </c>
      <c r="E56" s="20">
        <v>38400</v>
      </c>
      <c r="F56" s="20">
        <v>38330</v>
      </c>
      <c r="G56" s="20">
        <v>6410</v>
      </c>
      <c r="H56" s="20">
        <v>6410</v>
      </c>
      <c r="I56" s="20" t="s">
        <v>56</v>
      </c>
      <c r="J56" s="20" t="s">
        <v>97</v>
      </c>
      <c r="K56" s="21">
        <v>1.26583</v>
      </c>
      <c r="L56" s="20" t="s">
        <v>24</v>
      </c>
      <c r="M56" s="20" t="s">
        <v>98</v>
      </c>
      <c r="N56" s="20">
        <v>16</v>
      </c>
      <c r="O56" s="20">
        <v>60</v>
      </c>
      <c r="P56" s="20" t="s">
        <v>73</v>
      </c>
      <c r="Q56" s="20" t="s">
        <v>76</v>
      </c>
      <c r="R56" s="20" t="s">
        <v>77</v>
      </c>
      <c r="S56" s="22">
        <v>7.0967669999999998</v>
      </c>
      <c r="T56" s="22">
        <v>0.44700000000000001</v>
      </c>
      <c r="U56" s="22">
        <f t="shared" si="1"/>
        <v>4.9677652161003296</v>
      </c>
    </row>
    <row r="57" spans="1:21" x14ac:dyDescent="0.25">
      <c r="A57" s="20">
        <v>3</v>
      </c>
      <c r="B57" s="20" t="s">
        <v>95</v>
      </c>
      <c r="C57" s="20" t="s">
        <v>96</v>
      </c>
      <c r="D57" s="20">
        <v>38402</v>
      </c>
      <c r="E57" s="20">
        <v>38403</v>
      </c>
      <c r="F57" s="20">
        <v>38333</v>
      </c>
      <c r="G57" s="20">
        <v>6410</v>
      </c>
      <c r="H57" s="20">
        <v>6410</v>
      </c>
      <c r="I57" s="20" t="s">
        <v>56</v>
      </c>
      <c r="J57" s="20" t="s">
        <v>97</v>
      </c>
      <c r="K57" s="21">
        <v>3.2538900000000002</v>
      </c>
      <c r="L57" s="20" t="s">
        <v>24</v>
      </c>
      <c r="M57" s="20" t="s">
        <v>98</v>
      </c>
      <c r="N57" s="20">
        <v>16</v>
      </c>
      <c r="O57" s="20">
        <v>60</v>
      </c>
      <c r="P57" s="20" t="s">
        <v>73</v>
      </c>
      <c r="Q57" s="20" t="s">
        <v>76</v>
      </c>
      <c r="R57" s="20" t="s">
        <v>77</v>
      </c>
      <c r="S57" s="22">
        <v>7.0967669999999998</v>
      </c>
      <c r="T57" s="22">
        <v>0.44700000000000001</v>
      </c>
      <c r="U57" s="22">
        <f t="shared" si="1"/>
        <v>12.769930843017388</v>
      </c>
    </row>
    <row r="58" spans="1:21" x14ac:dyDescent="0.25">
      <c r="A58" s="20">
        <v>3</v>
      </c>
      <c r="B58" s="20" t="s">
        <v>95</v>
      </c>
      <c r="C58" s="20" t="s">
        <v>96</v>
      </c>
      <c r="D58" s="20">
        <v>38406</v>
      </c>
      <c r="E58" s="20">
        <v>38407</v>
      </c>
      <c r="F58" s="20">
        <v>38337</v>
      </c>
      <c r="G58" s="20">
        <v>6410</v>
      </c>
      <c r="H58" s="20">
        <v>6410</v>
      </c>
      <c r="I58" s="20" t="s">
        <v>56</v>
      </c>
      <c r="J58" s="20" t="s">
        <v>97</v>
      </c>
      <c r="K58" s="21">
        <v>3.3558500000000002</v>
      </c>
      <c r="L58" s="20" t="s">
        <v>24</v>
      </c>
      <c r="M58" s="20" t="s">
        <v>98</v>
      </c>
      <c r="N58" s="20">
        <v>16</v>
      </c>
      <c r="O58" s="20">
        <v>60</v>
      </c>
      <c r="P58" s="20" t="s">
        <v>73</v>
      </c>
      <c r="Q58" s="20" t="s">
        <v>76</v>
      </c>
      <c r="R58" s="20" t="s">
        <v>77</v>
      </c>
      <c r="S58" s="22">
        <v>7.0967669999999998</v>
      </c>
      <c r="T58" s="22">
        <v>0.44700000000000001</v>
      </c>
      <c r="U58" s="22">
        <f t="shared" si="1"/>
        <v>13.170074101933348</v>
      </c>
    </row>
    <row r="59" spans="1:21" x14ac:dyDescent="0.25">
      <c r="A59" s="20">
        <v>3</v>
      </c>
      <c r="B59" s="20" t="s">
        <v>95</v>
      </c>
      <c r="C59" s="20" t="s">
        <v>96</v>
      </c>
      <c r="D59" s="20">
        <v>49400</v>
      </c>
      <c r="E59" s="20">
        <v>49401</v>
      </c>
      <c r="F59" s="20">
        <v>49329</v>
      </c>
      <c r="G59" s="20">
        <v>6430</v>
      </c>
      <c r="H59" s="20">
        <v>6430</v>
      </c>
      <c r="I59" s="20" t="s">
        <v>56</v>
      </c>
      <c r="J59" s="20" t="s">
        <v>97</v>
      </c>
      <c r="K59" s="21">
        <v>1.5051600000000001</v>
      </c>
      <c r="L59" s="20" t="s">
        <v>24</v>
      </c>
      <c r="M59" s="20" t="s">
        <v>98</v>
      </c>
      <c r="N59" s="20">
        <v>16</v>
      </c>
      <c r="O59" s="20">
        <v>60</v>
      </c>
      <c r="P59" s="20" t="s">
        <v>73</v>
      </c>
      <c r="Q59" s="20" t="s">
        <v>78</v>
      </c>
      <c r="R59" s="20" t="s">
        <v>77</v>
      </c>
      <c r="S59" s="22">
        <v>7.0967669999999998</v>
      </c>
      <c r="T59" s="22">
        <v>0.44700000000000001</v>
      </c>
      <c r="U59" s="22">
        <f t="shared" si="1"/>
        <v>5.9070187091991588</v>
      </c>
    </row>
    <row r="60" spans="1:21" x14ac:dyDescent="0.25">
      <c r="A60" s="20">
        <v>3</v>
      </c>
      <c r="B60" s="20" t="s">
        <v>95</v>
      </c>
      <c r="C60" s="20" t="s">
        <v>96</v>
      </c>
      <c r="D60" s="20">
        <v>49401</v>
      </c>
      <c r="E60" s="20">
        <v>49402</v>
      </c>
      <c r="F60" s="20">
        <v>49330</v>
      </c>
      <c r="G60" s="20">
        <v>6430</v>
      </c>
      <c r="H60" s="20">
        <v>6430</v>
      </c>
      <c r="I60" s="20" t="s">
        <v>56</v>
      </c>
      <c r="J60" s="20" t="s">
        <v>97</v>
      </c>
      <c r="K60" s="21">
        <v>1.4681999999999999</v>
      </c>
      <c r="L60" s="20" t="s">
        <v>24</v>
      </c>
      <c r="M60" s="20" t="s">
        <v>98</v>
      </c>
      <c r="N60" s="20">
        <v>16</v>
      </c>
      <c r="O60" s="20">
        <v>60</v>
      </c>
      <c r="P60" s="20" t="s">
        <v>73</v>
      </c>
      <c r="Q60" s="20" t="s">
        <v>78</v>
      </c>
      <c r="R60" s="20" t="s">
        <v>77</v>
      </c>
      <c r="S60" s="22">
        <v>7.0967669999999998</v>
      </c>
      <c r="T60" s="22">
        <v>0.44700000000000001</v>
      </c>
      <c r="U60" s="22">
        <f t="shared" si="1"/>
        <v>5.7619687400981991</v>
      </c>
    </row>
    <row r="61" spans="1:21" x14ac:dyDescent="0.25">
      <c r="A61" s="20">
        <v>3</v>
      </c>
      <c r="B61" s="20" t="s">
        <v>95</v>
      </c>
      <c r="C61" s="20" t="s">
        <v>96</v>
      </c>
      <c r="D61" s="20">
        <v>49402</v>
      </c>
      <c r="E61" s="20">
        <v>49403</v>
      </c>
      <c r="F61" s="20">
        <v>49331</v>
      </c>
      <c r="G61" s="20">
        <v>6430</v>
      </c>
      <c r="H61" s="20">
        <v>6430</v>
      </c>
      <c r="I61" s="20" t="s">
        <v>56</v>
      </c>
      <c r="J61" s="20" t="s">
        <v>97</v>
      </c>
      <c r="K61" s="21">
        <v>1.0880799999999999</v>
      </c>
      <c r="L61" s="20" t="s">
        <v>24</v>
      </c>
      <c r="M61" s="20" t="s">
        <v>98</v>
      </c>
      <c r="N61" s="20">
        <v>16</v>
      </c>
      <c r="O61" s="20">
        <v>60</v>
      </c>
      <c r="P61" s="20" t="s">
        <v>73</v>
      </c>
      <c r="Q61" s="20" t="s">
        <v>78</v>
      </c>
      <c r="R61" s="20" t="s">
        <v>77</v>
      </c>
      <c r="S61" s="22">
        <v>7.0967669999999998</v>
      </c>
      <c r="T61" s="22">
        <v>0.44700000000000001</v>
      </c>
      <c r="U61" s="22">
        <f t="shared" si="1"/>
        <v>4.2701831812600792</v>
      </c>
    </row>
    <row r="62" spans="1:21" x14ac:dyDescent="0.25">
      <c r="A62" s="20">
        <v>3</v>
      </c>
      <c r="B62" s="20" t="s">
        <v>95</v>
      </c>
      <c r="C62" s="20" t="s">
        <v>96</v>
      </c>
      <c r="D62" s="20">
        <v>52566</v>
      </c>
      <c r="E62" s="20">
        <v>52567</v>
      </c>
      <c r="F62" s="20">
        <v>52509</v>
      </c>
      <c r="G62" s="20">
        <v>7470</v>
      </c>
      <c r="H62" s="20">
        <v>7470</v>
      </c>
      <c r="I62" s="20" t="s">
        <v>56</v>
      </c>
      <c r="J62" s="20" t="s">
        <v>86</v>
      </c>
      <c r="K62" s="21">
        <v>0.136124</v>
      </c>
      <c r="L62" s="20" t="s">
        <v>84</v>
      </c>
      <c r="M62" s="20" t="s">
        <v>85</v>
      </c>
      <c r="N62" s="20">
        <v>17</v>
      </c>
      <c r="O62" s="20">
        <v>70</v>
      </c>
      <c r="P62" s="20" t="s">
        <v>81</v>
      </c>
      <c r="Q62" s="20" t="s">
        <v>94</v>
      </c>
      <c r="R62" s="20" t="s">
        <v>81</v>
      </c>
      <c r="S62" s="22">
        <v>8.5137199999999993</v>
      </c>
      <c r="T62" s="22">
        <v>0.30499999999999999</v>
      </c>
      <c r="U62" s="22">
        <f t="shared" si="1"/>
        <v>0.80545052678959994</v>
      </c>
    </row>
    <row r="63" spans="1:21" x14ac:dyDescent="0.25">
      <c r="A63" s="20">
        <v>3</v>
      </c>
      <c r="B63" s="20" t="s">
        <v>95</v>
      </c>
      <c r="C63" s="20" t="s">
        <v>96</v>
      </c>
      <c r="D63" s="20">
        <v>52567</v>
      </c>
      <c r="E63" s="20">
        <v>52568</v>
      </c>
      <c r="F63" s="20">
        <v>52510</v>
      </c>
      <c r="G63" s="20">
        <v>7470</v>
      </c>
      <c r="H63" s="20">
        <v>7470</v>
      </c>
      <c r="I63" s="20" t="s">
        <v>56</v>
      </c>
      <c r="J63" s="20" t="s">
        <v>86</v>
      </c>
      <c r="K63" s="21">
        <v>4.7558499999999997E-2</v>
      </c>
      <c r="L63" s="20" t="s">
        <v>84</v>
      </c>
      <c r="M63" s="20" t="s">
        <v>85</v>
      </c>
      <c r="N63" s="20">
        <v>17</v>
      </c>
      <c r="O63" s="20">
        <v>70</v>
      </c>
      <c r="P63" s="20" t="s">
        <v>81</v>
      </c>
      <c r="Q63" s="20" t="s">
        <v>94</v>
      </c>
      <c r="R63" s="20" t="s">
        <v>81</v>
      </c>
      <c r="S63" s="22">
        <v>8.5137199999999993</v>
      </c>
      <c r="T63" s="22">
        <v>0.30499999999999999</v>
      </c>
      <c r="U63" s="22">
        <f t="shared" si="1"/>
        <v>0.28140532807089996</v>
      </c>
    </row>
    <row r="64" spans="1:21" x14ac:dyDescent="0.25">
      <c r="A64" s="20">
        <v>3</v>
      </c>
      <c r="B64" s="20" t="s">
        <v>95</v>
      </c>
      <c r="C64" s="20" t="s">
        <v>96</v>
      </c>
      <c r="D64" s="20">
        <v>52570</v>
      </c>
      <c r="E64" s="20">
        <v>52571</v>
      </c>
      <c r="F64" s="20">
        <v>52513</v>
      </c>
      <c r="G64" s="20">
        <v>7470</v>
      </c>
      <c r="H64" s="20">
        <v>7470</v>
      </c>
      <c r="I64" s="20" t="s">
        <v>56</v>
      </c>
      <c r="J64" s="20" t="s">
        <v>97</v>
      </c>
      <c r="K64" s="21">
        <v>3.3082600000000002</v>
      </c>
      <c r="L64" s="20" t="s">
        <v>24</v>
      </c>
      <c r="M64" s="20" t="s">
        <v>98</v>
      </c>
      <c r="N64" s="20">
        <v>17</v>
      </c>
      <c r="O64" s="20">
        <v>70</v>
      </c>
      <c r="P64" s="20" t="s">
        <v>81</v>
      </c>
      <c r="Q64" s="20" t="s">
        <v>94</v>
      </c>
      <c r="R64" s="20" t="s">
        <v>81</v>
      </c>
      <c r="S64" s="22">
        <v>9.1443650000000005</v>
      </c>
      <c r="T64" s="22">
        <v>0.44700000000000001</v>
      </c>
      <c r="U64" s="22">
        <f t="shared" si="1"/>
        <v>16.729321136059699</v>
      </c>
    </row>
    <row r="65" spans="1:21" x14ac:dyDescent="0.25">
      <c r="A65" s="20">
        <v>3</v>
      </c>
      <c r="B65" s="20" t="s">
        <v>95</v>
      </c>
      <c r="C65" s="20" t="s">
        <v>96</v>
      </c>
      <c r="D65" s="20">
        <v>1265</v>
      </c>
      <c r="E65" s="20">
        <v>1266</v>
      </c>
      <c r="F65" s="20">
        <v>1206</v>
      </c>
      <c r="G65" s="20">
        <v>1110</v>
      </c>
      <c r="H65" s="20">
        <v>1110</v>
      </c>
      <c r="I65" s="20" t="s">
        <v>56</v>
      </c>
      <c r="J65" s="20" t="s">
        <v>97</v>
      </c>
      <c r="K65" s="21">
        <v>7.42123E-3</v>
      </c>
      <c r="L65" s="20" t="s">
        <v>24</v>
      </c>
      <c r="M65" s="20" t="s">
        <v>98</v>
      </c>
      <c r="N65" s="20">
        <v>2</v>
      </c>
      <c r="O65" s="20">
        <v>10</v>
      </c>
      <c r="P65" s="20" t="s">
        <v>25</v>
      </c>
      <c r="Q65" s="20" t="s">
        <v>26</v>
      </c>
      <c r="R65" s="20" t="s">
        <v>27</v>
      </c>
      <c r="S65" s="22">
        <v>11.326510000000001</v>
      </c>
      <c r="T65" s="22">
        <v>0.44700000000000001</v>
      </c>
      <c r="U65" s="22">
        <f t="shared" si="1"/>
        <v>4.6483319601436902E-2</v>
      </c>
    </row>
    <row r="66" spans="1:21" x14ac:dyDescent="0.25">
      <c r="A66" s="20">
        <v>3</v>
      </c>
      <c r="B66" s="20" t="s">
        <v>95</v>
      </c>
      <c r="C66" s="20" t="s">
        <v>96</v>
      </c>
      <c r="D66" s="20">
        <v>4916</v>
      </c>
      <c r="E66" s="20">
        <v>4946</v>
      </c>
      <c r="F66" s="20">
        <v>4924</v>
      </c>
      <c r="G66" s="20">
        <v>1700</v>
      </c>
      <c r="H66" s="20">
        <v>1700</v>
      </c>
      <c r="I66" s="20" t="s">
        <v>56</v>
      </c>
      <c r="J66" s="20" t="s">
        <v>97</v>
      </c>
      <c r="K66" s="21">
        <v>8.1226300000000005E-3</v>
      </c>
      <c r="L66" s="20" t="s">
        <v>24</v>
      </c>
      <c r="M66" s="20" t="s">
        <v>98</v>
      </c>
      <c r="N66" s="20">
        <v>3</v>
      </c>
      <c r="O66" s="20">
        <v>10</v>
      </c>
      <c r="P66" s="20" t="s">
        <v>25</v>
      </c>
      <c r="Q66" s="20" t="s">
        <v>34</v>
      </c>
      <c r="R66" s="20" t="s">
        <v>33</v>
      </c>
      <c r="S66" s="22">
        <v>8.3594600000000003</v>
      </c>
      <c r="T66" s="22">
        <v>0.44700000000000001</v>
      </c>
      <c r="U66" s="22">
        <f t="shared" ref="U66:U67" si="2">K66*S66*(1-T66)</f>
        <v>3.7549142720629404E-2</v>
      </c>
    </row>
    <row r="67" spans="1:21" x14ac:dyDescent="0.25">
      <c r="A67" s="20">
        <v>3</v>
      </c>
      <c r="B67" s="20" t="s">
        <v>95</v>
      </c>
      <c r="C67" s="20" t="s">
        <v>96</v>
      </c>
      <c r="D67" s="20">
        <v>6719</v>
      </c>
      <c r="E67" s="20">
        <v>6720</v>
      </c>
      <c r="F67" s="20">
        <v>6676</v>
      </c>
      <c r="G67" s="20">
        <v>2110</v>
      </c>
      <c r="H67" s="20">
        <v>2110</v>
      </c>
      <c r="I67" s="20" t="s">
        <v>56</v>
      </c>
      <c r="J67" s="20" t="s">
        <v>97</v>
      </c>
      <c r="K67" s="21">
        <v>5.77445E-4</v>
      </c>
      <c r="L67" s="20" t="s">
        <v>24</v>
      </c>
      <c r="M67" s="20" t="s">
        <v>98</v>
      </c>
      <c r="N67" s="20">
        <v>26</v>
      </c>
      <c r="O67" s="20">
        <v>21</v>
      </c>
      <c r="P67" s="20" t="s">
        <v>59</v>
      </c>
      <c r="Q67" s="20" t="s">
        <v>60</v>
      </c>
      <c r="R67" s="20" t="s">
        <v>59</v>
      </c>
      <c r="S67" s="22">
        <v>9.756786</v>
      </c>
      <c r="T67" s="22">
        <v>0.44700000000000001</v>
      </c>
      <c r="U67" s="22">
        <f t="shared" si="2"/>
        <v>3.1156060323488093E-3</v>
      </c>
    </row>
    <row r="68" spans="1:21" x14ac:dyDescent="0.25">
      <c r="U68" s="22">
        <f>SUM(U2:U67)</f>
        <v>3193.6627838129261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K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style="20" bestFit="1" customWidth="1"/>
    <col min="2" max="2" width="8" style="20" bestFit="1" customWidth="1"/>
    <col min="3" max="3" width="20.85546875" style="20" bestFit="1" customWidth="1"/>
    <col min="4" max="4" width="12.140625" style="20" bestFit="1" customWidth="1"/>
    <col min="5" max="5" width="11.28515625" style="20" bestFit="1" customWidth="1"/>
    <col min="6" max="6" width="9.28515625" style="20" bestFit="1" customWidth="1"/>
    <col min="7" max="7" width="13.5703125" style="20" bestFit="1" customWidth="1"/>
    <col min="8" max="8" width="8.7109375" style="20" bestFit="1" customWidth="1"/>
    <col min="9" max="9" width="26.42578125" style="20" bestFit="1" customWidth="1"/>
    <col min="10" max="10" width="12" style="20" bestFit="1" customWidth="1"/>
    <col min="11" max="11" width="16.7109375" style="21" bestFit="1" customWidth="1"/>
    <col min="12" max="12" width="13.5703125" style="20" bestFit="1" customWidth="1"/>
    <col min="13" max="13" width="15.85546875" style="20" bestFit="1" customWidth="1"/>
    <col min="14" max="14" width="10.85546875" style="20" bestFit="1" customWidth="1"/>
    <col min="15" max="15" width="10.5703125" style="20" bestFit="1" customWidth="1"/>
    <col min="16" max="16" width="29.85546875" style="20" bestFit="1" customWidth="1"/>
    <col min="17" max="17" width="50.42578125" style="20" bestFit="1" customWidth="1"/>
    <col min="18" max="18" width="26.5703125" style="20" bestFit="1" customWidth="1"/>
    <col min="19" max="19" width="9.5703125" style="22" bestFit="1" customWidth="1"/>
    <col min="20" max="20" width="10.28515625" style="22" bestFit="1" customWidth="1"/>
    <col min="21" max="21" width="12.5703125" style="22" bestFit="1" customWidth="1"/>
  </cols>
  <sheetData>
    <row r="1" spans="1:21" x14ac:dyDescent="0.25">
      <c r="A1" s="20" t="s">
        <v>52</v>
      </c>
      <c r="B1" s="20" t="s">
        <v>53</v>
      </c>
      <c r="C1" s="20" t="s">
        <v>54</v>
      </c>
      <c r="D1" s="20" t="s">
        <v>55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4</v>
      </c>
      <c r="B2" s="20" t="s">
        <v>102</v>
      </c>
      <c r="C2" s="20" t="s">
        <v>103</v>
      </c>
      <c r="D2" s="20">
        <v>660</v>
      </c>
      <c r="E2" s="20">
        <v>662</v>
      </c>
      <c r="F2" s="20">
        <v>1833</v>
      </c>
      <c r="G2" s="20">
        <v>1180</v>
      </c>
      <c r="H2" s="20">
        <v>1180</v>
      </c>
      <c r="I2" s="20" t="s">
        <v>56</v>
      </c>
      <c r="J2" s="20" t="s">
        <v>97</v>
      </c>
      <c r="K2" s="21">
        <v>100.637</v>
      </c>
      <c r="L2" s="20" t="s">
        <v>24</v>
      </c>
      <c r="M2" s="20" t="s">
        <v>98</v>
      </c>
      <c r="N2" s="20">
        <v>2</v>
      </c>
      <c r="O2" s="20">
        <v>10</v>
      </c>
      <c r="P2" s="20" t="s">
        <v>25</v>
      </c>
      <c r="Q2" s="20" t="s">
        <v>58</v>
      </c>
      <c r="R2" s="20" t="s">
        <v>27</v>
      </c>
      <c r="S2" s="22">
        <v>0.73200399999999999</v>
      </c>
      <c r="T2" s="22">
        <v>0.158</v>
      </c>
      <c r="U2" s="22">
        <f t="shared" ref="U2:U46" si="0">K2*S2*(1-T2)</f>
        <v>62.027350073416002</v>
      </c>
    </row>
    <row r="3" spans="1:21" x14ac:dyDescent="0.25">
      <c r="A3" s="20">
        <v>4</v>
      </c>
      <c r="B3" s="20" t="s">
        <v>102</v>
      </c>
      <c r="C3" s="20" t="s">
        <v>103</v>
      </c>
      <c r="D3" s="20">
        <v>662</v>
      </c>
      <c r="E3" s="20">
        <v>664</v>
      </c>
      <c r="F3" s="20">
        <v>1835</v>
      </c>
      <c r="G3" s="20">
        <v>1180</v>
      </c>
      <c r="H3" s="20">
        <v>1180</v>
      </c>
      <c r="I3" s="20" t="s">
        <v>56</v>
      </c>
      <c r="J3" s="20" t="s">
        <v>97</v>
      </c>
      <c r="K3" s="21">
        <v>5.6024500000000002</v>
      </c>
      <c r="L3" s="20" t="s">
        <v>24</v>
      </c>
      <c r="M3" s="20" t="s">
        <v>98</v>
      </c>
      <c r="N3" s="20">
        <v>2</v>
      </c>
      <c r="O3" s="20">
        <v>10</v>
      </c>
      <c r="P3" s="20" t="s">
        <v>25</v>
      </c>
      <c r="Q3" s="20" t="s">
        <v>58</v>
      </c>
      <c r="R3" s="20" t="s">
        <v>27</v>
      </c>
      <c r="S3" s="22">
        <v>0.73200399999999999</v>
      </c>
      <c r="T3" s="22">
        <v>0.158</v>
      </c>
      <c r="U3" s="22">
        <f t="shared" si="0"/>
        <v>3.4530553118515996</v>
      </c>
    </row>
    <row r="4" spans="1:21" x14ac:dyDescent="0.25">
      <c r="A4" s="20">
        <v>4</v>
      </c>
      <c r="B4" s="20" t="s">
        <v>102</v>
      </c>
      <c r="C4" s="20" t="s">
        <v>103</v>
      </c>
      <c r="D4" s="20">
        <v>1259</v>
      </c>
      <c r="E4" s="20">
        <v>1260</v>
      </c>
      <c r="F4" s="20">
        <v>1200</v>
      </c>
      <c r="G4" s="20">
        <v>1110</v>
      </c>
      <c r="H4" s="20">
        <v>1110</v>
      </c>
      <c r="I4" s="20" t="s">
        <v>56</v>
      </c>
      <c r="J4" s="20" t="s">
        <v>97</v>
      </c>
      <c r="K4" s="21">
        <v>6.13788</v>
      </c>
      <c r="L4" s="20" t="s">
        <v>24</v>
      </c>
      <c r="M4" s="20" t="s">
        <v>98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 t="shared" si="0"/>
        <v>3.78306618309984</v>
      </c>
    </row>
    <row r="5" spans="1:21" x14ac:dyDescent="0.25">
      <c r="A5" s="20">
        <v>4</v>
      </c>
      <c r="B5" s="20" t="s">
        <v>102</v>
      </c>
      <c r="C5" s="20" t="s">
        <v>103</v>
      </c>
      <c r="D5" s="20">
        <v>1261</v>
      </c>
      <c r="E5" s="20">
        <v>1262</v>
      </c>
      <c r="F5" s="20">
        <v>1202</v>
      </c>
      <c r="G5" s="20">
        <v>1110</v>
      </c>
      <c r="H5" s="20">
        <v>1110</v>
      </c>
      <c r="I5" s="20" t="s">
        <v>56</v>
      </c>
      <c r="J5" s="20" t="s">
        <v>97</v>
      </c>
      <c r="K5" s="21">
        <v>17.834399999999999</v>
      </c>
      <c r="L5" s="20" t="s">
        <v>24</v>
      </c>
      <c r="M5" s="20" t="s">
        <v>98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 t="shared" si="0"/>
        <v>10.992185499859199</v>
      </c>
    </row>
    <row r="6" spans="1:21" x14ac:dyDescent="0.25">
      <c r="A6" s="20">
        <v>4</v>
      </c>
      <c r="B6" s="20" t="s">
        <v>102</v>
      </c>
      <c r="C6" s="20" t="s">
        <v>103</v>
      </c>
      <c r="D6" s="20">
        <v>1264</v>
      </c>
      <c r="E6" s="20">
        <v>1265</v>
      </c>
      <c r="F6" s="20">
        <v>1205</v>
      </c>
      <c r="G6" s="20">
        <v>1110</v>
      </c>
      <c r="H6" s="20">
        <v>1110</v>
      </c>
      <c r="I6" s="20" t="s">
        <v>56</v>
      </c>
      <c r="J6" s="20" t="s">
        <v>97</v>
      </c>
      <c r="K6" s="21">
        <v>10.4267</v>
      </c>
      <c r="L6" s="20" t="s">
        <v>24</v>
      </c>
      <c r="M6" s="20" t="s">
        <v>98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 t="shared" si="0"/>
        <v>6.4264691019256004</v>
      </c>
    </row>
    <row r="7" spans="1:21" x14ac:dyDescent="0.25">
      <c r="A7" s="20">
        <v>4</v>
      </c>
      <c r="B7" s="20" t="s">
        <v>102</v>
      </c>
      <c r="C7" s="20" t="s">
        <v>103</v>
      </c>
      <c r="D7" s="20">
        <v>1265</v>
      </c>
      <c r="E7" s="20">
        <v>1266</v>
      </c>
      <c r="F7" s="20">
        <v>1206</v>
      </c>
      <c r="G7" s="20">
        <v>1110</v>
      </c>
      <c r="H7" s="20">
        <v>1110</v>
      </c>
      <c r="I7" s="20" t="s">
        <v>56</v>
      </c>
      <c r="J7" s="20" t="s">
        <v>97</v>
      </c>
      <c r="K7" s="21">
        <v>5.6850699999999996</v>
      </c>
      <c r="L7" s="20" t="s">
        <v>24</v>
      </c>
      <c r="M7" s="20" t="s">
        <v>98</v>
      </c>
      <c r="N7" s="20">
        <v>2</v>
      </c>
      <c r="O7" s="20">
        <v>10</v>
      </c>
      <c r="P7" s="20" t="s">
        <v>25</v>
      </c>
      <c r="Q7" s="20" t="s">
        <v>26</v>
      </c>
      <c r="R7" s="20" t="s">
        <v>27</v>
      </c>
      <c r="S7" s="22">
        <v>0.73200399999999999</v>
      </c>
      <c r="T7" s="22">
        <v>0.158</v>
      </c>
      <c r="U7" s="22">
        <f t="shared" si="0"/>
        <v>3.5039779313957595</v>
      </c>
    </row>
    <row r="8" spans="1:21" x14ac:dyDescent="0.25">
      <c r="A8" s="20">
        <v>4</v>
      </c>
      <c r="B8" s="20" t="s">
        <v>102</v>
      </c>
      <c r="C8" s="20" t="s">
        <v>103</v>
      </c>
      <c r="D8" s="20">
        <v>1266</v>
      </c>
      <c r="E8" s="20">
        <v>1267</v>
      </c>
      <c r="F8" s="20">
        <v>1207</v>
      </c>
      <c r="G8" s="20">
        <v>1110</v>
      </c>
      <c r="H8" s="20">
        <v>1110</v>
      </c>
      <c r="I8" s="20" t="s">
        <v>56</v>
      </c>
      <c r="J8" s="20" t="s">
        <v>97</v>
      </c>
      <c r="K8" s="21">
        <v>33.407800000000002</v>
      </c>
      <c r="L8" s="20" t="s">
        <v>24</v>
      </c>
      <c r="M8" s="20" t="s">
        <v>98</v>
      </c>
      <c r="N8" s="20">
        <v>2</v>
      </c>
      <c r="O8" s="20">
        <v>10</v>
      </c>
      <c r="P8" s="20" t="s">
        <v>25</v>
      </c>
      <c r="Q8" s="20" t="s">
        <v>26</v>
      </c>
      <c r="R8" s="20" t="s">
        <v>27</v>
      </c>
      <c r="S8" s="22">
        <v>0.73200399999999999</v>
      </c>
      <c r="T8" s="22">
        <v>0.158</v>
      </c>
      <c r="U8" s="22">
        <f t="shared" si="0"/>
        <v>20.590809600670401</v>
      </c>
    </row>
    <row r="9" spans="1:21" x14ac:dyDescent="0.25">
      <c r="A9" s="20">
        <v>4</v>
      </c>
      <c r="B9" s="20" t="s">
        <v>102</v>
      </c>
      <c r="C9" s="20" t="s">
        <v>103</v>
      </c>
      <c r="D9" s="20">
        <v>1269</v>
      </c>
      <c r="E9" s="20">
        <v>1270</v>
      </c>
      <c r="F9" s="20">
        <v>1210</v>
      </c>
      <c r="G9" s="20">
        <v>1110</v>
      </c>
      <c r="H9" s="20">
        <v>1110</v>
      </c>
      <c r="I9" s="20" t="s">
        <v>56</v>
      </c>
      <c r="J9" s="20" t="s">
        <v>97</v>
      </c>
      <c r="K9" s="21">
        <v>35.019399999999997</v>
      </c>
      <c r="L9" s="20" t="s">
        <v>24</v>
      </c>
      <c r="M9" s="20" t="s">
        <v>98</v>
      </c>
      <c r="N9" s="20">
        <v>2</v>
      </c>
      <c r="O9" s="20">
        <v>10</v>
      </c>
      <c r="P9" s="20" t="s">
        <v>25</v>
      </c>
      <c r="Q9" s="20" t="s">
        <v>26</v>
      </c>
      <c r="R9" s="20" t="s">
        <v>27</v>
      </c>
      <c r="S9" s="22">
        <v>0.73200399999999999</v>
      </c>
      <c r="T9" s="22">
        <v>0.158</v>
      </c>
      <c r="U9" s="22">
        <f t="shared" si="0"/>
        <v>21.584115018939197</v>
      </c>
    </row>
    <row r="10" spans="1:21" x14ac:dyDescent="0.25">
      <c r="A10" s="20">
        <v>4</v>
      </c>
      <c r="B10" s="20" t="s">
        <v>102</v>
      </c>
      <c r="C10" s="20" t="s">
        <v>103</v>
      </c>
      <c r="D10" s="20">
        <v>1860</v>
      </c>
      <c r="E10" s="20">
        <v>1861</v>
      </c>
      <c r="F10" s="20">
        <v>1821</v>
      </c>
      <c r="G10" s="20">
        <v>1180</v>
      </c>
      <c r="H10" s="20">
        <v>1180</v>
      </c>
      <c r="I10" s="20" t="s">
        <v>56</v>
      </c>
      <c r="J10" s="20" t="s">
        <v>97</v>
      </c>
      <c r="K10" s="21">
        <v>15.048500000000001</v>
      </c>
      <c r="L10" s="20" t="s">
        <v>24</v>
      </c>
      <c r="M10" s="20" t="s">
        <v>98</v>
      </c>
      <c r="N10" s="20">
        <v>2</v>
      </c>
      <c r="O10" s="20">
        <v>10</v>
      </c>
      <c r="P10" s="20" t="s">
        <v>25</v>
      </c>
      <c r="Q10" s="20" t="s">
        <v>58</v>
      </c>
      <c r="R10" s="20" t="s">
        <v>27</v>
      </c>
      <c r="S10" s="22">
        <v>0.73200399999999999</v>
      </c>
      <c r="T10" s="22">
        <v>0.158</v>
      </c>
      <c r="U10" s="22">
        <f t="shared" si="0"/>
        <v>9.2751033673480006</v>
      </c>
    </row>
    <row r="11" spans="1:21" x14ac:dyDescent="0.25">
      <c r="A11" s="20">
        <v>4</v>
      </c>
      <c r="B11" s="20" t="s">
        <v>102</v>
      </c>
      <c r="C11" s="20" t="s">
        <v>103</v>
      </c>
      <c r="D11" s="20">
        <v>1862</v>
      </c>
      <c r="E11" s="20">
        <v>1863</v>
      </c>
      <c r="F11" s="20">
        <v>1823</v>
      </c>
      <c r="G11" s="20">
        <v>1180</v>
      </c>
      <c r="H11" s="20">
        <v>1180</v>
      </c>
      <c r="I11" s="20" t="s">
        <v>56</v>
      </c>
      <c r="J11" s="20" t="s">
        <v>97</v>
      </c>
      <c r="K11" s="21">
        <v>1.04247</v>
      </c>
      <c r="L11" s="20" t="s">
        <v>24</v>
      </c>
      <c r="M11" s="20" t="s">
        <v>98</v>
      </c>
      <c r="N11" s="20">
        <v>2</v>
      </c>
      <c r="O11" s="20">
        <v>10</v>
      </c>
      <c r="P11" s="20" t="s">
        <v>25</v>
      </c>
      <c r="Q11" s="20" t="s">
        <v>58</v>
      </c>
      <c r="R11" s="20" t="s">
        <v>27</v>
      </c>
      <c r="S11" s="22">
        <v>0.73200399999999999</v>
      </c>
      <c r="T11" s="22">
        <v>0.158</v>
      </c>
      <c r="U11" s="22">
        <f t="shared" si="0"/>
        <v>0.64252364071896007</v>
      </c>
    </row>
    <row r="12" spans="1:21" x14ac:dyDescent="0.25">
      <c r="A12" s="20">
        <v>4</v>
      </c>
      <c r="B12" s="20" t="s">
        <v>102</v>
      </c>
      <c r="C12" s="20" t="s">
        <v>103</v>
      </c>
      <c r="D12" s="20">
        <v>1864</v>
      </c>
      <c r="E12" s="20">
        <v>1865</v>
      </c>
      <c r="F12" s="20">
        <v>1825</v>
      </c>
      <c r="G12" s="20">
        <v>1180</v>
      </c>
      <c r="H12" s="20">
        <v>1180</v>
      </c>
      <c r="I12" s="20" t="s">
        <v>56</v>
      </c>
      <c r="J12" s="20" t="s">
        <v>97</v>
      </c>
      <c r="K12" s="21">
        <v>9.0772300000000001</v>
      </c>
      <c r="L12" s="20" t="s">
        <v>24</v>
      </c>
      <c r="M12" s="20" t="s">
        <v>98</v>
      </c>
      <c r="N12" s="20">
        <v>2</v>
      </c>
      <c r="O12" s="20">
        <v>10</v>
      </c>
      <c r="P12" s="20" t="s">
        <v>25</v>
      </c>
      <c r="Q12" s="20" t="s">
        <v>58</v>
      </c>
      <c r="R12" s="20" t="s">
        <v>27</v>
      </c>
      <c r="S12" s="22">
        <v>0.73200399999999999</v>
      </c>
      <c r="T12" s="22">
        <v>0.158</v>
      </c>
      <c r="U12" s="22">
        <f t="shared" si="0"/>
        <v>5.5947268192306394</v>
      </c>
    </row>
    <row r="13" spans="1:21" x14ac:dyDescent="0.25">
      <c r="A13" s="20">
        <v>4</v>
      </c>
      <c r="B13" s="20" t="s">
        <v>102</v>
      </c>
      <c r="C13" s="20" t="s">
        <v>103</v>
      </c>
      <c r="D13" s="20">
        <v>1866</v>
      </c>
      <c r="E13" s="20">
        <v>1867</v>
      </c>
      <c r="F13" s="20">
        <v>1827</v>
      </c>
      <c r="G13" s="20">
        <v>1180</v>
      </c>
      <c r="H13" s="20">
        <v>1180</v>
      </c>
      <c r="I13" s="20" t="s">
        <v>56</v>
      </c>
      <c r="J13" s="20" t="s">
        <v>97</v>
      </c>
      <c r="K13" s="21">
        <v>4.2148199999999996</v>
      </c>
      <c r="L13" s="20" t="s">
        <v>24</v>
      </c>
      <c r="M13" s="20" t="s">
        <v>98</v>
      </c>
      <c r="N13" s="20">
        <v>2</v>
      </c>
      <c r="O13" s="20">
        <v>10</v>
      </c>
      <c r="P13" s="20" t="s">
        <v>25</v>
      </c>
      <c r="Q13" s="20" t="s">
        <v>58</v>
      </c>
      <c r="R13" s="20" t="s">
        <v>27</v>
      </c>
      <c r="S13" s="22">
        <v>0.73200399999999999</v>
      </c>
      <c r="T13" s="22">
        <v>0.158</v>
      </c>
      <c r="U13" s="22">
        <f t="shared" si="0"/>
        <v>2.5977932135937594</v>
      </c>
    </row>
    <row r="14" spans="1:21" x14ac:dyDescent="0.25">
      <c r="A14" s="20">
        <v>4</v>
      </c>
      <c r="B14" s="20" t="s">
        <v>102</v>
      </c>
      <c r="C14" s="20" t="s">
        <v>103</v>
      </c>
      <c r="D14" s="20">
        <v>1869</v>
      </c>
      <c r="E14" s="20">
        <v>1870</v>
      </c>
      <c r="F14" s="20">
        <v>1830</v>
      </c>
      <c r="G14" s="20">
        <v>1180</v>
      </c>
      <c r="H14" s="20">
        <v>1180</v>
      </c>
      <c r="I14" s="20" t="s">
        <v>56</v>
      </c>
      <c r="J14" s="20" t="s">
        <v>97</v>
      </c>
      <c r="K14" s="21">
        <v>6.7263799999999998</v>
      </c>
      <c r="L14" s="20" t="s">
        <v>24</v>
      </c>
      <c r="M14" s="20" t="s">
        <v>98</v>
      </c>
      <c r="N14" s="20">
        <v>2</v>
      </c>
      <c r="O14" s="20">
        <v>10</v>
      </c>
      <c r="P14" s="20" t="s">
        <v>25</v>
      </c>
      <c r="Q14" s="20" t="s">
        <v>58</v>
      </c>
      <c r="R14" s="20" t="s">
        <v>27</v>
      </c>
      <c r="S14" s="22">
        <v>0.73200399999999999</v>
      </c>
      <c r="T14" s="22">
        <v>0.158</v>
      </c>
      <c r="U14" s="22">
        <f t="shared" si="0"/>
        <v>4.1457866091678399</v>
      </c>
    </row>
    <row r="15" spans="1:21" x14ac:dyDescent="0.25">
      <c r="A15" s="20">
        <v>4</v>
      </c>
      <c r="B15" s="20" t="s">
        <v>102</v>
      </c>
      <c r="C15" s="20" t="s">
        <v>103</v>
      </c>
      <c r="D15" s="20">
        <v>2451</v>
      </c>
      <c r="E15" s="20">
        <v>2452</v>
      </c>
      <c r="F15" s="20">
        <v>2443</v>
      </c>
      <c r="G15" s="20">
        <v>1190</v>
      </c>
      <c r="H15" s="20">
        <v>1190</v>
      </c>
      <c r="I15" s="20" t="s">
        <v>56</v>
      </c>
      <c r="J15" s="20" t="s">
        <v>97</v>
      </c>
      <c r="K15" s="21">
        <v>10.014099999999999</v>
      </c>
      <c r="L15" s="20" t="s">
        <v>24</v>
      </c>
      <c r="M15" s="20" t="s">
        <v>98</v>
      </c>
      <c r="N15" s="20">
        <v>2</v>
      </c>
      <c r="O15" s="20">
        <v>10</v>
      </c>
      <c r="P15" s="20" t="s">
        <v>25</v>
      </c>
      <c r="Q15" s="20" t="s">
        <v>104</v>
      </c>
      <c r="R15" s="20" t="s">
        <v>27</v>
      </c>
      <c r="S15" s="22">
        <v>0.73200399999999999</v>
      </c>
      <c r="T15" s="22">
        <v>0.158</v>
      </c>
      <c r="U15" s="22">
        <f t="shared" si="0"/>
        <v>6.1721641778887992</v>
      </c>
    </row>
    <row r="16" spans="1:21" x14ac:dyDescent="0.25">
      <c r="A16" s="20">
        <v>4</v>
      </c>
      <c r="B16" s="20" t="s">
        <v>102</v>
      </c>
      <c r="C16" s="20" t="s">
        <v>103</v>
      </c>
      <c r="D16" s="20">
        <v>2488</v>
      </c>
      <c r="E16" s="20">
        <v>2489</v>
      </c>
      <c r="F16" s="20">
        <v>2480</v>
      </c>
      <c r="G16" s="20">
        <v>1210</v>
      </c>
      <c r="H16" s="20">
        <v>1210</v>
      </c>
      <c r="I16" s="20" t="s">
        <v>56</v>
      </c>
      <c r="J16" s="20" t="s">
        <v>97</v>
      </c>
      <c r="K16" s="21">
        <v>43.876399999999997</v>
      </c>
      <c r="L16" s="20" t="s">
        <v>24</v>
      </c>
      <c r="M16" s="20" t="s">
        <v>98</v>
      </c>
      <c r="N16" s="20">
        <v>19</v>
      </c>
      <c r="O16" s="20">
        <v>10</v>
      </c>
      <c r="P16" s="20" t="s">
        <v>25</v>
      </c>
      <c r="Q16" s="20" t="s">
        <v>28</v>
      </c>
      <c r="R16" s="20" t="s">
        <v>29</v>
      </c>
      <c r="S16" s="22">
        <v>1.2088000000000001</v>
      </c>
      <c r="T16" s="22">
        <v>0.158</v>
      </c>
      <c r="U16" s="22">
        <f t="shared" si="0"/>
        <v>44.657821133440002</v>
      </c>
    </row>
    <row r="17" spans="1:21" x14ac:dyDescent="0.25">
      <c r="A17" s="20">
        <v>4</v>
      </c>
      <c r="B17" s="20" t="s">
        <v>102</v>
      </c>
      <c r="C17" s="20" t="s">
        <v>103</v>
      </c>
      <c r="D17" s="20">
        <v>2493</v>
      </c>
      <c r="E17" s="20">
        <v>2494</v>
      </c>
      <c r="F17" s="20">
        <v>2485</v>
      </c>
      <c r="G17" s="20">
        <v>1210</v>
      </c>
      <c r="H17" s="20">
        <v>1210</v>
      </c>
      <c r="I17" s="20" t="s">
        <v>56</v>
      </c>
      <c r="J17" s="20" t="s">
        <v>97</v>
      </c>
      <c r="K17" s="21">
        <v>39.942900000000002</v>
      </c>
      <c r="L17" s="20" t="s">
        <v>24</v>
      </c>
      <c r="M17" s="20" t="s">
        <v>98</v>
      </c>
      <c r="N17" s="20">
        <v>19</v>
      </c>
      <c r="O17" s="20">
        <v>10</v>
      </c>
      <c r="P17" s="20" t="s">
        <v>25</v>
      </c>
      <c r="Q17" s="20" t="s">
        <v>28</v>
      </c>
      <c r="R17" s="20" t="s">
        <v>29</v>
      </c>
      <c r="S17" s="22">
        <v>1.2088000000000001</v>
      </c>
      <c r="T17" s="22">
        <v>0.158</v>
      </c>
      <c r="U17" s="22">
        <f t="shared" si="0"/>
        <v>40.654267071840003</v>
      </c>
    </row>
    <row r="18" spans="1:21" x14ac:dyDescent="0.25">
      <c r="A18" s="20">
        <v>4</v>
      </c>
      <c r="B18" s="20" t="s">
        <v>102</v>
      </c>
      <c r="C18" s="20" t="s">
        <v>103</v>
      </c>
      <c r="D18" s="20">
        <v>2495</v>
      </c>
      <c r="E18" s="20">
        <v>2496</v>
      </c>
      <c r="F18" s="20">
        <v>2487</v>
      </c>
      <c r="G18" s="20">
        <v>1210</v>
      </c>
      <c r="H18" s="20">
        <v>1210</v>
      </c>
      <c r="I18" s="20" t="s">
        <v>56</v>
      </c>
      <c r="J18" s="20" t="s">
        <v>97</v>
      </c>
      <c r="K18" s="21">
        <v>5.2816900000000002</v>
      </c>
      <c r="L18" s="20" t="s">
        <v>24</v>
      </c>
      <c r="M18" s="20" t="s">
        <v>98</v>
      </c>
      <c r="N18" s="20">
        <v>19</v>
      </c>
      <c r="O18" s="20">
        <v>10</v>
      </c>
      <c r="P18" s="20" t="s">
        <v>25</v>
      </c>
      <c r="Q18" s="20" t="s">
        <v>28</v>
      </c>
      <c r="R18" s="20" t="s">
        <v>29</v>
      </c>
      <c r="S18" s="22">
        <v>1.2088000000000001</v>
      </c>
      <c r="T18" s="22">
        <v>0.158</v>
      </c>
      <c r="U18" s="22">
        <f t="shared" si="0"/>
        <v>5.3757547862240012</v>
      </c>
    </row>
    <row r="19" spans="1:21" x14ac:dyDescent="0.25">
      <c r="A19" s="20">
        <v>4</v>
      </c>
      <c r="B19" s="20" t="s">
        <v>102</v>
      </c>
      <c r="C19" s="20" t="s">
        <v>103</v>
      </c>
      <c r="D19" s="20">
        <v>2496</v>
      </c>
      <c r="E19" s="20">
        <v>2497</v>
      </c>
      <c r="F19" s="20">
        <v>2488</v>
      </c>
      <c r="G19" s="20">
        <v>1210</v>
      </c>
      <c r="H19" s="20">
        <v>1210</v>
      </c>
      <c r="I19" s="20" t="s">
        <v>56</v>
      </c>
      <c r="J19" s="20" t="s">
        <v>97</v>
      </c>
      <c r="K19" s="21">
        <v>6.7122700000000002E-3</v>
      </c>
      <c r="L19" s="20" t="s">
        <v>24</v>
      </c>
      <c r="M19" s="20" t="s">
        <v>98</v>
      </c>
      <c r="N19" s="20">
        <v>19</v>
      </c>
      <c r="O19" s="20">
        <v>10</v>
      </c>
      <c r="P19" s="20" t="s">
        <v>25</v>
      </c>
      <c r="Q19" s="20" t="s">
        <v>28</v>
      </c>
      <c r="R19" s="20" t="s">
        <v>29</v>
      </c>
      <c r="S19" s="22">
        <v>1.2088000000000001</v>
      </c>
      <c r="T19" s="22">
        <v>0.158</v>
      </c>
      <c r="U19" s="22">
        <f t="shared" si="0"/>
        <v>6.8318128437920012E-3</v>
      </c>
    </row>
    <row r="20" spans="1:21" x14ac:dyDescent="0.25">
      <c r="A20" s="20">
        <v>4</v>
      </c>
      <c r="B20" s="20" t="s">
        <v>102</v>
      </c>
      <c r="C20" s="20" t="s">
        <v>103</v>
      </c>
      <c r="D20" s="20">
        <v>2498</v>
      </c>
      <c r="E20" s="20">
        <v>2499</v>
      </c>
      <c r="F20" s="20">
        <v>2490</v>
      </c>
      <c r="G20" s="20">
        <v>1210</v>
      </c>
      <c r="H20" s="20">
        <v>1210</v>
      </c>
      <c r="I20" s="20" t="s">
        <v>56</v>
      </c>
      <c r="J20" s="20" t="s">
        <v>97</v>
      </c>
      <c r="K20" s="21">
        <v>8.0935400000000008</v>
      </c>
      <c r="L20" s="20" t="s">
        <v>24</v>
      </c>
      <c r="M20" s="20" t="s">
        <v>98</v>
      </c>
      <c r="N20" s="20">
        <v>19</v>
      </c>
      <c r="O20" s="20">
        <v>10</v>
      </c>
      <c r="P20" s="20" t="s">
        <v>25</v>
      </c>
      <c r="Q20" s="20" t="s">
        <v>28</v>
      </c>
      <c r="R20" s="20" t="s">
        <v>29</v>
      </c>
      <c r="S20" s="22">
        <v>1.2088000000000001</v>
      </c>
      <c r="T20" s="22">
        <v>0.158</v>
      </c>
      <c r="U20" s="22">
        <f t="shared" si="0"/>
        <v>8.2376827099840018</v>
      </c>
    </row>
    <row r="21" spans="1:21" x14ac:dyDescent="0.25">
      <c r="A21" s="20">
        <v>4</v>
      </c>
      <c r="B21" s="20" t="s">
        <v>102</v>
      </c>
      <c r="C21" s="20" t="s">
        <v>103</v>
      </c>
      <c r="D21" s="20">
        <v>2500</v>
      </c>
      <c r="E21" s="20">
        <v>2501</v>
      </c>
      <c r="F21" s="20">
        <v>2492</v>
      </c>
      <c r="G21" s="20">
        <v>1210</v>
      </c>
      <c r="H21" s="20">
        <v>1210</v>
      </c>
      <c r="I21" s="20" t="s">
        <v>56</v>
      </c>
      <c r="J21" s="20" t="s">
        <v>97</v>
      </c>
      <c r="K21" s="21">
        <v>13.285399999999999</v>
      </c>
      <c r="L21" s="20" t="s">
        <v>24</v>
      </c>
      <c r="M21" s="20" t="s">
        <v>98</v>
      </c>
      <c r="N21" s="20">
        <v>19</v>
      </c>
      <c r="O21" s="20">
        <v>10</v>
      </c>
      <c r="P21" s="20" t="s">
        <v>25</v>
      </c>
      <c r="Q21" s="20" t="s">
        <v>28</v>
      </c>
      <c r="R21" s="20" t="s">
        <v>29</v>
      </c>
      <c r="S21" s="22">
        <v>1.2088000000000001</v>
      </c>
      <c r="T21" s="22">
        <v>0.158</v>
      </c>
      <c r="U21" s="22">
        <f t="shared" si="0"/>
        <v>13.522007659840002</v>
      </c>
    </row>
    <row r="22" spans="1:21" x14ac:dyDescent="0.25">
      <c r="A22" s="20">
        <v>4</v>
      </c>
      <c r="B22" s="20" t="s">
        <v>102</v>
      </c>
      <c r="C22" s="20" t="s">
        <v>103</v>
      </c>
      <c r="D22" s="20">
        <v>3124</v>
      </c>
      <c r="E22" s="20">
        <v>3129</v>
      </c>
      <c r="F22" s="20">
        <v>3057</v>
      </c>
      <c r="G22" s="20">
        <v>1220</v>
      </c>
      <c r="H22" s="20">
        <v>1220</v>
      </c>
      <c r="I22" s="20" t="s">
        <v>56</v>
      </c>
      <c r="J22" s="20" t="s">
        <v>97</v>
      </c>
      <c r="K22" s="21">
        <v>0.195686</v>
      </c>
      <c r="L22" s="20" t="s">
        <v>24</v>
      </c>
      <c r="M22" s="20" t="s">
        <v>98</v>
      </c>
      <c r="N22" s="20">
        <v>19</v>
      </c>
      <c r="O22" s="20">
        <v>10</v>
      </c>
      <c r="P22" s="20" t="s">
        <v>25</v>
      </c>
      <c r="Q22" s="20" t="s">
        <v>82</v>
      </c>
      <c r="R22" s="20" t="s">
        <v>29</v>
      </c>
      <c r="S22" s="22">
        <v>1.2088000000000001</v>
      </c>
      <c r="T22" s="22">
        <v>0.158</v>
      </c>
      <c r="U22" s="22">
        <f t="shared" si="0"/>
        <v>0.19917108938560002</v>
      </c>
    </row>
    <row r="23" spans="1:21" x14ac:dyDescent="0.25">
      <c r="A23" s="20">
        <v>4</v>
      </c>
      <c r="B23" s="20" t="s">
        <v>102</v>
      </c>
      <c r="C23" s="20" t="s">
        <v>103</v>
      </c>
      <c r="D23" s="20">
        <v>3204</v>
      </c>
      <c r="E23" s="20">
        <v>3212</v>
      </c>
      <c r="F23" s="20">
        <v>3140</v>
      </c>
      <c r="G23" s="20">
        <v>1230</v>
      </c>
      <c r="H23" s="20">
        <v>1230</v>
      </c>
      <c r="I23" s="20" t="s">
        <v>56</v>
      </c>
      <c r="J23" s="20" t="s">
        <v>97</v>
      </c>
      <c r="K23" s="21">
        <v>10.2822</v>
      </c>
      <c r="L23" s="20" t="s">
        <v>24</v>
      </c>
      <c r="M23" s="20" t="s">
        <v>98</v>
      </c>
      <c r="N23" s="20">
        <v>19</v>
      </c>
      <c r="O23" s="20">
        <v>10</v>
      </c>
      <c r="P23" s="20" t="s">
        <v>25</v>
      </c>
      <c r="Q23" s="20" t="s">
        <v>105</v>
      </c>
      <c r="R23" s="20" t="s">
        <v>29</v>
      </c>
      <c r="S23" s="22">
        <v>1.2088000000000001</v>
      </c>
      <c r="T23" s="22">
        <v>0.158</v>
      </c>
      <c r="U23" s="22">
        <f t="shared" si="0"/>
        <v>10.46532186912</v>
      </c>
    </row>
    <row r="24" spans="1:21" x14ac:dyDescent="0.25">
      <c r="A24" s="20">
        <v>4</v>
      </c>
      <c r="B24" s="20" t="s">
        <v>102</v>
      </c>
      <c r="C24" s="20" t="s">
        <v>103</v>
      </c>
      <c r="D24" s="20">
        <v>3255</v>
      </c>
      <c r="E24" s="20">
        <v>3263</v>
      </c>
      <c r="F24" s="20">
        <v>3200</v>
      </c>
      <c r="G24" s="20">
        <v>1290</v>
      </c>
      <c r="H24" s="20">
        <v>1290</v>
      </c>
      <c r="I24" s="20" t="s">
        <v>56</v>
      </c>
      <c r="J24" s="20" t="s">
        <v>97</v>
      </c>
      <c r="K24" s="21">
        <v>6.6145300000000002</v>
      </c>
      <c r="L24" s="20" t="s">
        <v>24</v>
      </c>
      <c r="M24" s="20" t="s">
        <v>98</v>
      </c>
      <c r="N24" s="20">
        <v>19</v>
      </c>
      <c r="O24" s="20">
        <v>10</v>
      </c>
      <c r="P24" s="20" t="s">
        <v>25</v>
      </c>
      <c r="Q24" s="20" t="s">
        <v>30</v>
      </c>
      <c r="R24" s="20" t="s">
        <v>29</v>
      </c>
      <c r="S24" s="22">
        <v>1.2088000000000001</v>
      </c>
      <c r="T24" s="22">
        <v>0.158</v>
      </c>
      <c r="U24" s="22">
        <f t="shared" si="0"/>
        <v>6.7323321334880006</v>
      </c>
    </row>
    <row r="25" spans="1:21" x14ac:dyDescent="0.25">
      <c r="A25" s="20">
        <v>4</v>
      </c>
      <c r="B25" s="20" t="s">
        <v>102</v>
      </c>
      <c r="C25" s="20" t="s">
        <v>103</v>
      </c>
      <c r="D25" s="20">
        <v>3455</v>
      </c>
      <c r="E25" s="20">
        <v>3457</v>
      </c>
      <c r="F25" s="20">
        <v>3394</v>
      </c>
      <c r="G25" s="20">
        <v>1320</v>
      </c>
      <c r="H25" s="20">
        <v>1320</v>
      </c>
      <c r="I25" s="20" t="s">
        <v>56</v>
      </c>
      <c r="J25" s="20" t="s">
        <v>97</v>
      </c>
      <c r="K25" s="21">
        <v>3.6644000000000001</v>
      </c>
      <c r="L25" s="20" t="s">
        <v>24</v>
      </c>
      <c r="M25" s="20" t="s">
        <v>98</v>
      </c>
      <c r="N25" s="20">
        <v>20</v>
      </c>
      <c r="O25" s="20">
        <v>10</v>
      </c>
      <c r="P25" s="20" t="s">
        <v>25</v>
      </c>
      <c r="Q25" s="20" t="s">
        <v>106</v>
      </c>
      <c r="R25" s="20" t="s">
        <v>107</v>
      </c>
      <c r="S25" s="22">
        <v>1.01824</v>
      </c>
      <c r="T25" s="22">
        <v>0.158</v>
      </c>
      <c r="U25" s="22">
        <f t="shared" si="0"/>
        <v>3.141702948352</v>
      </c>
    </row>
    <row r="26" spans="1:21" x14ac:dyDescent="0.25">
      <c r="A26" s="20">
        <v>4</v>
      </c>
      <c r="B26" s="20" t="s">
        <v>102</v>
      </c>
      <c r="C26" s="20" t="s">
        <v>103</v>
      </c>
      <c r="D26" s="20">
        <v>3542</v>
      </c>
      <c r="E26" s="20">
        <v>3547</v>
      </c>
      <c r="F26" s="20">
        <v>3484</v>
      </c>
      <c r="G26" s="20">
        <v>1330</v>
      </c>
      <c r="H26" s="20">
        <v>1330</v>
      </c>
      <c r="I26" s="20" t="s">
        <v>56</v>
      </c>
      <c r="J26" s="20" t="s">
        <v>97</v>
      </c>
      <c r="K26" s="21">
        <v>7.3946300000000003</v>
      </c>
      <c r="L26" s="20" t="s">
        <v>24</v>
      </c>
      <c r="M26" s="20" t="s">
        <v>98</v>
      </c>
      <c r="N26" s="20">
        <v>21</v>
      </c>
      <c r="O26" s="20">
        <v>10</v>
      </c>
      <c r="P26" s="20" t="s">
        <v>25</v>
      </c>
      <c r="Q26" s="20" t="s">
        <v>31</v>
      </c>
      <c r="R26" s="20" t="s">
        <v>32</v>
      </c>
      <c r="S26" s="22">
        <v>1.4825330000000001</v>
      </c>
      <c r="T26" s="22">
        <v>0.158</v>
      </c>
      <c r="U26" s="22">
        <f t="shared" si="0"/>
        <v>9.2306632841391796</v>
      </c>
    </row>
    <row r="27" spans="1:21" x14ac:dyDescent="0.25">
      <c r="A27" s="20">
        <v>4</v>
      </c>
      <c r="B27" s="20" t="s">
        <v>102</v>
      </c>
      <c r="C27" s="20" t="s">
        <v>103</v>
      </c>
      <c r="D27" s="20">
        <v>3996</v>
      </c>
      <c r="E27" s="20">
        <v>4001</v>
      </c>
      <c r="F27" s="20">
        <v>3958</v>
      </c>
      <c r="G27" s="20">
        <v>1400</v>
      </c>
      <c r="H27" s="20">
        <v>1400</v>
      </c>
      <c r="I27" s="20" t="s">
        <v>56</v>
      </c>
      <c r="J27" s="20" t="s">
        <v>97</v>
      </c>
      <c r="K27" s="21">
        <v>5.0925799999999999</v>
      </c>
      <c r="L27" s="20" t="s">
        <v>24</v>
      </c>
      <c r="M27" s="20" t="s">
        <v>98</v>
      </c>
      <c r="N27" s="20">
        <v>3</v>
      </c>
      <c r="O27" s="20">
        <v>10</v>
      </c>
      <c r="P27" s="20" t="s">
        <v>25</v>
      </c>
      <c r="Q27" s="20" t="s">
        <v>33</v>
      </c>
      <c r="R27" s="20" t="s">
        <v>33</v>
      </c>
      <c r="S27" s="22">
        <v>1.926606</v>
      </c>
      <c r="T27" s="22">
        <v>0.158</v>
      </c>
      <c r="U27" s="22">
        <f t="shared" si="0"/>
        <v>8.2611947444901599</v>
      </c>
    </row>
    <row r="28" spans="1:21" x14ac:dyDescent="0.25">
      <c r="A28" s="20">
        <v>4</v>
      </c>
      <c r="B28" s="20" t="s">
        <v>102</v>
      </c>
      <c r="C28" s="20" t="s">
        <v>103</v>
      </c>
      <c r="D28" s="20">
        <v>3999</v>
      </c>
      <c r="E28" s="20">
        <v>4004</v>
      </c>
      <c r="F28" s="20">
        <v>3961</v>
      </c>
      <c r="G28" s="20">
        <v>1400</v>
      </c>
      <c r="H28" s="20">
        <v>1400</v>
      </c>
      <c r="I28" s="20" t="s">
        <v>56</v>
      </c>
      <c r="J28" s="20" t="s">
        <v>97</v>
      </c>
      <c r="K28" s="21">
        <v>12.2425</v>
      </c>
      <c r="L28" s="20" t="s">
        <v>24</v>
      </c>
      <c r="M28" s="20" t="s">
        <v>98</v>
      </c>
      <c r="N28" s="20">
        <v>3</v>
      </c>
      <c r="O28" s="20">
        <v>10</v>
      </c>
      <c r="P28" s="20" t="s">
        <v>25</v>
      </c>
      <c r="Q28" s="20" t="s">
        <v>33</v>
      </c>
      <c r="R28" s="20" t="s">
        <v>33</v>
      </c>
      <c r="S28" s="22">
        <v>1.926606</v>
      </c>
      <c r="T28" s="22">
        <v>0.158</v>
      </c>
      <c r="U28" s="22">
        <f t="shared" si="0"/>
        <v>19.859811070109998</v>
      </c>
    </row>
    <row r="29" spans="1:21" x14ac:dyDescent="0.25">
      <c r="A29" s="20">
        <v>4</v>
      </c>
      <c r="B29" s="20" t="s">
        <v>102</v>
      </c>
      <c r="C29" s="20" t="s">
        <v>103</v>
      </c>
      <c r="D29" s="20">
        <v>4916</v>
      </c>
      <c r="E29" s="20">
        <v>4946</v>
      </c>
      <c r="F29" s="20">
        <v>4924</v>
      </c>
      <c r="G29" s="20">
        <v>1700</v>
      </c>
      <c r="H29" s="20">
        <v>1700</v>
      </c>
      <c r="I29" s="20" t="s">
        <v>56</v>
      </c>
      <c r="J29" s="20" t="s">
        <v>97</v>
      </c>
      <c r="K29" s="21">
        <v>3.2326999999999999</v>
      </c>
      <c r="L29" s="20" t="s">
        <v>24</v>
      </c>
      <c r="M29" s="20" t="s">
        <v>98</v>
      </c>
      <c r="N29" s="20">
        <v>3</v>
      </c>
      <c r="O29" s="20">
        <v>10</v>
      </c>
      <c r="P29" s="20" t="s">
        <v>25</v>
      </c>
      <c r="Q29" s="20" t="s">
        <v>34</v>
      </c>
      <c r="R29" s="20" t="s">
        <v>33</v>
      </c>
      <c r="S29" s="22">
        <v>1.926606</v>
      </c>
      <c r="T29" s="22">
        <v>0.158</v>
      </c>
      <c r="U29" s="22">
        <f t="shared" si="0"/>
        <v>5.2440932200403996</v>
      </c>
    </row>
    <row r="30" spans="1:21" x14ac:dyDescent="0.25">
      <c r="A30" s="20">
        <v>4</v>
      </c>
      <c r="B30" s="20" t="s">
        <v>102</v>
      </c>
      <c r="C30" s="20" t="s">
        <v>103</v>
      </c>
      <c r="D30" s="20">
        <v>5290</v>
      </c>
      <c r="E30" s="20">
        <v>4896</v>
      </c>
      <c r="F30" s="20">
        <v>4874</v>
      </c>
      <c r="G30" s="20">
        <v>1630</v>
      </c>
      <c r="H30" s="20">
        <v>1630</v>
      </c>
      <c r="I30" s="20" t="s">
        <v>56</v>
      </c>
      <c r="J30" s="20" t="s">
        <v>97</v>
      </c>
      <c r="K30" s="21">
        <v>9.1205400000000001</v>
      </c>
      <c r="L30" s="20" t="s">
        <v>24</v>
      </c>
      <c r="M30" s="20" t="s">
        <v>98</v>
      </c>
      <c r="N30" s="20">
        <v>73</v>
      </c>
      <c r="O30" s="20">
        <v>10</v>
      </c>
      <c r="P30" s="20" t="s">
        <v>25</v>
      </c>
      <c r="Q30" s="20" t="s">
        <v>99</v>
      </c>
      <c r="R30" s="20" t="s">
        <v>100</v>
      </c>
      <c r="S30" s="22">
        <v>0.29142899999999999</v>
      </c>
      <c r="T30" s="22">
        <v>0.158</v>
      </c>
      <c r="U30" s="22">
        <f t="shared" si="0"/>
        <v>2.2380274550977197</v>
      </c>
    </row>
    <row r="31" spans="1:21" x14ac:dyDescent="0.25">
      <c r="A31" s="20">
        <v>4</v>
      </c>
      <c r="B31" s="20" t="s">
        <v>102</v>
      </c>
      <c r="C31" s="20" t="s">
        <v>103</v>
      </c>
      <c r="D31" s="20">
        <v>5293</v>
      </c>
      <c r="E31" s="20">
        <v>4899</v>
      </c>
      <c r="F31" s="20">
        <v>4877</v>
      </c>
      <c r="G31" s="20">
        <v>1630</v>
      </c>
      <c r="H31" s="20">
        <v>1630</v>
      </c>
      <c r="I31" s="20" t="s">
        <v>56</v>
      </c>
      <c r="J31" s="20" t="s">
        <v>97</v>
      </c>
      <c r="K31" s="21">
        <v>4.3609099999999996</v>
      </c>
      <c r="L31" s="20" t="s">
        <v>24</v>
      </c>
      <c r="M31" s="20" t="s">
        <v>98</v>
      </c>
      <c r="N31" s="20">
        <v>73</v>
      </c>
      <c r="O31" s="20">
        <v>10</v>
      </c>
      <c r="P31" s="20" t="s">
        <v>25</v>
      </c>
      <c r="Q31" s="20" t="s">
        <v>99</v>
      </c>
      <c r="R31" s="20" t="s">
        <v>100</v>
      </c>
      <c r="S31" s="22">
        <v>0.29142899999999999</v>
      </c>
      <c r="T31" s="22">
        <v>0.158</v>
      </c>
      <c r="U31" s="22">
        <f t="shared" si="0"/>
        <v>1.0700941292083799</v>
      </c>
    </row>
    <row r="32" spans="1:21" x14ac:dyDescent="0.25">
      <c r="A32" s="20">
        <v>4</v>
      </c>
      <c r="B32" s="20" t="s">
        <v>102</v>
      </c>
      <c r="C32" s="20" t="s">
        <v>103</v>
      </c>
      <c r="D32" s="20">
        <v>5294</v>
      </c>
      <c r="E32" s="20">
        <v>4900</v>
      </c>
      <c r="F32" s="20">
        <v>4878</v>
      </c>
      <c r="G32" s="20">
        <v>1630</v>
      </c>
      <c r="H32" s="20">
        <v>1630</v>
      </c>
      <c r="I32" s="20" t="s">
        <v>56</v>
      </c>
      <c r="J32" s="20" t="s">
        <v>97</v>
      </c>
      <c r="K32" s="21">
        <v>1.0892999999999999</v>
      </c>
      <c r="L32" s="20" t="s">
        <v>24</v>
      </c>
      <c r="M32" s="20" t="s">
        <v>98</v>
      </c>
      <c r="N32" s="20">
        <v>73</v>
      </c>
      <c r="O32" s="20">
        <v>10</v>
      </c>
      <c r="P32" s="20" t="s">
        <v>25</v>
      </c>
      <c r="Q32" s="20" t="s">
        <v>99</v>
      </c>
      <c r="R32" s="20" t="s">
        <v>100</v>
      </c>
      <c r="S32" s="22">
        <v>0.29142899999999999</v>
      </c>
      <c r="T32" s="22">
        <v>0.158</v>
      </c>
      <c r="U32" s="22">
        <f t="shared" si="0"/>
        <v>0.26729593936739998</v>
      </c>
    </row>
    <row r="33" spans="1:21" x14ac:dyDescent="0.25">
      <c r="A33" s="20">
        <v>4</v>
      </c>
      <c r="B33" s="20" t="s">
        <v>102</v>
      </c>
      <c r="C33" s="20" t="s">
        <v>103</v>
      </c>
      <c r="D33" s="20">
        <v>5295</v>
      </c>
      <c r="E33" s="20">
        <v>4908</v>
      </c>
      <c r="F33" s="20">
        <v>4886</v>
      </c>
      <c r="G33" s="20">
        <v>1660</v>
      </c>
      <c r="H33" s="20">
        <v>1660</v>
      </c>
      <c r="I33" s="20" t="s">
        <v>56</v>
      </c>
      <c r="J33" s="20" t="s">
        <v>97</v>
      </c>
      <c r="K33" s="21">
        <v>4.3662700000000001</v>
      </c>
      <c r="L33" s="20" t="s">
        <v>24</v>
      </c>
      <c r="M33" s="20" t="s">
        <v>98</v>
      </c>
      <c r="N33" s="20">
        <v>73</v>
      </c>
      <c r="O33" s="20">
        <v>10</v>
      </c>
      <c r="P33" s="20" t="s">
        <v>25</v>
      </c>
      <c r="Q33" s="20" t="s">
        <v>101</v>
      </c>
      <c r="R33" s="20" t="s">
        <v>100</v>
      </c>
      <c r="S33" s="22">
        <v>0.29142899999999999</v>
      </c>
      <c r="T33" s="22">
        <v>0.158</v>
      </c>
      <c r="U33" s="22">
        <f t="shared" si="0"/>
        <v>1.0714093832568599</v>
      </c>
    </row>
    <row r="34" spans="1:21" x14ac:dyDescent="0.25">
      <c r="A34" s="20">
        <v>4</v>
      </c>
      <c r="B34" s="20" t="s">
        <v>102</v>
      </c>
      <c r="C34" s="20" t="s">
        <v>103</v>
      </c>
      <c r="D34" s="20">
        <v>5296</v>
      </c>
      <c r="E34" s="20">
        <v>4909</v>
      </c>
      <c r="F34" s="20">
        <v>4887</v>
      </c>
      <c r="G34" s="20">
        <v>1660</v>
      </c>
      <c r="H34" s="20">
        <v>1660</v>
      </c>
      <c r="I34" s="20" t="s">
        <v>56</v>
      </c>
      <c r="J34" s="20" t="s">
        <v>97</v>
      </c>
      <c r="K34" s="21">
        <v>4.6953800000000001</v>
      </c>
      <c r="L34" s="20" t="s">
        <v>24</v>
      </c>
      <c r="M34" s="20" t="s">
        <v>98</v>
      </c>
      <c r="N34" s="20">
        <v>73</v>
      </c>
      <c r="O34" s="20">
        <v>10</v>
      </c>
      <c r="P34" s="20" t="s">
        <v>25</v>
      </c>
      <c r="Q34" s="20" t="s">
        <v>101</v>
      </c>
      <c r="R34" s="20" t="s">
        <v>100</v>
      </c>
      <c r="S34" s="22">
        <v>0.29142899999999999</v>
      </c>
      <c r="T34" s="22">
        <v>0.158</v>
      </c>
      <c r="U34" s="22">
        <f t="shared" si="0"/>
        <v>1.1521674541328399</v>
      </c>
    </row>
    <row r="35" spans="1:21" x14ac:dyDescent="0.25">
      <c r="A35" s="20">
        <v>4</v>
      </c>
      <c r="B35" s="20" t="s">
        <v>102</v>
      </c>
      <c r="C35" s="20" t="s">
        <v>103</v>
      </c>
      <c r="D35" s="20">
        <v>5301</v>
      </c>
      <c r="E35" s="20">
        <v>4914</v>
      </c>
      <c r="F35" s="20">
        <v>4892</v>
      </c>
      <c r="G35" s="20">
        <v>1660</v>
      </c>
      <c r="H35" s="20">
        <v>1660</v>
      </c>
      <c r="I35" s="20" t="s">
        <v>56</v>
      </c>
      <c r="J35" s="20" t="s">
        <v>97</v>
      </c>
      <c r="K35" s="21">
        <v>19.909300000000002</v>
      </c>
      <c r="L35" s="20" t="s">
        <v>24</v>
      </c>
      <c r="M35" s="20" t="s">
        <v>98</v>
      </c>
      <c r="N35" s="20">
        <v>73</v>
      </c>
      <c r="O35" s="20">
        <v>10</v>
      </c>
      <c r="P35" s="20" t="s">
        <v>25</v>
      </c>
      <c r="Q35" s="20" t="s">
        <v>101</v>
      </c>
      <c r="R35" s="20" t="s">
        <v>100</v>
      </c>
      <c r="S35" s="22">
        <v>0.29142899999999999</v>
      </c>
      <c r="T35" s="22">
        <v>0.158</v>
      </c>
      <c r="U35" s="22">
        <f t="shared" si="0"/>
        <v>4.8854081021273998</v>
      </c>
    </row>
    <row r="36" spans="1:21" x14ac:dyDescent="0.25">
      <c r="A36" s="20">
        <v>4</v>
      </c>
      <c r="B36" s="20" t="s">
        <v>102</v>
      </c>
      <c r="C36" s="20" t="s">
        <v>103</v>
      </c>
      <c r="D36" s="20">
        <v>5303</v>
      </c>
      <c r="E36" s="20">
        <v>4916</v>
      </c>
      <c r="F36" s="20">
        <v>4894</v>
      </c>
      <c r="G36" s="20">
        <v>1660</v>
      </c>
      <c r="H36" s="20">
        <v>1660</v>
      </c>
      <c r="I36" s="20" t="s">
        <v>56</v>
      </c>
      <c r="J36" s="20" t="s">
        <v>97</v>
      </c>
      <c r="K36" s="21">
        <v>4.7212800000000001</v>
      </c>
      <c r="L36" s="20" t="s">
        <v>24</v>
      </c>
      <c r="M36" s="20" t="s">
        <v>98</v>
      </c>
      <c r="N36" s="20">
        <v>73</v>
      </c>
      <c r="O36" s="20">
        <v>10</v>
      </c>
      <c r="P36" s="20" t="s">
        <v>25</v>
      </c>
      <c r="Q36" s="20" t="s">
        <v>101</v>
      </c>
      <c r="R36" s="20" t="s">
        <v>100</v>
      </c>
      <c r="S36" s="22">
        <v>0.29142899999999999</v>
      </c>
      <c r="T36" s="22">
        <v>0.158</v>
      </c>
      <c r="U36" s="22">
        <f t="shared" si="0"/>
        <v>1.1585228794790399</v>
      </c>
    </row>
    <row r="37" spans="1:21" x14ac:dyDescent="0.25">
      <c r="A37" s="20">
        <v>4</v>
      </c>
      <c r="B37" s="20" t="s">
        <v>102</v>
      </c>
      <c r="C37" s="20" t="s">
        <v>103</v>
      </c>
      <c r="D37" s="20">
        <v>5304</v>
      </c>
      <c r="E37" s="20">
        <v>4917</v>
      </c>
      <c r="F37" s="20">
        <v>4895</v>
      </c>
      <c r="G37" s="20">
        <v>1660</v>
      </c>
      <c r="H37" s="20">
        <v>1660</v>
      </c>
      <c r="I37" s="20" t="s">
        <v>56</v>
      </c>
      <c r="J37" s="20" t="s">
        <v>97</v>
      </c>
      <c r="K37" s="21">
        <v>4.1686800000000002</v>
      </c>
      <c r="L37" s="20" t="s">
        <v>24</v>
      </c>
      <c r="M37" s="20" t="s">
        <v>98</v>
      </c>
      <c r="N37" s="20">
        <v>73</v>
      </c>
      <c r="O37" s="20">
        <v>10</v>
      </c>
      <c r="P37" s="20" t="s">
        <v>25</v>
      </c>
      <c r="Q37" s="20" t="s">
        <v>101</v>
      </c>
      <c r="R37" s="20" t="s">
        <v>100</v>
      </c>
      <c r="S37" s="22">
        <v>0.29142899999999999</v>
      </c>
      <c r="T37" s="22">
        <v>0.158</v>
      </c>
      <c r="U37" s="22">
        <f t="shared" si="0"/>
        <v>1.02292411321224</v>
      </c>
    </row>
    <row r="38" spans="1:21" x14ac:dyDescent="0.25">
      <c r="A38" s="20">
        <v>4</v>
      </c>
      <c r="B38" s="20" t="s">
        <v>102</v>
      </c>
      <c r="C38" s="20" t="s">
        <v>103</v>
      </c>
      <c r="D38" s="20">
        <v>5667</v>
      </c>
      <c r="E38" s="20">
        <v>5672</v>
      </c>
      <c r="F38" s="20">
        <v>5595</v>
      </c>
      <c r="G38" s="20">
        <v>1900</v>
      </c>
      <c r="H38" s="20">
        <v>1900</v>
      </c>
      <c r="I38" s="20" t="s">
        <v>56</v>
      </c>
      <c r="J38" s="20" t="s">
        <v>97</v>
      </c>
      <c r="K38" s="21">
        <v>4.1314799999999998</v>
      </c>
      <c r="L38" s="20" t="s">
        <v>24</v>
      </c>
      <c r="M38" s="20" t="s">
        <v>98</v>
      </c>
      <c r="N38" s="20">
        <v>70</v>
      </c>
      <c r="O38" s="20">
        <v>10</v>
      </c>
      <c r="P38" s="20" t="s">
        <v>25</v>
      </c>
      <c r="Q38" s="20" t="s">
        <v>35</v>
      </c>
      <c r="R38" s="20" t="s">
        <v>36</v>
      </c>
      <c r="S38" s="22">
        <v>0.236096</v>
      </c>
      <c r="T38" s="22">
        <v>0.158</v>
      </c>
      <c r="U38" s="22">
        <f t="shared" si="0"/>
        <v>0.82130860955135987</v>
      </c>
    </row>
    <row r="39" spans="1:21" x14ac:dyDescent="0.25">
      <c r="A39" s="20">
        <v>4</v>
      </c>
      <c r="B39" s="20" t="s">
        <v>102</v>
      </c>
      <c r="C39" s="20" t="s">
        <v>103</v>
      </c>
      <c r="D39" s="20">
        <v>5671</v>
      </c>
      <c r="E39" s="20">
        <v>5676</v>
      </c>
      <c r="F39" s="20">
        <v>5599</v>
      </c>
      <c r="G39" s="20">
        <v>1900</v>
      </c>
      <c r="H39" s="20">
        <v>1900</v>
      </c>
      <c r="I39" s="20" t="s">
        <v>56</v>
      </c>
      <c r="J39" s="20" t="s">
        <v>97</v>
      </c>
      <c r="K39" s="21">
        <v>3.27305E-3</v>
      </c>
      <c r="L39" s="20" t="s">
        <v>24</v>
      </c>
      <c r="M39" s="20" t="s">
        <v>98</v>
      </c>
      <c r="N39" s="20">
        <v>70</v>
      </c>
      <c r="O39" s="20">
        <v>10</v>
      </c>
      <c r="P39" s="20" t="s">
        <v>25</v>
      </c>
      <c r="Q39" s="20" t="s">
        <v>35</v>
      </c>
      <c r="R39" s="20" t="s">
        <v>36</v>
      </c>
      <c r="S39" s="22">
        <v>0.236096</v>
      </c>
      <c r="T39" s="22">
        <v>0.158</v>
      </c>
      <c r="U39" s="22">
        <f t="shared" si="0"/>
        <v>6.5065887877759998E-4</v>
      </c>
    </row>
    <row r="40" spans="1:21" x14ac:dyDescent="0.25">
      <c r="A40" s="20">
        <v>4</v>
      </c>
      <c r="B40" s="20" t="s">
        <v>102</v>
      </c>
      <c r="C40" s="20" t="s">
        <v>103</v>
      </c>
      <c r="D40" s="20">
        <v>5675</v>
      </c>
      <c r="E40" s="20">
        <v>5680</v>
      </c>
      <c r="F40" s="20">
        <v>5603</v>
      </c>
      <c r="G40" s="20">
        <v>1900</v>
      </c>
      <c r="H40" s="20">
        <v>1900</v>
      </c>
      <c r="I40" s="20" t="s">
        <v>56</v>
      </c>
      <c r="J40" s="20" t="s">
        <v>97</v>
      </c>
      <c r="K40" s="21">
        <v>17.038399999999999</v>
      </c>
      <c r="L40" s="20" t="s">
        <v>24</v>
      </c>
      <c r="M40" s="20" t="s">
        <v>98</v>
      </c>
      <c r="N40" s="20">
        <v>70</v>
      </c>
      <c r="O40" s="20">
        <v>10</v>
      </c>
      <c r="P40" s="20" t="s">
        <v>25</v>
      </c>
      <c r="Q40" s="20" t="s">
        <v>35</v>
      </c>
      <c r="R40" s="20" t="s">
        <v>36</v>
      </c>
      <c r="S40" s="22">
        <v>0.236096</v>
      </c>
      <c r="T40" s="22">
        <v>0.158</v>
      </c>
      <c r="U40" s="22">
        <f t="shared" si="0"/>
        <v>3.3871117887488</v>
      </c>
    </row>
    <row r="41" spans="1:21" x14ac:dyDescent="0.25">
      <c r="A41" s="20">
        <v>4</v>
      </c>
      <c r="B41" s="20" t="s">
        <v>102</v>
      </c>
      <c r="C41" s="20" t="s">
        <v>103</v>
      </c>
      <c r="D41" s="20">
        <v>5679</v>
      </c>
      <c r="E41" s="20">
        <v>5684</v>
      </c>
      <c r="F41" s="20">
        <v>5607</v>
      </c>
      <c r="G41" s="20">
        <v>1900</v>
      </c>
      <c r="H41" s="20">
        <v>1900</v>
      </c>
      <c r="I41" s="20" t="s">
        <v>56</v>
      </c>
      <c r="J41" s="20" t="s">
        <v>97</v>
      </c>
      <c r="K41" s="21">
        <v>2.8980000000000001</v>
      </c>
      <c r="L41" s="20" t="s">
        <v>24</v>
      </c>
      <c r="M41" s="20" t="s">
        <v>98</v>
      </c>
      <c r="N41" s="20">
        <v>70</v>
      </c>
      <c r="O41" s="20">
        <v>10</v>
      </c>
      <c r="P41" s="20" t="s">
        <v>25</v>
      </c>
      <c r="Q41" s="20" t="s">
        <v>35</v>
      </c>
      <c r="R41" s="20" t="s">
        <v>36</v>
      </c>
      <c r="S41" s="22">
        <v>0.236096</v>
      </c>
      <c r="T41" s="22">
        <v>0.158</v>
      </c>
      <c r="U41" s="22">
        <f t="shared" si="0"/>
        <v>0.57610162713599999</v>
      </c>
    </row>
    <row r="42" spans="1:21" x14ac:dyDescent="0.25">
      <c r="A42" s="20">
        <v>4</v>
      </c>
      <c r="B42" s="20" t="s">
        <v>102</v>
      </c>
      <c r="C42" s="20" t="s">
        <v>103</v>
      </c>
      <c r="D42" s="20">
        <v>5694</v>
      </c>
      <c r="E42" s="20">
        <v>5699</v>
      </c>
      <c r="F42" s="20">
        <v>5622</v>
      </c>
      <c r="G42" s="20">
        <v>1900</v>
      </c>
      <c r="H42" s="20">
        <v>1900</v>
      </c>
      <c r="I42" s="20" t="s">
        <v>56</v>
      </c>
      <c r="J42" s="20" t="s">
        <v>97</v>
      </c>
      <c r="K42" s="21">
        <v>12.1805</v>
      </c>
      <c r="L42" s="20" t="s">
        <v>24</v>
      </c>
      <c r="M42" s="20" t="s">
        <v>98</v>
      </c>
      <c r="N42" s="20">
        <v>70</v>
      </c>
      <c r="O42" s="20">
        <v>10</v>
      </c>
      <c r="P42" s="20" t="s">
        <v>25</v>
      </c>
      <c r="Q42" s="20" t="s">
        <v>35</v>
      </c>
      <c r="R42" s="20" t="s">
        <v>36</v>
      </c>
      <c r="S42" s="22">
        <v>0.236096</v>
      </c>
      <c r="T42" s="22">
        <v>0.158</v>
      </c>
      <c r="U42" s="22">
        <f t="shared" si="0"/>
        <v>2.4213960901760001</v>
      </c>
    </row>
    <row r="43" spans="1:21" x14ac:dyDescent="0.25">
      <c r="A43" s="20">
        <v>4</v>
      </c>
      <c r="B43" s="20" t="s">
        <v>102</v>
      </c>
      <c r="C43" s="20" t="s">
        <v>103</v>
      </c>
      <c r="D43" s="20">
        <v>5696</v>
      </c>
      <c r="E43" s="20">
        <v>5701</v>
      </c>
      <c r="F43" s="20">
        <v>5624</v>
      </c>
      <c r="G43" s="20">
        <v>1900</v>
      </c>
      <c r="H43" s="20">
        <v>1900</v>
      </c>
      <c r="I43" s="20" t="s">
        <v>56</v>
      </c>
      <c r="J43" s="20" t="s">
        <v>97</v>
      </c>
      <c r="K43" s="21">
        <v>0.50590100000000005</v>
      </c>
      <c r="L43" s="20" t="s">
        <v>24</v>
      </c>
      <c r="M43" s="20" t="s">
        <v>98</v>
      </c>
      <c r="N43" s="20">
        <v>70</v>
      </c>
      <c r="O43" s="20">
        <v>10</v>
      </c>
      <c r="P43" s="20" t="s">
        <v>25</v>
      </c>
      <c r="Q43" s="20" t="s">
        <v>35</v>
      </c>
      <c r="R43" s="20" t="s">
        <v>36</v>
      </c>
      <c r="S43" s="22">
        <v>0.236096</v>
      </c>
      <c r="T43" s="22">
        <v>0.158</v>
      </c>
      <c r="U43" s="22">
        <f t="shared" si="0"/>
        <v>0.10056949250163201</v>
      </c>
    </row>
    <row r="44" spans="1:21" x14ac:dyDescent="0.25">
      <c r="A44" s="20">
        <v>4</v>
      </c>
      <c r="B44" s="20" t="s">
        <v>102</v>
      </c>
      <c r="C44" s="20" t="s">
        <v>103</v>
      </c>
      <c r="D44" s="20">
        <v>6230</v>
      </c>
      <c r="E44" s="20">
        <v>6231</v>
      </c>
      <c r="F44" s="20">
        <v>6187</v>
      </c>
      <c r="G44" s="20">
        <v>1920</v>
      </c>
      <c r="H44" s="20">
        <v>1920</v>
      </c>
      <c r="I44" s="20" t="s">
        <v>56</v>
      </c>
      <c r="J44" s="20" t="s">
        <v>97</v>
      </c>
      <c r="K44" s="21">
        <v>8.0482300000000002</v>
      </c>
      <c r="L44" s="20" t="s">
        <v>24</v>
      </c>
      <c r="M44" s="20" t="s">
        <v>98</v>
      </c>
      <c r="N44" s="20">
        <v>70</v>
      </c>
      <c r="O44" s="20">
        <v>10</v>
      </c>
      <c r="P44" s="20" t="s">
        <v>25</v>
      </c>
      <c r="Q44" s="20" t="s">
        <v>83</v>
      </c>
      <c r="R44" s="20" t="s">
        <v>36</v>
      </c>
      <c r="S44" s="22">
        <v>0.236096</v>
      </c>
      <c r="T44" s="22">
        <v>0.158</v>
      </c>
      <c r="U44" s="22">
        <f t="shared" si="0"/>
        <v>1.5999304342873601</v>
      </c>
    </row>
    <row r="45" spans="1:21" x14ac:dyDescent="0.25">
      <c r="A45" s="20">
        <v>4</v>
      </c>
      <c r="B45" s="20" t="s">
        <v>102</v>
      </c>
      <c r="C45" s="20" t="s">
        <v>103</v>
      </c>
      <c r="D45" s="20">
        <v>6717</v>
      </c>
      <c r="E45" s="20">
        <v>6718</v>
      </c>
      <c r="F45" s="20">
        <v>6674</v>
      </c>
      <c r="G45" s="20">
        <v>2110</v>
      </c>
      <c r="H45" s="20">
        <v>2110</v>
      </c>
      <c r="I45" s="20" t="s">
        <v>56</v>
      </c>
      <c r="J45" s="20" t="s">
        <v>97</v>
      </c>
      <c r="K45" s="21">
        <v>104.801</v>
      </c>
      <c r="L45" s="20" t="s">
        <v>24</v>
      </c>
      <c r="M45" s="20" t="s">
        <v>98</v>
      </c>
      <c r="N45" s="20">
        <v>26</v>
      </c>
      <c r="O45" s="20">
        <v>21</v>
      </c>
      <c r="P45" s="20" t="s">
        <v>59</v>
      </c>
      <c r="Q45" s="20" t="s">
        <v>60</v>
      </c>
      <c r="R45" s="20" t="s">
        <v>59</v>
      </c>
      <c r="S45" s="22">
        <v>1.183622</v>
      </c>
      <c r="T45" s="22">
        <v>0.158</v>
      </c>
      <c r="U45" s="22">
        <f t="shared" si="0"/>
        <v>104.44569568492399</v>
      </c>
    </row>
    <row r="46" spans="1:21" x14ac:dyDescent="0.25">
      <c r="A46" s="20">
        <v>4</v>
      </c>
      <c r="B46" s="20" t="s">
        <v>102</v>
      </c>
      <c r="C46" s="20" t="s">
        <v>103</v>
      </c>
      <c r="D46" s="20">
        <v>6718</v>
      </c>
      <c r="E46" s="20">
        <v>6719</v>
      </c>
      <c r="F46" s="20">
        <v>6675</v>
      </c>
      <c r="G46" s="20">
        <v>2110</v>
      </c>
      <c r="H46" s="20">
        <v>2110</v>
      </c>
      <c r="I46" s="20" t="s">
        <v>56</v>
      </c>
      <c r="J46" s="20" t="s">
        <v>97</v>
      </c>
      <c r="K46" s="21">
        <v>6.1418499999999998</v>
      </c>
      <c r="L46" s="20" t="s">
        <v>24</v>
      </c>
      <c r="M46" s="20" t="s">
        <v>98</v>
      </c>
      <c r="N46" s="20">
        <v>26</v>
      </c>
      <c r="O46" s="20">
        <v>21</v>
      </c>
      <c r="P46" s="20" t="s">
        <v>59</v>
      </c>
      <c r="Q46" s="20" t="s">
        <v>60</v>
      </c>
      <c r="R46" s="20" t="s">
        <v>59</v>
      </c>
      <c r="S46" s="22">
        <v>1.183622</v>
      </c>
      <c r="T46" s="22">
        <v>0.158</v>
      </c>
      <c r="U46" s="22">
        <f t="shared" si="0"/>
        <v>6.1210274333493997</v>
      </c>
    </row>
    <row r="47" spans="1:21" x14ac:dyDescent="0.25">
      <c r="A47" s="20">
        <v>4</v>
      </c>
      <c r="B47" s="20" t="s">
        <v>102</v>
      </c>
      <c r="C47" s="20" t="s">
        <v>103</v>
      </c>
      <c r="D47" s="20">
        <v>6719</v>
      </c>
      <c r="E47" s="20">
        <v>6720</v>
      </c>
      <c r="F47" s="20">
        <v>6676</v>
      </c>
      <c r="G47" s="20">
        <v>2110</v>
      </c>
      <c r="H47" s="20">
        <v>2110</v>
      </c>
      <c r="I47" s="20" t="s">
        <v>56</v>
      </c>
      <c r="J47" s="20" t="s">
        <v>97</v>
      </c>
      <c r="K47" s="21">
        <v>0.111696</v>
      </c>
      <c r="L47" s="20" t="s">
        <v>24</v>
      </c>
      <c r="M47" s="20" t="s">
        <v>98</v>
      </c>
      <c r="N47" s="20">
        <v>26</v>
      </c>
      <c r="O47" s="20">
        <v>21</v>
      </c>
      <c r="P47" s="20" t="s">
        <v>59</v>
      </c>
      <c r="Q47" s="20" t="s">
        <v>60</v>
      </c>
      <c r="R47" s="20" t="s">
        <v>59</v>
      </c>
      <c r="S47" s="22">
        <v>1.183622</v>
      </c>
      <c r="T47" s="22">
        <v>0.158</v>
      </c>
      <c r="U47" s="22">
        <f t="shared" ref="U47:U78" si="1">K47*S47*(1-T47)</f>
        <v>0.11131731973190399</v>
      </c>
    </row>
    <row r="48" spans="1:21" x14ac:dyDescent="0.25">
      <c r="A48" s="20">
        <v>4</v>
      </c>
      <c r="B48" s="20" t="s">
        <v>102</v>
      </c>
      <c r="C48" s="20" t="s">
        <v>103</v>
      </c>
      <c r="D48" s="20">
        <v>6720</v>
      </c>
      <c r="E48" s="20">
        <v>6721</v>
      </c>
      <c r="F48" s="20">
        <v>6677</v>
      </c>
      <c r="G48" s="20">
        <v>2110</v>
      </c>
      <c r="H48" s="20">
        <v>2110</v>
      </c>
      <c r="I48" s="20" t="s">
        <v>56</v>
      </c>
      <c r="J48" s="20" t="s">
        <v>97</v>
      </c>
      <c r="K48" s="21">
        <v>7.2637400000000003</v>
      </c>
      <c r="L48" s="20" t="s">
        <v>24</v>
      </c>
      <c r="M48" s="20" t="s">
        <v>98</v>
      </c>
      <c r="N48" s="20">
        <v>26</v>
      </c>
      <c r="O48" s="20">
        <v>21</v>
      </c>
      <c r="P48" s="20" t="s">
        <v>59</v>
      </c>
      <c r="Q48" s="20" t="s">
        <v>60</v>
      </c>
      <c r="R48" s="20" t="s">
        <v>59</v>
      </c>
      <c r="S48" s="22">
        <v>1.183622</v>
      </c>
      <c r="T48" s="22">
        <v>0.158</v>
      </c>
      <c r="U48" s="22">
        <f t="shared" si="1"/>
        <v>7.2391139166077592</v>
      </c>
    </row>
    <row r="49" spans="1:21" x14ac:dyDescent="0.25">
      <c r="A49" s="20">
        <v>4</v>
      </c>
      <c r="B49" s="20" t="s">
        <v>102</v>
      </c>
      <c r="C49" s="20" t="s">
        <v>103</v>
      </c>
      <c r="D49" s="20">
        <v>6727</v>
      </c>
      <c r="E49" s="20">
        <v>6728</v>
      </c>
      <c r="F49" s="20">
        <v>6684</v>
      </c>
      <c r="G49" s="20">
        <v>2110</v>
      </c>
      <c r="H49" s="20">
        <v>2110</v>
      </c>
      <c r="I49" s="20" t="s">
        <v>56</v>
      </c>
      <c r="J49" s="20" t="s">
        <v>97</v>
      </c>
      <c r="K49" s="21">
        <v>1.65198</v>
      </c>
      <c r="L49" s="20" t="s">
        <v>24</v>
      </c>
      <c r="M49" s="20" t="s">
        <v>98</v>
      </c>
      <c r="N49" s="20">
        <v>26</v>
      </c>
      <c r="O49" s="20">
        <v>21</v>
      </c>
      <c r="P49" s="20" t="s">
        <v>59</v>
      </c>
      <c r="Q49" s="20" t="s">
        <v>60</v>
      </c>
      <c r="R49" s="20" t="s">
        <v>59</v>
      </c>
      <c r="S49" s="22">
        <v>1.183622</v>
      </c>
      <c r="T49" s="22">
        <v>0.158</v>
      </c>
      <c r="U49" s="22">
        <f t="shared" si="1"/>
        <v>1.64637933185352</v>
      </c>
    </row>
    <row r="50" spans="1:21" x14ac:dyDescent="0.25">
      <c r="A50" s="20">
        <v>4</v>
      </c>
      <c r="B50" s="20" t="s">
        <v>102</v>
      </c>
      <c r="C50" s="20" t="s">
        <v>103</v>
      </c>
      <c r="D50" s="20">
        <v>8692</v>
      </c>
      <c r="E50" s="20">
        <v>8693</v>
      </c>
      <c r="F50" s="20">
        <v>8650</v>
      </c>
      <c r="G50" s="20">
        <v>2120</v>
      </c>
      <c r="H50" s="20">
        <v>2120</v>
      </c>
      <c r="I50" s="20" t="s">
        <v>56</v>
      </c>
      <c r="J50" s="20" t="s">
        <v>97</v>
      </c>
      <c r="K50" s="21">
        <v>17.385100000000001</v>
      </c>
      <c r="L50" s="20" t="s">
        <v>24</v>
      </c>
      <c r="M50" s="20" t="s">
        <v>98</v>
      </c>
      <c r="N50" s="20">
        <v>27</v>
      </c>
      <c r="O50" s="20">
        <v>22</v>
      </c>
      <c r="P50" s="20" t="s">
        <v>61</v>
      </c>
      <c r="Q50" s="20" t="s">
        <v>62</v>
      </c>
      <c r="R50" s="20" t="s">
        <v>63</v>
      </c>
      <c r="S50" s="22">
        <v>0.70230000000000004</v>
      </c>
      <c r="T50" s="22">
        <v>0.158</v>
      </c>
      <c r="U50" s="22">
        <f t="shared" si="1"/>
        <v>10.28044592466</v>
      </c>
    </row>
    <row r="51" spans="1:21" x14ac:dyDescent="0.25">
      <c r="A51" s="20">
        <v>4</v>
      </c>
      <c r="B51" s="20" t="s">
        <v>102</v>
      </c>
      <c r="C51" s="20" t="s">
        <v>103</v>
      </c>
      <c r="D51" s="20">
        <v>10784</v>
      </c>
      <c r="E51" s="20">
        <v>10704</v>
      </c>
      <c r="F51" s="20">
        <v>10627</v>
      </c>
      <c r="G51" s="20">
        <v>2130</v>
      </c>
      <c r="H51" s="20">
        <v>2130</v>
      </c>
      <c r="I51" s="20" t="s">
        <v>56</v>
      </c>
      <c r="J51" s="20" t="s">
        <v>97</v>
      </c>
      <c r="K51" s="21">
        <v>2.2715200000000002</v>
      </c>
      <c r="L51" s="20" t="s">
        <v>24</v>
      </c>
      <c r="M51" s="20" t="s">
        <v>98</v>
      </c>
      <c r="N51" s="20">
        <v>28</v>
      </c>
      <c r="O51" s="20">
        <v>22</v>
      </c>
      <c r="P51" s="20" t="s">
        <v>61</v>
      </c>
      <c r="Q51" s="20" t="s">
        <v>64</v>
      </c>
      <c r="R51" s="20" t="s">
        <v>65</v>
      </c>
      <c r="S51" s="22">
        <v>0.62770300000000001</v>
      </c>
      <c r="T51" s="22">
        <v>0.158</v>
      </c>
      <c r="U51" s="22">
        <f t="shared" si="1"/>
        <v>1.20055721142752</v>
      </c>
    </row>
    <row r="52" spans="1:21" x14ac:dyDescent="0.25">
      <c r="A52" s="20">
        <v>4</v>
      </c>
      <c r="B52" s="20" t="s">
        <v>102</v>
      </c>
      <c r="C52" s="20" t="s">
        <v>103</v>
      </c>
      <c r="D52" s="20">
        <v>10785</v>
      </c>
      <c r="E52" s="20">
        <v>10705</v>
      </c>
      <c r="F52" s="20">
        <v>10628</v>
      </c>
      <c r="G52" s="20">
        <v>2130</v>
      </c>
      <c r="H52" s="20">
        <v>2130</v>
      </c>
      <c r="I52" s="20" t="s">
        <v>56</v>
      </c>
      <c r="J52" s="20" t="s">
        <v>97</v>
      </c>
      <c r="K52" s="21">
        <v>2.3312800000000002E-2</v>
      </c>
      <c r="L52" s="20" t="s">
        <v>24</v>
      </c>
      <c r="M52" s="20" t="s">
        <v>98</v>
      </c>
      <c r="N52" s="20">
        <v>28</v>
      </c>
      <c r="O52" s="20">
        <v>22</v>
      </c>
      <c r="P52" s="20" t="s">
        <v>61</v>
      </c>
      <c r="Q52" s="20" t="s">
        <v>64</v>
      </c>
      <c r="R52" s="20" t="s">
        <v>65</v>
      </c>
      <c r="S52" s="22">
        <v>0.62770300000000001</v>
      </c>
      <c r="T52" s="22">
        <v>0.158</v>
      </c>
      <c r="U52" s="22">
        <f t="shared" si="1"/>
        <v>1.2321419207652801E-2</v>
      </c>
    </row>
    <row r="53" spans="1:21" x14ac:dyDescent="0.25">
      <c r="A53" s="20">
        <v>4</v>
      </c>
      <c r="B53" s="20" t="s">
        <v>102</v>
      </c>
      <c r="C53" s="20" t="s">
        <v>103</v>
      </c>
      <c r="D53" s="20">
        <v>10786</v>
      </c>
      <c r="E53" s="20">
        <v>10706</v>
      </c>
      <c r="F53" s="20">
        <v>10629</v>
      </c>
      <c r="G53" s="20">
        <v>2130</v>
      </c>
      <c r="H53" s="20">
        <v>2130</v>
      </c>
      <c r="I53" s="20" t="s">
        <v>56</v>
      </c>
      <c r="J53" s="20" t="s">
        <v>97</v>
      </c>
      <c r="K53" s="21">
        <v>10.5497</v>
      </c>
      <c r="L53" s="20" t="s">
        <v>24</v>
      </c>
      <c r="M53" s="20" t="s">
        <v>98</v>
      </c>
      <c r="N53" s="20">
        <v>28</v>
      </c>
      <c r="O53" s="20">
        <v>22</v>
      </c>
      <c r="P53" s="20" t="s">
        <v>61</v>
      </c>
      <c r="Q53" s="20" t="s">
        <v>64</v>
      </c>
      <c r="R53" s="20" t="s">
        <v>65</v>
      </c>
      <c r="S53" s="22">
        <v>0.62770300000000001</v>
      </c>
      <c r="T53" s="22">
        <v>0.158</v>
      </c>
      <c r="U53" s="22">
        <f t="shared" si="1"/>
        <v>5.5757899615222</v>
      </c>
    </row>
    <row r="54" spans="1:21" x14ac:dyDescent="0.25">
      <c r="A54" s="20">
        <v>4</v>
      </c>
      <c r="B54" s="20" t="s">
        <v>102</v>
      </c>
      <c r="C54" s="20" t="s">
        <v>103</v>
      </c>
      <c r="D54" s="20">
        <v>10791</v>
      </c>
      <c r="E54" s="20">
        <v>10711</v>
      </c>
      <c r="F54" s="20">
        <v>10634</v>
      </c>
      <c r="G54" s="20">
        <v>2130</v>
      </c>
      <c r="H54" s="20">
        <v>2130</v>
      </c>
      <c r="I54" s="20" t="s">
        <v>56</v>
      </c>
      <c r="J54" s="20" t="s">
        <v>97</v>
      </c>
      <c r="K54" s="21">
        <v>43.014800000000001</v>
      </c>
      <c r="L54" s="20" t="s">
        <v>24</v>
      </c>
      <c r="M54" s="20" t="s">
        <v>98</v>
      </c>
      <c r="N54" s="20">
        <v>28</v>
      </c>
      <c r="O54" s="20">
        <v>22</v>
      </c>
      <c r="P54" s="20" t="s">
        <v>61</v>
      </c>
      <c r="Q54" s="20" t="s">
        <v>64</v>
      </c>
      <c r="R54" s="20" t="s">
        <v>65</v>
      </c>
      <c r="S54" s="22">
        <v>0.62770300000000001</v>
      </c>
      <c r="T54" s="22">
        <v>0.158</v>
      </c>
      <c r="U54" s="22">
        <f t="shared" si="1"/>
        <v>22.734437001704801</v>
      </c>
    </row>
    <row r="55" spans="1:21" x14ac:dyDescent="0.25">
      <c r="A55" s="20">
        <v>4</v>
      </c>
      <c r="B55" s="20" t="s">
        <v>102</v>
      </c>
      <c r="C55" s="20" t="s">
        <v>103</v>
      </c>
      <c r="D55" s="20">
        <v>10802</v>
      </c>
      <c r="E55" s="20">
        <v>10722</v>
      </c>
      <c r="F55" s="20">
        <v>10645</v>
      </c>
      <c r="G55" s="20">
        <v>2130</v>
      </c>
      <c r="H55" s="20">
        <v>2130</v>
      </c>
      <c r="I55" s="20" t="s">
        <v>56</v>
      </c>
      <c r="J55" s="20" t="s">
        <v>97</v>
      </c>
      <c r="K55" s="21">
        <v>4.4184400000000004</v>
      </c>
      <c r="L55" s="20" t="s">
        <v>24</v>
      </c>
      <c r="M55" s="20" t="s">
        <v>98</v>
      </c>
      <c r="N55" s="20">
        <v>28</v>
      </c>
      <c r="O55" s="20">
        <v>22</v>
      </c>
      <c r="P55" s="20" t="s">
        <v>61</v>
      </c>
      <c r="Q55" s="20" t="s">
        <v>64</v>
      </c>
      <c r="R55" s="20" t="s">
        <v>65</v>
      </c>
      <c r="S55" s="22">
        <v>0.62770300000000001</v>
      </c>
      <c r="T55" s="22">
        <v>0.158</v>
      </c>
      <c r="U55" s="22">
        <f t="shared" si="1"/>
        <v>2.3352600924754401</v>
      </c>
    </row>
    <row r="56" spans="1:21" x14ac:dyDescent="0.25">
      <c r="A56" s="20">
        <v>4</v>
      </c>
      <c r="B56" s="20" t="s">
        <v>102</v>
      </c>
      <c r="C56" s="20" t="s">
        <v>103</v>
      </c>
      <c r="D56" s="20">
        <v>10807</v>
      </c>
      <c r="E56" s="20">
        <v>10727</v>
      </c>
      <c r="F56" s="20">
        <v>10650</v>
      </c>
      <c r="G56" s="20">
        <v>2130</v>
      </c>
      <c r="H56" s="20">
        <v>2130</v>
      </c>
      <c r="I56" s="20" t="s">
        <v>56</v>
      </c>
      <c r="J56" s="20" t="s">
        <v>97</v>
      </c>
      <c r="K56" s="21">
        <v>10.1736</v>
      </c>
      <c r="L56" s="20" t="s">
        <v>24</v>
      </c>
      <c r="M56" s="20" t="s">
        <v>98</v>
      </c>
      <c r="N56" s="20">
        <v>28</v>
      </c>
      <c r="O56" s="20">
        <v>22</v>
      </c>
      <c r="P56" s="20" t="s">
        <v>61</v>
      </c>
      <c r="Q56" s="20" t="s">
        <v>64</v>
      </c>
      <c r="R56" s="20" t="s">
        <v>65</v>
      </c>
      <c r="S56" s="22">
        <v>0.62770300000000001</v>
      </c>
      <c r="T56" s="22">
        <v>0.158</v>
      </c>
      <c r="U56" s="22">
        <f t="shared" si="1"/>
        <v>5.3770113607535999</v>
      </c>
    </row>
    <row r="57" spans="1:21" x14ac:dyDescent="0.25">
      <c r="A57" s="20">
        <v>4</v>
      </c>
      <c r="B57" s="20" t="s">
        <v>102</v>
      </c>
      <c r="C57" s="20" t="s">
        <v>103</v>
      </c>
      <c r="D57" s="20">
        <v>12465</v>
      </c>
      <c r="E57" s="20">
        <v>12485</v>
      </c>
      <c r="F57" s="20">
        <v>12439</v>
      </c>
      <c r="G57" s="20">
        <v>2210</v>
      </c>
      <c r="H57" s="20">
        <v>2210</v>
      </c>
      <c r="I57" s="20" t="s">
        <v>56</v>
      </c>
      <c r="J57" s="20" t="s">
        <v>97</v>
      </c>
      <c r="K57" s="21">
        <v>14.7348</v>
      </c>
      <c r="L57" s="20" t="s">
        <v>24</v>
      </c>
      <c r="M57" s="20" t="s">
        <v>98</v>
      </c>
      <c r="N57" s="20">
        <v>84</v>
      </c>
      <c r="O57" s="20">
        <v>25</v>
      </c>
      <c r="P57" s="20" t="s">
        <v>66</v>
      </c>
      <c r="Q57" s="20" t="s">
        <v>66</v>
      </c>
      <c r="R57" s="20" t="s">
        <v>66</v>
      </c>
      <c r="S57" s="22">
        <v>1.74946</v>
      </c>
      <c r="T57" s="22">
        <v>0.158</v>
      </c>
      <c r="U57" s="22">
        <f t="shared" si="1"/>
        <v>21.705028181136001</v>
      </c>
    </row>
    <row r="58" spans="1:21" x14ac:dyDescent="0.25">
      <c r="A58" s="20">
        <v>4</v>
      </c>
      <c r="B58" s="20" t="s">
        <v>102</v>
      </c>
      <c r="C58" s="20" t="s">
        <v>103</v>
      </c>
      <c r="D58" s="20">
        <v>14579</v>
      </c>
      <c r="E58" s="20">
        <v>14580</v>
      </c>
      <c r="F58" s="20">
        <v>14580</v>
      </c>
      <c r="G58" s="20">
        <v>3200</v>
      </c>
      <c r="H58" s="20">
        <v>3200</v>
      </c>
      <c r="I58" s="20" t="s">
        <v>56</v>
      </c>
      <c r="J58" s="20" t="s">
        <v>97</v>
      </c>
      <c r="K58" s="21">
        <v>1.6364799999999999</v>
      </c>
      <c r="L58" s="20" t="s">
        <v>24</v>
      </c>
      <c r="M58" s="20" t="s">
        <v>98</v>
      </c>
      <c r="N58" s="20">
        <v>5</v>
      </c>
      <c r="O58" s="20">
        <v>30</v>
      </c>
      <c r="P58" s="20" t="s">
        <v>67</v>
      </c>
      <c r="Q58" s="20" t="s">
        <v>68</v>
      </c>
      <c r="R58" s="20" t="s">
        <v>69</v>
      </c>
      <c r="S58" s="22">
        <v>0.144317</v>
      </c>
      <c r="T58" s="22">
        <v>0.158</v>
      </c>
      <c r="U58" s="22">
        <f t="shared" si="1"/>
        <v>0.19885672646271998</v>
      </c>
    </row>
    <row r="59" spans="1:21" x14ac:dyDescent="0.25">
      <c r="A59" s="20">
        <v>4</v>
      </c>
      <c r="B59" s="20" t="s">
        <v>102</v>
      </c>
      <c r="C59" s="20" t="s">
        <v>103</v>
      </c>
      <c r="D59" s="20">
        <v>17515</v>
      </c>
      <c r="E59" s="20">
        <v>17516</v>
      </c>
      <c r="F59" s="20">
        <v>17516</v>
      </c>
      <c r="G59" s="20">
        <v>4200</v>
      </c>
      <c r="H59" s="20">
        <v>4200</v>
      </c>
      <c r="I59" s="20" t="s">
        <v>56</v>
      </c>
      <c r="J59" s="20" t="s">
        <v>97</v>
      </c>
      <c r="K59" s="21">
        <v>6.6637199999999996</v>
      </c>
      <c r="L59" s="20" t="s">
        <v>24</v>
      </c>
      <c r="M59" s="20" t="s">
        <v>98</v>
      </c>
      <c r="N59" s="20">
        <v>7</v>
      </c>
      <c r="O59" s="20">
        <v>40</v>
      </c>
      <c r="P59" s="20" t="s">
        <v>89</v>
      </c>
      <c r="Q59" s="20" t="s">
        <v>90</v>
      </c>
      <c r="R59" s="20" t="s">
        <v>91</v>
      </c>
      <c r="S59" s="22">
        <v>0.10119499999999999</v>
      </c>
      <c r="T59" s="22">
        <v>0.158</v>
      </c>
      <c r="U59" s="22">
        <f t="shared" si="1"/>
        <v>0.56779019242679996</v>
      </c>
    </row>
    <row r="60" spans="1:21" x14ac:dyDescent="0.25">
      <c r="A60" s="20">
        <v>4</v>
      </c>
      <c r="B60" s="20" t="s">
        <v>102</v>
      </c>
      <c r="C60" s="20" t="s">
        <v>103</v>
      </c>
      <c r="D60" s="20">
        <v>17517</v>
      </c>
      <c r="E60" s="20">
        <v>17518</v>
      </c>
      <c r="F60" s="20">
        <v>17518</v>
      </c>
      <c r="G60" s="20">
        <v>4200</v>
      </c>
      <c r="H60" s="20">
        <v>4200</v>
      </c>
      <c r="I60" s="20" t="s">
        <v>56</v>
      </c>
      <c r="J60" s="20" t="s">
        <v>97</v>
      </c>
      <c r="K60" s="21">
        <v>2.3611200000000001</v>
      </c>
      <c r="L60" s="20" t="s">
        <v>24</v>
      </c>
      <c r="M60" s="20" t="s">
        <v>98</v>
      </c>
      <c r="N60" s="20">
        <v>7</v>
      </c>
      <c r="O60" s="20">
        <v>40</v>
      </c>
      <c r="P60" s="20" t="s">
        <v>89</v>
      </c>
      <c r="Q60" s="20" t="s">
        <v>90</v>
      </c>
      <c r="R60" s="20" t="s">
        <v>91</v>
      </c>
      <c r="S60" s="22">
        <v>0.10119499999999999</v>
      </c>
      <c r="T60" s="22">
        <v>0.158</v>
      </c>
      <c r="U60" s="22">
        <f t="shared" si="1"/>
        <v>0.20118203933279999</v>
      </c>
    </row>
    <row r="61" spans="1:21" x14ac:dyDescent="0.25">
      <c r="A61" s="20">
        <v>4</v>
      </c>
      <c r="B61" s="20" t="s">
        <v>102</v>
      </c>
      <c r="C61" s="20" t="s">
        <v>103</v>
      </c>
      <c r="D61" s="20">
        <v>18421</v>
      </c>
      <c r="E61" s="20">
        <v>18422</v>
      </c>
      <c r="F61" s="20">
        <v>18422</v>
      </c>
      <c r="G61" s="20">
        <v>4271</v>
      </c>
      <c r="H61" s="20">
        <v>4271</v>
      </c>
      <c r="I61" s="20" t="s">
        <v>56</v>
      </c>
      <c r="J61" s="20" t="s">
        <v>97</v>
      </c>
      <c r="K61" s="21">
        <v>4.2119999999999997</v>
      </c>
      <c r="L61" s="20" t="s">
        <v>24</v>
      </c>
      <c r="M61" s="20" t="s">
        <v>98</v>
      </c>
      <c r="N61" s="20">
        <v>7</v>
      </c>
      <c r="O61" s="20">
        <v>40</v>
      </c>
      <c r="P61" s="20" t="s">
        <v>89</v>
      </c>
      <c r="Q61" s="20" t="s">
        <v>108</v>
      </c>
      <c r="R61" s="20" t="s">
        <v>91</v>
      </c>
      <c r="S61" s="22">
        <v>0.10119499999999999</v>
      </c>
      <c r="T61" s="22">
        <v>0.158</v>
      </c>
      <c r="U61" s="22">
        <f t="shared" si="1"/>
        <v>0.35888847227999998</v>
      </c>
    </row>
    <row r="62" spans="1:21" x14ac:dyDescent="0.25">
      <c r="A62" s="20">
        <v>4</v>
      </c>
      <c r="B62" s="20" t="s">
        <v>102</v>
      </c>
      <c r="C62" s="20" t="s">
        <v>103</v>
      </c>
      <c r="D62" s="20">
        <v>18422</v>
      </c>
      <c r="E62" s="20">
        <v>18423</v>
      </c>
      <c r="F62" s="20">
        <v>18423</v>
      </c>
      <c r="G62" s="20">
        <v>4271</v>
      </c>
      <c r="H62" s="20">
        <v>4271</v>
      </c>
      <c r="I62" s="20" t="s">
        <v>56</v>
      </c>
      <c r="J62" s="20" t="s">
        <v>97</v>
      </c>
      <c r="K62" s="21">
        <v>0.75359699999999996</v>
      </c>
      <c r="L62" s="20" t="s">
        <v>24</v>
      </c>
      <c r="M62" s="20" t="s">
        <v>98</v>
      </c>
      <c r="N62" s="20">
        <v>7</v>
      </c>
      <c r="O62" s="20">
        <v>40</v>
      </c>
      <c r="P62" s="20" t="s">
        <v>89</v>
      </c>
      <c r="Q62" s="20" t="s">
        <v>108</v>
      </c>
      <c r="R62" s="20" t="s">
        <v>91</v>
      </c>
      <c r="S62" s="22">
        <v>0.10119499999999999</v>
      </c>
      <c r="T62" s="22">
        <v>0.158</v>
      </c>
      <c r="U62" s="22">
        <f t="shared" si="1"/>
        <v>6.4211129165429995E-2</v>
      </c>
    </row>
    <row r="63" spans="1:21" x14ac:dyDescent="0.25">
      <c r="A63" s="20">
        <v>4</v>
      </c>
      <c r="B63" s="20" t="s">
        <v>102</v>
      </c>
      <c r="C63" s="20" t="s">
        <v>103</v>
      </c>
      <c r="D63" s="20">
        <v>18845</v>
      </c>
      <c r="E63" s="20">
        <v>18846</v>
      </c>
      <c r="F63" s="20">
        <v>18765</v>
      </c>
      <c r="G63" s="20">
        <v>4340</v>
      </c>
      <c r="H63" s="20">
        <v>4340</v>
      </c>
      <c r="I63" s="20" t="s">
        <v>56</v>
      </c>
      <c r="J63" s="20" t="s">
        <v>97</v>
      </c>
      <c r="K63" s="21">
        <v>5.89618E-3</v>
      </c>
      <c r="L63" s="20" t="s">
        <v>24</v>
      </c>
      <c r="M63" s="20" t="s">
        <v>98</v>
      </c>
      <c r="N63" s="20">
        <v>7</v>
      </c>
      <c r="O63" s="20">
        <v>40</v>
      </c>
      <c r="P63" s="20" t="s">
        <v>89</v>
      </c>
      <c r="Q63" s="20" t="s">
        <v>92</v>
      </c>
      <c r="R63" s="20" t="s">
        <v>91</v>
      </c>
      <c r="S63" s="22">
        <v>0.10119499999999999</v>
      </c>
      <c r="T63" s="22">
        <v>0.158</v>
      </c>
      <c r="U63" s="22">
        <f t="shared" si="1"/>
        <v>5.0239103335419986E-4</v>
      </c>
    </row>
    <row r="64" spans="1:21" x14ac:dyDescent="0.25">
      <c r="A64" s="20">
        <v>4</v>
      </c>
      <c r="B64" s="20" t="s">
        <v>102</v>
      </c>
      <c r="C64" s="20" t="s">
        <v>103</v>
      </c>
      <c r="D64" s="20">
        <v>19949</v>
      </c>
      <c r="E64" s="20">
        <v>19974</v>
      </c>
      <c r="F64" s="20">
        <v>19924</v>
      </c>
      <c r="G64" s="20">
        <v>5120</v>
      </c>
      <c r="H64" s="20">
        <v>5120</v>
      </c>
      <c r="I64" s="20" t="s">
        <v>56</v>
      </c>
      <c r="J64" s="20" t="s">
        <v>97</v>
      </c>
      <c r="K64" s="21">
        <v>2.7031700000000001</v>
      </c>
      <c r="L64" s="20" t="s">
        <v>24</v>
      </c>
      <c r="M64" s="20" t="s">
        <v>98</v>
      </c>
      <c r="N64" s="20">
        <v>9</v>
      </c>
      <c r="O64" s="20">
        <v>50</v>
      </c>
      <c r="P64" s="20" t="s">
        <v>70</v>
      </c>
      <c r="Q64" s="20" t="s">
        <v>93</v>
      </c>
      <c r="R64" s="20" t="s">
        <v>72</v>
      </c>
      <c r="S64" s="22">
        <v>0.14568600000000001</v>
      </c>
      <c r="T64" s="22">
        <v>0.158</v>
      </c>
      <c r="U64" s="22">
        <f t="shared" si="1"/>
        <v>0.33159140873004</v>
      </c>
    </row>
    <row r="65" spans="1:21" x14ac:dyDescent="0.25">
      <c r="A65" s="20">
        <v>4</v>
      </c>
      <c r="B65" s="20" t="s">
        <v>102</v>
      </c>
      <c r="C65" s="20" t="s">
        <v>103</v>
      </c>
      <c r="D65" s="20">
        <v>20747</v>
      </c>
      <c r="E65" s="20">
        <v>20750</v>
      </c>
      <c r="F65" s="20">
        <v>20737</v>
      </c>
      <c r="G65" s="20">
        <v>5300</v>
      </c>
      <c r="H65" s="20">
        <v>5300</v>
      </c>
      <c r="I65" s="20" t="s">
        <v>56</v>
      </c>
      <c r="J65" s="20" t="s">
        <v>97</v>
      </c>
      <c r="K65" s="21">
        <v>0.65125100000000002</v>
      </c>
      <c r="L65" s="20" t="s">
        <v>24</v>
      </c>
      <c r="M65" s="20" t="s">
        <v>98</v>
      </c>
      <c r="N65" s="20">
        <v>9</v>
      </c>
      <c r="O65" s="20">
        <v>50</v>
      </c>
      <c r="P65" s="20" t="s">
        <v>70</v>
      </c>
      <c r="Q65" s="20" t="s">
        <v>71</v>
      </c>
      <c r="R65" s="20" t="s">
        <v>72</v>
      </c>
      <c r="S65" s="22">
        <v>0.14568600000000001</v>
      </c>
      <c r="T65" s="22">
        <v>0.158</v>
      </c>
      <c r="U65" s="22">
        <f t="shared" si="1"/>
        <v>7.9887404982612015E-2</v>
      </c>
    </row>
    <row r="66" spans="1:21" x14ac:dyDescent="0.25">
      <c r="A66" s="20">
        <v>4</v>
      </c>
      <c r="B66" s="20" t="s">
        <v>102</v>
      </c>
      <c r="C66" s="20" t="s">
        <v>103</v>
      </c>
      <c r="D66" s="20">
        <v>20767</v>
      </c>
      <c r="E66" s="20">
        <v>20770</v>
      </c>
      <c r="F66" s="20">
        <v>20757</v>
      </c>
      <c r="G66" s="20">
        <v>5300</v>
      </c>
      <c r="H66" s="20">
        <v>5300</v>
      </c>
      <c r="I66" s="20" t="s">
        <v>56</v>
      </c>
      <c r="J66" s="20" t="s">
        <v>97</v>
      </c>
      <c r="K66" s="21">
        <v>3.9132699999999998</v>
      </c>
      <c r="L66" s="20" t="s">
        <v>24</v>
      </c>
      <c r="M66" s="20" t="s">
        <v>98</v>
      </c>
      <c r="N66" s="20">
        <v>9</v>
      </c>
      <c r="O66" s="20">
        <v>50</v>
      </c>
      <c r="P66" s="20" t="s">
        <v>70</v>
      </c>
      <c r="Q66" s="20" t="s">
        <v>71</v>
      </c>
      <c r="R66" s="20" t="s">
        <v>72</v>
      </c>
      <c r="S66" s="22">
        <v>0.14568600000000001</v>
      </c>
      <c r="T66" s="22">
        <v>0.158</v>
      </c>
      <c r="U66" s="22">
        <f t="shared" si="1"/>
        <v>0.48003148601124002</v>
      </c>
    </row>
    <row r="67" spans="1:21" x14ac:dyDescent="0.25">
      <c r="A67" s="20">
        <v>4</v>
      </c>
      <c r="B67" s="20" t="s">
        <v>102</v>
      </c>
      <c r="C67" s="20" t="s">
        <v>103</v>
      </c>
      <c r="D67" s="20">
        <v>20769</v>
      </c>
      <c r="E67" s="20">
        <v>20772</v>
      </c>
      <c r="F67" s="20">
        <v>20759</v>
      </c>
      <c r="G67" s="20">
        <v>5300</v>
      </c>
      <c r="H67" s="20">
        <v>5300</v>
      </c>
      <c r="I67" s="20" t="s">
        <v>56</v>
      </c>
      <c r="J67" s="20" t="s">
        <v>97</v>
      </c>
      <c r="K67" s="21">
        <v>3.9552100000000001</v>
      </c>
      <c r="L67" s="20" t="s">
        <v>24</v>
      </c>
      <c r="M67" s="20" t="s">
        <v>98</v>
      </c>
      <c r="N67" s="20">
        <v>9</v>
      </c>
      <c r="O67" s="20">
        <v>50</v>
      </c>
      <c r="P67" s="20" t="s">
        <v>70</v>
      </c>
      <c r="Q67" s="20" t="s">
        <v>71</v>
      </c>
      <c r="R67" s="20" t="s">
        <v>72</v>
      </c>
      <c r="S67" s="22">
        <v>0.14568600000000001</v>
      </c>
      <c r="T67" s="22">
        <v>0.158</v>
      </c>
      <c r="U67" s="22">
        <f t="shared" si="1"/>
        <v>0.48517616565852006</v>
      </c>
    </row>
    <row r="68" spans="1:21" x14ac:dyDescent="0.25">
      <c r="A68" s="20">
        <v>4</v>
      </c>
      <c r="B68" s="20" t="s">
        <v>102</v>
      </c>
      <c r="C68" s="20" t="s">
        <v>103</v>
      </c>
      <c r="D68" s="20">
        <v>20770</v>
      </c>
      <c r="E68" s="20">
        <v>20773</v>
      </c>
      <c r="F68" s="20">
        <v>20760</v>
      </c>
      <c r="G68" s="20">
        <v>5300</v>
      </c>
      <c r="H68" s="20">
        <v>5300</v>
      </c>
      <c r="I68" s="20" t="s">
        <v>56</v>
      </c>
      <c r="J68" s="20" t="s">
        <v>97</v>
      </c>
      <c r="K68" s="21">
        <v>1.0077100000000001</v>
      </c>
      <c r="L68" s="20" t="s">
        <v>24</v>
      </c>
      <c r="M68" s="20" t="s">
        <v>98</v>
      </c>
      <c r="N68" s="20">
        <v>9</v>
      </c>
      <c r="O68" s="20">
        <v>50</v>
      </c>
      <c r="P68" s="20" t="s">
        <v>70</v>
      </c>
      <c r="Q68" s="20" t="s">
        <v>71</v>
      </c>
      <c r="R68" s="20" t="s">
        <v>72</v>
      </c>
      <c r="S68" s="22">
        <v>0.14568600000000001</v>
      </c>
      <c r="T68" s="22">
        <v>0.158</v>
      </c>
      <c r="U68" s="22">
        <f t="shared" si="1"/>
        <v>0.12361337928852001</v>
      </c>
    </row>
    <row r="69" spans="1:21" x14ac:dyDescent="0.25">
      <c r="A69" s="20">
        <v>4</v>
      </c>
      <c r="B69" s="20" t="s">
        <v>102</v>
      </c>
      <c r="C69" s="20" t="s">
        <v>103</v>
      </c>
      <c r="D69" s="20">
        <v>26344</v>
      </c>
      <c r="E69" s="20">
        <v>26225</v>
      </c>
      <c r="F69" s="20">
        <v>26195</v>
      </c>
      <c r="G69" s="20">
        <v>6172</v>
      </c>
      <c r="H69" s="20">
        <v>6172</v>
      </c>
      <c r="I69" s="20" t="s">
        <v>56</v>
      </c>
      <c r="J69" s="20" t="s">
        <v>97</v>
      </c>
      <c r="K69" s="21">
        <v>5.9570499999999997</v>
      </c>
      <c r="L69" s="20" t="s">
        <v>24</v>
      </c>
      <c r="M69" s="20" t="s">
        <v>98</v>
      </c>
      <c r="N69" s="20">
        <v>12</v>
      </c>
      <c r="O69" s="20">
        <v>60</v>
      </c>
      <c r="P69" s="20" t="s">
        <v>73</v>
      </c>
      <c r="Q69" s="20" t="s">
        <v>74</v>
      </c>
      <c r="R69" s="20" t="s">
        <v>75</v>
      </c>
      <c r="S69" s="22">
        <v>0.51412000000000002</v>
      </c>
      <c r="T69" s="22">
        <v>0.158</v>
      </c>
      <c r="U69" s="22">
        <f t="shared" si="1"/>
        <v>2.5787416557319998</v>
      </c>
    </row>
    <row r="70" spans="1:21" x14ac:dyDescent="0.25">
      <c r="A70" s="20">
        <v>4</v>
      </c>
      <c r="B70" s="20" t="s">
        <v>102</v>
      </c>
      <c r="C70" s="20" t="s">
        <v>103</v>
      </c>
      <c r="D70" s="20">
        <v>26345</v>
      </c>
      <c r="E70" s="20">
        <v>26226</v>
      </c>
      <c r="F70" s="20">
        <v>26196</v>
      </c>
      <c r="G70" s="20">
        <v>6172</v>
      </c>
      <c r="H70" s="20">
        <v>6172</v>
      </c>
      <c r="I70" s="20" t="s">
        <v>56</v>
      </c>
      <c r="J70" s="20" t="s">
        <v>97</v>
      </c>
      <c r="K70" s="21">
        <v>1.3028500000000001</v>
      </c>
      <c r="L70" s="20" t="s">
        <v>24</v>
      </c>
      <c r="M70" s="20" t="s">
        <v>98</v>
      </c>
      <c r="N70" s="20">
        <v>12</v>
      </c>
      <c r="O70" s="20">
        <v>60</v>
      </c>
      <c r="P70" s="20" t="s">
        <v>73</v>
      </c>
      <c r="Q70" s="20" t="s">
        <v>74</v>
      </c>
      <c r="R70" s="20" t="s">
        <v>75</v>
      </c>
      <c r="S70" s="22">
        <v>0.51412000000000002</v>
      </c>
      <c r="T70" s="22">
        <v>0.158</v>
      </c>
      <c r="U70" s="22">
        <f t="shared" si="1"/>
        <v>0.56398948576399999</v>
      </c>
    </row>
    <row r="71" spans="1:21" x14ac:dyDescent="0.25">
      <c r="A71" s="20">
        <v>4</v>
      </c>
      <c r="B71" s="20" t="s">
        <v>102</v>
      </c>
      <c r="C71" s="20" t="s">
        <v>103</v>
      </c>
      <c r="D71" s="20">
        <v>38377</v>
      </c>
      <c r="E71" s="20">
        <v>38378</v>
      </c>
      <c r="F71" s="20">
        <v>38308</v>
      </c>
      <c r="G71" s="20">
        <v>6410</v>
      </c>
      <c r="H71" s="20">
        <v>6410</v>
      </c>
      <c r="I71" s="20" t="s">
        <v>56</v>
      </c>
      <c r="J71" s="20" t="s">
        <v>97</v>
      </c>
      <c r="K71" s="21">
        <v>0.67165699999999995</v>
      </c>
      <c r="L71" s="20" t="s">
        <v>24</v>
      </c>
      <c r="M71" s="20" t="s">
        <v>98</v>
      </c>
      <c r="N71" s="20">
        <v>16</v>
      </c>
      <c r="O71" s="20">
        <v>60</v>
      </c>
      <c r="P71" s="20" t="s">
        <v>73</v>
      </c>
      <c r="Q71" s="20" t="s">
        <v>76</v>
      </c>
      <c r="R71" s="20" t="s">
        <v>77</v>
      </c>
      <c r="S71" s="22">
        <v>0.78878800000000004</v>
      </c>
      <c r="T71" s="22">
        <v>0.158</v>
      </c>
      <c r="U71" s="22">
        <f t="shared" si="1"/>
        <v>0.44608737460487202</v>
      </c>
    </row>
    <row r="72" spans="1:21" x14ac:dyDescent="0.25">
      <c r="A72" s="20">
        <v>4</v>
      </c>
      <c r="B72" s="20" t="s">
        <v>102</v>
      </c>
      <c r="C72" s="20" t="s">
        <v>103</v>
      </c>
      <c r="D72" s="20">
        <v>38402</v>
      </c>
      <c r="E72" s="20">
        <v>38403</v>
      </c>
      <c r="F72" s="20">
        <v>38333</v>
      </c>
      <c r="G72" s="20">
        <v>6410</v>
      </c>
      <c r="H72" s="20">
        <v>6410</v>
      </c>
      <c r="I72" s="20" t="s">
        <v>56</v>
      </c>
      <c r="J72" s="20" t="s">
        <v>97</v>
      </c>
      <c r="K72" s="21">
        <v>2.0784400000000001</v>
      </c>
      <c r="L72" s="20" t="s">
        <v>24</v>
      </c>
      <c r="M72" s="20" t="s">
        <v>98</v>
      </c>
      <c r="N72" s="20">
        <v>16</v>
      </c>
      <c r="O72" s="20">
        <v>60</v>
      </c>
      <c r="P72" s="20" t="s">
        <v>73</v>
      </c>
      <c r="Q72" s="20" t="s">
        <v>76</v>
      </c>
      <c r="R72" s="20" t="s">
        <v>77</v>
      </c>
      <c r="S72" s="22">
        <v>0.78878800000000004</v>
      </c>
      <c r="T72" s="22">
        <v>0.158</v>
      </c>
      <c r="U72" s="22">
        <f t="shared" si="1"/>
        <v>1.3804156628662401</v>
      </c>
    </row>
    <row r="73" spans="1:21" x14ac:dyDescent="0.25">
      <c r="A73" s="20">
        <v>4</v>
      </c>
      <c r="B73" s="20" t="s">
        <v>102</v>
      </c>
      <c r="C73" s="20" t="s">
        <v>103</v>
      </c>
      <c r="D73" s="20">
        <v>38403</v>
      </c>
      <c r="E73" s="20">
        <v>38404</v>
      </c>
      <c r="F73" s="20">
        <v>38334</v>
      </c>
      <c r="G73" s="20">
        <v>6410</v>
      </c>
      <c r="H73" s="20">
        <v>6410</v>
      </c>
      <c r="I73" s="20" t="s">
        <v>56</v>
      </c>
      <c r="J73" s="20" t="s">
        <v>97</v>
      </c>
      <c r="K73" s="21">
        <v>1.5440100000000001</v>
      </c>
      <c r="L73" s="20" t="s">
        <v>24</v>
      </c>
      <c r="M73" s="20" t="s">
        <v>98</v>
      </c>
      <c r="N73" s="20">
        <v>16</v>
      </c>
      <c r="O73" s="20">
        <v>60</v>
      </c>
      <c r="P73" s="20" t="s">
        <v>73</v>
      </c>
      <c r="Q73" s="20" t="s">
        <v>76</v>
      </c>
      <c r="R73" s="20" t="s">
        <v>77</v>
      </c>
      <c r="S73" s="22">
        <v>0.78878800000000004</v>
      </c>
      <c r="T73" s="22">
        <v>0.158</v>
      </c>
      <c r="U73" s="22">
        <f t="shared" si="1"/>
        <v>1.0254689034189601</v>
      </c>
    </row>
    <row r="74" spans="1:21" x14ac:dyDescent="0.25">
      <c r="A74" s="20">
        <v>4</v>
      </c>
      <c r="B74" s="20" t="s">
        <v>102</v>
      </c>
      <c r="C74" s="20" t="s">
        <v>103</v>
      </c>
      <c r="D74" s="20">
        <v>38405</v>
      </c>
      <c r="E74" s="20">
        <v>38406</v>
      </c>
      <c r="F74" s="20">
        <v>38336</v>
      </c>
      <c r="G74" s="20">
        <v>6410</v>
      </c>
      <c r="H74" s="20">
        <v>6410</v>
      </c>
      <c r="I74" s="20" t="s">
        <v>56</v>
      </c>
      <c r="J74" s="20" t="s">
        <v>97</v>
      </c>
      <c r="K74" s="21">
        <v>0.89783100000000005</v>
      </c>
      <c r="L74" s="20" t="s">
        <v>24</v>
      </c>
      <c r="M74" s="20" t="s">
        <v>98</v>
      </c>
      <c r="N74" s="20">
        <v>16</v>
      </c>
      <c r="O74" s="20">
        <v>60</v>
      </c>
      <c r="P74" s="20" t="s">
        <v>73</v>
      </c>
      <c r="Q74" s="20" t="s">
        <v>76</v>
      </c>
      <c r="R74" s="20" t="s">
        <v>77</v>
      </c>
      <c r="S74" s="22">
        <v>0.78878800000000004</v>
      </c>
      <c r="T74" s="22">
        <v>0.158</v>
      </c>
      <c r="U74" s="22">
        <f t="shared" si="1"/>
        <v>0.59630298445317609</v>
      </c>
    </row>
    <row r="75" spans="1:21" x14ac:dyDescent="0.25">
      <c r="A75" s="20">
        <v>4</v>
      </c>
      <c r="B75" s="20" t="s">
        <v>102</v>
      </c>
      <c r="C75" s="20" t="s">
        <v>103</v>
      </c>
      <c r="D75" s="20">
        <v>38412</v>
      </c>
      <c r="E75" s="20">
        <v>38413</v>
      </c>
      <c r="F75" s="20">
        <v>38343</v>
      </c>
      <c r="G75" s="20">
        <v>6410</v>
      </c>
      <c r="H75" s="20">
        <v>6410</v>
      </c>
      <c r="I75" s="20" t="s">
        <v>56</v>
      </c>
      <c r="J75" s="20" t="s">
        <v>97</v>
      </c>
      <c r="K75" s="21">
        <v>1.0060800000000001</v>
      </c>
      <c r="L75" s="20" t="s">
        <v>24</v>
      </c>
      <c r="M75" s="20" t="s">
        <v>98</v>
      </c>
      <c r="N75" s="20">
        <v>16</v>
      </c>
      <c r="O75" s="20">
        <v>60</v>
      </c>
      <c r="P75" s="20" t="s">
        <v>73</v>
      </c>
      <c r="Q75" s="20" t="s">
        <v>76</v>
      </c>
      <c r="R75" s="20" t="s">
        <v>77</v>
      </c>
      <c r="S75" s="22">
        <v>0.78878800000000004</v>
      </c>
      <c r="T75" s="22">
        <v>0.158</v>
      </c>
      <c r="U75" s="22">
        <f t="shared" si="1"/>
        <v>0.66819758573568</v>
      </c>
    </row>
    <row r="76" spans="1:21" x14ac:dyDescent="0.25">
      <c r="A76" s="20">
        <v>4</v>
      </c>
      <c r="B76" s="20" t="s">
        <v>102</v>
      </c>
      <c r="C76" s="20" t="s">
        <v>103</v>
      </c>
      <c r="D76" s="20">
        <v>1265</v>
      </c>
      <c r="E76" s="20">
        <v>1266</v>
      </c>
      <c r="F76" s="20">
        <v>1206</v>
      </c>
      <c r="G76" s="20">
        <v>1110</v>
      </c>
      <c r="H76" s="20">
        <v>1110</v>
      </c>
      <c r="I76" s="20" t="s">
        <v>56</v>
      </c>
      <c r="J76" s="20" t="s">
        <v>97</v>
      </c>
      <c r="K76" s="21">
        <v>7.42123E-3</v>
      </c>
      <c r="L76" s="20" t="s">
        <v>24</v>
      </c>
      <c r="M76" s="20" t="s">
        <v>98</v>
      </c>
      <c r="N76" s="20">
        <v>2</v>
      </c>
      <c r="O76" s="20">
        <v>10</v>
      </c>
      <c r="P76" s="20" t="s">
        <v>25</v>
      </c>
      <c r="Q76" s="20" t="s">
        <v>26</v>
      </c>
      <c r="R76" s="20" t="s">
        <v>27</v>
      </c>
      <c r="S76" s="22">
        <v>0.73200399999999999</v>
      </c>
      <c r="T76" s="22">
        <v>0.158</v>
      </c>
      <c r="U76" s="22">
        <f t="shared" si="1"/>
        <v>4.57405557782264E-3</v>
      </c>
    </row>
    <row r="77" spans="1:21" x14ac:dyDescent="0.25">
      <c r="A77" s="20">
        <v>4</v>
      </c>
      <c r="B77" s="20" t="s">
        <v>102</v>
      </c>
      <c r="C77" s="20" t="s">
        <v>103</v>
      </c>
      <c r="D77" s="20">
        <v>4916</v>
      </c>
      <c r="E77" s="20">
        <v>4946</v>
      </c>
      <c r="F77" s="20">
        <v>4924</v>
      </c>
      <c r="G77" s="20">
        <v>1700</v>
      </c>
      <c r="H77" s="20">
        <v>1700</v>
      </c>
      <c r="I77" s="20" t="s">
        <v>56</v>
      </c>
      <c r="J77" s="20" t="s">
        <v>97</v>
      </c>
      <c r="K77" s="21">
        <v>8.1226300000000005E-3</v>
      </c>
      <c r="L77" s="20" t="s">
        <v>24</v>
      </c>
      <c r="M77" s="20" t="s">
        <v>98</v>
      </c>
      <c r="N77" s="20">
        <v>3</v>
      </c>
      <c r="O77" s="20">
        <v>10</v>
      </c>
      <c r="P77" s="20" t="s">
        <v>25</v>
      </c>
      <c r="Q77" s="20" t="s">
        <v>34</v>
      </c>
      <c r="R77" s="20" t="s">
        <v>33</v>
      </c>
      <c r="S77" s="22">
        <v>1.926606</v>
      </c>
      <c r="T77" s="22">
        <v>0.158</v>
      </c>
      <c r="U77" s="22">
        <f t="shared" si="1"/>
        <v>1.317654867816276E-2</v>
      </c>
    </row>
    <row r="78" spans="1:21" x14ac:dyDescent="0.25">
      <c r="A78" s="20">
        <v>4</v>
      </c>
      <c r="B78" s="20" t="s">
        <v>102</v>
      </c>
      <c r="C78" s="20" t="s">
        <v>103</v>
      </c>
      <c r="D78" s="20">
        <v>6719</v>
      </c>
      <c r="E78" s="20">
        <v>6720</v>
      </c>
      <c r="F78" s="20">
        <v>6676</v>
      </c>
      <c r="G78" s="20">
        <v>2110</v>
      </c>
      <c r="H78" s="20">
        <v>2110</v>
      </c>
      <c r="I78" s="20" t="s">
        <v>56</v>
      </c>
      <c r="J78" s="20" t="s">
        <v>97</v>
      </c>
      <c r="K78" s="21">
        <v>5.77445E-4</v>
      </c>
      <c r="L78" s="20" t="s">
        <v>24</v>
      </c>
      <c r="M78" s="20" t="s">
        <v>98</v>
      </c>
      <c r="N78" s="20">
        <v>26</v>
      </c>
      <c r="O78" s="20">
        <v>21</v>
      </c>
      <c r="P78" s="20" t="s">
        <v>59</v>
      </c>
      <c r="Q78" s="20" t="s">
        <v>60</v>
      </c>
      <c r="R78" s="20" t="s">
        <v>59</v>
      </c>
      <c r="S78" s="22">
        <v>1.183622</v>
      </c>
      <c r="T78" s="22">
        <v>0.158</v>
      </c>
      <c r="U78" s="22">
        <f t="shared" si="1"/>
        <v>5.7548730207517993E-4</v>
      </c>
    </row>
    <row r="1048576" spans="21:21" x14ac:dyDescent="0.25">
      <c r="U1048576" s="22">
        <f>SUM(U2:U1048575)</f>
        <v>557.10434561842317</v>
      </c>
    </row>
  </sheetData>
  <sortState ref="A2:AA1325">
    <sortCondition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opLeftCell="G47" workbookViewId="0">
      <selection activeCell="U2" sqref="U2:U79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6.71093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5.7109375" bestFit="1" customWidth="1"/>
    <col min="12" max="12" width="12.7109375" bestFit="1" customWidth="1"/>
    <col min="13" max="13" width="11.14062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50.42578125" bestFit="1" customWidth="1"/>
    <col min="18" max="18" width="26.5703125" bestFit="1" customWidth="1"/>
    <col min="19" max="19" width="9.5703125" bestFit="1" customWidth="1"/>
    <col min="20" max="20" width="10.5703125" bestFit="1" customWidth="1"/>
    <col min="21" max="21" width="11.5703125" bestFit="1" customWidth="1"/>
  </cols>
  <sheetData>
    <row r="1" spans="1:21" x14ac:dyDescent="0.25">
      <c r="A1" s="20" t="s">
        <v>52</v>
      </c>
      <c r="B1" s="20" t="s">
        <v>53</v>
      </c>
      <c r="C1" s="20" t="s">
        <v>54</v>
      </c>
      <c r="D1" s="20" t="s">
        <v>55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128</v>
      </c>
      <c r="T1" s="22" t="s">
        <v>129</v>
      </c>
      <c r="U1" s="22" t="s">
        <v>130</v>
      </c>
    </row>
    <row r="2" spans="1:21" x14ac:dyDescent="0.25">
      <c r="A2" s="20">
        <v>4</v>
      </c>
      <c r="B2" s="20" t="s">
        <v>102</v>
      </c>
      <c r="C2" s="20" t="s">
        <v>103</v>
      </c>
      <c r="D2" s="20">
        <v>660</v>
      </c>
      <c r="E2" s="20">
        <v>662</v>
      </c>
      <c r="F2" s="20">
        <v>1833</v>
      </c>
      <c r="G2" s="20">
        <v>1180</v>
      </c>
      <c r="H2" s="20">
        <v>1180</v>
      </c>
      <c r="I2" s="20" t="s">
        <v>56</v>
      </c>
      <c r="J2" s="20" t="s">
        <v>97</v>
      </c>
      <c r="K2" s="21">
        <v>100.637</v>
      </c>
      <c r="L2" s="20" t="s">
        <v>24</v>
      </c>
      <c r="M2" s="20" t="s">
        <v>98</v>
      </c>
      <c r="N2" s="20">
        <v>2</v>
      </c>
      <c r="O2" s="20">
        <v>10</v>
      </c>
      <c r="P2" s="20" t="s">
        <v>25</v>
      </c>
      <c r="Q2" s="20" t="s">
        <v>58</v>
      </c>
      <c r="R2" s="20" t="s">
        <v>27</v>
      </c>
      <c r="S2" s="22">
        <v>11.326510000000001</v>
      </c>
      <c r="T2" s="22">
        <v>0.44700000000000001</v>
      </c>
      <c r="U2" s="22">
        <f t="shared" ref="U2:U33" si="0">K2*S2*(1-T2)</f>
        <v>630.34589073911002</v>
      </c>
    </row>
    <row r="3" spans="1:21" x14ac:dyDescent="0.25">
      <c r="A3" s="20">
        <v>4</v>
      </c>
      <c r="B3" s="20" t="s">
        <v>102</v>
      </c>
      <c r="C3" s="20" t="s">
        <v>103</v>
      </c>
      <c r="D3" s="20">
        <v>662</v>
      </c>
      <c r="E3" s="20">
        <v>664</v>
      </c>
      <c r="F3" s="20">
        <v>1835</v>
      </c>
      <c r="G3" s="20">
        <v>1180</v>
      </c>
      <c r="H3" s="20">
        <v>1180</v>
      </c>
      <c r="I3" s="20" t="s">
        <v>56</v>
      </c>
      <c r="J3" s="20" t="s">
        <v>97</v>
      </c>
      <c r="K3" s="21">
        <v>5.6024500000000002</v>
      </c>
      <c r="L3" s="20" t="s">
        <v>24</v>
      </c>
      <c r="M3" s="20" t="s">
        <v>98</v>
      </c>
      <c r="N3" s="20">
        <v>2</v>
      </c>
      <c r="O3" s="20">
        <v>10</v>
      </c>
      <c r="P3" s="20" t="s">
        <v>25</v>
      </c>
      <c r="Q3" s="20" t="s">
        <v>58</v>
      </c>
      <c r="R3" s="20" t="s">
        <v>27</v>
      </c>
      <c r="S3" s="22">
        <v>11.326510000000001</v>
      </c>
      <c r="T3" s="22">
        <v>0.44700000000000001</v>
      </c>
      <c r="U3" s="22">
        <f t="shared" si="0"/>
        <v>35.091281890073496</v>
      </c>
    </row>
    <row r="4" spans="1:21" x14ac:dyDescent="0.25">
      <c r="A4" s="20">
        <v>4</v>
      </c>
      <c r="B4" s="20" t="s">
        <v>102</v>
      </c>
      <c r="C4" s="20" t="s">
        <v>103</v>
      </c>
      <c r="D4" s="20">
        <v>1259</v>
      </c>
      <c r="E4" s="20">
        <v>1260</v>
      </c>
      <c r="F4" s="20">
        <v>1200</v>
      </c>
      <c r="G4" s="20">
        <v>1110</v>
      </c>
      <c r="H4" s="20">
        <v>1110</v>
      </c>
      <c r="I4" s="20" t="s">
        <v>56</v>
      </c>
      <c r="J4" s="20" t="s">
        <v>97</v>
      </c>
      <c r="K4" s="21">
        <v>6.13788</v>
      </c>
      <c r="L4" s="20" t="s">
        <v>24</v>
      </c>
      <c r="M4" s="20" t="s">
        <v>98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11.326510000000001</v>
      </c>
      <c r="T4" s="22">
        <v>0.44700000000000001</v>
      </c>
      <c r="U4" s="22">
        <f t="shared" si="0"/>
        <v>38.444979836936398</v>
      </c>
    </row>
    <row r="5" spans="1:21" x14ac:dyDescent="0.25">
      <c r="A5" s="20">
        <v>4</v>
      </c>
      <c r="B5" s="20" t="s">
        <v>102</v>
      </c>
      <c r="C5" s="20" t="s">
        <v>103</v>
      </c>
      <c r="D5" s="20">
        <v>1261</v>
      </c>
      <c r="E5" s="20">
        <v>1262</v>
      </c>
      <c r="F5" s="20">
        <v>1202</v>
      </c>
      <c r="G5" s="20">
        <v>1110</v>
      </c>
      <c r="H5" s="20">
        <v>1110</v>
      </c>
      <c r="I5" s="20" t="s">
        <v>56</v>
      </c>
      <c r="J5" s="20" t="s">
        <v>97</v>
      </c>
      <c r="K5" s="21">
        <v>17.834399999999999</v>
      </c>
      <c r="L5" s="20" t="s">
        <v>24</v>
      </c>
      <c r="M5" s="20" t="s">
        <v>98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11.326510000000001</v>
      </c>
      <c r="T5" s="22">
        <v>0.44700000000000001</v>
      </c>
      <c r="U5" s="22">
        <f t="shared" si="0"/>
        <v>111.70683499903198</v>
      </c>
    </row>
    <row r="6" spans="1:21" x14ac:dyDescent="0.25">
      <c r="A6" s="20">
        <v>4</v>
      </c>
      <c r="B6" s="20" t="s">
        <v>102</v>
      </c>
      <c r="C6" s="20" t="s">
        <v>103</v>
      </c>
      <c r="D6" s="20">
        <v>1264</v>
      </c>
      <c r="E6" s="20">
        <v>1265</v>
      </c>
      <c r="F6" s="20">
        <v>1205</v>
      </c>
      <c r="G6" s="20">
        <v>1110</v>
      </c>
      <c r="H6" s="20">
        <v>1110</v>
      </c>
      <c r="I6" s="20" t="s">
        <v>56</v>
      </c>
      <c r="J6" s="20" t="s">
        <v>97</v>
      </c>
      <c r="K6" s="21">
        <v>10.4267</v>
      </c>
      <c r="L6" s="20" t="s">
        <v>24</v>
      </c>
      <c r="M6" s="20" t="s">
        <v>98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11.326510000000001</v>
      </c>
      <c r="T6" s="22">
        <v>0.44700000000000001</v>
      </c>
      <c r="U6" s="22">
        <f t="shared" si="0"/>
        <v>65.308261364800998</v>
      </c>
    </row>
    <row r="7" spans="1:21" x14ac:dyDescent="0.25">
      <c r="A7" s="20">
        <v>4</v>
      </c>
      <c r="B7" s="20" t="s">
        <v>102</v>
      </c>
      <c r="C7" s="20" t="s">
        <v>103</v>
      </c>
      <c r="D7" s="20">
        <v>1265</v>
      </c>
      <c r="E7" s="20">
        <v>1266</v>
      </c>
      <c r="F7" s="20">
        <v>1206</v>
      </c>
      <c r="G7" s="20">
        <v>1110</v>
      </c>
      <c r="H7" s="20">
        <v>1110</v>
      </c>
      <c r="I7" s="20" t="s">
        <v>56</v>
      </c>
      <c r="J7" s="20" t="s">
        <v>97</v>
      </c>
      <c r="K7" s="21">
        <v>5.6850699999999996</v>
      </c>
      <c r="L7" s="20" t="s">
        <v>24</v>
      </c>
      <c r="M7" s="20" t="s">
        <v>98</v>
      </c>
      <c r="N7" s="20">
        <v>2</v>
      </c>
      <c r="O7" s="20">
        <v>10</v>
      </c>
      <c r="P7" s="20" t="s">
        <v>25</v>
      </c>
      <c r="Q7" s="20" t="s">
        <v>26</v>
      </c>
      <c r="R7" s="20" t="s">
        <v>27</v>
      </c>
      <c r="S7" s="22">
        <v>11.326510000000001</v>
      </c>
      <c r="T7" s="22">
        <v>0.44700000000000001</v>
      </c>
      <c r="U7" s="22">
        <f t="shared" si="0"/>
        <v>35.608777219752092</v>
      </c>
    </row>
    <row r="8" spans="1:21" x14ac:dyDescent="0.25">
      <c r="A8" s="20">
        <v>4</v>
      </c>
      <c r="B8" s="20" t="s">
        <v>102</v>
      </c>
      <c r="C8" s="20" t="s">
        <v>103</v>
      </c>
      <c r="D8" s="20">
        <v>1266</v>
      </c>
      <c r="E8" s="20">
        <v>1267</v>
      </c>
      <c r="F8" s="20">
        <v>1207</v>
      </c>
      <c r="G8" s="20">
        <v>1110</v>
      </c>
      <c r="H8" s="20">
        <v>1110</v>
      </c>
      <c r="I8" s="20" t="s">
        <v>56</v>
      </c>
      <c r="J8" s="20" t="s">
        <v>97</v>
      </c>
      <c r="K8" s="21">
        <v>33.407800000000002</v>
      </c>
      <c r="L8" s="20" t="s">
        <v>24</v>
      </c>
      <c r="M8" s="20" t="s">
        <v>98</v>
      </c>
      <c r="N8" s="20">
        <v>2</v>
      </c>
      <c r="O8" s="20">
        <v>10</v>
      </c>
      <c r="P8" s="20" t="s">
        <v>25</v>
      </c>
      <c r="Q8" s="20" t="s">
        <v>26</v>
      </c>
      <c r="R8" s="20" t="s">
        <v>27</v>
      </c>
      <c r="S8" s="22">
        <v>11.326510000000001</v>
      </c>
      <c r="T8" s="22">
        <v>0.44700000000000001</v>
      </c>
      <c r="U8" s="22">
        <f t="shared" si="0"/>
        <v>209.251760770234</v>
      </c>
    </row>
    <row r="9" spans="1:21" x14ac:dyDescent="0.25">
      <c r="A9" s="20">
        <v>4</v>
      </c>
      <c r="B9" s="20" t="s">
        <v>102</v>
      </c>
      <c r="C9" s="20" t="s">
        <v>103</v>
      </c>
      <c r="D9" s="20">
        <v>1269</v>
      </c>
      <c r="E9" s="20">
        <v>1270</v>
      </c>
      <c r="F9" s="20">
        <v>1210</v>
      </c>
      <c r="G9" s="20">
        <v>1110</v>
      </c>
      <c r="H9" s="20">
        <v>1110</v>
      </c>
      <c r="I9" s="20" t="s">
        <v>56</v>
      </c>
      <c r="J9" s="20" t="s">
        <v>97</v>
      </c>
      <c r="K9" s="21">
        <v>35.019399999999997</v>
      </c>
      <c r="L9" s="20" t="s">
        <v>24</v>
      </c>
      <c r="M9" s="20" t="s">
        <v>98</v>
      </c>
      <c r="N9" s="20">
        <v>2</v>
      </c>
      <c r="O9" s="20">
        <v>10</v>
      </c>
      <c r="P9" s="20" t="s">
        <v>25</v>
      </c>
      <c r="Q9" s="20" t="s">
        <v>26</v>
      </c>
      <c r="R9" s="20" t="s">
        <v>27</v>
      </c>
      <c r="S9" s="22">
        <v>11.326510000000001</v>
      </c>
      <c r="T9" s="22">
        <v>0.44700000000000001</v>
      </c>
      <c r="U9" s="22">
        <f t="shared" si="0"/>
        <v>219.34611411458198</v>
      </c>
    </row>
    <row r="10" spans="1:21" x14ac:dyDescent="0.25">
      <c r="A10" s="20">
        <v>4</v>
      </c>
      <c r="B10" s="20" t="s">
        <v>102</v>
      </c>
      <c r="C10" s="20" t="s">
        <v>103</v>
      </c>
      <c r="D10" s="20">
        <v>1860</v>
      </c>
      <c r="E10" s="20">
        <v>1861</v>
      </c>
      <c r="F10" s="20">
        <v>1821</v>
      </c>
      <c r="G10" s="20">
        <v>1180</v>
      </c>
      <c r="H10" s="20">
        <v>1180</v>
      </c>
      <c r="I10" s="20" t="s">
        <v>56</v>
      </c>
      <c r="J10" s="20" t="s">
        <v>97</v>
      </c>
      <c r="K10" s="21">
        <v>15.048500000000001</v>
      </c>
      <c r="L10" s="20" t="s">
        <v>24</v>
      </c>
      <c r="M10" s="20" t="s">
        <v>98</v>
      </c>
      <c r="N10" s="20">
        <v>2</v>
      </c>
      <c r="O10" s="20">
        <v>10</v>
      </c>
      <c r="P10" s="20" t="s">
        <v>25</v>
      </c>
      <c r="Q10" s="20" t="s">
        <v>58</v>
      </c>
      <c r="R10" s="20" t="s">
        <v>27</v>
      </c>
      <c r="S10" s="22">
        <v>11.326510000000001</v>
      </c>
      <c r="T10" s="22">
        <v>0.44700000000000001</v>
      </c>
      <c r="U10" s="22">
        <f t="shared" si="0"/>
        <v>94.257183111455006</v>
      </c>
    </row>
    <row r="11" spans="1:21" x14ac:dyDescent="0.25">
      <c r="A11" s="20">
        <v>4</v>
      </c>
      <c r="B11" s="20" t="s">
        <v>102</v>
      </c>
      <c r="C11" s="20" t="s">
        <v>103</v>
      </c>
      <c r="D11" s="20">
        <v>1862</v>
      </c>
      <c r="E11" s="20">
        <v>1863</v>
      </c>
      <c r="F11" s="20">
        <v>1823</v>
      </c>
      <c r="G11" s="20">
        <v>1180</v>
      </c>
      <c r="H11" s="20">
        <v>1180</v>
      </c>
      <c r="I11" s="20" t="s">
        <v>56</v>
      </c>
      <c r="J11" s="20" t="s">
        <v>97</v>
      </c>
      <c r="K11" s="21">
        <v>1.04247</v>
      </c>
      <c r="L11" s="20" t="s">
        <v>24</v>
      </c>
      <c r="M11" s="20" t="s">
        <v>98</v>
      </c>
      <c r="N11" s="20">
        <v>2</v>
      </c>
      <c r="O11" s="20">
        <v>10</v>
      </c>
      <c r="P11" s="20" t="s">
        <v>25</v>
      </c>
      <c r="Q11" s="20" t="s">
        <v>58</v>
      </c>
      <c r="R11" s="20" t="s">
        <v>27</v>
      </c>
      <c r="S11" s="22">
        <v>11.326510000000001</v>
      </c>
      <c r="T11" s="22">
        <v>0.44700000000000001</v>
      </c>
      <c r="U11" s="22">
        <f t="shared" si="0"/>
        <v>6.5295734244740995</v>
      </c>
    </row>
    <row r="12" spans="1:21" x14ac:dyDescent="0.25">
      <c r="A12" s="20">
        <v>4</v>
      </c>
      <c r="B12" s="20" t="s">
        <v>102</v>
      </c>
      <c r="C12" s="20" t="s">
        <v>103</v>
      </c>
      <c r="D12" s="20">
        <v>1864</v>
      </c>
      <c r="E12" s="20">
        <v>1865</v>
      </c>
      <c r="F12" s="20">
        <v>1825</v>
      </c>
      <c r="G12" s="20">
        <v>1180</v>
      </c>
      <c r="H12" s="20">
        <v>1180</v>
      </c>
      <c r="I12" s="20" t="s">
        <v>56</v>
      </c>
      <c r="J12" s="20" t="s">
        <v>97</v>
      </c>
      <c r="K12" s="21">
        <v>9.0772300000000001</v>
      </c>
      <c r="L12" s="20" t="s">
        <v>24</v>
      </c>
      <c r="M12" s="20" t="s">
        <v>98</v>
      </c>
      <c r="N12" s="20">
        <v>2</v>
      </c>
      <c r="O12" s="20">
        <v>10</v>
      </c>
      <c r="P12" s="20" t="s">
        <v>25</v>
      </c>
      <c r="Q12" s="20" t="s">
        <v>58</v>
      </c>
      <c r="R12" s="20" t="s">
        <v>27</v>
      </c>
      <c r="S12" s="22">
        <v>11.326510000000001</v>
      </c>
      <c r="T12" s="22">
        <v>0.44700000000000001</v>
      </c>
      <c r="U12" s="22">
        <f t="shared" si="0"/>
        <v>56.855775011116897</v>
      </c>
    </row>
    <row r="13" spans="1:21" x14ac:dyDescent="0.25">
      <c r="A13" s="20">
        <v>4</v>
      </c>
      <c r="B13" s="20" t="s">
        <v>102</v>
      </c>
      <c r="C13" s="20" t="s">
        <v>103</v>
      </c>
      <c r="D13" s="20">
        <v>1866</v>
      </c>
      <c r="E13" s="20">
        <v>1867</v>
      </c>
      <c r="F13" s="20">
        <v>1827</v>
      </c>
      <c r="G13" s="20">
        <v>1180</v>
      </c>
      <c r="H13" s="20">
        <v>1180</v>
      </c>
      <c r="I13" s="20" t="s">
        <v>56</v>
      </c>
      <c r="J13" s="20" t="s">
        <v>97</v>
      </c>
      <c r="K13" s="21">
        <v>4.2148199999999996</v>
      </c>
      <c r="L13" s="20" t="s">
        <v>24</v>
      </c>
      <c r="M13" s="20" t="s">
        <v>98</v>
      </c>
      <c r="N13" s="20">
        <v>2</v>
      </c>
      <c r="O13" s="20">
        <v>10</v>
      </c>
      <c r="P13" s="20" t="s">
        <v>25</v>
      </c>
      <c r="Q13" s="20" t="s">
        <v>58</v>
      </c>
      <c r="R13" s="20" t="s">
        <v>27</v>
      </c>
      <c r="S13" s="22">
        <v>11.326510000000001</v>
      </c>
      <c r="T13" s="22">
        <v>0.44700000000000001</v>
      </c>
      <c r="U13" s="22">
        <f t="shared" si="0"/>
        <v>26.399778085644595</v>
      </c>
    </row>
    <row r="14" spans="1:21" x14ac:dyDescent="0.25">
      <c r="A14" s="20">
        <v>4</v>
      </c>
      <c r="B14" s="20" t="s">
        <v>102</v>
      </c>
      <c r="C14" s="20" t="s">
        <v>103</v>
      </c>
      <c r="D14" s="20">
        <v>1869</v>
      </c>
      <c r="E14" s="20">
        <v>1870</v>
      </c>
      <c r="F14" s="20">
        <v>1830</v>
      </c>
      <c r="G14" s="20">
        <v>1180</v>
      </c>
      <c r="H14" s="20">
        <v>1180</v>
      </c>
      <c r="I14" s="20" t="s">
        <v>56</v>
      </c>
      <c r="J14" s="20" t="s">
        <v>97</v>
      </c>
      <c r="K14" s="21">
        <v>6.7263799999999998</v>
      </c>
      <c r="L14" s="20" t="s">
        <v>24</v>
      </c>
      <c r="M14" s="20" t="s">
        <v>98</v>
      </c>
      <c r="N14" s="20">
        <v>2</v>
      </c>
      <c r="O14" s="20">
        <v>10</v>
      </c>
      <c r="P14" s="20" t="s">
        <v>25</v>
      </c>
      <c r="Q14" s="20" t="s">
        <v>58</v>
      </c>
      <c r="R14" s="20" t="s">
        <v>27</v>
      </c>
      <c r="S14" s="22">
        <v>11.326510000000001</v>
      </c>
      <c r="T14" s="22">
        <v>0.44700000000000001</v>
      </c>
      <c r="U14" s="22">
        <f t="shared" si="0"/>
        <v>42.131084914591391</v>
      </c>
    </row>
    <row r="15" spans="1:21" x14ac:dyDescent="0.25">
      <c r="A15" s="20">
        <v>4</v>
      </c>
      <c r="B15" s="20" t="s">
        <v>102</v>
      </c>
      <c r="C15" s="20" t="s">
        <v>103</v>
      </c>
      <c r="D15" s="20">
        <v>2451</v>
      </c>
      <c r="E15" s="20">
        <v>2452</v>
      </c>
      <c r="F15" s="20">
        <v>2443</v>
      </c>
      <c r="G15" s="20">
        <v>1190</v>
      </c>
      <c r="H15" s="20">
        <v>1190</v>
      </c>
      <c r="I15" s="20" t="s">
        <v>56</v>
      </c>
      <c r="J15" s="20" t="s">
        <v>97</v>
      </c>
      <c r="K15" s="21">
        <v>10.014099999999999</v>
      </c>
      <c r="L15" s="20" t="s">
        <v>24</v>
      </c>
      <c r="M15" s="20" t="s">
        <v>98</v>
      </c>
      <c r="N15" s="20">
        <v>2</v>
      </c>
      <c r="O15" s="20">
        <v>10</v>
      </c>
      <c r="P15" s="20" t="s">
        <v>25</v>
      </c>
      <c r="Q15" s="20" t="s">
        <v>104</v>
      </c>
      <c r="R15" s="20" t="s">
        <v>27</v>
      </c>
      <c r="S15" s="22">
        <v>11.326510000000001</v>
      </c>
      <c r="T15" s="22">
        <v>0.44700000000000001</v>
      </c>
      <c r="U15" s="22">
        <f t="shared" si="0"/>
        <v>62.723916496422994</v>
      </c>
    </row>
    <row r="16" spans="1:21" x14ac:dyDescent="0.25">
      <c r="A16" s="20">
        <v>4</v>
      </c>
      <c r="B16" s="20" t="s">
        <v>102</v>
      </c>
      <c r="C16" s="20" t="s">
        <v>103</v>
      </c>
      <c r="D16" s="20">
        <v>2488</v>
      </c>
      <c r="E16" s="20">
        <v>2489</v>
      </c>
      <c r="F16" s="20">
        <v>2480</v>
      </c>
      <c r="G16" s="20">
        <v>1210</v>
      </c>
      <c r="H16" s="20">
        <v>1210</v>
      </c>
      <c r="I16" s="20" t="s">
        <v>56</v>
      </c>
      <c r="J16" s="20" t="s">
        <v>97</v>
      </c>
      <c r="K16" s="21">
        <v>43.876399999999997</v>
      </c>
      <c r="L16" s="20" t="s">
        <v>24</v>
      </c>
      <c r="M16" s="20" t="s">
        <v>98</v>
      </c>
      <c r="N16" s="20">
        <v>19</v>
      </c>
      <c r="O16" s="20">
        <v>10</v>
      </c>
      <c r="P16" s="20" t="s">
        <v>25</v>
      </c>
      <c r="Q16" s="20" t="s">
        <v>28</v>
      </c>
      <c r="R16" s="20" t="s">
        <v>29</v>
      </c>
      <c r="S16" s="22">
        <v>11.838571</v>
      </c>
      <c r="T16" s="22">
        <v>0.44700000000000001</v>
      </c>
      <c r="U16" s="22">
        <f t="shared" si="0"/>
        <v>287.24693377329316</v>
      </c>
    </row>
    <row r="17" spans="1:21" x14ac:dyDescent="0.25">
      <c r="A17" s="20">
        <v>4</v>
      </c>
      <c r="B17" s="20" t="s">
        <v>102</v>
      </c>
      <c r="C17" s="20" t="s">
        <v>103</v>
      </c>
      <c r="D17" s="20">
        <v>2493</v>
      </c>
      <c r="E17" s="20">
        <v>2494</v>
      </c>
      <c r="F17" s="20">
        <v>2485</v>
      </c>
      <c r="G17" s="20">
        <v>1210</v>
      </c>
      <c r="H17" s="20">
        <v>1210</v>
      </c>
      <c r="I17" s="20" t="s">
        <v>56</v>
      </c>
      <c r="J17" s="20" t="s">
        <v>97</v>
      </c>
      <c r="K17" s="21">
        <v>39.942900000000002</v>
      </c>
      <c r="L17" s="20" t="s">
        <v>24</v>
      </c>
      <c r="M17" s="20" t="s">
        <v>98</v>
      </c>
      <c r="N17" s="20">
        <v>19</v>
      </c>
      <c r="O17" s="20">
        <v>10</v>
      </c>
      <c r="P17" s="20" t="s">
        <v>25</v>
      </c>
      <c r="Q17" s="20" t="s">
        <v>28</v>
      </c>
      <c r="R17" s="20" t="s">
        <v>29</v>
      </c>
      <c r="S17" s="22">
        <v>11.838571</v>
      </c>
      <c r="T17" s="22">
        <v>0.44700000000000001</v>
      </c>
      <c r="U17" s="22">
        <f t="shared" si="0"/>
        <v>261.49537225053268</v>
      </c>
    </row>
    <row r="18" spans="1:21" x14ac:dyDescent="0.25">
      <c r="A18" s="20">
        <v>4</v>
      </c>
      <c r="B18" s="20" t="s">
        <v>102</v>
      </c>
      <c r="C18" s="20" t="s">
        <v>103</v>
      </c>
      <c r="D18" s="20">
        <v>2495</v>
      </c>
      <c r="E18" s="20">
        <v>2496</v>
      </c>
      <c r="F18" s="20">
        <v>2487</v>
      </c>
      <c r="G18" s="20">
        <v>1210</v>
      </c>
      <c r="H18" s="20">
        <v>1210</v>
      </c>
      <c r="I18" s="20" t="s">
        <v>56</v>
      </c>
      <c r="J18" s="20" t="s">
        <v>97</v>
      </c>
      <c r="K18" s="21">
        <v>5.2816900000000002</v>
      </c>
      <c r="L18" s="20" t="s">
        <v>24</v>
      </c>
      <c r="M18" s="20" t="s">
        <v>98</v>
      </c>
      <c r="N18" s="20">
        <v>19</v>
      </c>
      <c r="O18" s="20">
        <v>10</v>
      </c>
      <c r="P18" s="20" t="s">
        <v>25</v>
      </c>
      <c r="Q18" s="20" t="s">
        <v>28</v>
      </c>
      <c r="R18" s="20" t="s">
        <v>29</v>
      </c>
      <c r="S18" s="22">
        <v>11.838571</v>
      </c>
      <c r="T18" s="22">
        <v>0.44700000000000001</v>
      </c>
      <c r="U18" s="22">
        <f t="shared" si="0"/>
        <v>34.577797121939469</v>
      </c>
    </row>
    <row r="19" spans="1:21" x14ac:dyDescent="0.25">
      <c r="A19" s="20">
        <v>4</v>
      </c>
      <c r="B19" s="20" t="s">
        <v>102</v>
      </c>
      <c r="C19" s="20" t="s">
        <v>103</v>
      </c>
      <c r="D19" s="20">
        <v>2496</v>
      </c>
      <c r="E19" s="20">
        <v>2497</v>
      </c>
      <c r="F19" s="20">
        <v>2488</v>
      </c>
      <c r="G19" s="20">
        <v>1210</v>
      </c>
      <c r="H19" s="20">
        <v>1210</v>
      </c>
      <c r="I19" s="20" t="s">
        <v>56</v>
      </c>
      <c r="J19" s="20" t="s">
        <v>97</v>
      </c>
      <c r="K19" s="21">
        <v>6.7122700000000002E-3</v>
      </c>
      <c r="L19" s="20" t="s">
        <v>24</v>
      </c>
      <c r="M19" s="20" t="s">
        <v>98</v>
      </c>
      <c r="N19" s="20">
        <v>19</v>
      </c>
      <c r="O19" s="20">
        <v>10</v>
      </c>
      <c r="P19" s="20" t="s">
        <v>25</v>
      </c>
      <c r="Q19" s="20" t="s">
        <v>28</v>
      </c>
      <c r="R19" s="20" t="s">
        <v>29</v>
      </c>
      <c r="S19" s="22">
        <v>11.838571</v>
      </c>
      <c r="T19" s="22">
        <v>0.44700000000000001</v>
      </c>
      <c r="U19" s="22">
        <f t="shared" si="0"/>
        <v>4.3943417786292002E-2</v>
      </c>
    </row>
    <row r="20" spans="1:21" x14ac:dyDescent="0.25">
      <c r="A20" s="20">
        <v>4</v>
      </c>
      <c r="B20" s="20" t="s">
        <v>102</v>
      </c>
      <c r="C20" s="20" t="s">
        <v>103</v>
      </c>
      <c r="D20" s="20">
        <v>2498</v>
      </c>
      <c r="E20" s="20">
        <v>2499</v>
      </c>
      <c r="F20" s="20">
        <v>2490</v>
      </c>
      <c r="G20" s="20">
        <v>1210</v>
      </c>
      <c r="H20" s="20">
        <v>1210</v>
      </c>
      <c r="I20" s="20" t="s">
        <v>56</v>
      </c>
      <c r="J20" s="20" t="s">
        <v>97</v>
      </c>
      <c r="K20" s="21">
        <v>8.0935400000000008</v>
      </c>
      <c r="L20" s="20" t="s">
        <v>24</v>
      </c>
      <c r="M20" s="20" t="s">
        <v>98</v>
      </c>
      <c r="N20" s="20">
        <v>19</v>
      </c>
      <c r="O20" s="20">
        <v>10</v>
      </c>
      <c r="P20" s="20" t="s">
        <v>25</v>
      </c>
      <c r="Q20" s="20" t="s">
        <v>28</v>
      </c>
      <c r="R20" s="20" t="s">
        <v>29</v>
      </c>
      <c r="S20" s="22">
        <v>11.838571</v>
      </c>
      <c r="T20" s="22">
        <v>0.44700000000000001</v>
      </c>
      <c r="U20" s="22">
        <f t="shared" si="0"/>
        <v>52.986219206031016</v>
      </c>
    </row>
    <row r="21" spans="1:21" x14ac:dyDescent="0.25">
      <c r="A21" s="20">
        <v>4</v>
      </c>
      <c r="B21" s="20" t="s">
        <v>102</v>
      </c>
      <c r="C21" s="20" t="s">
        <v>103</v>
      </c>
      <c r="D21" s="20">
        <v>2500</v>
      </c>
      <c r="E21" s="20">
        <v>2501</v>
      </c>
      <c r="F21" s="20">
        <v>2492</v>
      </c>
      <c r="G21" s="20">
        <v>1210</v>
      </c>
      <c r="H21" s="20">
        <v>1210</v>
      </c>
      <c r="I21" s="20" t="s">
        <v>56</v>
      </c>
      <c r="J21" s="20" t="s">
        <v>97</v>
      </c>
      <c r="K21" s="21">
        <v>13.285399999999999</v>
      </c>
      <c r="L21" s="20" t="s">
        <v>24</v>
      </c>
      <c r="M21" s="20" t="s">
        <v>98</v>
      </c>
      <c r="N21" s="20">
        <v>19</v>
      </c>
      <c r="O21" s="20">
        <v>10</v>
      </c>
      <c r="P21" s="20" t="s">
        <v>25</v>
      </c>
      <c r="Q21" s="20" t="s">
        <v>28</v>
      </c>
      <c r="R21" s="20" t="s">
        <v>29</v>
      </c>
      <c r="S21" s="22">
        <v>11.838571</v>
      </c>
      <c r="T21" s="22">
        <v>0.44700000000000001</v>
      </c>
      <c r="U21" s="22">
        <f t="shared" si="0"/>
        <v>86.975923593360179</v>
      </c>
    </row>
    <row r="22" spans="1:21" x14ac:dyDescent="0.25">
      <c r="A22" s="20">
        <v>4</v>
      </c>
      <c r="B22" s="20" t="s">
        <v>102</v>
      </c>
      <c r="C22" s="20" t="s">
        <v>103</v>
      </c>
      <c r="D22" s="20">
        <v>3124</v>
      </c>
      <c r="E22" s="20">
        <v>3129</v>
      </c>
      <c r="F22" s="20">
        <v>3057</v>
      </c>
      <c r="G22" s="20">
        <v>1220</v>
      </c>
      <c r="H22" s="20">
        <v>1220</v>
      </c>
      <c r="I22" s="20" t="s">
        <v>56</v>
      </c>
      <c r="J22" s="20" t="s">
        <v>97</v>
      </c>
      <c r="K22" s="21">
        <v>0.195686</v>
      </c>
      <c r="L22" s="20" t="s">
        <v>24</v>
      </c>
      <c r="M22" s="20" t="s">
        <v>98</v>
      </c>
      <c r="N22" s="20">
        <v>19</v>
      </c>
      <c r="O22" s="20">
        <v>10</v>
      </c>
      <c r="P22" s="20" t="s">
        <v>25</v>
      </c>
      <c r="Q22" s="20" t="s">
        <v>82</v>
      </c>
      <c r="R22" s="20" t="s">
        <v>29</v>
      </c>
      <c r="S22" s="22">
        <v>11.838571</v>
      </c>
      <c r="T22" s="22">
        <v>0.44700000000000001</v>
      </c>
      <c r="U22" s="22">
        <f t="shared" si="0"/>
        <v>1.2811033604024178</v>
      </c>
    </row>
    <row r="23" spans="1:21" x14ac:dyDescent="0.25">
      <c r="A23" s="20">
        <v>4</v>
      </c>
      <c r="B23" s="20" t="s">
        <v>102</v>
      </c>
      <c r="C23" s="20" t="s">
        <v>103</v>
      </c>
      <c r="D23" s="20">
        <v>3204</v>
      </c>
      <c r="E23" s="20">
        <v>3212</v>
      </c>
      <c r="F23" s="20">
        <v>3140</v>
      </c>
      <c r="G23" s="20">
        <v>1230</v>
      </c>
      <c r="H23" s="20">
        <v>1230</v>
      </c>
      <c r="I23" s="20" t="s">
        <v>56</v>
      </c>
      <c r="J23" s="20" t="s">
        <v>97</v>
      </c>
      <c r="K23" s="21">
        <v>10.2822</v>
      </c>
      <c r="L23" s="20" t="s">
        <v>24</v>
      </c>
      <c r="M23" s="20" t="s">
        <v>98</v>
      </c>
      <c r="N23" s="20">
        <v>19</v>
      </c>
      <c r="O23" s="20">
        <v>10</v>
      </c>
      <c r="P23" s="20" t="s">
        <v>25</v>
      </c>
      <c r="Q23" s="20" t="s">
        <v>105</v>
      </c>
      <c r="R23" s="20" t="s">
        <v>29</v>
      </c>
      <c r="S23" s="22">
        <v>11.838571</v>
      </c>
      <c r="T23" s="22">
        <v>0.44700000000000001</v>
      </c>
      <c r="U23" s="22">
        <f t="shared" si="0"/>
        <v>67.314784769118589</v>
      </c>
    </row>
    <row r="24" spans="1:21" x14ac:dyDescent="0.25">
      <c r="A24" s="20">
        <v>4</v>
      </c>
      <c r="B24" s="20" t="s">
        <v>102</v>
      </c>
      <c r="C24" s="20" t="s">
        <v>103</v>
      </c>
      <c r="D24" s="20">
        <v>3255</v>
      </c>
      <c r="E24" s="20">
        <v>3263</v>
      </c>
      <c r="F24" s="20">
        <v>3200</v>
      </c>
      <c r="G24" s="20">
        <v>1290</v>
      </c>
      <c r="H24" s="20">
        <v>1290</v>
      </c>
      <c r="I24" s="20" t="s">
        <v>56</v>
      </c>
      <c r="J24" s="20" t="s">
        <v>97</v>
      </c>
      <c r="K24" s="21">
        <v>6.6145300000000002</v>
      </c>
      <c r="L24" s="20" t="s">
        <v>24</v>
      </c>
      <c r="M24" s="20" t="s">
        <v>98</v>
      </c>
      <c r="N24" s="20">
        <v>19</v>
      </c>
      <c r="O24" s="20">
        <v>10</v>
      </c>
      <c r="P24" s="20" t="s">
        <v>25</v>
      </c>
      <c r="Q24" s="20" t="s">
        <v>30</v>
      </c>
      <c r="R24" s="20" t="s">
        <v>29</v>
      </c>
      <c r="S24" s="22">
        <v>11.838571</v>
      </c>
      <c r="T24" s="22">
        <v>0.44700000000000001</v>
      </c>
      <c r="U24" s="22">
        <f t="shared" si="0"/>
        <v>43.303540419256386</v>
      </c>
    </row>
    <row r="25" spans="1:21" x14ac:dyDescent="0.25">
      <c r="A25" s="20">
        <v>4</v>
      </c>
      <c r="B25" s="20" t="s">
        <v>102</v>
      </c>
      <c r="C25" s="20" t="s">
        <v>103</v>
      </c>
      <c r="D25" s="20">
        <v>3455</v>
      </c>
      <c r="E25" s="20">
        <v>3457</v>
      </c>
      <c r="F25" s="20">
        <v>3394</v>
      </c>
      <c r="G25" s="20">
        <v>1320</v>
      </c>
      <c r="H25" s="20">
        <v>1320</v>
      </c>
      <c r="I25" s="20" t="s">
        <v>56</v>
      </c>
      <c r="J25" s="20" t="s">
        <v>97</v>
      </c>
      <c r="K25" s="21">
        <v>3.6644000000000001</v>
      </c>
      <c r="L25" s="20" t="s">
        <v>24</v>
      </c>
      <c r="M25" s="20" t="s">
        <v>98</v>
      </c>
      <c r="N25" s="20">
        <v>20</v>
      </c>
      <c r="O25" s="20">
        <v>10</v>
      </c>
      <c r="P25" s="20" t="s">
        <v>25</v>
      </c>
      <c r="Q25" s="20" t="s">
        <v>106</v>
      </c>
      <c r="R25" s="20" t="s">
        <v>107</v>
      </c>
      <c r="S25" s="22">
        <v>4.5711199999999996</v>
      </c>
      <c r="T25" s="22">
        <v>0.44700000000000001</v>
      </c>
      <c r="U25" s="22">
        <f t="shared" si="0"/>
        <v>9.2629779067840001</v>
      </c>
    </row>
    <row r="26" spans="1:21" x14ac:dyDescent="0.25">
      <c r="A26" s="20">
        <v>4</v>
      </c>
      <c r="B26" s="20" t="s">
        <v>102</v>
      </c>
      <c r="C26" s="20" t="s">
        <v>103</v>
      </c>
      <c r="D26" s="20">
        <v>3542</v>
      </c>
      <c r="E26" s="20">
        <v>3547</v>
      </c>
      <c r="F26" s="20">
        <v>3484</v>
      </c>
      <c r="G26" s="20">
        <v>1330</v>
      </c>
      <c r="H26" s="20">
        <v>1330</v>
      </c>
      <c r="I26" s="20" t="s">
        <v>56</v>
      </c>
      <c r="J26" s="20" t="s">
        <v>97</v>
      </c>
      <c r="K26" s="21">
        <v>7.3946300000000003</v>
      </c>
      <c r="L26" s="20" t="s">
        <v>24</v>
      </c>
      <c r="M26" s="20" t="s">
        <v>98</v>
      </c>
      <c r="N26" s="20">
        <v>21</v>
      </c>
      <c r="O26" s="20">
        <v>10</v>
      </c>
      <c r="P26" s="20" t="s">
        <v>25</v>
      </c>
      <c r="Q26" s="20" t="s">
        <v>31</v>
      </c>
      <c r="R26" s="20" t="s">
        <v>32</v>
      </c>
      <c r="S26" s="22">
        <v>6.5994669999999998</v>
      </c>
      <c r="T26" s="22">
        <v>0.44700000000000001</v>
      </c>
      <c r="U26" s="22">
        <f t="shared" si="0"/>
        <v>26.986741014202124</v>
      </c>
    </row>
    <row r="27" spans="1:21" x14ac:dyDescent="0.25">
      <c r="A27" s="20">
        <v>4</v>
      </c>
      <c r="B27" s="20" t="s">
        <v>102</v>
      </c>
      <c r="C27" s="20" t="s">
        <v>103</v>
      </c>
      <c r="D27" s="20">
        <v>3996</v>
      </c>
      <c r="E27" s="20">
        <v>4001</v>
      </c>
      <c r="F27" s="20">
        <v>3958</v>
      </c>
      <c r="G27" s="20">
        <v>1400</v>
      </c>
      <c r="H27" s="20">
        <v>1400</v>
      </c>
      <c r="I27" s="20" t="s">
        <v>56</v>
      </c>
      <c r="J27" s="20" t="s">
        <v>97</v>
      </c>
      <c r="K27" s="21">
        <v>5.0925799999999999</v>
      </c>
      <c r="L27" s="20" t="s">
        <v>24</v>
      </c>
      <c r="M27" s="20" t="s">
        <v>98</v>
      </c>
      <c r="N27" s="20">
        <v>3</v>
      </c>
      <c r="O27" s="20">
        <v>10</v>
      </c>
      <c r="P27" s="20" t="s">
        <v>25</v>
      </c>
      <c r="Q27" s="20" t="s">
        <v>33</v>
      </c>
      <c r="R27" s="20" t="s">
        <v>33</v>
      </c>
      <c r="S27" s="22">
        <v>8.3594600000000003</v>
      </c>
      <c r="T27" s="22">
        <v>0.44700000000000001</v>
      </c>
      <c r="U27" s="22">
        <f t="shared" si="0"/>
        <v>23.541884000160398</v>
      </c>
    </row>
    <row r="28" spans="1:21" x14ac:dyDescent="0.25">
      <c r="A28" s="20">
        <v>4</v>
      </c>
      <c r="B28" s="20" t="s">
        <v>102</v>
      </c>
      <c r="C28" s="20" t="s">
        <v>103</v>
      </c>
      <c r="D28" s="20">
        <v>3999</v>
      </c>
      <c r="E28" s="20">
        <v>4004</v>
      </c>
      <c r="F28" s="20">
        <v>3961</v>
      </c>
      <c r="G28" s="20">
        <v>1400</v>
      </c>
      <c r="H28" s="20">
        <v>1400</v>
      </c>
      <c r="I28" s="20" t="s">
        <v>56</v>
      </c>
      <c r="J28" s="20" t="s">
        <v>97</v>
      </c>
      <c r="K28" s="21">
        <v>12.2425</v>
      </c>
      <c r="L28" s="20" t="s">
        <v>24</v>
      </c>
      <c r="M28" s="20" t="s">
        <v>98</v>
      </c>
      <c r="N28" s="20">
        <v>3</v>
      </c>
      <c r="O28" s="20">
        <v>10</v>
      </c>
      <c r="P28" s="20" t="s">
        <v>25</v>
      </c>
      <c r="Q28" s="20" t="s">
        <v>33</v>
      </c>
      <c r="R28" s="20" t="s">
        <v>33</v>
      </c>
      <c r="S28" s="22">
        <v>8.3594600000000003</v>
      </c>
      <c r="T28" s="22">
        <v>0.44700000000000001</v>
      </c>
      <c r="U28" s="22">
        <f t="shared" si="0"/>
        <v>56.594401044649999</v>
      </c>
    </row>
    <row r="29" spans="1:21" x14ac:dyDescent="0.25">
      <c r="A29" s="20">
        <v>4</v>
      </c>
      <c r="B29" s="20" t="s">
        <v>102</v>
      </c>
      <c r="C29" s="20" t="s">
        <v>103</v>
      </c>
      <c r="D29" s="20">
        <v>4916</v>
      </c>
      <c r="E29" s="20">
        <v>4946</v>
      </c>
      <c r="F29" s="20">
        <v>4924</v>
      </c>
      <c r="G29" s="20">
        <v>1700</v>
      </c>
      <c r="H29" s="20">
        <v>1700</v>
      </c>
      <c r="I29" s="20" t="s">
        <v>56</v>
      </c>
      <c r="J29" s="20" t="s">
        <v>97</v>
      </c>
      <c r="K29" s="21">
        <v>3.2326999999999999</v>
      </c>
      <c r="L29" s="20" t="s">
        <v>24</v>
      </c>
      <c r="M29" s="20" t="s">
        <v>98</v>
      </c>
      <c r="N29" s="20">
        <v>3</v>
      </c>
      <c r="O29" s="20">
        <v>10</v>
      </c>
      <c r="P29" s="20" t="s">
        <v>25</v>
      </c>
      <c r="Q29" s="20" t="s">
        <v>34</v>
      </c>
      <c r="R29" s="20" t="s">
        <v>33</v>
      </c>
      <c r="S29" s="22">
        <v>8.3594600000000003</v>
      </c>
      <c r="T29" s="22">
        <v>0.44700000000000001</v>
      </c>
      <c r="U29" s="22">
        <f t="shared" si="0"/>
        <v>14.944065367125999</v>
      </c>
    </row>
    <row r="30" spans="1:21" x14ac:dyDescent="0.25">
      <c r="A30" s="20">
        <v>4</v>
      </c>
      <c r="B30" s="20" t="s">
        <v>102</v>
      </c>
      <c r="C30" s="20" t="s">
        <v>103</v>
      </c>
      <c r="D30" s="20">
        <v>5290</v>
      </c>
      <c r="E30" s="20">
        <v>4896</v>
      </c>
      <c r="F30" s="20">
        <v>4874</v>
      </c>
      <c r="G30" s="20">
        <v>1630</v>
      </c>
      <c r="H30" s="20">
        <v>1630</v>
      </c>
      <c r="I30" s="20" t="s">
        <v>56</v>
      </c>
      <c r="J30" s="20" t="s">
        <v>97</v>
      </c>
      <c r="K30" s="21">
        <v>9.1205400000000001</v>
      </c>
      <c r="L30" s="20" t="s">
        <v>24</v>
      </c>
      <c r="M30" s="20" t="s">
        <v>98</v>
      </c>
      <c r="N30" s="20">
        <v>73</v>
      </c>
      <c r="O30" s="20">
        <v>10</v>
      </c>
      <c r="P30" s="20" t="s">
        <v>25</v>
      </c>
      <c r="Q30" s="20" t="s">
        <v>99</v>
      </c>
      <c r="R30" s="20" t="s">
        <v>100</v>
      </c>
      <c r="S30" s="22">
        <v>0.46914299999999998</v>
      </c>
      <c r="T30" s="22">
        <v>0.44700000000000001</v>
      </c>
      <c r="U30" s="22">
        <f t="shared" si="0"/>
        <v>2.3661971359626595</v>
      </c>
    </row>
    <row r="31" spans="1:21" x14ac:dyDescent="0.25">
      <c r="A31" s="20">
        <v>4</v>
      </c>
      <c r="B31" s="20" t="s">
        <v>102</v>
      </c>
      <c r="C31" s="20" t="s">
        <v>103</v>
      </c>
      <c r="D31" s="20">
        <v>5293</v>
      </c>
      <c r="E31" s="20">
        <v>4899</v>
      </c>
      <c r="F31" s="20">
        <v>4877</v>
      </c>
      <c r="G31" s="20">
        <v>1630</v>
      </c>
      <c r="H31" s="20">
        <v>1630</v>
      </c>
      <c r="I31" s="20" t="s">
        <v>56</v>
      </c>
      <c r="J31" s="20" t="s">
        <v>97</v>
      </c>
      <c r="K31" s="21">
        <v>4.3609099999999996</v>
      </c>
      <c r="L31" s="20" t="s">
        <v>24</v>
      </c>
      <c r="M31" s="20" t="s">
        <v>98</v>
      </c>
      <c r="N31" s="20">
        <v>73</v>
      </c>
      <c r="O31" s="20">
        <v>10</v>
      </c>
      <c r="P31" s="20" t="s">
        <v>25</v>
      </c>
      <c r="Q31" s="20" t="s">
        <v>99</v>
      </c>
      <c r="R31" s="20" t="s">
        <v>100</v>
      </c>
      <c r="S31" s="22">
        <v>0.46914299999999998</v>
      </c>
      <c r="T31" s="22">
        <v>0.44700000000000001</v>
      </c>
      <c r="U31" s="22">
        <f t="shared" si="0"/>
        <v>1.1313773912718899</v>
      </c>
    </row>
    <row r="32" spans="1:21" x14ac:dyDescent="0.25">
      <c r="A32" s="20">
        <v>4</v>
      </c>
      <c r="B32" s="20" t="s">
        <v>102</v>
      </c>
      <c r="C32" s="20" t="s">
        <v>103</v>
      </c>
      <c r="D32" s="20">
        <v>5294</v>
      </c>
      <c r="E32" s="20">
        <v>4900</v>
      </c>
      <c r="F32" s="20">
        <v>4878</v>
      </c>
      <c r="G32" s="20">
        <v>1630</v>
      </c>
      <c r="H32" s="20">
        <v>1630</v>
      </c>
      <c r="I32" s="20" t="s">
        <v>56</v>
      </c>
      <c r="J32" s="20" t="s">
        <v>97</v>
      </c>
      <c r="K32" s="21">
        <v>1.0892999999999999</v>
      </c>
      <c r="L32" s="20" t="s">
        <v>24</v>
      </c>
      <c r="M32" s="20" t="s">
        <v>98</v>
      </c>
      <c r="N32" s="20">
        <v>73</v>
      </c>
      <c r="O32" s="20">
        <v>10</v>
      </c>
      <c r="P32" s="20" t="s">
        <v>25</v>
      </c>
      <c r="Q32" s="20" t="s">
        <v>99</v>
      </c>
      <c r="R32" s="20" t="s">
        <v>100</v>
      </c>
      <c r="S32" s="22">
        <v>0.46914299999999998</v>
      </c>
      <c r="T32" s="22">
        <v>0.44700000000000001</v>
      </c>
      <c r="U32" s="22">
        <f t="shared" si="0"/>
        <v>0.28260372085469998</v>
      </c>
    </row>
    <row r="33" spans="1:21" x14ac:dyDescent="0.25">
      <c r="A33" s="20">
        <v>4</v>
      </c>
      <c r="B33" s="20" t="s">
        <v>102</v>
      </c>
      <c r="C33" s="20" t="s">
        <v>103</v>
      </c>
      <c r="D33" s="20">
        <v>5295</v>
      </c>
      <c r="E33" s="20">
        <v>4908</v>
      </c>
      <c r="F33" s="20">
        <v>4886</v>
      </c>
      <c r="G33" s="20">
        <v>1660</v>
      </c>
      <c r="H33" s="20">
        <v>1660</v>
      </c>
      <c r="I33" s="20" t="s">
        <v>56</v>
      </c>
      <c r="J33" s="20" t="s">
        <v>97</v>
      </c>
      <c r="K33" s="21">
        <v>4.3662700000000001</v>
      </c>
      <c r="L33" s="20" t="s">
        <v>24</v>
      </c>
      <c r="M33" s="20" t="s">
        <v>98</v>
      </c>
      <c r="N33" s="20">
        <v>73</v>
      </c>
      <c r="O33" s="20">
        <v>10</v>
      </c>
      <c r="P33" s="20" t="s">
        <v>25</v>
      </c>
      <c r="Q33" s="20" t="s">
        <v>101</v>
      </c>
      <c r="R33" s="20" t="s">
        <v>100</v>
      </c>
      <c r="S33" s="22">
        <v>0.46914299999999998</v>
      </c>
      <c r="T33" s="22">
        <v>0.44700000000000001</v>
      </c>
      <c r="U33" s="22">
        <f t="shared" si="0"/>
        <v>1.1327679686553298</v>
      </c>
    </row>
    <row r="34" spans="1:21" x14ac:dyDescent="0.25">
      <c r="A34" s="20">
        <v>4</v>
      </c>
      <c r="B34" s="20" t="s">
        <v>102</v>
      </c>
      <c r="C34" s="20" t="s">
        <v>103</v>
      </c>
      <c r="D34" s="20">
        <v>5296</v>
      </c>
      <c r="E34" s="20">
        <v>4909</v>
      </c>
      <c r="F34" s="20">
        <v>4887</v>
      </c>
      <c r="G34" s="20">
        <v>1660</v>
      </c>
      <c r="H34" s="20">
        <v>1660</v>
      </c>
      <c r="I34" s="20" t="s">
        <v>56</v>
      </c>
      <c r="J34" s="20" t="s">
        <v>97</v>
      </c>
      <c r="K34" s="21">
        <v>4.6953800000000001</v>
      </c>
      <c r="L34" s="20" t="s">
        <v>24</v>
      </c>
      <c r="M34" s="20" t="s">
        <v>98</v>
      </c>
      <c r="N34" s="20">
        <v>73</v>
      </c>
      <c r="O34" s="20">
        <v>10</v>
      </c>
      <c r="P34" s="20" t="s">
        <v>25</v>
      </c>
      <c r="Q34" s="20" t="s">
        <v>101</v>
      </c>
      <c r="R34" s="20" t="s">
        <v>100</v>
      </c>
      <c r="S34" s="22">
        <v>0.46914299999999998</v>
      </c>
      <c r="T34" s="22">
        <v>0.44700000000000001</v>
      </c>
      <c r="U34" s="22">
        <f t="shared" ref="U34:U65" si="1">K34*S34*(1-T34)</f>
        <v>1.2181509766150198</v>
      </c>
    </row>
    <row r="35" spans="1:21" x14ac:dyDescent="0.25">
      <c r="A35" s="20">
        <v>4</v>
      </c>
      <c r="B35" s="20" t="s">
        <v>102</v>
      </c>
      <c r="C35" s="20" t="s">
        <v>103</v>
      </c>
      <c r="D35" s="20">
        <v>5301</v>
      </c>
      <c r="E35" s="20">
        <v>4914</v>
      </c>
      <c r="F35" s="20">
        <v>4892</v>
      </c>
      <c r="G35" s="20">
        <v>1660</v>
      </c>
      <c r="H35" s="20">
        <v>1660</v>
      </c>
      <c r="I35" s="20" t="s">
        <v>56</v>
      </c>
      <c r="J35" s="20" t="s">
        <v>97</v>
      </c>
      <c r="K35" s="21">
        <v>19.909300000000002</v>
      </c>
      <c r="L35" s="20" t="s">
        <v>24</v>
      </c>
      <c r="M35" s="20" t="s">
        <v>98</v>
      </c>
      <c r="N35" s="20">
        <v>73</v>
      </c>
      <c r="O35" s="20">
        <v>10</v>
      </c>
      <c r="P35" s="20" t="s">
        <v>25</v>
      </c>
      <c r="Q35" s="20" t="s">
        <v>101</v>
      </c>
      <c r="R35" s="20" t="s">
        <v>100</v>
      </c>
      <c r="S35" s="22">
        <v>0.46914299999999998</v>
      </c>
      <c r="T35" s="22">
        <v>0.44700000000000001</v>
      </c>
      <c r="U35" s="22">
        <f t="shared" si="1"/>
        <v>5.1651907276347</v>
      </c>
    </row>
    <row r="36" spans="1:21" x14ac:dyDescent="0.25">
      <c r="A36" s="20">
        <v>4</v>
      </c>
      <c r="B36" s="20" t="s">
        <v>102</v>
      </c>
      <c r="C36" s="20" t="s">
        <v>103</v>
      </c>
      <c r="D36" s="20">
        <v>5303</v>
      </c>
      <c r="E36" s="20">
        <v>4916</v>
      </c>
      <c r="F36" s="20">
        <v>4894</v>
      </c>
      <c r="G36" s="20">
        <v>1660</v>
      </c>
      <c r="H36" s="20">
        <v>1660</v>
      </c>
      <c r="I36" s="20" t="s">
        <v>56</v>
      </c>
      <c r="J36" s="20" t="s">
        <v>97</v>
      </c>
      <c r="K36" s="21">
        <v>4.7212800000000001</v>
      </c>
      <c r="L36" s="20" t="s">
        <v>24</v>
      </c>
      <c r="M36" s="20" t="s">
        <v>98</v>
      </c>
      <c r="N36" s="20">
        <v>73</v>
      </c>
      <c r="O36" s="20">
        <v>10</v>
      </c>
      <c r="P36" s="20" t="s">
        <v>25</v>
      </c>
      <c r="Q36" s="20" t="s">
        <v>101</v>
      </c>
      <c r="R36" s="20" t="s">
        <v>100</v>
      </c>
      <c r="S36" s="22">
        <v>0.46914299999999998</v>
      </c>
      <c r="T36" s="22">
        <v>0.44700000000000001</v>
      </c>
      <c r="U36" s="22">
        <f t="shared" si="1"/>
        <v>1.2248703710611197</v>
      </c>
    </row>
    <row r="37" spans="1:21" x14ac:dyDescent="0.25">
      <c r="A37" s="20">
        <v>4</v>
      </c>
      <c r="B37" s="20" t="s">
        <v>102</v>
      </c>
      <c r="C37" s="20" t="s">
        <v>103</v>
      </c>
      <c r="D37" s="20">
        <v>5304</v>
      </c>
      <c r="E37" s="20">
        <v>4917</v>
      </c>
      <c r="F37" s="20">
        <v>4895</v>
      </c>
      <c r="G37" s="20">
        <v>1660</v>
      </c>
      <c r="H37" s="20">
        <v>1660</v>
      </c>
      <c r="I37" s="20" t="s">
        <v>56</v>
      </c>
      <c r="J37" s="20" t="s">
        <v>97</v>
      </c>
      <c r="K37" s="21">
        <v>4.1686800000000002</v>
      </c>
      <c r="L37" s="20" t="s">
        <v>24</v>
      </c>
      <c r="M37" s="20" t="s">
        <v>98</v>
      </c>
      <c r="N37" s="20">
        <v>73</v>
      </c>
      <c r="O37" s="20">
        <v>10</v>
      </c>
      <c r="P37" s="20" t="s">
        <v>25</v>
      </c>
      <c r="Q37" s="20" t="s">
        <v>101</v>
      </c>
      <c r="R37" s="20" t="s">
        <v>100</v>
      </c>
      <c r="S37" s="22">
        <v>0.46914299999999998</v>
      </c>
      <c r="T37" s="22">
        <v>0.44700000000000001</v>
      </c>
      <c r="U37" s="22">
        <f t="shared" si="1"/>
        <v>1.0815059938057199</v>
      </c>
    </row>
    <row r="38" spans="1:21" x14ac:dyDescent="0.25">
      <c r="A38" s="20">
        <v>4</v>
      </c>
      <c r="B38" s="20" t="s">
        <v>102</v>
      </c>
      <c r="C38" s="20" t="s">
        <v>103</v>
      </c>
      <c r="D38" s="20">
        <v>5667</v>
      </c>
      <c r="E38" s="20">
        <v>5672</v>
      </c>
      <c r="F38" s="20">
        <v>5595</v>
      </c>
      <c r="G38" s="20">
        <v>1900</v>
      </c>
      <c r="H38" s="20">
        <v>1900</v>
      </c>
      <c r="I38" s="20" t="s">
        <v>56</v>
      </c>
      <c r="J38" s="20" t="s">
        <v>97</v>
      </c>
      <c r="K38" s="21">
        <v>4.1314799999999998</v>
      </c>
      <c r="L38" s="20" t="s">
        <v>24</v>
      </c>
      <c r="M38" s="20" t="s">
        <v>98</v>
      </c>
      <c r="N38" s="20">
        <v>70</v>
      </c>
      <c r="O38" s="20">
        <v>10</v>
      </c>
      <c r="P38" s="20" t="s">
        <v>25</v>
      </c>
      <c r="Q38" s="20" t="s">
        <v>35</v>
      </c>
      <c r="R38" s="20" t="s">
        <v>36</v>
      </c>
      <c r="S38" s="22">
        <v>1.3537220000000001</v>
      </c>
      <c r="T38" s="22">
        <v>0.44700000000000001</v>
      </c>
      <c r="U38" s="22">
        <f t="shared" si="1"/>
        <v>3.09286007881368</v>
      </c>
    </row>
    <row r="39" spans="1:21" x14ac:dyDescent="0.25">
      <c r="A39" s="20">
        <v>4</v>
      </c>
      <c r="B39" s="20" t="s">
        <v>102</v>
      </c>
      <c r="C39" s="20" t="s">
        <v>103</v>
      </c>
      <c r="D39" s="20">
        <v>5671</v>
      </c>
      <c r="E39" s="20">
        <v>5676</v>
      </c>
      <c r="F39" s="20">
        <v>5599</v>
      </c>
      <c r="G39" s="20">
        <v>1900</v>
      </c>
      <c r="H39" s="20">
        <v>1900</v>
      </c>
      <c r="I39" s="20" t="s">
        <v>56</v>
      </c>
      <c r="J39" s="20" t="s">
        <v>97</v>
      </c>
      <c r="K39" s="21">
        <v>3.27305E-3</v>
      </c>
      <c r="L39" s="20" t="s">
        <v>24</v>
      </c>
      <c r="M39" s="20" t="s">
        <v>98</v>
      </c>
      <c r="N39" s="20">
        <v>70</v>
      </c>
      <c r="O39" s="20">
        <v>10</v>
      </c>
      <c r="P39" s="20" t="s">
        <v>25</v>
      </c>
      <c r="Q39" s="20" t="s">
        <v>35</v>
      </c>
      <c r="R39" s="20" t="s">
        <v>36</v>
      </c>
      <c r="S39" s="22">
        <v>1.3537220000000001</v>
      </c>
      <c r="T39" s="22">
        <v>0.44700000000000001</v>
      </c>
      <c r="U39" s="22">
        <f t="shared" si="1"/>
        <v>2.4502322850312999E-3</v>
      </c>
    </row>
    <row r="40" spans="1:21" x14ac:dyDescent="0.25">
      <c r="A40" s="20">
        <v>4</v>
      </c>
      <c r="B40" s="20" t="s">
        <v>102</v>
      </c>
      <c r="C40" s="20" t="s">
        <v>103</v>
      </c>
      <c r="D40" s="20">
        <v>5675</v>
      </c>
      <c r="E40" s="20">
        <v>5680</v>
      </c>
      <c r="F40" s="20">
        <v>5603</v>
      </c>
      <c r="G40" s="20">
        <v>1900</v>
      </c>
      <c r="H40" s="20">
        <v>1900</v>
      </c>
      <c r="I40" s="20" t="s">
        <v>56</v>
      </c>
      <c r="J40" s="20" t="s">
        <v>97</v>
      </c>
      <c r="K40" s="21">
        <v>17.038399999999999</v>
      </c>
      <c r="L40" s="20" t="s">
        <v>24</v>
      </c>
      <c r="M40" s="20" t="s">
        <v>98</v>
      </c>
      <c r="N40" s="20">
        <v>70</v>
      </c>
      <c r="O40" s="20">
        <v>10</v>
      </c>
      <c r="P40" s="20" t="s">
        <v>25</v>
      </c>
      <c r="Q40" s="20" t="s">
        <v>35</v>
      </c>
      <c r="R40" s="20" t="s">
        <v>36</v>
      </c>
      <c r="S40" s="22">
        <v>1.3537220000000001</v>
      </c>
      <c r="T40" s="22">
        <v>0.44700000000000001</v>
      </c>
      <c r="U40" s="22">
        <f t="shared" si="1"/>
        <v>12.755087079414398</v>
      </c>
    </row>
    <row r="41" spans="1:21" x14ac:dyDescent="0.25">
      <c r="A41" s="20">
        <v>4</v>
      </c>
      <c r="B41" s="20" t="s">
        <v>102</v>
      </c>
      <c r="C41" s="20" t="s">
        <v>103</v>
      </c>
      <c r="D41" s="20">
        <v>5679</v>
      </c>
      <c r="E41" s="20">
        <v>5684</v>
      </c>
      <c r="F41" s="20">
        <v>5607</v>
      </c>
      <c r="G41" s="20">
        <v>1900</v>
      </c>
      <c r="H41" s="20">
        <v>1900</v>
      </c>
      <c r="I41" s="20" t="s">
        <v>56</v>
      </c>
      <c r="J41" s="20" t="s">
        <v>97</v>
      </c>
      <c r="K41" s="21">
        <v>2.8980000000000001</v>
      </c>
      <c r="L41" s="20" t="s">
        <v>24</v>
      </c>
      <c r="M41" s="20" t="s">
        <v>98</v>
      </c>
      <c r="N41" s="20">
        <v>70</v>
      </c>
      <c r="O41" s="20">
        <v>10</v>
      </c>
      <c r="P41" s="20" t="s">
        <v>25</v>
      </c>
      <c r="Q41" s="20" t="s">
        <v>35</v>
      </c>
      <c r="R41" s="20" t="s">
        <v>36</v>
      </c>
      <c r="S41" s="22">
        <v>1.3537220000000001</v>
      </c>
      <c r="T41" s="22">
        <v>0.44700000000000001</v>
      </c>
      <c r="U41" s="22">
        <f t="shared" si="1"/>
        <v>2.169466754868</v>
      </c>
    </row>
    <row r="42" spans="1:21" x14ac:dyDescent="0.25">
      <c r="A42" s="20">
        <v>4</v>
      </c>
      <c r="B42" s="20" t="s">
        <v>102</v>
      </c>
      <c r="C42" s="20" t="s">
        <v>103</v>
      </c>
      <c r="D42" s="20">
        <v>5694</v>
      </c>
      <c r="E42" s="20">
        <v>5699</v>
      </c>
      <c r="F42" s="20">
        <v>5622</v>
      </c>
      <c r="G42" s="20">
        <v>1900</v>
      </c>
      <c r="H42" s="20">
        <v>1900</v>
      </c>
      <c r="I42" s="20" t="s">
        <v>56</v>
      </c>
      <c r="J42" s="20" t="s">
        <v>97</v>
      </c>
      <c r="K42" s="21">
        <v>12.1805</v>
      </c>
      <c r="L42" s="20" t="s">
        <v>24</v>
      </c>
      <c r="M42" s="20" t="s">
        <v>98</v>
      </c>
      <c r="N42" s="20">
        <v>70</v>
      </c>
      <c r="O42" s="20">
        <v>10</v>
      </c>
      <c r="P42" s="20" t="s">
        <v>25</v>
      </c>
      <c r="Q42" s="20" t="s">
        <v>35</v>
      </c>
      <c r="R42" s="20" t="s">
        <v>36</v>
      </c>
      <c r="S42" s="22">
        <v>1.3537220000000001</v>
      </c>
      <c r="T42" s="22">
        <v>0.44700000000000001</v>
      </c>
      <c r="U42" s="22">
        <f t="shared" si="1"/>
        <v>9.1184229840129998</v>
      </c>
    </row>
    <row r="43" spans="1:21" x14ac:dyDescent="0.25">
      <c r="A43" s="20">
        <v>4</v>
      </c>
      <c r="B43" s="20" t="s">
        <v>102</v>
      </c>
      <c r="C43" s="20" t="s">
        <v>103</v>
      </c>
      <c r="D43" s="20">
        <v>5696</v>
      </c>
      <c r="E43" s="20">
        <v>5701</v>
      </c>
      <c r="F43" s="20">
        <v>5624</v>
      </c>
      <c r="G43" s="20">
        <v>1900</v>
      </c>
      <c r="H43" s="20">
        <v>1900</v>
      </c>
      <c r="I43" s="20" t="s">
        <v>56</v>
      </c>
      <c r="J43" s="20" t="s">
        <v>97</v>
      </c>
      <c r="K43" s="21">
        <v>0.50590100000000005</v>
      </c>
      <c r="L43" s="20" t="s">
        <v>24</v>
      </c>
      <c r="M43" s="20" t="s">
        <v>98</v>
      </c>
      <c r="N43" s="20">
        <v>70</v>
      </c>
      <c r="O43" s="20">
        <v>10</v>
      </c>
      <c r="P43" s="20" t="s">
        <v>25</v>
      </c>
      <c r="Q43" s="20" t="s">
        <v>35</v>
      </c>
      <c r="R43" s="20" t="s">
        <v>36</v>
      </c>
      <c r="S43" s="22">
        <v>1.3537220000000001</v>
      </c>
      <c r="T43" s="22">
        <v>0.44700000000000001</v>
      </c>
      <c r="U43" s="22">
        <f t="shared" si="1"/>
        <v>0.37872167037766602</v>
      </c>
    </row>
    <row r="44" spans="1:21" x14ac:dyDescent="0.25">
      <c r="A44" s="20">
        <v>4</v>
      </c>
      <c r="B44" s="20" t="s">
        <v>102</v>
      </c>
      <c r="C44" s="20" t="s">
        <v>103</v>
      </c>
      <c r="D44" s="20">
        <v>6230</v>
      </c>
      <c r="E44" s="20">
        <v>6231</v>
      </c>
      <c r="F44" s="20">
        <v>6187</v>
      </c>
      <c r="G44" s="20">
        <v>1920</v>
      </c>
      <c r="H44" s="20">
        <v>1920</v>
      </c>
      <c r="I44" s="20" t="s">
        <v>56</v>
      </c>
      <c r="J44" s="20" t="s">
        <v>97</v>
      </c>
      <c r="K44" s="21">
        <v>8.0482300000000002</v>
      </c>
      <c r="L44" s="20" t="s">
        <v>24</v>
      </c>
      <c r="M44" s="20" t="s">
        <v>98</v>
      </c>
      <c r="N44" s="20">
        <v>70</v>
      </c>
      <c r="O44" s="20">
        <v>10</v>
      </c>
      <c r="P44" s="20" t="s">
        <v>25</v>
      </c>
      <c r="Q44" s="20" t="s">
        <v>83</v>
      </c>
      <c r="R44" s="20" t="s">
        <v>36</v>
      </c>
      <c r="S44" s="22">
        <v>1.3537220000000001</v>
      </c>
      <c r="T44" s="22">
        <v>0.44700000000000001</v>
      </c>
      <c r="U44" s="22">
        <f t="shared" si="1"/>
        <v>6.0249715046691801</v>
      </c>
    </row>
    <row r="45" spans="1:21" x14ac:dyDescent="0.25">
      <c r="A45" s="20">
        <v>4</v>
      </c>
      <c r="B45" s="20" t="s">
        <v>102</v>
      </c>
      <c r="C45" s="20" t="s">
        <v>103</v>
      </c>
      <c r="D45" s="20">
        <v>6717</v>
      </c>
      <c r="E45" s="20">
        <v>6718</v>
      </c>
      <c r="F45" s="20">
        <v>6674</v>
      </c>
      <c r="G45" s="20">
        <v>2110</v>
      </c>
      <c r="H45" s="20">
        <v>2110</v>
      </c>
      <c r="I45" s="20" t="s">
        <v>56</v>
      </c>
      <c r="J45" s="20" t="s">
        <v>97</v>
      </c>
      <c r="K45" s="21">
        <v>104.801</v>
      </c>
      <c r="L45" s="20" t="s">
        <v>24</v>
      </c>
      <c r="M45" s="20" t="s">
        <v>98</v>
      </c>
      <c r="N45" s="20">
        <v>26</v>
      </c>
      <c r="O45" s="20">
        <v>21</v>
      </c>
      <c r="P45" s="20" t="s">
        <v>59</v>
      </c>
      <c r="Q45" s="20" t="s">
        <v>60</v>
      </c>
      <c r="R45" s="20" t="s">
        <v>59</v>
      </c>
      <c r="S45" s="22">
        <v>9.756786</v>
      </c>
      <c r="T45" s="22">
        <v>0.44700000000000001</v>
      </c>
      <c r="U45" s="22">
        <f t="shared" si="1"/>
        <v>565.4540740610579</v>
      </c>
    </row>
    <row r="46" spans="1:21" x14ac:dyDescent="0.25">
      <c r="A46" s="20">
        <v>4</v>
      </c>
      <c r="B46" s="20" t="s">
        <v>102</v>
      </c>
      <c r="C46" s="20" t="s">
        <v>103</v>
      </c>
      <c r="D46" s="20">
        <v>6718</v>
      </c>
      <c r="E46" s="20">
        <v>6719</v>
      </c>
      <c r="F46" s="20">
        <v>6675</v>
      </c>
      <c r="G46" s="20">
        <v>2110</v>
      </c>
      <c r="H46" s="20">
        <v>2110</v>
      </c>
      <c r="I46" s="20" t="s">
        <v>56</v>
      </c>
      <c r="J46" s="20" t="s">
        <v>97</v>
      </c>
      <c r="K46" s="21">
        <v>6.1418499999999998</v>
      </c>
      <c r="L46" s="20" t="s">
        <v>24</v>
      </c>
      <c r="M46" s="20" t="s">
        <v>98</v>
      </c>
      <c r="N46" s="20">
        <v>26</v>
      </c>
      <c r="O46" s="20">
        <v>21</v>
      </c>
      <c r="P46" s="20" t="s">
        <v>59</v>
      </c>
      <c r="Q46" s="20" t="s">
        <v>60</v>
      </c>
      <c r="R46" s="20" t="s">
        <v>59</v>
      </c>
      <c r="S46" s="22">
        <v>9.756786</v>
      </c>
      <c r="T46" s="22">
        <v>0.44700000000000001</v>
      </c>
      <c r="U46" s="22">
        <f t="shared" si="1"/>
        <v>33.138368000037296</v>
      </c>
    </row>
    <row r="47" spans="1:21" x14ac:dyDescent="0.25">
      <c r="A47" s="20">
        <v>4</v>
      </c>
      <c r="B47" s="20" t="s">
        <v>102</v>
      </c>
      <c r="C47" s="20" t="s">
        <v>103</v>
      </c>
      <c r="D47" s="20">
        <v>6719</v>
      </c>
      <c r="E47" s="20">
        <v>6720</v>
      </c>
      <c r="F47" s="20">
        <v>6676</v>
      </c>
      <c r="G47" s="20">
        <v>2110</v>
      </c>
      <c r="H47" s="20">
        <v>2110</v>
      </c>
      <c r="I47" s="20" t="s">
        <v>56</v>
      </c>
      <c r="J47" s="20" t="s">
        <v>97</v>
      </c>
      <c r="K47" s="21">
        <v>0.111696</v>
      </c>
      <c r="L47" s="20" t="s">
        <v>24</v>
      </c>
      <c r="M47" s="20" t="s">
        <v>98</v>
      </c>
      <c r="N47" s="20">
        <v>26</v>
      </c>
      <c r="O47" s="20">
        <v>21</v>
      </c>
      <c r="P47" s="20" t="s">
        <v>59</v>
      </c>
      <c r="Q47" s="20" t="s">
        <v>60</v>
      </c>
      <c r="R47" s="20" t="s">
        <v>59</v>
      </c>
      <c r="S47" s="22">
        <v>9.756786</v>
      </c>
      <c r="T47" s="22">
        <v>0.44700000000000001</v>
      </c>
      <c r="U47" s="22">
        <f t="shared" si="1"/>
        <v>0.60265606488796797</v>
      </c>
    </row>
    <row r="48" spans="1:21" x14ac:dyDescent="0.25">
      <c r="A48" s="20">
        <v>4</v>
      </c>
      <c r="B48" s="20" t="s">
        <v>102</v>
      </c>
      <c r="C48" s="20" t="s">
        <v>103</v>
      </c>
      <c r="D48" s="20">
        <v>6720</v>
      </c>
      <c r="E48" s="20">
        <v>6721</v>
      </c>
      <c r="F48" s="20">
        <v>6677</v>
      </c>
      <c r="G48" s="20">
        <v>2110</v>
      </c>
      <c r="H48" s="20">
        <v>2110</v>
      </c>
      <c r="I48" s="20" t="s">
        <v>56</v>
      </c>
      <c r="J48" s="20" t="s">
        <v>97</v>
      </c>
      <c r="K48" s="21">
        <v>7.2637400000000003</v>
      </c>
      <c r="L48" s="20" t="s">
        <v>24</v>
      </c>
      <c r="M48" s="20" t="s">
        <v>98</v>
      </c>
      <c r="N48" s="20">
        <v>26</v>
      </c>
      <c r="O48" s="20">
        <v>21</v>
      </c>
      <c r="P48" s="20" t="s">
        <v>59</v>
      </c>
      <c r="Q48" s="20" t="s">
        <v>60</v>
      </c>
      <c r="R48" s="20" t="s">
        <v>59</v>
      </c>
      <c r="S48" s="22">
        <v>9.756786</v>
      </c>
      <c r="T48" s="22">
        <v>0.44700000000000001</v>
      </c>
      <c r="U48" s="22">
        <f t="shared" si="1"/>
        <v>39.191528477020917</v>
      </c>
    </row>
    <row r="49" spans="1:21" x14ac:dyDescent="0.25">
      <c r="A49" s="20">
        <v>4</v>
      </c>
      <c r="B49" s="20" t="s">
        <v>102</v>
      </c>
      <c r="C49" s="20" t="s">
        <v>103</v>
      </c>
      <c r="D49" s="20">
        <v>6727</v>
      </c>
      <c r="E49" s="20">
        <v>6728</v>
      </c>
      <c r="F49" s="20">
        <v>6684</v>
      </c>
      <c r="G49" s="20">
        <v>2110</v>
      </c>
      <c r="H49" s="20">
        <v>2110</v>
      </c>
      <c r="I49" s="20" t="s">
        <v>56</v>
      </c>
      <c r="J49" s="20" t="s">
        <v>97</v>
      </c>
      <c r="K49" s="21">
        <v>1.65198</v>
      </c>
      <c r="L49" s="20" t="s">
        <v>24</v>
      </c>
      <c r="M49" s="20" t="s">
        <v>98</v>
      </c>
      <c r="N49" s="20">
        <v>26</v>
      </c>
      <c r="O49" s="20">
        <v>21</v>
      </c>
      <c r="P49" s="20" t="s">
        <v>59</v>
      </c>
      <c r="Q49" s="20" t="s">
        <v>60</v>
      </c>
      <c r="R49" s="20" t="s">
        <v>59</v>
      </c>
      <c r="S49" s="22">
        <v>9.756786</v>
      </c>
      <c r="T49" s="22">
        <v>0.44700000000000001</v>
      </c>
      <c r="U49" s="22">
        <f t="shared" si="1"/>
        <v>8.9132624809628389</v>
      </c>
    </row>
    <row r="50" spans="1:21" x14ac:dyDescent="0.25">
      <c r="A50" s="20">
        <v>4</v>
      </c>
      <c r="B50" s="20" t="s">
        <v>102</v>
      </c>
      <c r="C50" s="20" t="s">
        <v>103</v>
      </c>
      <c r="D50" s="20">
        <v>8692</v>
      </c>
      <c r="E50" s="20">
        <v>8693</v>
      </c>
      <c r="F50" s="20">
        <v>8650</v>
      </c>
      <c r="G50" s="20">
        <v>2120</v>
      </c>
      <c r="H50" s="20">
        <v>2120</v>
      </c>
      <c r="I50" s="20" t="s">
        <v>56</v>
      </c>
      <c r="J50" s="20" t="s">
        <v>97</v>
      </c>
      <c r="K50" s="21">
        <v>17.385100000000001</v>
      </c>
      <c r="L50" s="20" t="s">
        <v>24</v>
      </c>
      <c r="M50" s="20" t="s">
        <v>98</v>
      </c>
      <c r="N50" s="20">
        <v>27</v>
      </c>
      <c r="O50" s="20">
        <v>22</v>
      </c>
      <c r="P50" s="20" t="s">
        <v>61</v>
      </c>
      <c r="Q50" s="20" t="s">
        <v>62</v>
      </c>
      <c r="R50" s="20" t="s">
        <v>63</v>
      </c>
      <c r="S50" s="22">
        <v>13.562198</v>
      </c>
      <c r="T50" s="22">
        <v>0.44700000000000001</v>
      </c>
      <c r="U50" s="22">
        <f t="shared" si="1"/>
        <v>130.38643315273939</v>
      </c>
    </row>
    <row r="51" spans="1:21" x14ac:dyDescent="0.25">
      <c r="A51" s="20">
        <v>4</v>
      </c>
      <c r="B51" s="20" t="s">
        <v>102</v>
      </c>
      <c r="C51" s="20" t="s">
        <v>103</v>
      </c>
      <c r="D51" s="20">
        <v>10784</v>
      </c>
      <c r="E51" s="20">
        <v>10704</v>
      </c>
      <c r="F51" s="20">
        <v>10627</v>
      </c>
      <c r="G51" s="20">
        <v>2130</v>
      </c>
      <c r="H51" s="20">
        <v>2130</v>
      </c>
      <c r="I51" s="20" t="s">
        <v>56</v>
      </c>
      <c r="J51" s="20" t="s">
        <v>97</v>
      </c>
      <c r="K51" s="21">
        <v>2.2715200000000002</v>
      </c>
      <c r="L51" s="20" t="s">
        <v>24</v>
      </c>
      <c r="M51" s="20" t="s">
        <v>98</v>
      </c>
      <c r="N51" s="20">
        <v>28</v>
      </c>
      <c r="O51" s="20">
        <v>22</v>
      </c>
      <c r="P51" s="20" t="s">
        <v>61</v>
      </c>
      <c r="Q51" s="20" t="s">
        <v>64</v>
      </c>
      <c r="R51" s="20" t="s">
        <v>65</v>
      </c>
      <c r="S51" s="22">
        <v>7.1862130000000004</v>
      </c>
      <c r="T51" s="22">
        <v>0.44700000000000001</v>
      </c>
      <c r="U51" s="22">
        <f t="shared" si="1"/>
        <v>9.0269654842292812</v>
      </c>
    </row>
    <row r="52" spans="1:21" x14ac:dyDescent="0.25">
      <c r="A52" s="20">
        <v>4</v>
      </c>
      <c r="B52" s="20" t="s">
        <v>102</v>
      </c>
      <c r="C52" s="20" t="s">
        <v>103</v>
      </c>
      <c r="D52" s="20">
        <v>10785</v>
      </c>
      <c r="E52" s="20">
        <v>10705</v>
      </c>
      <c r="F52" s="20">
        <v>10628</v>
      </c>
      <c r="G52" s="20">
        <v>2130</v>
      </c>
      <c r="H52" s="20">
        <v>2130</v>
      </c>
      <c r="I52" s="20" t="s">
        <v>56</v>
      </c>
      <c r="J52" s="20" t="s">
        <v>97</v>
      </c>
      <c r="K52" s="21">
        <v>2.3312800000000002E-2</v>
      </c>
      <c r="L52" s="20" t="s">
        <v>24</v>
      </c>
      <c r="M52" s="20" t="s">
        <v>98</v>
      </c>
      <c r="N52" s="20">
        <v>28</v>
      </c>
      <c r="O52" s="20">
        <v>22</v>
      </c>
      <c r="P52" s="20" t="s">
        <v>61</v>
      </c>
      <c r="Q52" s="20" t="s">
        <v>64</v>
      </c>
      <c r="R52" s="20" t="s">
        <v>65</v>
      </c>
      <c r="S52" s="22">
        <v>7.1862130000000004</v>
      </c>
      <c r="T52" s="22">
        <v>0.44700000000000001</v>
      </c>
      <c r="U52" s="22">
        <f t="shared" si="1"/>
        <v>9.2644502773799209E-2</v>
      </c>
    </row>
    <row r="53" spans="1:21" x14ac:dyDescent="0.25">
      <c r="A53" s="20">
        <v>4</v>
      </c>
      <c r="B53" s="20" t="s">
        <v>102</v>
      </c>
      <c r="C53" s="20" t="s">
        <v>103</v>
      </c>
      <c r="D53" s="20">
        <v>10786</v>
      </c>
      <c r="E53" s="20">
        <v>10706</v>
      </c>
      <c r="F53" s="20">
        <v>10629</v>
      </c>
      <c r="G53" s="20">
        <v>2130</v>
      </c>
      <c r="H53" s="20">
        <v>2130</v>
      </c>
      <c r="I53" s="20" t="s">
        <v>56</v>
      </c>
      <c r="J53" s="20" t="s">
        <v>97</v>
      </c>
      <c r="K53" s="21">
        <v>10.5497</v>
      </c>
      <c r="L53" s="20" t="s">
        <v>24</v>
      </c>
      <c r="M53" s="20" t="s">
        <v>98</v>
      </c>
      <c r="N53" s="20">
        <v>28</v>
      </c>
      <c r="O53" s="20">
        <v>22</v>
      </c>
      <c r="P53" s="20" t="s">
        <v>61</v>
      </c>
      <c r="Q53" s="20" t="s">
        <v>64</v>
      </c>
      <c r="R53" s="20" t="s">
        <v>65</v>
      </c>
      <c r="S53" s="22">
        <v>7.1862130000000004</v>
      </c>
      <c r="T53" s="22">
        <v>0.44700000000000001</v>
      </c>
      <c r="U53" s="22">
        <f t="shared" si="1"/>
        <v>41.924252381213293</v>
      </c>
    </row>
    <row r="54" spans="1:21" x14ac:dyDescent="0.25">
      <c r="A54" s="20">
        <v>4</v>
      </c>
      <c r="B54" s="20" t="s">
        <v>102</v>
      </c>
      <c r="C54" s="20" t="s">
        <v>103</v>
      </c>
      <c r="D54" s="20">
        <v>10791</v>
      </c>
      <c r="E54" s="20">
        <v>10711</v>
      </c>
      <c r="F54" s="20">
        <v>10634</v>
      </c>
      <c r="G54" s="20">
        <v>2130</v>
      </c>
      <c r="H54" s="20">
        <v>2130</v>
      </c>
      <c r="I54" s="20" t="s">
        <v>56</v>
      </c>
      <c r="J54" s="20" t="s">
        <v>97</v>
      </c>
      <c r="K54" s="21">
        <v>43.014800000000001</v>
      </c>
      <c r="L54" s="20" t="s">
        <v>24</v>
      </c>
      <c r="M54" s="20" t="s">
        <v>98</v>
      </c>
      <c r="N54" s="20">
        <v>28</v>
      </c>
      <c r="O54" s="20">
        <v>22</v>
      </c>
      <c r="P54" s="20" t="s">
        <v>61</v>
      </c>
      <c r="Q54" s="20" t="s">
        <v>64</v>
      </c>
      <c r="R54" s="20" t="s">
        <v>65</v>
      </c>
      <c r="S54" s="22">
        <v>7.1862130000000004</v>
      </c>
      <c r="T54" s="22">
        <v>0.44700000000000001</v>
      </c>
      <c r="U54" s="22">
        <f t="shared" si="1"/>
        <v>170.93977376867718</v>
      </c>
    </row>
    <row r="55" spans="1:21" x14ac:dyDescent="0.25">
      <c r="A55" s="20">
        <v>4</v>
      </c>
      <c r="B55" s="20" t="s">
        <v>102</v>
      </c>
      <c r="C55" s="20" t="s">
        <v>103</v>
      </c>
      <c r="D55" s="20">
        <v>10802</v>
      </c>
      <c r="E55" s="20">
        <v>10722</v>
      </c>
      <c r="F55" s="20">
        <v>10645</v>
      </c>
      <c r="G55" s="20">
        <v>2130</v>
      </c>
      <c r="H55" s="20">
        <v>2130</v>
      </c>
      <c r="I55" s="20" t="s">
        <v>56</v>
      </c>
      <c r="J55" s="20" t="s">
        <v>97</v>
      </c>
      <c r="K55" s="21">
        <v>4.4184400000000004</v>
      </c>
      <c r="L55" s="20" t="s">
        <v>24</v>
      </c>
      <c r="M55" s="20" t="s">
        <v>98</v>
      </c>
      <c r="N55" s="20">
        <v>28</v>
      </c>
      <c r="O55" s="20">
        <v>22</v>
      </c>
      <c r="P55" s="20" t="s">
        <v>61</v>
      </c>
      <c r="Q55" s="20" t="s">
        <v>64</v>
      </c>
      <c r="R55" s="20" t="s">
        <v>65</v>
      </c>
      <c r="S55" s="22">
        <v>7.1862130000000004</v>
      </c>
      <c r="T55" s="22">
        <v>0.44700000000000001</v>
      </c>
      <c r="U55" s="22">
        <f t="shared" si="1"/>
        <v>17.558773585149158</v>
      </c>
    </row>
    <row r="56" spans="1:21" x14ac:dyDescent="0.25">
      <c r="A56" s="20">
        <v>4</v>
      </c>
      <c r="B56" s="20" t="s">
        <v>102</v>
      </c>
      <c r="C56" s="20" t="s">
        <v>103</v>
      </c>
      <c r="D56" s="20">
        <v>10807</v>
      </c>
      <c r="E56" s="20">
        <v>10727</v>
      </c>
      <c r="F56" s="20">
        <v>10650</v>
      </c>
      <c r="G56" s="20">
        <v>2130</v>
      </c>
      <c r="H56" s="20">
        <v>2130</v>
      </c>
      <c r="I56" s="20" t="s">
        <v>56</v>
      </c>
      <c r="J56" s="20" t="s">
        <v>97</v>
      </c>
      <c r="K56" s="21">
        <v>10.1736</v>
      </c>
      <c r="L56" s="20" t="s">
        <v>24</v>
      </c>
      <c r="M56" s="20" t="s">
        <v>98</v>
      </c>
      <c r="N56" s="20">
        <v>28</v>
      </c>
      <c r="O56" s="20">
        <v>22</v>
      </c>
      <c r="P56" s="20" t="s">
        <v>61</v>
      </c>
      <c r="Q56" s="20" t="s">
        <v>64</v>
      </c>
      <c r="R56" s="20" t="s">
        <v>65</v>
      </c>
      <c r="S56" s="22">
        <v>7.1862130000000004</v>
      </c>
      <c r="T56" s="22">
        <v>0.44700000000000001</v>
      </c>
      <c r="U56" s="22">
        <f t="shared" si="1"/>
        <v>40.429640086970402</v>
      </c>
    </row>
    <row r="57" spans="1:21" x14ac:dyDescent="0.25">
      <c r="A57" s="20">
        <v>4</v>
      </c>
      <c r="B57" s="20" t="s">
        <v>102</v>
      </c>
      <c r="C57" s="20" t="s">
        <v>103</v>
      </c>
      <c r="D57" s="20">
        <v>12465</v>
      </c>
      <c r="E57" s="20">
        <v>12485</v>
      </c>
      <c r="F57" s="20">
        <v>12439</v>
      </c>
      <c r="G57" s="20">
        <v>2210</v>
      </c>
      <c r="H57" s="20">
        <v>2210</v>
      </c>
      <c r="I57" s="20" t="s">
        <v>56</v>
      </c>
      <c r="J57" s="20" t="s">
        <v>97</v>
      </c>
      <c r="K57" s="21">
        <v>14.7348</v>
      </c>
      <c r="L57" s="20" t="s">
        <v>24</v>
      </c>
      <c r="M57" s="20" t="s">
        <v>98</v>
      </c>
      <c r="N57" s="20">
        <v>84</v>
      </c>
      <c r="O57" s="20">
        <v>25</v>
      </c>
      <c r="P57" s="20" t="s">
        <v>66</v>
      </c>
      <c r="Q57" s="20" t="s">
        <v>66</v>
      </c>
      <c r="R57" s="20" t="s">
        <v>66</v>
      </c>
      <c r="S57" s="22">
        <v>69.625523999999999</v>
      </c>
      <c r="T57" s="22">
        <v>0.44700000000000001</v>
      </c>
      <c r="U57" s="22">
        <f t="shared" si="1"/>
        <v>567.33274858246557</v>
      </c>
    </row>
    <row r="58" spans="1:21" x14ac:dyDescent="0.25">
      <c r="A58" s="20">
        <v>4</v>
      </c>
      <c r="B58" s="20" t="s">
        <v>102</v>
      </c>
      <c r="C58" s="20" t="s">
        <v>103</v>
      </c>
      <c r="D58" s="20">
        <v>14579</v>
      </c>
      <c r="E58" s="20">
        <v>14580</v>
      </c>
      <c r="F58" s="20">
        <v>14580</v>
      </c>
      <c r="G58" s="20">
        <v>3200</v>
      </c>
      <c r="H58" s="20">
        <v>3200</v>
      </c>
      <c r="I58" s="20" t="s">
        <v>56</v>
      </c>
      <c r="J58" s="20" t="s">
        <v>97</v>
      </c>
      <c r="K58" s="21">
        <v>1.6364799999999999</v>
      </c>
      <c r="L58" s="20" t="s">
        <v>24</v>
      </c>
      <c r="M58" s="20" t="s">
        <v>98</v>
      </c>
      <c r="N58" s="20">
        <v>5</v>
      </c>
      <c r="O58" s="20">
        <v>30</v>
      </c>
      <c r="P58" s="20" t="s">
        <v>67</v>
      </c>
      <c r="Q58" s="20" t="s">
        <v>68</v>
      </c>
      <c r="R58" s="20" t="s">
        <v>69</v>
      </c>
      <c r="S58" s="22">
        <v>6.1104390000000004</v>
      </c>
      <c r="T58" s="22">
        <v>0.44700000000000001</v>
      </c>
      <c r="U58" s="22">
        <f t="shared" si="1"/>
        <v>5.5297850017401595</v>
      </c>
    </row>
    <row r="59" spans="1:21" x14ac:dyDescent="0.25">
      <c r="A59" s="20">
        <v>4</v>
      </c>
      <c r="B59" s="20" t="s">
        <v>102</v>
      </c>
      <c r="C59" s="20" t="s">
        <v>103</v>
      </c>
      <c r="D59" s="20">
        <v>17515</v>
      </c>
      <c r="E59" s="20">
        <v>17516</v>
      </c>
      <c r="F59" s="20">
        <v>17516</v>
      </c>
      <c r="G59" s="20">
        <v>4200</v>
      </c>
      <c r="H59" s="20">
        <v>4200</v>
      </c>
      <c r="I59" s="20" t="s">
        <v>56</v>
      </c>
      <c r="J59" s="20" t="s">
        <v>97</v>
      </c>
      <c r="K59" s="21">
        <v>6.6637199999999996</v>
      </c>
      <c r="L59" s="20" t="s">
        <v>24</v>
      </c>
      <c r="M59" s="20" t="s">
        <v>98</v>
      </c>
      <c r="N59" s="20">
        <v>7</v>
      </c>
      <c r="O59" s="20">
        <v>40</v>
      </c>
      <c r="P59" s="20" t="s">
        <v>89</v>
      </c>
      <c r="Q59" s="20" t="s">
        <v>90</v>
      </c>
      <c r="R59" s="20" t="s">
        <v>91</v>
      </c>
      <c r="S59" s="22">
        <v>6.7625679999999999</v>
      </c>
      <c r="T59" s="22">
        <v>0.44700000000000001</v>
      </c>
      <c r="U59" s="22">
        <f t="shared" si="1"/>
        <v>24.920314377026877</v>
      </c>
    </row>
    <row r="60" spans="1:21" x14ac:dyDescent="0.25">
      <c r="A60" s="20">
        <v>4</v>
      </c>
      <c r="B60" s="20" t="s">
        <v>102</v>
      </c>
      <c r="C60" s="20" t="s">
        <v>103</v>
      </c>
      <c r="D60" s="20">
        <v>17517</v>
      </c>
      <c r="E60" s="20">
        <v>17518</v>
      </c>
      <c r="F60" s="20">
        <v>17518</v>
      </c>
      <c r="G60" s="20">
        <v>4200</v>
      </c>
      <c r="H60" s="20">
        <v>4200</v>
      </c>
      <c r="I60" s="20" t="s">
        <v>56</v>
      </c>
      <c r="J60" s="20" t="s">
        <v>97</v>
      </c>
      <c r="K60" s="21">
        <v>2.3611200000000001</v>
      </c>
      <c r="L60" s="20" t="s">
        <v>24</v>
      </c>
      <c r="M60" s="20" t="s">
        <v>98</v>
      </c>
      <c r="N60" s="20">
        <v>7</v>
      </c>
      <c r="O60" s="20">
        <v>40</v>
      </c>
      <c r="P60" s="20" t="s">
        <v>89</v>
      </c>
      <c r="Q60" s="20" t="s">
        <v>90</v>
      </c>
      <c r="R60" s="20" t="s">
        <v>91</v>
      </c>
      <c r="S60" s="22">
        <v>6.7625679999999999</v>
      </c>
      <c r="T60" s="22">
        <v>0.44700000000000001</v>
      </c>
      <c r="U60" s="22">
        <f t="shared" si="1"/>
        <v>8.8298807095564804</v>
      </c>
    </row>
    <row r="61" spans="1:21" x14ac:dyDescent="0.25">
      <c r="A61" s="20">
        <v>4</v>
      </c>
      <c r="B61" s="20" t="s">
        <v>102</v>
      </c>
      <c r="C61" s="20" t="s">
        <v>103</v>
      </c>
      <c r="D61" s="20">
        <v>18421</v>
      </c>
      <c r="E61" s="20">
        <v>18422</v>
      </c>
      <c r="F61" s="20">
        <v>18422</v>
      </c>
      <c r="G61" s="20">
        <v>4271</v>
      </c>
      <c r="H61" s="20">
        <v>4271</v>
      </c>
      <c r="I61" s="20" t="s">
        <v>56</v>
      </c>
      <c r="J61" s="20" t="s">
        <v>97</v>
      </c>
      <c r="K61" s="21">
        <v>4.2119999999999997</v>
      </c>
      <c r="L61" s="20" t="s">
        <v>24</v>
      </c>
      <c r="M61" s="20" t="s">
        <v>98</v>
      </c>
      <c r="N61" s="20">
        <v>7</v>
      </c>
      <c r="O61" s="20">
        <v>40</v>
      </c>
      <c r="P61" s="20" t="s">
        <v>89</v>
      </c>
      <c r="Q61" s="20" t="s">
        <v>108</v>
      </c>
      <c r="R61" s="20" t="s">
        <v>91</v>
      </c>
      <c r="S61" s="22">
        <v>6.7625679999999999</v>
      </c>
      <c r="T61" s="22">
        <v>0.44700000000000001</v>
      </c>
      <c r="U61" s="22">
        <f t="shared" si="1"/>
        <v>15.751616838047998</v>
      </c>
    </row>
    <row r="62" spans="1:21" x14ac:dyDescent="0.25">
      <c r="A62" s="20">
        <v>4</v>
      </c>
      <c r="B62" s="20" t="s">
        <v>102</v>
      </c>
      <c r="C62" s="20" t="s">
        <v>103</v>
      </c>
      <c r="D62" s="20">
        <v>18422</v>
      </c>
      <c r="E62" s="20">
        <v>18423</v>
      </c>
      <c r="F62" s="20">
        <v>18423</v>
      </c>
      <c r="G62" s="20">
        <v>4271</v>
      </c>
      <c r="H62" s="20">
        <v>4271</v>
      </c>
      <c r="I62" s="20" t="s">
        <v>56</v>
      </c>
      <c r="J62" s="20" t="s">
        <v>97</v>
      </c>
      <c r="K62" s="21">
        <v>0.75359699999999996</v>
      </c>
      <c r="L62" s="20" t="s">
        <v>24</v>
      </c>
      <c r="M62" s="20" t="s">
        <v>98</v>
      </c>
      <c r="N62" s="20">
        <v>7</v>
      </c>
      <c r="O62" s="20">
        <v>40</v>
      </c>
      <c r="P62" s="20" t="s">
        <v>89</v>
      </c>
      <c r="Q62" s="20" t="s">
        <v>108</v>
      </c>
      <c r="R62" s="20" t="s">
        <v>91</v>
      </c>
      <c r="S62" s="22">
        <v>6.7625679999999999</v>
      </c>
      <c r="T62" s="22">
        <v>0.44700000000000001</v>
      </c>
      <c r="U62" s="22">
        <f t="shared" si="1"/>
        <v>2.8182267792740872</v>
      </c>
    </row>
    <row r="63" spans="1:21" x14ac:dyDescent="0.25">
      <c r="A63" s="20">
        <v>4</v>
      </c>
      <c r="B63" s="20" t="s">
        <v>102</v>
      </c>
      <c r="C63" s="20" t="s">
        <v>103</v>
      </c>
      <c r="D63" s="20">
        <v>18845</v>
      </c>
      <c r="E63" s="20">
        <v>18846</v>
      </c>
      <c r="F63" s="20">
        <v>18765</v>
      </c>
      <c r="G63" s="20">
        <v>4340</v>
      </c>
      <c r="H63" s="20">
        <v>4340</v>
      </c>
      <c r="I63" s="20" t="s">
        <v>56</v>
      </c>
      <c r="J63" s="20" t="s">
        <v>97</v>
      </c>
      <c r="K63" s="21">
        <v>5.89618E-3</v>
      </c>
      <c r="L63" s="20" t="s">
        <v>24</v>
      </c>
      <c r="M63" s="20" t="s">
        <v>98</v>
      </c>
      <c r="N63" s="20">
        <v>7</v>
      </c>
      <c r="O63" s="20">
        <v>40</v>
      </c>
      <c r="P63" s="20" t="s">
        <v>89</v>
      </c>
      <c r="Q63" s="20" t="s">
        <v>92</v>
      </c>
      <c r="R63" s="20" t="s">
        <v>91</v>
      </c>
      <c r="S63" s="22">
        <v>6.7625679999999999</v>
      </c>
      <c r="T63" s="22">
        <v>0.44700000000000001</v>
      </c>
      <c r="U63" s="22">
        <f t="shared" si="1"/>
        <v>2.2049944959202719E-2</v>
      </c>
    </row>
    <row r="64" spans="1:21" x14ac:dyDescent="0.25">
      <c r="A64" s="20">
        <v>4</v>
      </c>
      <c r="B64" s="20" t="s">
        <v>102</v>
      </c>
      <c r="C64" s="20" t="s">
        <v>103</v>
      </c>
      <c r="D64" s="20">
        <v>19949</v>
      </c>
      <c r="E64" s="20">
        <v>19974</v>
      </c>
      <c r="F64" s="20">
        <v>19924</v>
      </c>
      <c r="G64" s="20">
        <v>5120</v>
      </c>
      <c r="H64" s="20">
        <v>5120</v>
      </c>
      <c r="I64" s="20" t="s">
        <v>56</v>
      </c>
      <c r="J64" s="20" t="s">
        <v>97</v>
      </c>
      <c r="K64" s="21">
        <v>2.7031700000000001</v>
      </c>
      <c r="L64" s="20" t="s">
        <v>24</v>
      </c>
      <c r="M64" s="20" t="s">
        <v>98</v>
      </c>
      <c r="N64" s="20">
        <v>9</v>
      </c>
      <c r="O64" s="20">
        <v>50</v>
      </c>
      <c r="P64" s="20" t="s">
        <v>70</v>
      </c>
      <c r="Q64" s="20" t="s">
        <v>93</v>
      </c>
      <c r="R64" s="20" t="s">
        <v>72</v>
      </c>
      <c r="S64" s="22">
        <v>2.5053640000000001</v>
      </c>
      <c r="T64" s="22">
        <v>0.44700000000000001</v>
      </c>
      <c r="U64" s="22">
        <f t="shared" si="1"/>
        <v>3.74515091654564</v>
      </c>
    </row>
    <row r="65" spans="1:21" x14ac:dyDescent="0.25">
      <c r="A65" s="20">
        <v>4</v>
      </c>
      <c r="B65" s="20" t="s">
        <v>102</v>
      </c>
      <c r="C65" s="20" t="s">
        <v>103</v>
      </c>
      <c r="D65" s="20">
        <v>20747</v>
      </c>
      <c r="E65" s="20">
        <v>20750</v>
      </c>
      <c r="F65" s="20">
        <v>20737</v>
      </c>
      <c r="G65" s="20">
        <v>5300</v>
      </c>
      <c r="H65" s="20">
        <v>5300</v>
      </c>
      <c r="I65" s="20" t="s">
        <v>56</v>
      </c>
      <c r="J65" s="20" t="s">
        <v>97</v>
      </c>
      <c r="K65" s="21">
        <v>0.65125100000000002</v>
      </c>
      <c r="L65" s="20" t="s">
        <v>24</v>
      </c>
      <c r="M65" s="20" t="s">
        <v>98</v>
      </c>
      <c r="N65" s="20">
        <v>9</v>
      </c>
      <c r="O65" s="20">
        <v>50</v>
      </c>
      <c r="P65" s="20" t="s">
        <v>70</v>
      </c>
      <c r="Q65" s="20" t="s">
        <v>71</v>
      </c>
      <c r="R65" s="20" t="s">
        <v>72</v>
      </c>
      <c r="S65" s="22">
        <v>2.5053640000000001</v>
      </c>
      <c r="T65" s="22">
        <v>0.44700000000000001</v>
      </c>
      <c r="U65" s="22">
        <f t="shared" si="1"/>
        <v>0.90228630813129196</v>
      </c>
    </row>
    <row r="66" spans="1:21" x14ac:dyDescent="0.25">
      <c r="A66" s="20">
        <v>4</v>
      </c>
      <c r="B66" s="20" t="s">
        <v>102</v>
      </c>
      <c r="C66" s="20" t="s">
        <v>103</v>
      </c>
      <c r="D66" s="20">
        <v>20767</v>
      </c>
      <c r="E66" s="20">
        <v>20770</v>
      </c>
      <c r="F66" s="20">
        <v>20757</v>
      </c>
      <c r="G66" s="20">
        <v>5300</v>
      </c>
      <c r="H66" s="20">
        <v>5300</v>
      </c>
      <c r="I66" s="20" t="s">
        <v>56</v>
      </c>
      <c r="J66" s="20" t="s">
        <v>97</v>
      </c>
      <c r="K66" s="21">
        <v>3.9132699999999998</v>
      </c>
      <c r="L66" s="20" t="s">
        <v>24</v>
      </c>
      <c r="M66" s="20" t="s">
        <v>98</v>
      </c>
      <c r="N66" s="20">
        <v>9</v>
      </c>
      <c r="O66" s="20">
        <v>50</v>
      </c>
      <c r="P66" s="20" t="s">
        <v>70</v>
      </c>
      <c r="Q66" s="20" t="s">
        <v>71</v>
      </c>
      <c r="R66" s="20" t="s">
        <v>72</v>
      </c>
      <c r="S66" s="22">
        <v>2.5053640000000001</v>
      </c>
      <c r="T66" s="22">
        <v>0.44700000000000001</v>
      </c>
      <c r="U66" s="22">
        <f t="shared" ref="U66:U78" si="2">K66*S66*(1-T66)</f>
        <v>5.4217036764948396</v>
      </c>
    </row>
    <row r="67" spans="1:21" x14ac:dyDescent="0.25">
      <c r="A67" s="20">
        <v>4</v>
      </c>
      <c r="B67" s="20" t="s">
        <v>102</v>
      </c>
      <c r="C67" s="20" t="s">
        <v>103</v>
      </c>
      <c r="D67" s="20">
        <v>20769</v>
      </c>
      <c r="E67" s="20">
        <v>20772</v>
      </c>
      <c r="F67" s="20">
        <v>20759</v>
      </c>
      <c r="G67" s="20">
        <v>5300</v>
      </c>
      <c r="H67" s="20">
        <v>5300</v>
      </c>
      <c r="I67" s="20" t="s">
        <v>56</v>
      </c>
      <c r="J67" s="20" t="s">
        <v>97</v>
      </c>
      <c r="K67" s="21">
        <v>3.9552100000000001</v>
      </c>
      <c r="L67" s="20" t="s">
        <v>24</v>
      </c>
      <c r="M67" s="20" t="s">
        <v>98</v>
      </c>
      <c r="N67" s="20">
        <v>9</v>
      </c>
      <c r="O67" s="20">
        <v>50</v>
      </c>
      <c r="P67" s="20" t="s">
        <v>70</v>
      </c>
      <c r="Q67" s="20" t="s">
        <v>71</v>
      </c>
      <c r="R67" s="20" t="s">
        <v>72</v>
      </c>
      <c r="S67" s="22">
        <v>2.5053640000000001</v>
      </c>
      <c r="T67" s="22">
        <v>0.44700000000000001</v>
      </c>
      <c r="U67" s="22">
        <f t="shared" si="2"/>
        <v>5.4798101327813198</v>
      </c>
    </row>
    <row r="68" spans="1:21" x14ac:dyDescent="0.25">
      <c r="A68" s="20">
        <v>4</v>
      </c>
      <c r="B68" s="20" t="s">
        <v>102</v>
      </c>
      <c r="C68" s="20" t="s">
        <v>103</v>
      </c>
      <c r="D68" s="20">
        <v>20770</v>
      </c>
      <c r="E68" s="20">
        <v>20773</v>
      </c>
      <c r="F68" s="20">
        <v>20760</v>
      </c>
      <c r="G68" s="20">
        <v>5300</v>
      </c>
      <c r="H68" s="20">
        <v>5300</v>
      </c>
      <c r="I68" s="20" t="s">
        <v>56</v>
      </c>
      <c r="J68" s="20" t="s">
        <v>97</v>
      </c>
      <c r="K68" s="21">
        <v>1.0077100000000001</v>
      </c>
      <c r="L68" s="20" t="s">
        <v>24</v>
      </c>
      <c r="M68" s="20" t="s">
        <v>98</v>
      </c>
      <c r="N68" s="20">
        <v>9</v>
      </c>
      <c r="O68" s="20">
        <v>50</v>
      </c>
      <c r="P68" s="20" t="s">
        <v>70</v>
      </c>
      <c r="Q68" s="20" t="s">
        <v>71</v>
      </c>
      <c r="R68" s="20" t="s">
        <v>72</v>
      </c>
      <c r="S68" s="22">
        <v>2.5053640000000001</v>
      </c>
      <c r="T68" s="22">
        <v>0.44700000000000001</v>
      </c>
      <c r="U68" s="22">
        <f t="shared" si="2"/>
        <v>1.3961482371113199</v>
      </c>
    </row>
    <row r="69" spans="1:21" x14ac:dyDescent="0.25">
      <c r="A69" s="20">
        <v>4</v>
      </c>
      <c r="B69" s="20" t="s">
        <v>102</v>
      </c>
      <c r="C69" s="20" t="s">
        <v>103</v>
      </c>
      <c r="D69" s="20">
        <v>26344</v>
      </c>
      <c r="E69" s="20">
        <v>26225</v>
      </c>
      <c r="F69" s="20">
        <v>26195</v>
      </c>
      <c r="G69" s="20">
        <v>6172</v>
      </c>
      <c r="H69" s="20">
        <v>6172</v>
      </c>
      <c r="I69" s="20" t="s">
        <v>56</v>
      </c>
      <c r="J69" s="20" t="s">
        <v>97</v>
      </c>
      <c r="K69" s="21">
        <v>5.9570499999999997</v>
      </c>
      <c r="L69" s="20" t="s">
        <v>24</v>
      </c>
      <c r="M69" s="20" t="s">
        <v>98</v>
      </c>
      <c r="N69" s="20">
        <v>12</v>
      </c>
      <c r="O69" s="20">
        <v>60</v>
      </c>
      <c r="P69" s="20" t="s">
        <v>73</v>
      </c>
      <c r="Q69" s="20" t="s">
        <v>74</v>
      </c>
      <c r="R69" s="20" t="s">
        <v>75</v>
      </c>
      <c r="S69" s="22">
        <v>4.7782419999999997</v>
      </c>
      <c r="T69" s="22">
        <v>0.44700000000000001</v>
      </c>
      <c r="U69" s="22">
        <f t="shared" si="2"/>
        <v>15.740717257873296</v>
      </c>
    </row>
    <row r="70" spans="1:21" x14ac:dyDescent="0.25">
      <c r="A70" s="20">
        <v>4</v>
      </c>
      <c r="B70" s="20" t="s">
        <v>102</v>
      </c>
      <c r="C70" s="20" t="s">
        <v>103</v>
      </c>
      <c r="D70" s="20">
        <v>26345</v>
      </c>
      <c r="E70" s="20">
        <v>26226</v>
      </c>
      <c r="F70" s="20">
        <v>26196</v>
      </c>
      <c r="G70" s="20">
        <v>6172</v>
      </c>
      <c r="H70" s="20">
        <v>6172</v>
      </c>
      <c r="I70" s="20" t="s">
        <v>56</v>
      </c>
      <c r="J70" s="20" t="s">
        <v>97</v>
      </c>
      <c r="K70" s="21">
        <v>1.3028500000000001</v>
      </c>
      <c r="L70" s="20" t="s">
        <v>24</v>
      </c>
      <c r="M70" s="20" t="s">
        <v>98</v>
      </c>
      <c r="N70" s="20">
        <v>12</v>
      </c>
      <c r="O70" s="20">
        <v>60</v>
      </c>
      <c r="P70" s="20" t="s">
        <v>73</v>
      </c>
      <c r="Q70" s="20" t="s">
        <v>74</v>
      </c>
      <c r="R70" s="20" t="s">
        <v>75</v>
      </c>
      <c r="S70" s="22">
        <v>4.7782419999999997</v>
      </c>
      <c r="T70" s="22">
        <v>0.44700000000000001</v>
      </c>
      <c r="U70" s="22">
        <f t="shared" si="2"/>
        <v>3.4426089221040996</v>
      </c>
    </row>
    <row r="71" spans="1:21" x14ac:dyDescent="0.25">
      <c r="A71" s="20">
        <v>4</v>
      </c>
      <c r="B71" s="20" t="s">
        <v>102</v>
      </c>
      <c r="C71" s="20" t="s">
        <v>103</v>
      </c>
      <c r="D71" s="20">
        <v>38377</v>
      </c>
      <c r="E71" s="20">
        <v>38378</v>
      </c>
      <c r="F71" s="20">
        <v>38308</v>
      </c>
      <c r="G71" s="20">
        <v>6410</v>
      </c>
      <c r="H71" s="20">
        <v>6410</v>
      </c>
      <c r="I71" s="20" t="s">
        <v>56</v>
      </c>
      <c r="J71" s="20" t="s">
        <v>97</v>
      </c>
      <c r="K71" s="21">
        <v>0.67165699999999995</v>
      </c>
      <c r="L71" s="20" t="s">
        <v>24</v>
      </c>
      <c r="M71" s="20" t="s">
        <v>98</v>
      </c>
      <c r="N71" s="20">
        <v>16</v>
      </c>
      <c r="O71" s="20">
        <v>60</v>
      </c>
      <c r="P71" s="20" t="s">
        <v>73</v>
      </c>
      <c r="Q71" s="20" t="s">
        <v>76</v>
      </c>
      <c r="R71" s="20" t="s">
        <v>77</v>
      </c>
      <c r="S71" s="22">
        <v>7.0967669999999998</v>
      </c>
      <c r="T71" s="22">
        <v>0.44700000000000001</v>
      </c>
      <c r="U71" s="22">
        <f t="shared" si="2"/>
        <v>2.6359260578042067</v>
      </c>
    </row>
    <row r="72" spans="1:21" x14ac:dyDescent="0.25">
      <c r="A72" s="20">
        <v>4</v>
      </c>
      <c r="B72" s="20" t="s">
        <v>102</v>
      </c>
      <c r="C72" s="20" t="s">
        <v>103</v>
      </c>
      <c r="D72" s="20">
        <v>38402</v>
      </c>
      <c r="E72" s="20">
        <v>38403</v>
      </c>
      <c r="F72" s="20">
        <v>38333</v>
      </c>
      <c r="G72" s="20">
        <v>6410</v>
      </c>
      <c r="H72" s="20">
        <v>6410</v>
      </c>
      <c r="I72" s="20" t="s">
        <v>56</v>
      </c>
      <c r="J72" s="20" t="s">
        <v>97</v>
      </c>
      <c r="K72" s="21">
        <v>2.0784400000000001</v>
      </c>
      <c r="L72" s="20" t="s">
        <v>24</v>
      </c>
      <c r="M72" s="20" t="s">
        <v>98</v>
      </c>
      <c r="N72" s="20">
        <v>16</v>
      </c>
      <c r="O72" s="20">
        <v>60</v>
      </c>
      <c r="P72" s="20" t="s">
        <v>73</v>
      </c>
      <c r="Q72" s="20" t="s">
        <v>76</v>
      </c>
      <c r="R72" s="20" t="s">
        <v>77</v>
      </c>
      <c r="S72" s="22">
        <v>7.0967669999999998</v>
      </c>
      <c r="T72" s="22">
        <v>0.44700000000000001</v>
      </c>
      <c r="U72" s="22">
        <f t="shared" si="2"/>
        <v>8.1568630351244398</v>
      </c>
    </row>
    <row r="73" spans="1:21" x14ac:dyDescent="0.25">
      <c r="A73" s="20">
        <v>4</v>
      </c>
      <c r="B73" s="20" t="s">
        <v>102</v>
      </c>
      <c r="C73" s="20" t="s">
        <v>103</v>
      </c>
      <c r="D73" s="20">
        <v>38403</v>
      </c>
      <c r="E73" s="20">
        <v>38404</v>
      </c>
      <c r="F73" s="20">
        <v>38334</v>
      </c>
      <c r="G73" s="20">
        <v>6410</v>
      </c>
      <c r="H73" s="20">
        <v>6410</v>
      </c>
      <c r="I73" s="20" t="s">
        <v>56</v>
      </c>
      <c r="J73" s="20" t="s">
        <v>97</v>
      </c>
      <c r="K73" s="21">
        <v>1.5440100000000001</v>
      </c>
      <c r="L73" s="20" t="s">
        <v>24</v>
      </c>
      <c r="M73" s="20" t="s">
        <v>98</v>
      </c>
      <c r="N73" s="20">
        <v>16</v>
      </c>
      <c r="O73" s="20">
        <v>60</v>
      </c>
      <c r="P73" s="20" t="s">
        <v>73</v>
      </c>
      <c r="Q73" s="20" t="s">
        <v>76</v>
      </c>
      <c r="R73" s="20" t="s">
        <v>77</v>
      </c>
      <c r="S73" s="22">
        <v>7.0967669999999998</v>
      </c>
      <c r="T73" s="22">
        <v>0.44700000000000001</v>
      </c>
      <c r="U73" s="22">
        <f t="shared" si="2"/>
        <v>6.0594860062655096</v>
      </c>
    </row>
    <row r="74" spans="1:21" x14ac:dyDescent="0.25">
      <c r="A74" s="20">
        <v>4</v>
      </c>
      <c r="B74" s="20" t="s">
        <v>102</v>
      </c>
      <c r="C74" s="20" t="s">
        <v>103</v>
      </c>
      <c r="D74" s="20">
        <v>38405</v>
      </c>
      <c r="E74" s="20">
        <v>38406</v>
      </c>
      <c r="F74" s="20">
        <v>38336</v>
      </c>
      <c r="G74" s="20">
        <v>6410</v>
      </c>
      <c r="H74" s="20">
        <v>6410</v>
      </c>
      <c r="I74" s="20" t="s">
        <v>56</v>
      </c>
      <c r="J74" s="20" t="s">
        <v>97</v>
      </c>
      <c r="K74" s="21">
        <v>0.89783100000000005</v>
      </c>
      <c r="L74" s="20" t="s">
        <v>24</v>
      </c>
      <c r="M74" s="20" t="s">
        <v>98</v>
      </c>
      <c r="N74" s="20">
        <v>16</v>
      </c>
      <c r="O74" s="20">
        <v>60</v>
      </c>
      <c r="P74" s="20" t="s">
        <v>73</v>
      </c>
      <c r="Q74" s="20" t="s">
        <v>76</v>
      </c>
      <c r="R74" s="20" t="s">
        <v>77</v>
      </c>
      <c r="S74" s="22">
        <v>7.0967669999999998</v>
      </c>
      <c r="T74" s="22">
        <v>0.44700000000000001</v>
      </c>
      <c r="U74" s="22">
        <f t="shared" si="2"/>
        <v>3.5235486690444806</v>
      </c>
    </row>
    <row r="75" spans="1:21" x14ac:dyDescent="0.25">
      <c r="A75" s="20">
        <v>4</v>
      </c>
      <c r="B75" s="20" t="s">
        <v>102</v>
      </c>
      <c r="C75" s="20" t="s">
        <v>103</v>
      </c>
      <c r="D75" s="20">
        <v>38412</v>
      </c>
      <c r="E75" s="20">
        <v>38413</v>
      </c>
      <c r="F75" s="20">
        <v>38343</v>
      </c>
      <c r="G75" s="20">
        <v>6410</v>
      </c>
      <c r="H75" s="20">
        <v>6410</v>
      </c>
      <c r="I75" s="20" t="s">
        <v>56</v>
      </c>
      <c r="J75" s="20" t="s">
        <v>97</v>
      </c>
      <c r="K75" s="21">
        <v>1.0060800000000001</v>
      </c>
      <c r="L75" s="20" t="s">
        <v>24</v>
      </c>
      <c r="M75" s="20" t="s">
        <v>98</v>
      </c>
      <c r="N75" s="20">
        <v>16</v>
      </c>
      <c r="O75" s="20">
        <v>60</v>
      </c>
      <c r="P75" s="20" t="s">
        <v>73</v>
      </c>
      <c r="Q75" s="20" t="s">
        <v>76</v>
      </c>
      <c r="R75" s="20" t="s">
        <v>77</v>
      </c>
      <c r="S75" s="22">
        <v>7.0967669999999998</v>
      </c>
      <c r="T75" s="22">
        <v>0.44700000000000001</v>
      </c>
      <c r="U75" s="22">
        <f t="shared" si="2"/>
        <v>3.9483731848780796</v>
      </c>
    </row>
    <row r="76" spans="1:21" x14ac:dyDescent="0.25">
      <c r="A76" s="20">
        <v>4</v>
      </c>
      <c r="B76" s="20" t="s">
        <v>102</v>
      </c>
      <c r="C76" s="20" t="s">
        <v>103</v>
      </c>
      <c r="D76" s="20">
        <v>1265</v>
      </c>
      <c r="E76" s="20">
        <v>1266</v>
      </c>
      <c r="F76" s="20">
        <v>1206</v>
      </c>
      <c r="G76" s="20">
        <v>1110</v>
      </c>
      <c r="H76" s="20">
        <v>1110</v>
      </c>
      <c r="I76" s="20" t="s">
        <v>56</v>
      </c>
      <c r="J76" s="20" t="s">
        <v>97</v>
      </c>
      <c r="K76" s="21">
        <v>7.42123E-3</v>
      </c>
      <c r="L76" s="20" t="s">
        <v>24</v>
      </c>
      <c r="M76" s="20" t="s">
        <v>98</v>
      </c>
      <c r="N76" s="20">
        <v>2</v>
      </c>
      <c r="O76" s="20">
        <v>10</v>
      </c>
      <c r="P76" s="20" t="s">
        <v>25</v>
      </c>
      <c r="Q76" s="20" t="s">
        <v>26</v>
      </c>
      <c r="R76" s="20" t="s">
        <v>27</v>
      </c>
      <c r="S76" s="22">
        <v>11.326510000000001</v>
      </c>
      <c r="T76" s="22">
        <v>0.44700000000000001</v>
      </c>
      <c r="U76" s="22">
        <f t="shared" si="2"/>
        <v>4.6483319601436902E-2</v>
      </c>
    </row>
    <row r="77" spans="1:21" x14ac:dyDescent="0.25">
      <c r="A77" s="20">
        <v>4</v>
      </c>
      <c r="B77" s="20" t="s">
        <v>102</v>
      </c>
      <c r="C77" s="20" t="s">
        <v>103</v>
      </c>
      <c r="D77" s="20">
        <v>4916</v>
      </c>
      <c r="E77" s="20">
        <v>4946</v>
      </c>
      <c r="F77" s="20">
        <v>4924</v>
      </c>
      <c r="G77" s="20">
        <v>1700</v>
      </c>
      <c r="H77" s="20">
        <v>1700</v>
      </c>
      <c r="I77" s="20" t="s">
        <v>56</v>
      </c>
      <c r="J77" s="20" t="s">
        <v>97</v>
      </c>
      <c r="K77" s="21">
        <v>8.1226300000000005E-3</v>
      </c>
      <c r="L77" s="20" t="s">
        <v>24</v>
      </c>
      <c r="M77" s="20" t="s">
        <v>98</v>
      </c>
      <c r="N77" s="20">
        <v>3</v>
      </c>
      <c r="O77" s="20">
        <v>10</v>
      </c>
      <c r="P77" s="20" t="s">
        <v>25</v>
      </c>
      <c r="Q77" s="20" t="s">
        <v>34</v>
      </c>
      <c r="R77" s="20" t="s">
        <v>33</v>
      </c>
      <c r="S77" s="22">
        <v>8.3594600000000003</v>
      </c>
      <c r="T77" s="22">
        <v>0.44700000000000001</v>
      </c>
      <c r="U77" s="22">
        <f t="shared" si="2"/>
        <v>3.7549142720629404E-2</v>
      </c>
    </row>
    <row r="78" spans="1:21" x14ac:dyDescent="0.25">
      <c r="A78" s="20">
        <v>4</v>
      </c>
      <c r="B78" s="20" t="s">
        <v>102</v>
      </c>
      <c r="C78" s="20" t="s">
        <v>103</v>
      </c>
      <c r="D78" s="20">
        <v>6719</v>
      </c>
      <c r="E78" s="20">
        <v>6720</v>
      </c>
      <c r="F78" s="20">
        <v>6676</v>
      </c>
      <c r="G78" s="20">
        <v>2110</v>
      </c>
      <c r="H78" s="20">
        <v>2110</v>
      </c>
      <c r="I78" s="20" t="s">
        <v>56</v>
      </c>
      <c r="J78" s="20" t="s">
        <v>97</v>
      </c>
      <c r="K78" s="21">
        <v>5.77445E-4</v>
      </c>
      <c r="L78" s="20" t="s">
        <v>24</v>
      </c>
      <c r="M78" s="20" t="s">
        <v>98</v>
      </c>
      <c r="N78" s="20">
        <v>26</v>
      </c>
      <c r="O78" s="20">
        <v>21</v>
      </c>
      <c r="P78" s="20" t="s">
        <v>59</v>
      </c>
      <c r="Q78" s="20" t="s">
        <v>60</v>
      </c>
      <c r="R78" s="20" t="s">
        <v>59</v>
      </c>
      <c r="S78" s="22">
        <v>9.756786</v>
      </c>
      <c r="T78" s="22">
        <v>0.44700000000000001</v>
      </c>
      <c r="U78" s="22">
        <f t="shared" si="2"/>
        <v>3.1156060323488093E-3</v>
      </c>
    </row>
    <row r="79" spans="1:21" x14ac:dyDescent="0.25">
      <c r="U79" s="22">
        <f>SUM(U2:U78)</f>
        <v>4391.1043085644706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opLeftCell="K1" workbookViewId="0">
      <selection activeCell="X19" sqref="X19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28515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2" bestFit="1" customWidth="1"/>
    <col min="11" max="11" width="17.85546875" bestFit="1" customWidth="1"/>
    <col min="12" max="12" width="13.7109375" bestFit="1" customWidth="1"/>
    <col min="13" max="13" width="13.5703125" bestFit="1" customWidth="1"/>
    <col min="14" max="14" width="15.855468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4.28515625" bestFit="1" customWidth="1"/>
    <col min="19" max="19" width="25.5703125" bestFit="1" customWidth="1"/>
    <col min="20" max="20" width="8.85546875" bestFit="1" customWidth="1"/>
    <col min="22" max="22" width="10.28515625" bestFit="1" customWidth="1"/>
    <col min="23" max="23" width="10.5703125" bestFit="1" customWidth="1"/>
    <col min="24" max="24" width="8.5703125" bestFit="1" customWidth="1"/>
    <col min="25" max="25" width="9.5703125" bestFit="1" customWidth="1"/>
  </cols>
  <sheetData>
    <row r="1" spans="1:25" x14ac:dyDescent="0.25">
      <c r="A1" s="20" t="s">
        <v>52</v>
      </c>
      <c r="B1" s="20" t="s">
        <v>53</v>
      </c>
      <c r="C1" s="20" t="s">
        <v>54</v>
      </c>
      <c r="D1" s="20" t="s">
        <v>55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175</v>
      </c>
      <c r="L1" s="21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20</v>
      </c>
      <c r="T1" s="22" t="s">
        <v>21</v>
      </c>
      <c r="U1" s="22" t="s">
        <v>128</v>
      </c>
      <c r="V1" s="22" t="s">
        <v>22</v>
      </c>
      <c r="W1" s="22" t="s">
        <v>129</v>
      </c>
      <c r="X1" s="22" t="s">
        <v>23</v>
      </c>
      <c r="Y1" s="22" t="s">
        <v>130</v>
      </c>
    </row>
    <row r="2" spans="1:25" x14ac:dyDescent="0.25">
      <c r="A2" s="20">
        <v>2</v>
      </c>
      <c r="B2" s="20" t="s">
        <v>139</v>
      </c>
      <c r="C2" s="20" t="s">
        <v>140</v>
      </c>
      <c r="D2" s="20">
        <v>6514</v>
      </c>
      <c r="E2" s="20">
        <v>6515</v>
      </c>
      <c r="F2" s="20">
        <v>6471</v>
      </c>
      <c r="G2" s="20">
        <v>2110</v>
      </c>
      <c r="H2" s="20">
        <v>2110</v>
      </c>
      <c r="I2" s="20" t="s">
        <v>151</v>
      </c>
      <c r="J2" s="20" t="s">
        <v>152</v>
      </c>
      <c r="K2" s="21">
        <v>20659.766489500002</v>
      </c>
      <c r="L2" s="21">
        <v>3.3307799999999999</v>
      </c>
      <c r="M2" s="20" t="s">
        <v>84</v>
      </c>
      <c r="N2" s="20" t="s">
        <v>85</v>
      </c>
      <c r="O2" s="20">
        <v>26</v>
      </c>
      <c r="P2" s="20">
        <v>21</v>
      </c>
      <c r="Q2" s="20" t="s">
        <v>59</v>
      </c>
      <c r="R2" s="20" t="s">
        <v>60</v>
      </c>
      <c r="S2" s="20" t="s">
        <v>59</v>
      </c>
      <c r="T2" s="22">
        <v>1.2720320000000001</v>
      </c>
      <c r="U2" s="22">
        <v>9.4525830000000006</v>
      </c>
      <c r="V2" s="22">
        <v>0.30199999999999999</v>
      </c>
      <c r="W2" s="22">
        <v>0.30499999999999999</v>
      </c>
      <c r="X2" s="22">
        <f t="shared" ref="X2:X8" si="0">L2*T2*(1-V2)</f>
        <v>2.95732740398208</v>
      </c>
      <c r="Y2" s="22">
        <f t="shared" ref="Y2:Y8" si="1">L2*U2*(1-W2)</f>
        <v>21.881709711294302</v>
      </c>
    </row>
    <row r="3" spans="1:25" x14ac:dyDescent="0.25">
      <c r="A3" s="20">
        <v>2</v>
      </c>
      <c r="B3" s="20" t="s">
        <v>139</v>
      </c>
      <c r="C3" s="20" t="s">
        <v>140</v>
      </c>
      <c r="D3" s="20">
        <v>8498</v>
      </c>
      <c r="E3" s="20">
        <v>8499</v>
      </c>
      <c r="F3" s="20">
        <v>8446</v>
      </c>
      <c r="G3" s="20">
        <v>2120</v>
      </c>
      <c r="H3" s="20">
        <v>2120</v>
      </c>
      <c r="I3" s="20" t="s">
        <v>151</v>
      </c>
      <c r="J3" s="20" t="s">
        <v>152</v>
      </c>
      <c r="K3" s="21">
        <v>0.40934387784300003</v>
      </c>
      <c r="L3" s="21">
        <v>0.165656</v>
      </c>
      <c r="M3" s="20" t="s">
        <v>84</v>
      </c>
      <c r="N3" s="20" t="s">
        <v>85</v>
      </c>
      <c r="O3" s="20">
        <v>27</v>
      </c>
      <c r="P3" s="20">
        <v>22</v>
      </c>
      <c r="Q3" s="20" t="s">
        <v>61</v>
      </c>
      <c r="R3" s="20" t="s">
        <v>62</v>
      </c>
      <c r="S3" s="20" t="s">
        <v>63</v>
      </c>
      <c r="T3" s="22">
        <v>0.51060899999999998</v>
      </c>
      <c r="U3" s="22">
        <v>9.7789370000000009</v>
      </c>
      <c r="V3" s="22">
        <v>0.30199999999999999</v>
      </c>
      <c r="W3" s="22">
        <v>0.30499999999999999</v>
      </c>
      <c r="X3" s="22">
        <f t="shared" si="0"/>
        <v>5.9040640263791987E-2</v>
      </c>
      <c r="Y3" s="22">
        <f t="shared" si="1"/>
        <v>1.1258580134320402</v>
      </c>
    </row>
    <row r="4" spans="1:25" x14ac:dyDescent="0.25">
      <c r="A4" s="20">
        <v>2</v>
      </c>
      <c r="B4" s="20" t="s">
        <v>139</v>
      </c>
      <c r="C4" s="20" t="s">
        <v>140</v>
      </c>
      <c r="D4" s="20">
        <v>8501</v>
      </c>
      <c r="E4" s="20">
        <v>8502</v>
      </c>
      <c r="F4" s="20">
        <v>8449</v>
      </c>
      <c r="G4" s="20">
        <v>2120</v>
      </c>
      <c r="H4" s="20">
        <v>2120</v>
      </c>
      <c r="I4" s="20" t="s">
        <v>151</v>
      </c>
      <c r="J4" s="20" t="s">
        <v>152</v>
      </c>
      <c r="K4" s="21">
        <v>2.3933304843199998</v>
      </c>
      <c r="L4" s="21">
        <v>0.495002</v>
      </c>
      <c r="M4" s="20" t="s">
        <v>84</v>
      </c>
      <c r="N4" s="20" t="s">
        <v>85</v>
      </c>
      <c r="O4" s="20">
        <v>27</v>
      </c>
      <c r="P4" s="20">
        <v>22</v>
      </c>
      <c r="Q4" s="20" t="s">
        <v>61</v>
      </c>
      <c r="R4" s="20" t="s">
        <v>62</v>
      </c>
      <c r="S4" s="20" t="s">
        <v>63</v>
      </c>
      <c r="T4" s="22">
        <v>0.51060899999999998</v>
      </c>
      <c r="U4" s="22">
        <v>9.7789370000000009</v>
      </c>
      <c r="V4" s="22">
        <v>0.30199999999999999</v>
      </c>
      <c r="W4" s="22">
        <v>0.30499999999999999</v>
      </c>
      <c r="X4" s="22">
        <f t="shared" si="0"/>
        <v>0.176421228400164</v>
      </c>
      <c r="Y4" s="22">
        <f t="shared" si="1"/>
        <v>3.3642123941474305</v>
      </c>
    </row>
    <row r="5" spans="1:25" x14ac:dyDescent="0.25">
      <c r="A5" s="20">
        <v>2</v>
      </c>
      <c r="B5" s="20" t="s">
        <v>139</v>
      </c>
      <c r="C5" s="20" t="s">
        <v>140</v>
      </c>
      <c r="D5" s="20">
        <v>10418</v>
      </c>
      <c r="E5" s="20">
        <v>10419</v>
      </c>
      <c r="F5" s="20">
        <v>10419</v>
      </c>
      <c r="G5" s="20">
        <v>2130</v>
      </c>
      <c r="H5" s="20">
        <v>2130</v>
      </c>
      <c r="I5" s="20" t="s">
        <v>151</v>
      </c>
      <c r="J5" s="20" t="s">
        <v>152</v>
      </c>
      <c r="K5" s="21">
        <v>0.39655475920299998</v>
      </c>
      <c r="L5" s="21">
        <v>0.16048100000000001</v>
      </c>
      <c r="M5" s="20" t="s">
        <v>84</v>
      </c>
      <c r="N5" s="20" t="s">
        <v>85</v>
      </c>
      <c r="O5" s="20">
        <v>28</v>
      </c>
      <c r="P5" s="20">
        <v>22</v>
      </c>
      <c r="Q5" s="20" t="s">
        <v>61</v>
      </c>
      <c r="R5" s="20" t="s">
        <v>64</v>
      </c>
      <c r="S5" s="20" t="s">
        <v>65</v>
      </c>
      <c r="T5" s="22">
        <v>0.72053599999999995</v>
      </c>
      <c r="U5" s="22">
        <v>8.7042389999999994</v>
      </c>
      <c r="V5" s="22">
        <v>0.30199999999999999</v>
      </c>
      <c r="W5" s="22">
        <v>0.30499999999999999</v>
      </c>
      <c r="X5" s="22">
        <f t="shared" si="0"/>
        <v>8.0711371795568004E-2</v>
      </c>
      <c r="Y5" s="22">
        <f t="shared" si="1"/>
        <v>0.97082116037650512</v>
      </c>
    </row>
    <row r="6" spans="1:25" x14ac:dyDescent="0.25">
      <c r="A6" s="20">
        <v>2</v>
      </c>
      <c r="B6" s="20" t="s">
        <v>139</v>
      </c>
      <c r="C6" s="20" t="s">
        <v>140</v>
      </c>
      <c r="D6" s="20">
        <v>10419</v>
      </c>
      <c r="E6" s="20">
        <v>10420</v>
      </c>
      <c r="F6" s="20">
        <v>10420</v>
      </c>
      <c r="G6" s="20">
        <v>2130</v>
      </c>
      <c r="H6" s="20">
        <v>2130</v>
      </c>
      <c r="I6" s="20" t="s">
        <v>151</v>
      </c>
      <c r="J6" s="20" t="s">
        <v>152</v>
      </c>
      <c r="K6" s="21">
        <v>4.3133872124200003</v>
      </c>
      <c r="L6" s="21">
        <v>0.316276</v>
      </c>
      <c r="M6" s="20" t="s">
        <v>84</v>
      </c>
      <c r="N6" s="20" t="s">
        <v>85</v>
      </c>
      <c r="O6" s="20">
        <v>28</v>
      </c>
      <c r="P6" s="20">
        <v>22</v>
      </c>
      <c r="Q6" s="20" t="s">
        <v>61</v>
      </c>
      <c r="R6" s="20" t="s">
        <v>64</v>
      </c>
      <c r="S6" s="20" t="s">
        <v>65</v>
      </c>
      <c r="T6" s="22">
        <v>0.72053599999999995</v>
      </c>
      <c r="U6" s="22">
        <v>8.7042389999999994</v>
      </c>
      <c r="V6" s="22">
        <v>0.30199999999999999</v>
      </c>
      <c r="W6" s="22">
        <v>0.30499999999999999</v>
      </c>
      <c r="X6" s="22">
        <f t="shared" si="0"/>
        <v>0.15906599426732798</v>
      </c>
      <c r="Y6" s="22">
        <f t="shared" si="1"/>
        <v>1.9132946163049802</v>
      </c>
    </row>
    <row r="7" spans="1:25" x14ac:dyDescent="0.25">
      <c r="A7" s="20">
        <v>2</v>
      </c>
      <c r="B7" s="20" t="s">
        <v>139</v>
      </c>
      <c r="C7" s="20" t="s">
        <v>140</v>
      </c>
      <c r="D7" s="20">
        <v>26066</v>
      </c>
      <c r="E7" s="20">
        <v>26067</v>
      </c>
      <c r="F7" s="20">
        <v>26027</v>
      </c>
      <c r="G7" s="20">
        <v>6172</v>
      </c>
      <c r="H7" s="20">
        <v>6172</v>
      </c>
      <c r="I7" s="20" t="s">
        <v>151</v>
      </c>
      <c r="J7" s="20" t="s">
        <v>152</v>
      </c>
      <c r="K7" s="21">
        <v>5.3173507426800004</v>
      </c>
      <c r="L7" s="21">
        <v>2.9640099999999999E-2</v>
      </c>
      <c r="M7" s="20" t="s">
        <v>84</v>
      </c>
      <c r="N7" s="20" t="s">
        <v>85</v>
      </c>
      <c r="O7" s="20">
        <v>12</v>
      </c>
      <c r="P7" s="20">
        <v>60</v>
      </c>
      <c r="Q7" s="20" t="s">
        <v>73</v>
      </c>
      <c r="R7" s="20" t="s">
        <v>74</v>
      </c>
      <c r="S7" s="20" t="s">
        <v>75</v>
      </c>
      <c r="T7" s="22">
        <v>0.50061500000000003</v>
      </c>
      <c r="U7" s="22">
        <v>5.1558710000000003</v>
      </c>
      <c r="V7" s="22">
        <v>0.30199999999999999</v>
      </c>
      <c r="W7" s="22">
        <v>0.30499999999999999</v>
      </c>
      <c r="X7" s="22">
        <f t="shared" si="0"/>
        <v>1.0357118505727E-2</v>
      </c>
      <c r="Y7" s="22">
        <f t="shared" si="1"/>
        <v>0.10621026975883451</v>
      </c>
    </row>
    <row r="8" spans="1:25" x14ac:dyDescent="0.25">
      <c r="A8" s="20">
        <v>2</v>
      </c>
      <c r="B8" s="20" t="s">
        <v>139</v>
      </c>
      <c r="C8" s="20" t="s">
        <v>140</v>
      </c>
      <c r="D8" s="20">
        <v>37427</v>
      </c>
      <c r="E8" s="20">
        <v>37428</v>
      </c>
      <c r="F8" s="20">
        <v>37368</v>
      </c>
      <c r="G8" s="20">
        <v>6410</v>
      </c>
      <c r="H8" s="20">
        <v>6410</v>
      </c>
      <c r="I8" s="20" t="s">
        <v>151</v>
      </c>
      <c r="J8" s="20" t="s">
        <v>152</v>
      </c>
      <c r="K8" s="21">
        <v>10.6633964891</v>
      </c>
      <c r="L8" s="21">
        <v>0.53618500000000002</v>
      </c>
      <c r="M8" s="20" t="s">
        <v>84</v>
      </c>
      <c r="N8" s="20" t="s">
        <v>85</v>
      </c>
      <c r="O8" s="20">
        <v>16</v>
      </c>
      <c r="P8" s="20">
        <v>60</v>
      </c>
      <c r="Q8" s="20" t="s">
        <v>73</v>
      </c>
      <c r="R8" s="20" t="s">
        <v>76</v>
      </c>
      <c r="S8" s="20" t="s">
        <v>77</v>
      </c>
      <c r="T8" s="22">
        <v>0.70014500000000002</v>
      </c>
      <c r="U8" s="22">
        <v>6.29983</v>
      </c>
      <c r="V8" s="22">
        <v>0.30199999999999999</v>
      </c>
      <c r="W8" s="22">
        <v>0.30499999999999999</v>
      </c>
      <c r="X8" s="22">
        <f t="shared" si="0"/>
        <v>0.26203425828385002</v>
      </c>
      <c r="Y8" s="22">
        <f t="shared" si="1"/>
        <v>2.3476226722422502</v>
      </c>
    </row>
    <row r="9" spans="1:25" x14ac:dyDescent="0.25">
      <c r="K9" s="21"/>
      <c r="X9" s="22">
        <f>SUM(X2:X8)</f>
        <v>3.7049580154985096</v>
      </c>
      <c r="Y9" s="22">
        <f>SUM(Y2:Y8)</f>
        <v>31.709728837556341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Summary</vt:lpstr>
      <vt:lpstr>Removed_Ineligible projects</vt:lpstr>
      <vt:lpstr>Notes</vt:lpstr>
      <vt:lpstr>West Waterhole calcs</vt:lpstr>
      <vt:lpstr>Lemkin Creek TP</vt:lpstr>
      <vt:lpstr>Lemkin Creek TN</vt:lpstr>
      <vt:lpstr>Wolff Ditch TP</vt:lpstr>
      <vt:lpstr>Wolf Ditch TN</vt:lpstr>
      <vt:lpstr>Grassy Island_Lower Kissimmee</vt:lpstr>
      <vt:lpstr>Grassy Island_Taylor Nubbin</vt:lpstr>
      <vt:lpstr>West Waterhole</vt:lpstr>
      <vt:lpstr>Rafter T</vt:lpstr>
      <vt:lpstr>Buck Island Ranch</vt:lpstr>
      <vt:lpstr>Dixie Ranch West</vt:lpstr>
      <vt:lpstr>Dixie Ranch - Lower Kissimmee</vt:lpstr>
      <vt:lpstr>Dixie Ranch - Taylor_Nubbin</vt:lpstr>
      <vt:lpstr>Lost Oak</vt:lpstr>
      <vt:lpstr>Willaway</vt:lpstr>
      <vt:lpstr>XL Ranch</vt:lpstr>
      <vt:lpstr>Triple A Ranch</vt:lpstr>
      <vt:lpstr>Blue Head Ranch</vt:lpstr>
      <vt:lpstr>Nicodemus Slough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2014-04-03T17:45:22Z</dcterms:modified>
</cp:coreProperties>
</file>