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8352C29F-E094-4536-972B-0CEC20F3F36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Sumica Calcs" sheetId="12" r:id="rId2"/>
    <sheet name="01" sheetId="14" r:id="rId3"/>
    <sheet name="02" sheetId="15" r:id="rId4"/>
    <sheet name="03" sheetId="16" r:id="rId5"/>
    <sheet name="04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4" i="1" l="1"/>
  <c r="H4" i="1"/>
  <c r="C154" i="16"/>
  <c r="H154" i="16"/>
  <c r="M3" i="1" l="1"/>
  <c r="H3" i="1"/>
  <c r="H48" i="15"/>
  <c r="C48" i="15"/>
  <c r="M2" i="1" l="1"/>
  <c r="H2" i="1"/>
  <c r="H68" i="14"/>
  <c r="C68" i="14"/>
  <c r="M5" i="1" l="1"/>
  <c r="H5" i="1"/>
  <c r="C4" i="13"/>
  <c r="H4" i="13"/>
  <c r="P5" i="1" l="1"/>
  <c r="K5" i="1"/>
  <c r="E3" i="1" l="1"/>
  <c r="E4" i="1"/>
  <c r="N2" i="1"/>
  <c r="N3" i="1"/>
  <c r="N4" i="1"/>
  <c r="I2" i="1"/>
  <c r="I3" i="1"/>
  <c r="I4" i="1"/>
  <c r="I5" i="1" l="1"/>
  <c r="L5" i="1" s="1"/>
  <c r="Q5" i="1"/>
  <c r="N5" i="1"/>
  <c r="E5" i="1"/>
  <c r="P4" i="1" l="1"/>
  <c r="Q4" i="1" s="1"/>
  <c r="P3" i="1"/>
  <c r="Q3" i="1" s="1"/>
  <c r="P2" i="1" l="1"/>
  <c r="K3" i="1"/>
  <c r="L3" i="1" s="1"/>
  <c r="Q2" i="1" l="1"/>
  <c r="Q7" i="1" s="1"/>
  <c r="P7" i="1"/>
  <c r="K4" i="1"/>
  <c r="L4" i="1" s="1"/>
  <c r="K2" i="1" l="1"/>
  <c r="K7" i="1" s="1"/>
  <c r="L2" i="1" l="1"/>
  <c r="L7" i="1" s="1"/>
</calcChain>
</file>

<file path=xl/sharedStrings.xml><?xml version="1.0" encoding="utf-8"?>
<sst xmlns="http://schemas.openxmlformats.org/spreadsheetml/2006/main" count="1130" uniqueCount="50">
  <si>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</si>
  <si>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</si>
  <si>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</si>
  <si>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</si>
  <si>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</si>
  <si>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</si>
  <si>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</si>
  <si>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TN Efficiency (%)</t>
  </si>
  <si>
    <t>Sub-Watershed</t>
  </si>
  <si>
    <t>Sumica Preserve Water Storage/ Hydrologic Restoration</t>
  </si>
  <si>
    <t>Upper Kissimmee</t>
  </si>
  <si>
    <t>Lower Kissimmee</t>
  </si>
  <si>
    <t>Lake Istokpoga</t>
  </si>
  <si>
    <t>TP Reduction (kg/yr)</t>
  </si>
  <si>
    <t>Project</t>
  </si>
  <si>
    <t>Storage (ac-ft/yr)</t>
  </si>
  <si>
    <t>Storage (liters/year)</t>
  </si>
  <si>
    <t>Concentration (ppm)</t>
  </si>
  <si>
    <t>TP Reduction with Attenuation (kg/yr)</t>
  </si>
  <si>
    <t>Sumica Preserve</t>
  </si>
  <si>
    <t>TP Base Load (lbs/yr)</t>
  </si>
  <si>
    <t>TP Reduction (lbs/yr)</t>
  </si>
  <si>
    <t>TN Base Load (lbs/yr)</t>
  </si>
  <si>
    <t>TN Reduction (lbs/yr)</t>
  </si>
  <si>
    <t>PC-01</t>
  </si>
  <si>
    <t>PC-02</t>
  </si>
  <si>
    <t>PC-03</t>
  </si>
  <si>
    <t>PC-04</t>
  </si>
  <si>
    <t>Education Efforts</t>
  </si>
  <si>
    <t>Wetland Restoration</t>
  </si>
  <si>
    <t>Basin</t>
  </si>
  <si>
    <t>TP (kg/yr)</t>
  </si>
  <si>
    <t>TP Reduction (MT/yr)</t>
  </si>
  <si>
    <t>TN (kg/yr)</t>
  </si>
  <si>
    <t>TN Reduction (MT/yr)</t>
  </si>
  <si>
    <t>Lake Arbuckle, Arbuckle Creek</t>
  </si>
  <si>
    <t>Kissimmee River, S-65A</t>
  </si>
  <si>
    <t>Tiger Lake</t>
  </si>
  <si>
    <t>Area (square feet)</t>
  </si>
  <si>
    <t>Lake Kissimmee, Catfish Creek, Upper Reedy Creek, Lake Rosalie, Horse Creek, Lake Pierce, Lower Reedy Creek, Marion Creek, Lake Marion, Tiger Lake, Lake Hatchineha, Lake Wohyakapka</t>
  </si>
  <si>
    <t>N/A</t>
  </si>
  <si>
    <t>OBJECTID</t>
  </si>
  <si>
    <t>FREQUENCY</t>
  </si>
  <si>
    <t>SUM_Load</t>
  </si>
  <si>
    <t>Urban</t>
  </si>
  <si>
    <t>Polk</t>
  </si>
  <si>
    <t>LU_Type</t>
  </si>
  <si>
    <t>COUNTIES</t>
  </si>
  <si>
    <t>TN SUM_Load</t>
  </si>
  <si>
    <t>TP SUM_Load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</si>
</sst>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charset val="1"/>
    </font>
    <font>
      <b/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165" fontId="6" fillId="0" borderId="0" xfId="2" applyNumberFormat="1" applyFont="1" applyFill="1" applyBorder="1" applyAlignment="1">
      <alignment vertical="center" wrapText="1"/>
    </xf>
    <xf numFmtId="165" fontId="5" fillId="0" borderId="0" xfId="0" applyNumberFormat="1" applyFont="1"/>
    <xf numFmtId="166" fontId="4" fillId="0" borderId="0" xfId="0" applyNumberFormat="1" applyFont="1"/>
    <xf numFmtId="166" fontId="5" fillId="0" borderId="0" xfId="0" applyNumberFormat="1" applyFont="1"/>
    <xf numFmtId="0" fontId="7" fillId="0" borderId="1" xfId="2" applyFont="1" applyFill="1" applyBorder="1" applyAlignment="1">
      <alignment horizontal="left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4" fontId="4" fillId="0" borderId="0" xfId="0" applyNumberFormat="1" applyFont="1"/>
    <xf numFmtId="0" fontId="3" fillId="2" borderId="1" xfId="1" applyFont="1" applyFill="1" applyBorder="1" applyAlignment="1">
      <alignment horizontal="center" wrapText="1"/>
    </xf>
    <xf numFmtId="0" fontId="5" fillId="0" borderId="0" xfId="0" applyFont="1" applyAlignment="1"/>
    <xf numFmtId="165" fontId="6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165" fontId="6" fillId="0" borderId="1" xfId="2" applyNumberFormat="1" applyFont="1" applyFill="1" applyBorder="1" applyAlignment="1">
      <alignment horizontal="left" wrapText="1"/>
    </xf>
    <xf numFmtId="166" fontId="5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0" fontId="9" fillId="4" borderId="0" xfId="4" applyFont="1" applyFill="1" applyBorder="1" applyAlignment="1" applyProtection="1">
      <alignment horizontal="center"/>
    </xf>
    <xf numFmtId="1" fontId="8" fillId="0" borderId="0" xfId="4" applyNumberFormat="1" applyFont="1" applyFill="1" applyBorder="1" applyAlignment="1" applyProtection="1"/>
    <xf numFmtId="0" fontId="8" fillId="0" borderId="0" xfId="4" applyFont="1" applyFill="1" applyBorder="1" applyAlignment="1" applyProtection="1"/>
    <xf numFmtId="0" fontId="9" fillId="4" borderId="0" xfId="4" applyFont="1" applyFill="1" applyBorder="1" applyAlignment="1" applyProtection="1">
      <alignment horizontal="center"/>
    </xf>
    <xf numFmtId="1" fontId="8" fillId="0" borderId="0" xfId="4" applyNumberFormat="1" applyFont="1" applyFill="1" applyBorder="1" applyAlignment="1" applyProtection="1"/>
    <xf numFmtId="0" fontId="8" fillId="0" borderId="0" xfId="4" applyFont="1" applyFill="1" applyBorder="1" applyAlignment="1" applyProtection="1"/>
    <xf numFmtId="1" fontId="8" fillId="0" borderId="0" xfId="4" applyNumberFormat="1" applyFont="1" applyFill="1" applyBorder="1" applyAlignment="1" applyProtection="1"/>
    <xf numFmtId="0" fontId="8" fillId="0" borderId="0" xfId="4" applyFont="1" applyFill="1" applyBorder="1" applyAlignment="1" applyProtection="1"/>
    <xf numFmtId="1" fontId="8" fillId="0" borderId="0" xfId="4" applyNumberFormat="1" applyFont="1" applyFill="1" applyBorder="1" applyAlignment="1" applyProtection="1"/>
    <xf numFmtId="0" fontId="8" fillId="0" borderId="0" xfId="4" applyFont="1" applyFill="1" applyBorder="1" applyAlignment="1" applyProtection="1"/>
    <xf numFmtId="0" fontId="8" fillId="0" borderId="0" xfId="0" applyFont="1" applyFill="1" applyBorder="1" applyAlignment="1" applyProtection="1"/>
    <xf numFmtId="0" fontId="9" fillId="4" borderId="0" xfId="0" applyFont="1" applyFill="1" applyBorder="1" applyAlignment="1" applyProtection="1">
      <alignment horizontal="center"/>
    </xf>
  </cellXfs>
  <cellStyles count="5">
    <cellStyle name="Normal" xfId="0" builtinId="0"/>
    <cellStyle name="Normal 2" xfId="3" xr:uid="{00000000-0005-0000-0000-000001000000}"/>
    <cellStyle name="Normal 3" xfId="2" xr:uid="{00000000-0005-0000-0000-000002000000}"/>
    <cellStyle name="Normal 4" xfId="4" xr:uid="{00000000-0005-0000-0000-00003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="75" zoomScaleNormal="75" workbookViewId="0">
      <pane ySplit="1" topLeftCell="A2" activePane="bottomLeft" state="frozen"/>
      <selection pane="bottomLeft" activeCell="K4" sqref="K4:L4"/>
    </sheetView>
  </sheetViews>
  <sheetFormatPr defaultColWidth="9.109375" defaultRowHeight="13.2" x14ac:dyDescent="0.25"/>
  <cols>
    <col min="1" max="1" width="9.109375" style="3"/>
    <col min="2" max="2" width="14.109375" style="3" customWidth="1"/>
    <col min="3" max="3" width="12" style="11" customWidth="1"/>
    <col min="4" max="4" width="14.88671875" style="11" bestFit="1" customWidth="1"/>
    <col min="5" max="5" width="10" style="13" customWidth="1"/>
    <col min="6" max="6" width="11.88671875" style="3" customWidth="1"/>
    <col min="7" max="7" width="17.88671875" style="3" customWidth="1"/>
    <col min="8" max="8" width="11.44140625" style="3" bestFit="1" customWidth="1"/>
    <col min="9" max="9" width="9.6640625" style="13" customWidth="1"/>
    <col min="10" max="10" width="10.33203125" style="3" customWidth="1"/>
    <col min="11" max="12" width="9.44140625" style="3" bestFit="1" customWidth="1"/>
    <col min="13" max="14" width="9.33203125" style="3" customWidth="1"/>
    <col min="15" max="15" width="9.77734375" style="15" customWidth="1"/>
    <col min="16" max="16" width="11.109375" style="3" customWidth="1"/>
    <col min="17" max="17" width="10" style="3" customWidth="1"/>
    <col min="18" max="16384" width="9.109375" style="3"/>
  </cols>
  <sheetData>
    <row r="1" spans="1:17" s="24" customFormat="1" ht="39.6" x14ac:dyDescent="0.25">
      <c r="A1" s="23" t="s">
        <v>0</v>
      </c>
      <c r="B1" s="23" t="s">
        <v>1</v>
      </c>
      <c r="C1" s="23" t="s">
        <v>2</v>
      </c>
      <c r="D1" s="23" t="s">
        <v>38</v>
      </c>
      <c r="E1" s="18" t="s">
        <v>3</v>
      </c>
      <c r="F1" s="17" t="s">
        <v>8</v>
      </c>
      <c r="G1" s="17" t="s">
        <v>30</v>
      </c>
      <c r="H1" s="18" t="s">
        <v>31</v>
      </c>
      <c r="I1" s="1" t="s">
        <v>20</v>
      </c>
      <c r="J1" s="2" t="s">
        <v>4</v>
      </c>
      <c r="K1" s="1" t="s">
        <v>21</v>
      </c>
      <c r="L1" s="19" t="s">
        <v>32</v>
      </c>
      <c r="M1" s="1" t="s">
        <v>33</v>
      </c>
      <c r="N1" s="1" t="s">
        <v>22</v>
      </c>
      <c r="O1" s="2" t="s">
        <v>7</v>
      </c>
      <c r="P1" s="1" t="s">
        <v>23</v>
      </c>
      <c r="Q1" s="19" t="s">
        <v>34</v>
      </c>
    </row>
    <row r="2" spans="1:17" s="28" customFormat="1" ht="26.4" x14ac:dyDescent="0.25">
      <c r="A2" s="31" t="s">
        <v>24</v>
      </c>
      <c r="B2" s="26" t="s">
        <v>5</v>
      </c>
      <c r="C2" s="32" t="s">
        <v>28</v>
      </c>
      <c r="D2" s="25" t="s">
        <v>40</v>
      </c>
      <c r="E2" s="33">
        <v>12720.9</v>
      </c>
      <c r="F2" s="26" t="s">
        <v>12</v>
      </c>
      <c r="G2" s="26" t="s">
        <v>35</v>
      </c>
      <c r="H2" s="26">
        <f>'01'!C68</f>
        <v>1877.2400290370458</v>
      </c>
      <c r="I2" s="20">
        <f t="shared" ref="I2:I4" si="0">H2*2.2046226218</f>
        <v>4138.6058345635602</v>
      </c>
      <c r="J2" s="27">
        <v>4.4999999999999998E-2</v>
      </c>
      <c r="K2" s="20">
        <f>ROUND(I2*J2,1)</f>
        <v>186.2</v>
      </c>
      <c r="L2" s="21">
        <f t="shared" ref="L2:L4" si="1">K2*0.00045359237</f>
        <v>8.4458899293999995E-2</v>
      </c>
      <c r="M2" s="20">
        <f>'01'!H68</f>
        <v>8307.4026714910124</v>
      </c>
      <c r="N2" s="20">
        <f t="shared" ref="N2:N4" si="2">M2*2.2046226218</f>
        <v>18314.687857970839</v>
      </c>
      <c r="O2" s="27">
        <v>4.4999999999999998E-2</v>
      </c>
      <c r="P2" s="20">
        <f>ROUND(N2*O2,1)</f>
        <v>824.2</v>
      </c>
      <c r="Q2" s="21">
        <f t="shared" ref="Q2:Q4" si="3">P2*0.00045359237</f>
        <v>0.37385083135399999</v>
      </c>
    </row>
    <row r="3" spans="1:17" s="28" customFormat="1" ht="26.4" x14ac:dyDescent="0.25">
      <c r="A3" s="31" t="s">
        <v>25</v>
      </c>
      <c r="B3" s="26" t="s">
        <v>5</v>
      </c>
      <c r="C3" s="32" t="s">
        <v>28</v>
      </c>
      <c r="D3" s="25">
        <v>244662705.06816</v>
      </c>
      <c r="E3" s="33">
        <f t="shared" ref="E3:E4" si="4">ROUND(D3*0.000022956841139,1)</f>
        <v>5616.7</v>
      </c>
      <c r="F3" s="26" t="s">
        <v>11</v>
      </c>
      <c r="G3" s="26" t="s">
        <v>36</v>
      </c>
      <c r="H3" s="26">
        <f>'02'!C48</f>
        <v>321.16334167077048</v>
      </c>
      <c r="I3" s="20">
        <f t="shared" si="0"/>
        <v>708.04396834026318</v>
      </c>
      <c r="J3" s="27">
        <v>4.4999999999999998E-2</v>
      </c>
      <c r="K3" s="20">
        <f t="shared" ref="K3:K4" si="5">ROUND(I3*J3,1)</f>
        <v>31.9</v>
      </c>
      <c r="L3" s="21">
        <f t="shared" si="1"/>
        <v>1.4469596602999998E-2</v>
      </c>
      <c r="M3" s="20">
        <f>'02'!H48</f>
        <v>9248.9102984319888</v>
      </c>
      <c r="N3" s="20">
        <f t="shared" si="2"/>
        <v>20390.356870922151</v>
      </c>
      <c r="O3" s="27">
        <v>4.4999999999999998E-2</v>
      </c>
      <c r="P3" s="20">
        <f t="shared" ref="P3:P4" si="6">ROUND(N3*O3,1)</f>
        <v>917.6</v>
      </c>
      <c r="Q3" s="21">
        <f t="shared" si="3"/>
        <v>0.41621635871200002</v>
      </c>
    </row>
    <row r="4" spans="1:17" s="28" customFormat="1" ht="132" x14ac:dyDescent="0.25">
      <c r="A4" s="31" t="s">
        <v>26</v>
      </c>
      <c r="B4" s="26" t="s">
        <v>5</v>
      </c>
      <c r="C4" s="32" t="s">
        <v>28</v>
      </c>
      <c r="D4" s="25">
        <v>2214988625.1190028</v>
      </c>
      <c r="E4" s="33">
        <f t="shared" si="4"/>
        <v>50849.1</v>
      </c>
      <c r="F4" s="26" t="s">
        <v>10</v>
      </c>
      <c r="G4" s="26" t="s">
        <v>39</v>
      </c>
      <c r="H4" s="26">
        <f>'03'!C154</f>
        <v>48078.073333904322</v>
      </c>
      <c r="I4" s="20">
        <f t="shared" si="0"/>
        <v>105994.00808448481</v>
      </c>
      <c r="J4" s="27">
        <v>4.4999999999999998E-2</v>
      </c>
      <c r="K4" s="20">
        <f t="shared" si="5"/>
        <v>4769.7</v>
      </c>
      <c r="L4" s="21">
        <f t="shared" si="1"/>
        <v>2.1634995271889998</v>
      </c>
      <c r="M4" s="20">
        <f>'03'!H154</f>
        <v>76619.782063283084</v>
      </c>
      <c r="N4" s="20">
        <f t="shared" si="2"/>
        <v>168917.70481409976</v>
      </c>
      <c r="O4" s="27">
        <v>4.4999999999999998E-2</v>
      </c>
      <c r="P4" s="20">
        <f t="shared" si="6"/>
        <v>7601.3</v>
      </c>
      <c r="Q4" s="21">
        <f t="shared" si="3"/>
        <v>3.4478916820809999</v>
      </c>
    </row>
    <row r="5" spans="1:17" s="30" customFormat="1" ht="52.8" x14ac:dyDescent="0.25">
      <c r="A5" s="31" t="s">
        <v>27</v>
      </c>
      <c r="B5" s="26" t="s">
        <v>9</v>
      </c>
      <c r="C5" s="16" t="s">
        <v>29</v>
      </c>
      <c r="D5" s="16">
        <v>184707963.87900001</v>
      </c>
      <c r="E5" s="33">
        <f t="shared" ref="E5" si="7">ROUND(D5*0.000022956841139,1)</f>
        <v>4240.3</v>
      </c>
      <c r="F5" s="26" t="s">
        <v>10</v>
      </c>
      <c r="G5" s="26" t="s">
        <v>37</v>
      </c>
      <c r="H5" s="26">
        <f>'04'!C4</f>
        <v>217.03540750981588</v>
      </c>
      <c r="I5" s="29">
        <f t="shared" ref="I5" si="8">H5*2.2046226218</f>
        <v>478.48116912772173</v>
      </c>
      <c r="J5" s="34" t="s">
        <v>40</v>
      </c>
      <c r="K5" s="29">
        <f>ROUND(60*(1-0.47),1)</f>
        <v>31.8</v>
      </c>
      <c r="L5" s="35">
        <f t="shared" ref="L5" si="9">K5*0.00045359237</f>
        <v>1.4424237366000001E-2</v>
      </c>
      <c r="M5" s="29">
        <f>'04'!H4</f>
        <v>1665.192442403855</v>
      </c>
      <c r="N5" s="29">
        <f t="shared" ref="N5" si="10">M5*2.2046226218</f>
        <v>3671.1209281739325</v>
      </c>
      <c r="O5" s="34" t="s">
        <v>40</v>
      </c>
      <c r="P5" s="29">
        <f>ROUND(1408*(1-0.67),1)</f>
        <v>464.6</v>
      </c>
      <c r="Q5" s="35">
        <f t="shared" ref="Q5" si="11">P5*0.00045359237</f>
        <v>0.21073901510199999</v>
      </c>
    </row>
    <row r="6" spans="1:17" x14ac:dyDescent="0.25">
      <c r="A6" s="6"/>
      <c r="C6" s="7"/>
      <c r="D6" s="7"/>
      <c r="E6" s="12"/>
      <c r="F6" s="8"/>
      <c r="G6" s="8"/>
      <c r="H6" s="8"/>
      <c r="I6" s="10"/>
      <c r="J6" s="9"/>
      <c r="K6" s="10"/>
      <c r="L6" s="10"/>
      <c r="M6" s="10"/>
      <c r="N6" s="10"/>
      <c r="O6" s="9"/>
      <c r="P6" s="10"/>
    </row>
    <row r="7" spans="1:17" x14ac:dyDescent="0.25">
      <c r="J7" s="4" t="s">
        <v>6</v>
      </c>
      <c r="K7" s="5">
        <f>K2+K3+K4+K5</f>
        <v>5019.6000000000004</v>
      </c>
      <c r="L7" s="22">
        <f>L2+L3+L4+L5</f>
        <v>2.2768522604519998</v>
      </c>
      <c r="M7" s="5"/>
      <c r="N7" s="5"/>
      <c r="O7" s="14"/>
      <c r="P7" s="5">
        <f>P2+P3+P4+P5</f>
        <v>9807.7000000000007</v>
      </c>
      <c r="Q7" s="22">
        <f>Q2+Q3+Q4+Q5</f>
        <v>4.4486978872489997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selection activeCell="F6" sqref="F6"/>
    </sheetView>
  </sheetViews>
  <sheetFormatPr defaultColWidth="9.109375" defaultRowHeight="13.2" x14ac:dyDescent="0.25"/>
  <cols>
    <col min="1" max="1" width="13.5546875" style="3" bestFit="1" customWidth="1"/>
    <col min="2" max="2" width="14.44140625" style="3" bestFit="1" customWidth="1"/>
    <col min="3" max="3" width="14.109375" style="3" bestFit="1" customWidth="1"/>
    <col min="4" max="4" width="16.109375" style="3" bestFit="1" customWidth="1"/>
    <col min="5" max="5" width="16.88671875" style="3" bestFit="1" customWidth="1"/>
    <col min="6" max="6" width="17.33203125" style="3" bestFit="1" customWidth="1"/>
    <col min="7" max="7" width="31.109375" style="3" bestFit="1" customWidth="1"/>
    <col min="8" max="16384" width="9.109375" style="3"/>
  </cols>
  <sheetData>
    <row r="1" spans="1:7" x14ac:dyDescent="0.25">
      <c r="A1" s="3" t="s">
        <v>14</v>
      </c>
      <c r="B1" s="3" t="s">
        <v>8</v>
      </c>
      <c r="C1" s="3" t="s">
        <v>15</v>
      </c>
      <c r="D1" s="3" t="s">
        <v>16</v>
      </c>
      <c r="E1" s="3" t="s">
        <v>17</v>
      </c>
      <c r="F1" s="3" t="s">
        <v>13</v>
      </c>
      <c r="G1" s="3" t="s">
        <v>18</v>
      </c>
    </row>
    <row r="2" spans="1:7" x14ac:dyDescent="0.25">
      <c r="A2" s="3" t="s">
        <v>19</v>
      </c>
      <c r="B2" s="3" t="s">
        <v>10</v>
      </c>
      <c r="C2" s="3">
        <v>281</v>
      </c>
      <c r="D2" s="3">
        <v>346608401.33929998</v>
      </c>
      <c r="E2" s="3">
        <v>0.1</v>
      </c>
      <c r="F2" s="3">
        <v>34.660840133929995</v>
      </c>
      <c r="G2" s="3">
        <v>7.5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330D-2596-4022-BD7C-A07C36C7E34A}">
  <dimension ref="A1:H68"/>
  <sheetViews>
    <sheetView topLeftCell="A56" workbookViewId="0">
      <selection activeCell="H2" sqref="H2:H68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47" t="s">
        <v>47</v>
      </c>
      <c r="B1" s="47" t="s">
        <v>46</v>
      </c>
      <c r="C1" s="47" t="s">
        <v>49</v>
      </c>
      <c r="F1" s="47" t="s">
        <v>47</v>
      </c>
      <c r="G1" s="47" t="s">
        <v>46</v>
      </c>
      <c r="H1" s="47" t="s">
        <v>48</v>
      </c>
    </row>
    <row r="2" spans="1:8" x14ac:dyDescent="0.3">
      <c r="A2" s="46" t="s">
        <v>45</v>
      </c>
      <c r="B2" s="46" t="s">
        <v>44</v>
      </c>
      <c r="C2" s="46">
        <v>6.9290927980468284</v>
      </c>
      <c r="F2" s="46" t="s">
        <v>45</v>
      </c>
      <c r="G2" s="46" t="s">
        <v>44</v>
      </c>
      <c r="H2" s="46">
        <v>1450.9096568697844</v>
      </c>
    </row>
    <row r="3" spans="1:8" x14ac:dyDescent="0.3">
      <c r="A3" s="46" t="s">
        <v>45</v>
      </c>
      <c r="B3" s="46" t="s">
        <v>44</v>
      </c>
      <c r="C3" s="46">
        <v>2.071531669138349E-2</v>
      </c>
      <c r="F3" s="46" t="s">
        <v>45</v>
      </c>
      <c r="G3" s="46" t="s">
        <v>44</v>
      </c>
      <c r="H3" s="46">
        <v>6.3711428129236269</v>
      </c>
    </row>
    <row r="4" spans="1:8" x14ac:dyDescent="0.3">
      <c r="A4" s="46" t="s">
        <v>45</v>
      </c>
      <c r="B4" s="46" t="s">
        <v>44</v>
      </c>
      <c r="C4" s="46">
        <v>0.54242147208341129</v>
      </c>
      <c r="F4" s="46" t="s">
        <v>45</v>
      </c>
      <c r="G4" s="46" t="s">
        <v>44</v>
      </c>
      <c r="H4" s="46">
        <v>115.75997472759924</v>
      </c>
    </row>
    <row r="5" spans="1:8" x14ac:dyDescent="0.3">
      <c r="A5" s="46" t="s">
        <v>45</v>
      </c>
      <c r="B5" s="46" t="s">
        <v>44</v>
      </c>
      <c r="C5" s="46">
        <v>3.8167764489061433</v>
      </c>
      <c r="F5" s="46" t="s">
        <v>45</v>
      </c>
      <c r="G5" s="46" t="s">
        <v>44</v>
      </c>
      <c r="H5" s="46">
        <v>843.8098534972213</v>
      </c>
    </row>
    <row r="6" spans="1:8" x14ac:dyDescent="0.3">
      <c r="A6" s="46" t="s">
        <v>45</v>
      </c>
      <c r="B6" s="46" t="s">
        <v>44</v>
      </c>
      <c r="C6" s="46">
        <v>3.4678095064694964E-2</v>
      </c>
      <c r="F6" s="46" t="s">
        <v>45</v>
      </c>
      <c r="G6" s="46" t="s">
        <v>44</v>
      </c>
      <c r="H6" s="46">
        <v>256.48361615636708</v>
      </c>
    </row>
    <row r="7" spans="1:8" x14ac:dyDescent="0.3">
      <c r="A7" s="46" t="s">
        <v>45</v>
      </c>
      <c r="B7" s="46" t="s">
        <v>44</v>
      </c>
      <c r="C7" s="46">
        <v>5.8643886549306144E-4</v>
      </c>
      <c r="F7" s="46" t="s">
        <v>45</v>
      </c>
      <c r="G7" s="46" t="s">
        <v>44</v>
      </c>
      <c r="H7" s="46">
        <v>5.6955191542563419</v>
      </c>
    </row>
    <row r="8" spans="1:8" x14ac:dyDescent="0.3">
      <c r="A8" s="46" t="s">
        <v>45</v>
      </c>
      <c r="B8" s="46" t="s">
        <v>44</v>
      </c>
      <c r="C8" s="46">
        <v>8.7037964339543644E-4</v>
      </c>
      <c r="F8" s="46" t="s">
        <v>45</v>
      </c>
      <c r="G8" s="46" t="s">
        <v>44</v>
      </c>
      <c r="H8" s="46">
        <v>1.964451794168546</v>
      </c>
    </row>
    <row r="9" spans="1:8" x14ac:dyDescent="0.3">
      <c r="A9" s="46" t="s">
        <v>45</v>
      </c>
      <c r="B9" s="46" t="s">
        <v>44</v>
      </c>
      <c r="C9" s="46">
        <v>7.0098632239320514E-4</v>
      </c>
      <c r="F9" s="46" t="s">
        <v>45</v>
      </c>
      <c r="G9" s="46" t="s">
        <v>44</v>
      </c>
      <c r="H9" s="46">
        <v>0.26771748713804672</v>
      </c>
    </row>
    <row r="10" spans="1:8" x14ac:dyDescent="0.3">
      <c r="A10" s="46" t="s">
        <v>45</v>
      </c>
      <c r="B10" s="46" t="s">
        <v>44</v>
      </c>
      <c r="C10" s="46">
        <v>8.1674347072511963E-3</v>
      </c>
      <c r="F10" s="46" t="s">
        <v>45</v>
      </c>
      <c r="G10" s="46" t="s">
        <v>44</v>
      </c>
      <c r="H10" s="46">
        <v>68.936436243239996</v>
      </c>
    </row>
    <row r="11" spans="1:8" x14ac:dyDescent="0.3">
      <c r="A11" s="46" t="s">
        <v>45</v>
      </c>
      <c r="B11" s="46" t="s">
        <v>44</v>
      </c>
      <c r="C11" s="46">
        <v>0</v>
      </c>
      <c r="F11" s="46" t="s">
        <v>45</v>
      </c>
      <c r="G11" s="46" t="s">
        <v>44</v>
      </c>
      <c r="H11" s="46">
        <v>5.5685415155309562E-3</v>
      </c>
    </row>
    <row r="12" spans="1:8" x14ac:dyDescent="0.3">
      <c r="A12" s="46" t="s">
        <v>45</v>
      </c>
      <c r="B12" s="46" t="s">
        <v>44</v>
      </c>
      <c r="C12" s="46">
        <v>0</v>
      </c>
      <c r="F12" s="46" t="s">
        <v>45</v>
      </c>
      <c r="G12" s="46" t="s">
        <v>44</v>
      </c>
      <c r="H12" s="46">
        <v>1.1504114201946778E-2</v>
      </c>
    </row>
    <row r="13" spans="1:8" x14ac:dyDescent="0.3">
      <c r="A13" s="46" t="s">
        <v>45</v>
      </c>
      <c r="B13" s="46" t="s">
        <v>44</v>
      </c>
      <c r="C13" s="46">
        <v>2.2159537649349522E-2</v>
      </c>
      <c r="F13" s="46" t="s">
        <v>45</v>
      </c>
      <c r="G13" s="46" t="s">
        <v>44</v>
      </c>
      <c r="H13" s="46">
        <v>32.226999778041815</v>
      </c>
    </row>
    <row r="14" spans="1:8" x14ac:dyDescent="0.3">
      <c r="A14" s="46" t="s">
        <v>45</v>
      </c>
      <c r="B14" s="46" t="s">
        <v>44</v>
      </c>
      <c r="C14" s="46">
        <v>3.70275887112873E-4</v>
      </c>
      <c r="F14" s="46" t="s">
        <v>45</v>
      </c>
      <c r="G14" s="46" t="s">
        <v>44</v>
      </c>
      <c r="H14" s="46">
        <v>1.1069083056750117</v>
      </c>
    </row>
    <row r="15" spans="1:8" x14ac:dyDescent="0.3">
      <c r="A15" s="46" t="s">
        <v>45</v>
      </c>
      <c r="B15" s="46" t="s">
        <v>44</v>
      </c>
      <c r="C15" s="46">
        <v>2.0868296792544674E-2</v>
      </c>
      <c r="F15" s="46" t="s">
        <v>45</v>
      </c>
      <c r="G15" s="46" t="s">
        <v>44</v>
      </c>
      <c r="H15" s="46">
        <v>27.65463125231193</v>
      </c>
    </row>
    <row r="16" spans="1:8" x14ac:dyDescent="0.3">
      <c r="A16" s="46" t="s">
        <v>45</v>
      </c>
      <c r="B16" s="46" t="s">
        <v>44</v>
      </c>
      <c r="C16" s="46">
        <v>7.2356185657230111E-4</v>
      </c>
      <c r="F16" s="46" t="s">
        <v>45</v>
      </c>
      <c r="G16" s="46" t="s">
        <v>44</v>
      </c>
      <c r="H16" s="46">
        <v>0.5162641794596593</v>
      </c>
    </row>
    <row r="17" spans="1:8" x14ac:dyDescent="0.3">
      <c r="A17" s="46" t="s">
        <v>45</v>
      </c>
      <c r="B17" s="46" t="s">
        <v>44</v>
      </c>
      <c r="C17" s="46">
        <v>2.790543552452052E-2</v>
      </c>
      <c r="F17" s="46" t="s">
        <v>45</v>
      </c>
      <c r="G17" s="46" t="s">
        <v>44</v>
      </c>
      <c r="H17" s="46">
        <v>20.495885568501027</v>
      </c>
    </row>
    <row r="18" spans="1:8" x14ac:dyDescent="0.3">
      <c r="A18" s="46" t="s">
        <v>45</v>
      </c>
      <c r="B18" s="46" t="s">
        <v>44</v>
      </c>
      <c r="C18" s="46">
        <v>2.8428340153684481E-3</v>
      </c>
      <c r="F18" s="46" t="s">
        <v>45</v>
      </c>
      <c r="G18" s="46" t="s">
        <v>44</v>
      </c>
      <c r="H18" s="46">
        <v>21.060515186278206</v>
      </c>
    </row>
    <row r="19" spans="1:8" x14ac:dyDescent="0.3">
      <c r="A19" s="46" t="s">
        <v>45</v>
      </c>
      <c r="B19" s="46" t="s">
        <v>44</v>
      </c>
      <c r="C19" s="46">
        <v>2.3319446425502542E-4</v>
      </c>
      <c r="F19" s="46" t="s">
        <v>45</v>
      </c>
      <c r="G19" s="46" t="s">
        <v>44</v>
      </c>
      <c r="H19" s="46">
        <v>2.4687165138261946</v>
      </c>
    </row>
    <row r="20" spans="1:8" x14ac:dyDescent="0.3">
      <c r="A20" s="46" t="s">
        <v>45</v>
      </c>
      <c r="B20" s="46" t="s">
        <v>44</v>
      </c>
      <c r="C20" s="46">
        <v>0</v>
      </c>
      <c r="F20" s="46" t="s">
        <v>45</v>
      </c>
      <c r="G20" s="46" t="s">
        <v>44</v>
      </c>
      <c r="H20" s="46">
        <v>9.6165990934182849E-2</v>
      </c>
    </row>
    <row r="21" spans="1:8" x14ac:dyDescent="0.3">
      <c r="A21" s="46" t="s">
        <v>45</v>
      </c>
      <c r="B21" s="46" t="s">
        <v>44</v>
      </c>
      <c r="C21" s="46">
        <v>0</v>
      </c>
      <c r="F21" s="46" t="s">
        <v>45</v>
      </c>
      <c r="G21" s="46" t="s">
        <v>44</v>
      </c>
      <c r="H21" s="46">
        <v>1.1467951353382424</v>
      </c>
    </row>
    <row r="22" spans="1:8" x14ac:dyDescent="0.3">
      <c r="A22" s="46" t="s">
        <v>45</v>
      </c>
      <c r="B22" s="46" t="s">
        <v>44</v>
      </c>
      <c r="C22" s="46">
        <v>1.6532046020975591E-4</v>
      </c>
      <c r="F22" s="46" t="s">
        <v>45</v>
      </c>
      <c r="G22" s="46" t="s">
        <v>44</v>
      </c>
      <c r="H22" s="46">
        <v>1.3180631698974292</v>
      </c>
    </row>
    <row r="23" spans="1:8" x14ac:dyDescent="0.3">
      <c r="A23" s="46" t="s">
        <v>45</v>
      </c>
      <c r="B23" s="46" t="s">
        <v>44</v>
      </c>
      <c r="C23" s="46">
        <v>4.8667160350374594E-6</v>
      </c>
      <c r="F23" s="46" t="s">
        <v>45</v>
      </c>
      <c r="G23" s="46" t="s">
        <v>44</v>
      </c>
      <c r="H23" s="46">
        <v>0.35757565524060386</v>
      </c>
    </row>
    <row r="24" spans="1:8" x14ac:dyDescent="0.3">
      <c r="A24" s="46" t="s">
        <v>45</v>
      </c>
      <c r="B24" s="46" t="s">
        <v>44</v>
      </c>
      <c r="C24" s="46">
        <v>0.38567674401636942</v>
      </c>
      <c r="F24" s="46" t="s">
        <v>45</v>
      </c>
      <c r="G24" s="46" t="s">
        <v>44</v>
      </c>
      <c r="H24" s="46">
        <v>110.57777279493854</v>
      </c>
    </row>
    <row r="25" spans="1:8" x14ac:dyDescent="0.3">
      <c r="A25" s="46" t="s">
        <v>45</v>
      </c>
      <c r="B25" s="46" t="s">
        <v>44</v>
      </c>
      <c r="C25" s="46">
        <v>3.951451867299326E-3</v>
      </c>
      <c r="F25" s="46" t="s">
        <v>45</v>
      </c>
      <c r="G25" s="46" t="s">
        <v>44</v>
      </c>
      <c r="H25" s="46">
        <v>1.1118548035085782</v>
      </c>
    </row>
    <row r="26" spans="1:8" x14ac:dyDescent="0.3">
      <c r="A26" s="46" t="s">
        <v>45</v>
      </c>
      <c r="B26" s="46" t="s">
        <v>44</v>
      </c>
      <c r="C26" s="46">
        <v>5.2922313859811885E-3</v>
      </c>
      <c r="F26" s="46" t="s">
        <v>45</v>
      </c>
      <c r="G26" s="46" t="s">
        <v>44</v>
      </c>
      <c r="H26" s="46">
        <v>6.0062753463086604</v>
      </c>
    </row>
    <row r="27" spans="1:8" x14ac:dyDescent="0.3">
      <c r="A27" s="46" t="s">
        <v>45</v>
      </c>
      <c r="B27" s="46" t="s">
        <v>44</v>
      </c>
      <c r="C27" s="46">
        <v>1.1376344242693423E-3</v>
      </c>
      <c r="F27" s="46" t="s">
        <v>45</v>
      </c>
      <c r="G27" s="46" t="s">
        <v>44</v>
      </c>
      <c r="H27" s="46">
        <v>2.8628565192389245E-2</v>
      </c>
    </row>
    <row r="28" spans="1:8" x14ac:dyDescent="0.3">
      <c r="A28" s="46" t="s">
        <v>45</v>
      </c>
      <c r="B28" s="46" t="s">
        <v>44</v>
      </c>
      <c r="C28" s="46">
        <v>1.4606858846362157E-5</v>
      </c>
      <c r="F28" s="46" t="s">
        <v>45</v>
      </c>
      <c r="G28" s="46" t="s">
        <v>44</v>
      </c>
      <c r="H28" s="46">
        <v>2.4467489070891999E-4</v>
      </c>
    </row>
    <row r="29" spans="1:8" x14ac:dyDescent="0.3">
      <c r="A29" s="46" t="s">
        <v>45</v>
      </c>
      <c r="B29" s="46" t="s">
        <v>44</v>
      </c>
      <c r="C29" s="46">
        <v>1.4412289944134758E-2</v>
      </c>
      <c r="F29" s="46" t="s">
        <v>45</v>
      </c>
      <c r="G29" s="46" t="s">
        <v>44</v>
      </c>
      <c r="H29" s="46">
        <v>2.4166360112874887</v>
      </c>
    </row>
    <row r="30" spans="1:8" x14ac:dyDescent="0.3">
      <c r="A30" s="46" t="s">
        <v>45</v>
      </c>
      <c r="B30" s="46" t="s">
        <v>44</v>
      </c>
      <c r="C30" s="46">
        <v>1.2166288205511236E-4</v>
      </c>
      <c r="F30" s="46" t="s">
        <v>45</v>
      </c>
      <c r="G30" s="46" t="s">
        <v>44</v>
      </c>
      <c r="H30" s="46">
        <v>0.10037246906717318</v>
      </c>
    </row>
    <row r="31" spans="1:8" x14ac:dyDescent="0.3">
      <c r="A31" s="46" t="s">
        <v>45</v>
      </c>
      <c r="B31" s="46" t="s">
        <v>44</v>
      </c>
      <c r="C31" s="46">
        <v>2.4086696074404078E-2</v>
      </c>
      <c r="F31" s="46" t="s">
        <v>45</v>
      </c>
      <c r="G31" s="46" t="s">
        <v>44</v>
      </c>
      <c r="H31" s="46">
        <v>15.54426361240434</v>
      </c>
    </row>
    <row r="32" spans="1:8" x14ac:dyDescent="0.3">
      <c r="A32" s="46" t="s">
        <v>45</v>
      </c>
      <c r="B32" s="46" t="s">
        <v>44</v>
      </c>
      <c r="C32" s="46">
        <v>1.5065223313799653E-3</v>
      </c>
      <c r="F32" s="46" t="s">
        <v>45</v>
      </c>
      <c r="G32" s="46" t="s">
        <v>44</v>
      </c>
      <c r="H32" s="46">
        <v>2.5202779973282689E-2</v>
      </c>
    </row>
    <row r="33" spans="1:8" x14ac:dyDescent="0.3">
      <c r="A33" s="46" t="s">
        <v>45</v>
      </c>
      <c r="B33" s="46" t="s">
        <v>44</v>
      </c>
      <c r="C33" s="46">
        <v>9.9236059782130803E-3</v>
      </c>
      <c r="F33" s="46" t="s">
        <v>45</v>
      </c>
      <c r="G33" s="46" t="s">
        <v>44</v>
      </c>
      <c r="H33" s="46">
        <v>2.378864315149102</v>
      </c>
    </row>
    <row r="34" spans="1:8" x14ac:dyDescent="0.3">
      <c r="A34" s="46" t="s">
        <v>45</v>
      </c>
      <c r="B34" s="46" t="s">
        <v>44</v>
      </c>
      <c r="C34" s="46">
        <v>0</v>
      </c>
      <c r="F34" s="46" t="s">
        <v>45</v>
      </c>
      <c r="G34" s="46" t="s">
        <v>44</v>
      </c>
      <c r="H34" s="46">
        <v>0.36332061137361643</v>
      </c>
    </row>
    <row r="35" spans="1:8" x14ac:dyDescent="0.3">
      <c r="A35" s="46" t="s">
        <v>45</v>
      </c>
      <c r="B35" s="46" t="s">
        <v>44</v>
      </c>
      <c r="C35" s="46">
        <v>46.187775806461694</v>
      </c>
      <c r="F35" s="46" t="s">
        <v>45</v>
      </c>
      <c r="G35" s="46" t="s">
        <v>44</v>
      </c>
      <c r="H35" s="46">
        <v>1427.9261676930728</v>
      </c>
    </row>
    <row r="36" spans="1:8" x14ac:dyDescent="0.3">
      <c r="A36" s="46" t="s">
        <v>45</v>
      </c>
      <c r="B36" s="46" t="s">
        <v>44</v>
      </c>
      <c r="C36" s="46">
        <v>0.25340806991213805</v>
      </c>
      <c r="F36" s="46" t="s">
        <v>45</v>
      </c>
      <c r="G36" s="46" t="s">
        <v>44</v>
      </c>
      <c r="H36" s="46">
        <v>4.9691964490655716</v>
      </c>
    </row>
    <row r="37" spans="1:8" x14ac:dyDescent="0.3">
      <c r="A37" s="46" t="s">
        <v>45</v>
      </c>
      <c r="B37" s="46" t="s">
        <v>44</v>
      </c>
      <c r="C37" s="46">
        <v>3.7932421968108225</v>
      </c>
      <c r="F37" s="46" t="s">
        <v>45</v>
      </c>
      <c r="G37" s="46" t="s">
        <v>44</v>
      </c>
      <c r="H37" s="46">
        <v>134.93166434320753</v>
      </c>
    </row>
    <row r="38" spans="1:8" x14ac:dyDescent="0.3">
      <c r="A38" s="46" t="s">
        <v>45</v>
      </c>
      <c r="B38" s="46" t="s">
        <v>44</v>
      </c>
      <c r="C38" s="46">
        <v>18.68908041216406</v>
      </c>
      <c r="F38" s="46" t="s">
        <v>45</v>
      </c>
      <c r="G38" s="46" t="s">
        <v>44</v>
      </c>
      <c r="H38" s="46">
        <v>954.13725867292317</v>
      </c>
    </row>
    <row r="39" spans="1:8" x14ac:dyDescent="0.3">
      <c r="A39" s="46" t="s">
        <v>45</v>
      </c>
      <c r="B39" s="46" t="s">
        <v>44</v>
      </c>
      <c r="C39" s="46">
        <v>858.40858559706862</v>
      </c>
      <c r="F39" s="46" t="s">
        <v>45</v>
      </c>
      <c r="G39" s="46" t="s">
        <v>44</v>
      </c>
      <c r="H39" s="46">
        <v>659.76700532066604</v>
      </c>
    </row>
    <row r="40" spans="1:8" x14ac:dyDescent="0.3">
      <c r="A40" s="46" t="s">
        <v>45</v>
      </c>
      <c r="B40" s="46" t="s">
        <v>44</v>
      </c>
      <c r="C40" s="46">
        <v>10.160087861138905</v>
      </c>
      <c r="F40" s="46" t="s">
        <v>45</v>
      </c>
      <c r="G40" s="46" t="s">
        <v>44</v>
      </c>
      <c r="H40" s="46">
        <v>9.2311397318164232</v>
      </c>
    </row>
    <row r="41" spans="1:8" x14ac:dyDescent="0.3">
      <c r="A41" s="46" t="s">
        <v>45</v>
      </c>
      <c r="B41" s="46" t="s">
        <v>44</v>
      </c>
      <c r="C41" s="46">
        <v>2.2714911899894679</v>
      </c>
      <c r="F41" s="46" t="s">
        <v>45</v>
      </c>
      <c r="G41" s="46" t="s">
        <v>44</v>
      </c>
      <c r="H41" s="46">
        <v>3.6562445771889713</v>
      </c>
    </row>
    <row r="42" spans="1:8" x14ac:dyDescent="0.3">
      <c r="A42" s="46" t="s">
        <v>45</v>
      </c>
      <c r="B42" s="46" t="s">
        <v>44</v>
      </c>
      <c r="C42" s="46">
        <v>16.562099007726129</v>
      </c>
      <c r="F42" s="46" t="s">
        <v>45</v>
      </c>
      <c r="G42" s="46" t="s">
        <v>44</v>
      </c>
      <c r="H42" s="46">
        <v>21.748418194151494</v>
      </c>
    </row>
    <row r="43" spans="1:8" x14ac:dyDescent="0.3">
      <c r="A43" s="46" t="s">
        <v>45</v>
      </c>
      <c r="B43" s="46" t="s">
        <v>44</v>
      </c>
      <c r="C43" s="46">
        <v>533.22134964589031</v>
      </c>
      <c r="F43" s="46" t="s">
        <v>45</v>
      </c>
      <c r="G43" s="46" t="s">
        <v>44</v>
      </c>
      <c r="H43" s="46">
        <v>254.94640949222426</v>
      </c>
    </row>
    <row r="44" spans="1:8" x14ac:dyDescent="0.3">
      <c r="A44" s="46" t="s">
        <v>45</v>
      </c>
      <c r="B44" s="46" t="s">
        <v>44</v>
      </c>
      <c r="C44" s="46">
        <v>0.66773584584714574</v>
      </c>
      <c r="F44" s="46" t="s">
        <v>45</v>
      </c>
      <c r="G44" s="46" t="s">
        <v>44</v>
      </c>
      <c r="H44" s="46">
        <v>0.42069855657515842</v>
      </c>
    </row>
    <row r="45" spans="1:8" x14ac:dyDescent="0.3">
      <c r="A45" s="46" t="s">
        <v>45</v>
      </c>
      <c r="B45" s="46" t="s">
        <v>44</v>
      </c>
      <c r="C45" s="46">
        <v>4.674551586497631</v>
      </c>
      <c r="F45" s="46" t="s">
        <v>45</v>
      </c>
      <c r="G45" s="46" t="s">
        <v>44</v>
      </c>
      <c r="H45" s="46">
        <v>5.5195636289867629</v>
      </c>
    </row>
    <row r="46" spans="1:8" x14ac:dyDescent="0.3">
      <c r="A46" s="46" t="s">
        <v>45</v>
      </c>
      <c r="B46" s="46" t="s">
        <v>44</v>
      </c>
      <c r="C46" s="46">
        <v>32.663499590135622</v>
      </c>
      <c r="F46" s="46" t="s">
        <v>45</v>
      </c>
      <c r="G46" s="46" t="s">
        <v>44</v>
      </c>
      <c r="H46" s="46">
        <v>101.82545564947269</v>
      </c>
    </row>
    <row r="47" spans="1:8" x14ac:dyDescent="0.3">
      <c r="A47" s="46" t="s">
        <v>45</v>
      </c>
      <c r="B47" s="46" t="s">
        <v>44</v>
      </c>
      <c r="C47" s="46">
        <v>1.8390093242093599</v>
      </c>
      <c r="F47" s="46" t="s">
        <v>45</v>
      </c>
      <c r="G47" s="46" t="s">
        <v>44</v>
      </c>
      <c r="H47" s="46">
        <v>5.6454437797087689</v>
      </c>
    </row>
    <row r="48" spans="1:8" x14ac:dyDescent="0.3">
      <c r="A48" s="46" t="s">
        <v>45</v>
      </c>
      <c r="B48" s="46" t="s">
        <v>44</v>
      </c>
      <c r="C48" s="46">
        <v>25.834817805898378</v>
      </c>
      <c r="F48" s="46" t="s">
        <v>45</v>
      </c>
      <c r="G48" s="46" t="s">
        <v>44</v>
      </c>
      <c r="H48" s="46">
        <v>103.14029987723366</v>
      </c>
    </row>
    <row r="49" spans="1:8" x14ac:dyDescent="0.3">
      <c r="A49" s="46" t="s">
        <v>45</v>
      </c>
      <c r="B49" s="46" t="s">
        <v>44</v>
      </c>
      <c r="C49" s="46">
        <v>0.35449803126860568</v>
      </c>
      <c r="F49" s="46" t="s">
        <v>45</v>
      </c>
      <c r="G49" s="46" t="s">
        <v>44</v>
      </c>
      <c r="H49" s="46">
        <v>1.2288099755771285</v>
      </c>
    </row>
    <row r="50" spans="1:8" x14ac:dyDescent="0.3">
      <c r="A50" s="46" t="s">
        <v>45</v>
      </c>
      <c r="B50" s="46" t="s">
        <v>44</v>
      </c>
      <c r="C50" s="46">
        <v>1.8451306561646557</v>
      </c>
      <c r="F50" s="46" t="s">
        <v>45</v>
      </c>
      <c r="G50" s="46" t="s">
        <v>44</v>
      </c>
      <c r="H50" s="46">
        <v>12.116509514281612</v>
      </c>
    </row>
    <row r="51" spans="1:8" x14ac:dyDescent="0.3">
      <c r="A51" s="46" t="s">
        <v>45</v>
      </c>
      <c r="B51" s="46" t="s">
        <v>44</v>
      </c>
      <c r="C51" s="46">
        <v>22.959228177881275</v>
      </c>
      <c r="F51" s="46" t="s">
        <v>45</v>
      </c>
      <c r="G51" s="46" t="s">
        <v>44</v>
      </c>
      <c r="H51" s="46">
        <v>67.413667364521601</v>
      </c>
    </row>
    <row r="52" spans="1:8" x14ac:dyDescent="0.3">
      <c r="A52" s="46" t="s">
        <v>45</v>
      </c>
      <c r="B52" s="46" t="s">
        <v>44</v>
      </c>
      <c r="C52" s="46">
        <v>0.3438406829663771</v>
      </c>
      <c r="F52" s="46" t="s">
        <v>45</v>
      </c>
      <c r="G52" s="46" t="s">
        <v>44</v>
      </c>
      <c r="H52" s="46">
        <v>0.87752660703802154</v>
      </c>
    </row>
    <row r="53" spans="1:8" x14ac:dyDescent="0.3">
      <c r="A53" s="46" t="s">
        <v>45</v>
      </c>
      <c r="B53" s="46" t="s">
        <v>44</v>
      </c>
      <c r="C53" s="46">
        <v>46.380286992753838</v>
      </c>
      <c r="F53" s="46" t="s">
        <v>45</v>
      </c>
      <c r="G53" s="46" t="s">
        <v>44</v>
      </c>
      <c r="H53" s="46">
        <v>244.18509616797721</v>
      </c>
    </row>
    <row r="54" spans="1:8" x14ac:dyDescent="0.3">
      <c r="A54" s="46" t="s">
        <v>45</v>
      </c>
      <c r="B54" s="46" t="s">
        <v>44</v>
      </c>
      <c r="C54" s="46">
        <v>7.1665088028705561</v>
      </c>
      <c r="F54" s="46" t="s">
        <v>45</v>
      </c>
      <c r="G54" s="46" t="s">
        <v>44</v>
      </c>
      <c r="H54" s="46">
        <v>19.784028076447392</v>
      </c>
    </row>
    <row r="55" spans="1:8" x14ac:dyDescent="0.3">
      <c r="A55" s="46" t="s">
        <v>45</v>
      </c>
      <c r="B55" s="46" t="s">
        <v>44</v>
      </c>
      <c r="C55" s="46">
        <v>4.1034180693858069</v>
      </c>
      <c r="F55" s="46" t="s">
        <v>45</v>
      </c>
      <c r="G55" s="46" t="s">
        <v>44</v>
      </c>
      <c r="H55" s="46">
        <v>9.6462466047527808</v>
      </c>
    </row>
    <row r="56" spans="1:8" x14ac:dyDescent="0.3">
      <c r="A56" s="46" t="s">
        <v>45</v>
      </c>
      <c r="B56" s="46" t="s">
        <v>44</v>
      </c>
      <c r="C56" s="46">
        <v>13.838928690906613</v>
      </c>
      <c r="F56" s="46" t="s">
        <v>45</v>
      </c>
      <c r="G56" s="46" t="s">
        <v>44</v>
      </c>
      <c r="H56" s="46">
        <v>14.230995275315074</v>
      </c>
    </row>
    <row r="57" spans="1:8" x14ac:dyDescent="0.3">
      <c r="A57" s="46" t="s">
        <v>45</v>
      </c>
      <c r="B57" s="46" t="s">
        <v>44</v>
      </c>
      <c r="C57" s="46">
        <v>76.209867137215213</v>
      </c>
      <c r="F57" s="46" t="s">
        <v>45</v>
      </c>
      <c r="G57" s="46" t="s">
        <v>44</v>
      </c>
      <c r="H57" s="46">
        <v>340.33289399141159</v>
      </c>
    </row>
    <row r="58" spans="1:8" x14ac:dyDescent="0.3">
      <c r="A58" s="46" t="s">
        <v>45</v>
      </c>
      <c r="B58" s="46" t="s">
        <v>44</v>
      </c>
      <c r="C58" s="46">
        <v>0.3991814857613481</v>
      </c>
      <c r="F58" s="46" t="s">
        <v>45</v>
      </c>
      <c r="G58" s="46" t="s">
        <v>44</v>
      </c>
      <c r="H58" s="46">
        <v>2.385038649955344</v>
      </c>
    </row>
    <row r="59" spans="1:8" x14ac:dyDescent="0.3">
      <c r="A59" s="46" t="s">
        <v>45</v>
      </c>
      <c r="B59" s="46" t="s">
        <v>44</v>
      </c>
      <c r="C59" s="46">
        <v>12.690632594873685</v>
      </c>
      <c r="F59" s="46" t="s">
        <v>45</v>
      </c>
      <c r="G59" s="46" t="s">
        <v>44</v>
      </c>
      <c r="H59" s="46">
        <v>91.984957462898549</v>
      </c>
    </row>
    <row r="60" spans="1:8" x14ac:dyDescent="0.3">
      <c r="A60" s="46" t="s">
        <v>45</v>
      </c>
      <c r="B60" s="46" t="s">
        <v>44</v>
      </c>
      <c r="C60" s="46">
        <v>0.11197021515053353</v>
      </c>
      <c r="F60" s="46" t="s">
        <v>45</v>
      </c>
      <c r="G60" s="46" t="s">
        <v>44</v>
      </c>
      <c r="H60" s="46">
        <v>0.4768858459059015</v>
      </c>
    </row>
    <row r="61" spans="1:8" x14ac:dyDescent="0.3">
      <c r="A61" s="46" t="s">
        <v>45</v>
      </c>
      <c r="B61" s="46" t="s">
        <v>44</v>
      </c>
      <c r="C61" s="46">
        <v>7.3960398573475708E-4</v>
      </c>
      <c r="F61" s="46" t="s">
        <v>45</v>
      </c>
      <c r="G61" s="46" t="s">
        <v>44</v>
      </c>
      <c r="H61" s="46">
        <v>2.9758491106996517E-3</v>
      </c>
    </row>
    <row r="62" spans="1:8" x14ac:dyDescent="0.3">
      <c r="A62" s="46" t="s">
        <v>45</v>
      </c>
      <c r="B62" s="46" t="s">
        <v>44</v>
      </c>
      <c r="C62" s="46">
        <v>0.17196470023998556</v>
      </c>
      <c r="F62" s="46" t="s">
        <v>45</v>
      </c>
      <c r="G62" s="46" t="s">
        <v>44</v>
      </c>
      <c r="H62" s="46">
        <v>3.4969600587678533</v>
      </c>
    </row>
    <row r="63" spans="1:8" x14ac:dyDescent="0.3">
      <c r="A63" s="46" t="s">
        <v>45</v>
      </c>
      <c r="B63" s="46" t="s">
        <v>44</v>
      </c>
      <c r="C63" s="46">
        <v>0.97783442218127581</v>
      </c>
      <c r="F63" s="46" t="s">
        <v>45</v>
      </c>
      <c r="G63" s="46" t="s">
        <v>44</v>
      </c>
      <c r="H63" s="46">
        <v>4.1484853564064572</v>
      </c>
    </row>
    <row r="64" spans="1:8" x14ac:dyDescent="0.3">
      <c r="A64" s="46" t="s">
        <v>45</v>
      </c>
      <c r="B64" s="46" t="s">
        <v>44</v>
      </c>
      <c r="C64" s="46">
        <v>11.564724577385554</v>
      </c>
      <c r="F64" s="46" t="s">
        <v>45</v>
      </c>
      <c r="G64" s="46" t="s">
        <v>44</v>
      </c>
      <c r="H64" s="46">
        <v>52.479177168123947</v>
      </c>
    </row>
    <row r="65" spans="1:8" x14ac:dyDescent="0.3">
      <c r="A65" s="46" t="s">
        <v>45</v>
      </c>
      <c r="B65" s="46" t="s">
        <v>44</v>
      </c>
      <c r="C65" s="46">
        <v>105.38870373361752</v>
      </c>
      <c r="F65" s="46" t="s">
        <v>45</v>
      </c>
      <c r="G65" s="46" t="s">
        <v>44</v>
      </c>
      <c r="H65" s="46">
        <v>743.25947052543756</v>
      </c>
    </row>
    <row r="66" spans="1:8" x14ac:dyDescent="0.3">
      <c r="A66" s="46" t="s">
        <v>45</v>
      </c>
      <c r="B66" s="46" t="s">
        <v>44</v>
      </c>
      <c r="C66" s="46">
        <v>5.6301149208502759</v>
      </c>
      <c r="F66" s="46" t="s">
        <v>45</v>
      </c>
      <c r="G66" s="46" t="s">
        <v>44</v>
      </c>
      <c r="H66" s="46">
        <v>13.907260285914552</v>
      </c>
    </row>
    <row r="67" spans="1:8" x14ac:dyDescent="0.3">
      <c r="A67" s="46" t="s">
        <v>45</v>
      </c>
      <c r="B67" s="46" t="s">
        <v>44</v>
      </c>
      <c r="C67" s="46">
        <v>3.154623766588214E-4</v>
      </c>
      <c r="F67" s="46" t="s">
        <v>45</v>
      </c>
      <c r="G67" s="46" t="s">
        <v>44</v>
      </c>
      <c r="H67" s="46">
        <v>0.36332262686219735</v>
      </c>
    </row>
    <row r="68" spans="1:8" x14ac:dyDescent="0.3">
      <c r="C68">
        <f>SUM(C2:C67)</f>
        <v>1877.2400290370458</v>
      </c>
      <c r="H68">
        <f>SUM(H2:H67)</f>
        <v>8307.4026714910124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E7D4-C690-4E95-9B39-03CC7B1FC304}">
  <dimension ref="A1:H48"/>
  <sheetViews>
    <sheetView topLeftCell="A38" workbookViewId="0">
      <selection activeCell="H2" sqref="H2:H48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47" t="s">
        <v>47</v>
      </c>
      <c r="B1" s="47" t="s">
        <v>46</v>
      </c>
      <c r="C1" s="47" t="s">
        <v>49</v>
      </c>
      <c r="F1" s="47" t="s">
        <v>47</v>
      </c>
      <c r="G1" s="47" t="s">
        <v>46</v>
      </c>
      <c r="H1" s="47" t="s">
        <v>48</v>
      </c>
    </row>
    <row r="2" spans="1:8" x14ac:dyDescent="0.3">
      <c r="A2" s="46" t="s">
        <v>45</v>
      </c>
      <c r="B2" s="46" t="s">
        <v>44</v>
      </c>
      <c r="C2" s="46">
        <v>0.67955952069901349</v>
      </c>
      <c r="F2" s="46" t="s">
        <v>45</v>
      </c>
      <c r="G2" s="46" t="s">
        <v>44</v>
      </c>
      <c r="H2" s="46">
        <v>104.02022388439568</v>
      </c>
    </row>
    <row r="3" spans="1:8" x14ac:dyDescent="0.3">
      <c r="A3" s="46" t="s">
        <v>45</v>
      </c>
      <c r="B3" s="46" t="s">
        <v>44</v>
      </c>
      <c r="C3" s="46">
        <v>0.56117263002683682</v>
      </c>
      <c r="F3" s="46" t="s">
        <v>45</v>
      </c>
      <c r="G3" s="46" t="s">
        <v>44</v>
      </c>
      <c r="H3" s="46">
        <v>77.273042330029156</v>
      </c>
    </row>
    <row r="4" spans="1:8" x14ac:dyDescent="0.3">
      <c r="A4" s="46" t="s">
        <v>45</v>
      </c>
      <c r="B4" s="46" t="s">
        <v>44</v>
      </c>
      <c r="C4" s="46">
        <v>9.5459397304030261E-2</v>
      </c>
      <c r="F4" s="46" t="s">
        <v>45</v>
      </c>
      <c r="G4" s="46" t="s">
        <v>44</v>
      </c>
      <c r="H4" s="46">
        <v>13.465258127196725</v>
      </c>
    </row>
    <row r="5" spans="1:8" x14ac:dyDescent="0.3">
      <c r="A5" s="46" t="s">
        <v>45</v>
      </c>
      <c r="B5" s="46" t="s">
        <v>44</v>
      </c>
      <c r="C5" s="46">
        <v>0.30521926542720967</v>
      </c>
      <c r="F5" s="46" t="s">
        <v>45</v>
      </c>
      <c r="G5" s="46" t="s">
        <v>44</v>
      </c>
      <c r="H5" s="46">
        <v>42.22928852308462</v>
      </c>
    </row>
    <row r="6" spans="1:8" x14ac:dyDescent="0.3">
      <c r="A6" s="46" t="s">
        <v>45</v>
      </c>
      <c r="B6" s="46" t="s">
        <v>44</v>
      </c>
      <c r="C6" s="46">
        <v>26.940086165172872</v>
      </c>
      <c r="F6" s="46" t="s">
        <v>45</v>
      </c>
      <c r="G6" s="46" t="s">
        <v>44</v>
      </c>
      <c r="H6" s="46">
        <v>3770.7474355940699</v>
      </c>
    </row>
    <row r="7" spans="1:8" x14ac:dyDescent="0.3">
      <c r="A7" s="46" t="s">
        <v>45</v>
      </c>
      <c r="B7" s="46" t="s">
        <v>44</v>
      </c>
      <c r="C7" s="46">
        <v>0.10289507420950325</v>
      </c>
      <c r="F7" s="46" t="s">
        <v>45</v>
      </c>
      <c r="G7" s="46" t="s">
        <v>44</v>
      </c>
      <c r="H7" s="46">
        <v>14.771404185528153</v>
      </c>
    </row>
    <row r="8" spans="1:8" x14ac:dyDescent="0.3">
      <c r="A8" s="46" t="s">
        <v>45</v>
      </c>
      <c r="B8" s="46" t="s">
        <v>44</v>
      </c>
      <c r="C8" s="46">
        <v>0</v>
      </c>
      <c r="F8" s="46" t="s">
        <v>45</v>
      </c>
      <c r="G8" s="46" t="s">
        <v>44</v>
      </c>
      <c r="H8" s="46">
        <v>0.11267951373784939</v>
      </c>
    </row>
    <row r="9" spans="1:8" x14ac:dyDescent="0.3">
      <c r="A9" s="46" t="s">
        <v>45</v>
      </c>
      <c r="B9" s="46" t="s">
        <v>44</v>
      </c>
      <c r="C9" s="46">
        <v>7.4582638919123176E-4</v>
      </c>
      <c r="F9" s="46" t="s">
        <v>45</v>
      </c>
      <c r="G9" s="46" t="s">
        <v>44</v>
      </c>
      <c r="H9" s="46">
        <v>2.4132968238663022</v>
      </c>
    </row>
    <row r="10" spans="1:8" x14ac:dyDescent="0.3">
      <c r="A10" s="46" t="s">
        <v>45</v>
      </c>
      <c r="B10" s="46" t="s">
        <v>44</v>
      </c>
      <c r="C10" s="46">
        <v>0</v>
      </c>
      <c r="F10" s="46" t="s">
        <v>45</v>
      </c>
      <c r="G10" s="46" t="s">
        <v>44</v>
      </c>
      <c r="H10" s="46">
        <v>0.19197311803656913</v>
      </c>
    </row>
    <row r="11" spans="1:8" x14ac:dyDescent="0.3">
      <c r="A11" s="46" t="s">
        <v>45</v>
      </c>
      <c r="B11" s="46" t="s">
        <v>44</v>
      </c>
      <c r="C11" s="46">
        <v>1.3942446771920112E-2</v>
      </c>
      <c r="F11" s="46" t="s">
        <v>45</v>
      </c>
      <c r="G11" s="46" t="s">
        <v>44</v>
      </c>
      <c r="H11" s="46">
        <v>2.2997939529010449</v>
      </c>
    </row>
    <row r="12" spans="1:8" x14ac:dyDescent="0.3">
      <c r="A12" s="46" t="s">
        <v>45</v>
      </c>
      <c r="B12" s="46" t="s">
        <v>44</v>
      </c>
      <c r="C12" s="46">
        <v>0</v>
      </c>
      <c r="F12" s="46" t="s">
        <v>45</v>
      </c>
      <c r="G12" s="46" t="s">
        <v>44</v>
      </c>
      <c r="H12" s="46">
        <v>0</v>
      </c>
    </row>
    <row r="13" spans="1:8" x14ac:dyDescent="0.3">
      <c r="A13" s="46" t="s">
        <v>45</v>
      </c>
      <c r="B13" s="46" t="s">
        <v>44</v>
      </c>
      <c r="C13" s="46">
        <v>8.5914910001520059E-2</v>
      </c>
      <c r="F13" s="46" t="s">
        <v>45</v>
      </c>
      <c r="G13" s="46" t="s">
        <v>44</v>
      </c>
      <c r="H13" s="46">
        <v>10.810358844724895</v>
      </c>
    </row>
    <row r="14" spans="1:8" x14ac:dyDescent="0.3">
      <c r="A14" s="46" t="s">
        <v>45</v>
      </c>
      <c r="B14" s="46" t="s">
        <v>44</v>
      </c>
      <c r="C14" s="46">
        <v>7.8991338420259633E-5</v>
      </c>
      <c r="F14" s="46" t="s">
        <v>45</v>
      </c>
      <c r="G14" s="46" t="s">
        <v>44</v>
      </c>
      <c r="H14" s="46">
        <v>1.1207973744036766E-2</v>
      </c>
    </row>
    <row r="15" spans="1:8" x14ac:dyDescent="0.3">
      <c r="A15" s="46" t="s">
        <v>45</v>
      </c>
      <c r="B15" s="46" t="s">
        <v>44</v>
      </c>
      <c r="C15" s="46">
        <v>5.4293200570251993E-4</v>
      </c>
      <c r="F15" s="46" t="s">
        <v>45</v>
      </c>
      <c r="G15" s="46" t="s">
        <v>44</v>
      </c>
      <c r="H15" s="46">
        <v>1.236207949170492</v>
      </c>
    </row>
    <row r="16" spans="1:8" x14ac:dyDescent="0.3">
      <c r="A16" s="46" t="s">
        <v>45</v>
      </c>
      <c r="B16" s="46" t="s">
        <v>44</v>
      </c>
      <c r="C16" s="46">
        <v>0</v>
      </c>
      <c r="F16" s="46" t="s">
        <v>45</v>
      </c>
      <c r="G16" s="46" t="s">
        <v>44</v>
      </c>
      <c r="H16" s="46">
        <v>4.1186723798050717E-2</v>
      </c>
    </row>
    <row r="17" spans="1:8" x14ac:dyDescent="0.3">
      <c r="A17" s="46" t="s">
        <v>45</v>
      </c>
      <c r="B17" s="46" t="s">
        <v>44</v>
      </c>
      <c r="C17" s="46">
        <v>0.51211839324932529</v>
      </c>
      <c r="F17" s="46" t="s">
        <v>45</v>
      </c>
      <c r="G17" s="46" t="s">
        <v>44</v>
      </c>
      <c r="H17" s="46">
        <v>51.086638570300757</v>
      </c>
    </row>
    <row r="18" spans="1:8" x14ac:dyDescent="0.3">
      <c r="A18" s="46" t="s">
        <v>45</v>
      </c>
      <c r="B18" s="46" t="s">
        <v>44</v>
      </c>
      <c r="C18" s="46">
        <v>2.0167468104512255E-3</v>
      </c>
      <c r="F18" s="46" t="s">
        <v>45</v>
      </c>
      <c r="G18" s="46" t="s">
        <v>44</v>
      </c>
      <c r="H18" s="46">
        <v>4.7135057606120377E-2</v>
      </c>
    </row>
    <row r="19" spans="1:8" x14ac:dyDescent="0.3">
      <c r="A19" s="46" t="s">
        <v>45</v>
      </c>
      <c r="B19" s="46" t="s">
        <v>44</v>
      </c>
      <c r="C19" s="46">
        <v>2.5965161361144524E-7</v>
      </c>
      <c r="F19" s="46" t="s">
        <v>45</v>
      </c>
      <c r="G19" s="46" t="s">
        <v>44</v>
      </c>
      <c r="H19" s="46">
        <v>6.0783027219144067E-6</v>
      </c>
    </row>
    <row r="20" spans="1:8" x14ac:dyDescent="0.3">
      <c r="A20" s="46" t="s">
        <v>45</v>
      </c>
      <c r="B20" s="46" t="s">
        <v>44</v>
      </c>
      <c r="C20" s="46">
        <v>0</v>
      </c>
      <c r="F20" s="46" t="s">
        <v>45</v>
      </c>
      <c r="G20" s="46" t="s">
        <v>44</v>
      </c>
      <c r="H20" s="46">
        <v>0</v>
      </c>
    </row>
    <row r="21" spans="1:8" x14ac:dyDescent="0.3">
      <c r="A21" s="46" t="s">
        <v>45</v>
      </c>
      <c r="B21" s="46" t="s">
        <v>44</v>
      </c>
      <c r="C21" s="46">
        <v>0</v>
      </c>
      <c r="F21" s="46" t="s">
        <v>45</v>
      </c>
      <c r="G21" s="46" t="s">
        <v>44</v>
      </c>
      <c r="H21" s="46">
        <v>9.8239760603897164E-2</v>
      </c>
    </row>
    <row r="22" spans="1:8" x14ac:dyDescent="0.3">
      <c r="A22" s="46" t="s">
        <v>45</v>
      </c>
      <c r="B22" s="46" t="s">
        <v>44</v>
      </c>
      <c r="C22" s="46">
        <v>4.5361658704314928E-4</v>
      </c>
      <c r="F22" s="46" t="s">
        <v>45</v>
      </c>
      <c r="G22" s="46" t="s">
        <v>44</v>
      </c>
      <c r="H22" s="46">
        <v>6.4613200035725959E-2</v>
      </c>
    </row>
    <row r="23" spans="1:8" x14ac:dyDescent="0.3">
      <c r="A23" s="46" t="s">
        <v>45</v>
      </c>
      <c r="B23" s="46" t="s">
        <v>44</v>
      </c>
      <c r="C23" s="46">
        <v>5.4562942760824733E-2</v>
      </c>
      <c r="F23" s="46" t="s">
        <v>45</v>
      </c>
      <c r="G23" s="46" t="s">
        <v>44</v>
      </c>
      <c r="H23" s="46">
        <v>7.7140565229986713</v>
      </c>
    </row>
    <row r="24" spans="1:8" x14ac:dyDescent="0.3">
      <c r="A24" s="46" t="s">
        <v>45</v>
      </c>
      <c r="B24" s="46" t="s">
        <v>44</v>
      </c>
      <c r="C24" s="46">
        <v>0</v>
      </c>
      <c r="F24" s="46" t="s">
        <v>45</v>
      </c>
      <c r="G24" s="46" t="s">
        <v>44</v>
      </c>
      <c r="H24" s="46">
        <v>0.41612057696781113</v>
      </c>
    </row>
    <row r="25" spans="1:8" x14ac:dyDescent="0.3">
      <c r="A25" s="46" t="s">
        <v>45</v>
      </c>
      <c r="B25" s="46" t="s">
        <v>44</v>
      </c>
      <c r="C25" s="46">
        <v>4.3768208329221814</v>
      </c>
      <c r="F25" s="46" t="s">
        <v>45</v>
      </c>
      <c r="G25" s="46" t="s">
        <v>44</v>
      </c>
      <c r="H25" s="46">
        <v>141.53701184463509</v>
      </c>
    </row>
    <row r="26" spans="1:8" x14ac:dyDescent="0.3">
      <c r="A26" s="46" t="s">
        <v>45</v>
      </c>
      <c r="B26" s="46" t="s">
        <v>44</v>
      </c>
      <c r="C26" s="46">
        <v>2.4107433148568025</v>
      </c>
      <c r="F26" s="46" t="s">
        <v>45</v>
      </c>
      <c r="G26" s="46" t="s">
        <v>44</v>
      </c>
      <c r="H26" s="46">
        <v>91.468965630508393</v>
      </c>
    </row>
    <row r="27" spans="1:8" x14ac:dyDescent="0.3">
      <c r="A27" s="46" t="s">
        <v>45</v>
      </c>
      <c r="B27" s="46" t="s">
        <v>44</v>
      </c>
      <c r="C27" s="46">
        <v>0.37557637352317808</v>
      </c>
      <c r="F27" s="46" t="s">
        <v>45</v>
      </c>
      <c r="G27" s="46" t="s">
        <v>44</v>
      </c>
      <c r="H27" s="46">
        <v>15.788862889194471</v>
      </c>
    </row>
    <row r="28" spans="1:8" x14ac:dyDescent="0.3">
      <c r="A28" s="46" t="s">
        <v>45</v>
      </c>
      <c r="B28" s="46" t="s">
        <v>44</v>
      </c>
      <c r="C28" s="46">
        <v>1.3514812556798612</v>
      </c>
      <c r="F28" s="46" t="s">
        <v>45</v>
      </c>
      <c r="G28" s="46" t="s">
        <v>44</v>
      </c>
      <c r="H28" s="46">
        <v>49.196195029380085</v>
      </c>
    </row>
    <row r="29" spans="1:8" x14ac:dyDescent="0.3">
      <c r="A29" s="46" t="s">
        <v>45</v>
      </c>
      <c r="B29" s="46" t="s">
        <v>44</v>
      </c>
      <c r="C29" s="46">
        <v>141.32631602772099</v>
      </c>
      <c r="F29" s="46" t="s">
        <v>45</v>
      </c>
      <c r="G29" s="46" t="s">
        <v>44</v>
      </c>
      <c r="H29" s="46">
        <v>4263.5588126399371</v>
      </c>
    </row>
    <row r="30" spans="1:8" x14ac:dyDescent="0.3">
      <c r="A30" s="46" t="s">
        <v>45</v>
      </c>
      <c r="B30" s="46" t="s">
        <v>44</v>
      </c>
      <c r="C30" s="46">
        <v>0.45944084059607315</v>
      </c>
      <c r="F30" s="46" t="s">
        <v>45</v>
      </c>
      <c r="G30" s="46" t="s">
        <v>44</v>
      </c>
      <c r="H30" s="46">
        <v>18.359143429482987</v>
      </c>
    </row>
    <row r="31" spans="1:8" x14ac:dyDescent="0.3">
      <c r="A31" s="46" t="s">
        <v>45</v>
      </c>
      <c r="B31" s="46" t="s">
        <v>44</v>
      </c>
      <c r="C31" s="46">
        <v>2.6486922503037404</v>
      </c>
      <c r="F31" s="46" t="s">
        <v>45</v>
      </c>
      <c r="G31" s="46" t="s">
        <v>44</v>
      </c>
      <c r="H31" s="46">
        <v>10.617295597306285</v>
      </c>
    </row>
    <row r="32" spans="1:8" x14ac:dyDescent="0.3">
      <c r="A32" s="46" t="s">
        <v>45</v>
      </c>
      <c r="B32" s="46" t="s">
        <v>44</v>
      </c>
      <c r="C32" s="46">
        <v>6.2612910383818701</v>
      </c>
      <c r="F32" s="46" t="s">
        <v>45</v>
      </c>
      <c r="G32" s="46" t="s">
        <v>44</v>
      </c>
      <c r="H32" s="46">
        <v>82.656466585361102</v>
      </c>
    </row>
    <row r="33" spans="1:8" x14ac:dyDescent="0.3">
      <c r="A33" s="46" t="s">
        <v>45</v>
      </c>
      <c r="B33" s="46" t="s">
        <v>44</v>
      </c>
      <c r="C33" s="46">
        <v>0.86156741044479745</v>
      </c>
      <c r="F33" s="46" t="s">
        <v>45</v>
      </c>
      <c r="G33" s="46" t="s">
        <v>44</v>
      </c>
      <c r="H33" s="46">
        <v>10.048353480259454</v>
      </c>
    </row>
    <row r="34" spans="1:8" x14ac:dyDescent="0.3">
      <c r="A34" s="46" t="s">
        <v>45</v>
      </c>
      <c r="B34" s="46" t="s">
        <v>44</v>
      </c>
      <c r="C34" s="46">
        <v>4.3369331761216179</v>
      </c>
      <c r="F34" s="46" t="s">
        <v>45</v>
      </c>
      <c r="G34" s="46" t="s">
        <v>44</v>
      </c>
      <c r="H34" s="46">
        <v>62.624464664950274</v>
      </c>
    </row>
    <row r="35" spans="1:8" x14ac:dyDescent="0.3">
      <c r="A35" s="46" t="s">
        <v>45</v>
      </c>
      <c r="B35" s="46" t="s">
        <v>44</v>
      </c>
      <c r="C35" s="46">
        <v>7.8503017929846104</v>
      </c>
      <c r="F35" s="46" t="s">
        <v>45</v>
      </c>
      <c r="G35" s="46" t="s">
        <v>44</v>
      </c>
      <c r="H35" s="46">
        <v>41.659746878022958</v>
      </c>
    </row>
    <row r="36" spans="1:8" x14ac:dyDescent="0.3">
      <c r="A36" s="46" t="s">
        <v>45</v>
      </c>
      <c r="B36" s="46" t="s">
        <v>44</v>
      </c>
      <c r="C36" s="46">
        <v>6.6127720249686588</v>
      </c>
      <c r="F36" s="46" t="s">
        <v>45</v>
      </c>
      <c r="G36" s="46" t="s">
        <v>44</v>
      </c>
      <c r="H36" s="46">
        <v>51.440564774340949</v>
      </c>
    </row>
    <row r="37" spans="1:8" x14ac:dyDescent="0.3">
      <c r="A37" s="46" t="s">
        <v>45</v>
      </c>
      <c r="B37" s="46" t="s">
        <v>44</v>
      </c>
      <c r="C37" s="46">
        <v>7.9980298680976374E-4</v>
      </c>
      <c r="F37" s="46" t="s">
        <v>45</v>
      </c>
      <c r="G37" s="46" t="s">
        <v>44</v>
      </c>
      <c r="H37" s="46">
        <v>1.6239297300108951E-2</v>
      </c>
    </row>
    <row r="38" spans="1:8" x14ac:dyDescent="0.3">
      <c r="A38" s="46" t="s">
        <v>45</v>
      </c>
      <c r="B38" s="46" t="s">
        <v>44</v>
      </c>
      <c r="C38" s="46">
        <v>0.71207614979929634</v>
      </c>
      <c r="F38" s="46" t="s">
        <v>45</v>
      </c>
      <c r="G38" s="46" t="s">
        <v>44</v>
      </c>
      <c r="H38" s="46">
        <v>5.5860686175757248</v>
      </c>
    </row>
    <row r="39" spans="1:8" x14ac:dyDescent="0.3">
      <c r="A39" s="46" t="s">
        <v>45</v>
      </c>
      <c r="B39" s="46" t="s">
        <v>44</v>
      </c>
      <c r="C39" s="46">
        <v>4.4062175412490183E-2</v>
      </c>
      <c r="F39" s="46" t="s">
        <v>45</v>
      </c>
      <c r="G39" s="46" t="s">
        <v>44</v>
      </c>
      <c r="H39" s="46">
        <v>0.31852219743248322</v>
      </c>
    </row>
    <row r="40" spans="1:8" x14ac:dyDescent="0.3">
      <c r="A40" s="46" t="s">
        <v>45</v>
      </c>
      <c r="B40" s="46" t="s">
        <v>44</v>
      </c>
      <c r="C40" s="46">
        <v>99.436121295164199</v>
      </c>
      <c r="F40" s="46" t="s">
        <v>45</v>
      </c>
      <c r="G40" s="46" t="s">
        <v>44</v>
      </c>
      <c r="H40" s="46">
        <v>239.10787633456002</v>
      </c>
    </row>
    <row r="41" spans="1:8" x14ac:dyDescent="0.3">
      <c r="A41" s="46" t="s">
        <v>45</v>
      </c>
      <c r="B41" s="46" t="s">
        <v>44</v>
      </c>
      <c r="C41" s="46">
        <v>0.32686596330396711</v>
      </c>
      <c r="F41" s="46" t="s">
        <v>45</v>
      </c>
      <c r="G41" s="46" t="s">
        <v>44</v>
      </c>
      <c r="H41" s="46">
        <v>0.54066233641815353</v>
      </c>
    </row>
    <row r="42" spans="1:8" x14ac:dyDescent="0.3">
      <c r="A42" s="46" t="s">
        <v>45</v>
      </c>
      <c r="B42" s="46" t="s">
        <v>44</v>
      </c>
      <c r="C42" s="46">
        <v>4.9237692711061976E-5</v>
      </c>
      <c r="F42" s="46" t="s">
        <v>45</v>
      </c>
      <c r="G42" s="46" t="s">
        <v>44</v>
      </c>
      <c r="H42" s="46">
        <v>6.6534684320275207E-5</v>
      </c>
    </row>
    <row r="43" spans="1:8" x14ac:dyDescent="0.3">
      <c r="A43" s="46" t="s">
        <v>45</v>
      </c>
      <c r="B43" s="46" t="s">
        <v>44</v>
      </c>
      <c r="C43" s="46">
        <v>5.3089161375622473E-2</v>
      </c>
      <c r="F43" s="46" t="s">
        <v>45</v>
      </c>
      <c r="G43" s="46" t="s">
        <v>44</v>
      </c>
      <c r="H43" s="46">
        <v>0.44694959412318264</v>
      </c>
    </row>
    <row r="44" spans="1:8" x14ac:dyDescent="0.3">
      <c r="A44" s="46" t="s">
        <v>45</v>
      </c>
      <c r="B44" s="46" t="s">
        <v>44</v>
      </c>
      <c r="C44" s="46">
        <v>11.080243581990155</v>
      </c>
      <c r="F44" s="46" t="s">
        <v>45</v>
      </c>
      <c r="G44" s="46" t="s">
        <v>44</v>
      </c>
      <c r="H44" s="46">
        <v>47.3493275933428</v>
      </c>
    </row>
    <row r="45" spans="1:8" x14ac:dyDescent="0.3">
      <c r="A45" s="46" t="s">
        <v>45</v>
      </c>
      <c r="B45" s="46" t="s">
        <v>44</v>
      </c>
      <c r="C45" s="46">
        <v>5.9982891793846091E-3</v>
      </c>
      <c r="F45" s="46" t="s">
        <v>45</v>
      </c>
      <c r="G45" s="46" t="s">
        <v>44</v>
      </c>
      <c r="H45" s="46">
        <v>0.10291984590473667</v>
      </c>
    </row>
    <row r="46" spans="1:8" x14ac:dyDescent="0.3">
      <c r="A46" s="46" t="s">
        <v>45</v>
      </c>
      <c r="B46" s="46" t="s">
        <v>44</v>
      </c>
      <c r="C46" s="46">
        <v>0.3806152828217621</v>
      </c>
      <c r="F46" s="46" t="s">
        <v>45</v>
      </c>
      <c r="G46" s="46" t="s">
        <v>44</v>
      </c>
      <c r="H46" s="46">
        <v>9.8721352556025117</v>
      </c>
    </row>
    <row r="47" spans="1:8" x14ac:dyDescent="0.3">
      <c r="A47" s="46" t="s">
        <v>45</v>
      </c>
      <c r="B47" s="46" t="s">
        <v>44</v>
      </c>
      <c r="C47" s="46">
        <v>0.8967152741341673</v>
      </c>
      <c r="F47" s="46" t="s">
        <v>45</v>
      </c>
      <c r="G47" s="46" t="s">
        <v>44</v>
      </c>
      <c r="H47" s="46">
        <v>7.56348007056725</v>
      </c>
    </row>
    <row r="48" spans="1:8" x14ac:dyDescent="0.3">
      <c r="C48">
        <f>SUM(C2:C47)</f>
        <v>321.16334167077048</v>
      </c>
      <c r="H48">
        <f>SUM(H2:H47)</f>
        <v>9248.9102984319888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75CC-0B00-4167-AD15-55534CEF987F}">
  <dimension ref="A1:H154"/>
  <sheetViews>
    <sheetView topLeftCell="A137" workbookViewId="0">
      <selection activeCell="C2" sqref="C2:C154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47" t="s">
        <v>47</v>
      </c>
      <c r="B1" s="47" t="s">
        <v>46</v>
      </c>
      <c r="C1" s="47" t="s">
        <v>49</v>
      </c>
      <c r="F1" s="47" t="s">
        <v>47</v>
      </c>
      <c r="G1" s="47" t="s">
        <v>46</v>
      </c>
      <c r="H1" s="47" t="s">
        <v>48</v>
      </c>
    </row>
    <row r="2" spans="1:8" x14ac:dyDescent="0.3">
      <c r="A2" s="46" t="s">
        <v>45</v>
      </c>
      <c r="B2" s="46" t="s">
        <v>44</v>
      </c>
      <c r="C2" s="46">
        <v>17.131267427865048</v>
      </c>
      <c r="F2" s="46" t="s">
        <v>45</v>
      </c>
      <c r="G2" s="46" t="s">
        <v>44</v>
      </c>
      <c r="H2" s="46">
        <v>17.131267427865048</v>
      </c>
    </row>
    <row r="3" spans="1:8" x14ac:dyDescent="0.3">
      <c r="A3" s="46" t="s">
        <v>45</v>
      </c>
      <c r="B3" s="46" t="s">
        <v>44</v>
      </c>
      <c r="C3" s="46">
        <v>4.8326726539968838</v>
      </c>
      <c r="F3" s="46" t="s">
        <v>45</v>
      </c>
      <c r="G3" s="46" t="s">
        <v>44</v>
      </c>
      <c r="H3" s="46">
        <v>4.8326726539968838</v>
      </c>
    </row>
    <row r="4" spans="1:8" x14ac:dyDescent="0.3">
      <c r="A4" s="46" t="s">
        <v>45</v>
      </c>
      <c r="B4" s="46" t="s">
        <v>44</v>
      </c>
      <c r="C4" s="46">
        <v>9.2606904706821924E-2</v>
      </c>
      <c r="F4" s="46" t="s">
        <v>45</v>
      </c>
      <c r="G4" s="46" t="s">
        <v>44</v>
      </c>
      <c r="H4" s="46">
        <v>9.2606904706821924E-2</v>
      </c>
    </row>
    <row r="5" spans="1:8" x14ac:dyDescent="0.3">
      <c r="A5" s="46" t="s">
        <v>45</v>
      </c>
      <c r="B5" s="46" t="s">
        <v>44</v>
      </c>
      <c r="C5" s="46">
        <v>3.9492423114844266</v>
      </c>
      <c r="F5" s="46" t="s">
        <v>45</v>
      </c>
      <c r="G5" s="46" t="s">
        <v>44</v>
      </c>
      <c r="H5" s="46">
        <v>3.9492423114844266</v>
      </c>
    </row>
    <row r="6" spans="1:8" x14ac:dyDescent="0.3">
      <c r="A6" s="46" t="s">
        <v>45</v>
      </c>
      <c r="B6" s="46" t="s">
        <v>44</v>
      </c>
      <c r="C6" s="46">
        <v>103.24413626422556</v>
      </c>
      <c r="F6" s="46" t="s">
        <v>45</v>
      </c>
      <c r="G6" s="46" t="s">
        <v>44</v>
      </c>
      <c r="H6" s="46">
        <v>103.24413626422556</v>
      </c>
    </row>
    <row r="7" spans="1:8" x14ac:dyDescent="0.3">
      <c r="A7" s="46" t="s">
        <v>45</v>
      </c>
      <c r="B7" s="46" t="s">
        <v>44</v>
      </c>
      <c r="C7" s="46">
        <v>1.0538415229899676</v>
      </c>
      <c r="F7" s="46" t="s">
        <v>45</v>
      </c>
      <c r="G7" s="46" t="s">
        <v>44</v>
      </c>
      <c r="H7" s="46">
        <v>1.0538415229899676</v>
      </c>
    </row>
    <row r="8" spans="1:8" x14ac:dyDescent="0.3">
      <c r="A8" s="46" t="s">
        <v>45</v>
      </c>
      <c r="B8" s="46" t="s">
        <v>44</v>
      </c>
      <c r="C8" s="46">
        <v>0.20071691617173718</v>
      </c>
      <c r="F8" s="46" t="s">
        <v>45</v>
      </c>
      <c r="G8" s="46" t="s">
        <v>44</v>
      </c>
      <c r="H8" s="46">
        <v>0.20071691617173718</v>
      </c>
    </row>
    <row r="9" spans="1:8" x14ac:dyDescent="0.3">
      <c r="A9" s="46" t="s">
        <v>45</v>
      </c>
      <c r="B9" s="46" t="s">
        <v>44</v>
      </c>
      <c r="C9" s="46">
        <v>0.28343290834631774</v>
      </c>
      <c r="F9" s="46" t="s">
        <v>45</v>
      </c>
      <c r="G9" s="46" t="s">
        <v>44</v>
      </c>
      <c r="H9" s="46">
        <v>0.28343290834631774</v>
      </c>
    </row>
    <row r="10" spans="1:8" x14ac:dyDescent="0.3">
      <c r="A10" s="46" t="s">
        <v>45</v>
      </c>
      <c r="B10" s="46" t="s">
        <v>44</v>
      </c>
      <c r="C10" s="46">
        <v>1.0469686427911492E-2</v>
      </c>
      <c r="F10" s="46" t="s">
        <v>45</v>
      </c>
      <c r="G10" s="46" t="s">
        <v>44</v>
      </c>
      <c r="H10" s="46">
        <v>1.0469686427911492E-2</v>
      </c>
    </row>
    <row r="11" spans="1:8" x14ac:dyDescent="0.3">
      <c r="A11" s="46" t="s">
        <v>45</v>
      </c>
      <c r="B11" s="46" t="s">
        <v>44</v>
      </c>
      <c r="C11" s="46">
        <v>1.4073134959529179</v>
      </c>
      <c r="F11" s="46" t="s">
        <v>45</v>
      </c>
      <c r="G11" s="46" t="s">
        <v>44</v>
      </c>
      <c r="H11" s="46">
        <v>1.4073134959529179</v>
      </c>
    </row>
    <row r="12" spans="1:8" x14ac:dyDescent="0.3">
      <c r="A12" s="46" t="s">
        <v>45</v>
      </c>
      <c r="B12" s="46" t="s">
        <v>44</v>
      </c>
      <c r="C12" s="46">
        <v>0.69827581165727448</v>
      </c>
      <c r="F12" s="46" t="s">
        <v>45</v>
      </c>
      <c r="G12" s="46" t="s">
        <v>44</v>
      </c>
      <c r="H12" s="46">
        <v>0.69827581165727448</v>
      </c>
    </row>
    <row r="13" spans="1:8" x14ac:dyDescent="0.3">
      <c r="A13" s="46" t="s">
        <v>45</v>
      </c>
      <c r="B13" s="46" t="s">
        <v>44</v>
      </c>
      <c r="C13" s="46">
        <v>0.1500329591129968</v>
      </c>
      <c r="F13" s="46" t="s">
        <v>45</v>
      </c>
      <c r="G13" s="46" t="s">
        <v>44</v>
      </c>
      <c r="H13" s="46">
        <v>0.1500329591129968</v>
      </c>
    </row>
    <row r="14" spans="1:8" x14ac:dyDescent="0.3">
      <c r="A14" s="46" t="s">
        <v>45</v>
      </c>
      <c r="B14" s="46" t="s">
        <v>44</v>
      </c>
      <c r="C14" s="46">
        <v>20.106491745411706</v>
      </c>
      <c r="F14" s="46" t="s">
        <v>45</v>
      </c>
      <c r="G14" s="46" t="s">
        <v>44</v>
      </c>
      <c r="H14" s="46">
        <v>20.106491745411706</v>
      </c>
    </row>
    <row r="15" spans="1:8" x14ac:dyDescent="0.3">
      <c r="A15" s="46" t="s">
        <v>45</v>
      </c>
      <c r="B15" s="46" t="s">
        <v>44</v>
      </c>
      <c r="C15" s="46">
        <v>0.35479195555389975</v>
      </c>
      <c r="F15" s="46" t="s">
        <v>45</v>
      </c>
      <c r="G15" s="46" t="s">
        <v>44</v>
      </c>
      <c r="H15" s="46">
        <v>0.35479195555389975</v>
      </c>
    </row>
    <row r="16" spans="1:8" x14ac:dyDescent="0.3">
      <c r="A16" s="46" t="s">
        <v>45</v>
      </c>
      <c r="B16" s="46" t="s">
        <v>44</v>
      </c>
      <c r="C16" s="46">
        <v>1.4047310934494488</v>
      </c>
      <c r="F16" s="46" t="s">
        <v>45</v>
      </c>
      <c r="G16" s="46" t="s">
        <v>44</v>
      </c>
      <c r="H16" s="46">
        <v>1.4047310934494488</v>
      </c>
    </row>
    <row r="17" spans="1:8" x14ac:dyDescent="0.3">
      <c r="A17" s="46" t="s">
        <v>45</v>
      </c>
      <c r="B17" s="46" t="s">
        <v>44</v>
      </c>
      <c r="C17" s="46">
        <v>0.31622501642815198</v>
      </c>
      <c r="F17" s="46" t="s">
        <v>45</v>
      </c>
      <c r="G17" s="46" t="s">
        <v>44</v>
      </c>
      <c r="H17" s="46">
        <v>0.31622501642815198</v>
      </c>
    </row>
    <row r="18" spans="1:8" x14ac:dyDescent="0.3">
      <c r="A18" s="46" t="s">
        <v>45</v>
      </c>
      <c r="B18" s="46" t="s">
        <v>44</v>
      </c>
      <c r="C18" s="46">
        <v>0.3321162995008009</v>
      </c>
      <c r="F18" s="46" t="s">
        <v>45</v>
      </c>
      <c r="G18" s="46" t="s">
        <v>44</v>
      </c>
      <c r="H18" s="46">
        <v>0.3321162995008009</v>
      </c>
    </row>
    <row r="19" spans="1:8" x14ac:dyDescent="0.3">
      <c r="A19" s="46" t="s">
        <v>45</v>
      </c>
      <c r="B19" s="46" t="s">
        <v>44</v>
      </c>
      <c r="C19" s="46">
        <v>0.19283759486703295</v>
      </c>
      <c r="F19" s="46" t="s">
        <v>45</v>
      </c>
      <c r="G19" s="46" t="s">
        <v>44</v>
      </c>
      <c r="H19" s="46">
        <v>0.19283759486703295</v>
      </c>
    </row>
    <row r="20" spans="1:8" x14ac:dyDescent="0.3">
      <c r="A20" s="46" t="s">
        <v>45</v>
      </c>
      <c r="B20" s="46" t="s">
        <v>44</v>
      </c>
      <c r="C20" s="46">
        <v>0</v>
      </c>
      <c r="F20" s="46" t="s">
        <v>45</v>
      </c>
      <c r="G20" s="46" t="s">
        <v>44</v>
      </c>
      <c r="H20" s="46">
        <v>0</v>
      </c>
    </row>
    <row r="21" spans="1:8" x14ac:dyDescent="0.3">
      <c r="A21" s="46" t="s">
        <v>45</v>
      </c>
      <c r="B21" s="46" t="s">
        <v>44</v>
      </c>
      <c r="C21" s="46">
        <v>0.51859811907327824</v>
      </c>
      <c r="F21" s="46" t="s">
        <v>45</v>
      </c>
      <c r="G21" s="46" t="s">
        <v>44</v>
      </c>
      <c r="H21" s="46">
        <v>0.51859811907327824</v>
      </c>
    </row>
    <row r="22" spans="1:8" x14ac:dyDescent="0.3">
      <c r="A22" s="46" t="s">
        <v>45</v>
      </c>
      <c r="B22" s="46" t="s">
        <v>44</v>
      </c>
      <c r="C22" s="46">
        <v>2.5230316699094604E-2</v>
      </c>
      <c r="F22" s="46" t="s">
        <v>45</v>
      </c>
      <c r="G22" s="46" t="s">
        <v>44</v>
      </c>
      <c r="H22" s="46">
        <v>2.5230316699094604E-2</v>
      </c>
    </row>
    <row r="23" spans="1:8" x14ac:dyDescent="0.3">
      <c r="A23" s="46" t="s">
        <v>45</v>
      </c>
      <c r="B23" s="46" t="s">
        <v>44</v>
      </c>
      <c r="C23" s="46">
        <v>0.45743049304997579</v>
      </c>
      <c r="F23" s="46" t="s">
        <v>45</v>
      </c>
      <c r="G23" s="46" t="s">
        <v>44</v>
      </c>
      <c r="H23" s="46">
        <v>0.45743049304997579</v>
      </c>
    </row>
    <row r="24" spans="1:8" x14ac:dyDescent="0.3">
      <c r="A24" s="46" t="s">
        <v>45</v>
      </c>
      <c r="B24" s="46" t="s">
        <v>44</v>
      </c>
      <c r="C24" s="46">
        <v>22.345761069551429</v>
      </c>
      <c r="F24" s="46" t="s">
        <v>45</v>
      </c>
      <c r="G24" s="46" t="s">
        <v>44</v>
      </c>
      <c r="H24" s="46">
        <v>22.345761069551429</v>
      </c>
    </row>
    <row r="25" spans="1:8" x14ac:dyDescent="0.3">
      <c r="A25" s="46" t="s">
        <v>45</v>
      </c>
      <c r="B25" s="46" t="s">
        <v>44</v>
      </c>
      <c r="C25" s="46">
        <v>8.8376104425875977E-3</v>
      </c>
      <c r="F25" s="46" t="s">
        <v>45</v>
      </c>
      <c r="G25" s="46" t="s">
        <v>44</v>
      </c>
      <c r="H25" s="46">
        <v>8.8376104425875977E-3</v>
      </c>
    </row>
    <row r="26" spans="1:8" x14ac:dyDescent="0.3">
      <c r="A26" s="46" t="s">
        <v>45</v>
      </c>
      <c r="B26" s="46" t="s">
        <v>44</v>
      </c>
      <c r="C26" s="46">
        <v>8.372632005140393E-3</v>
      </c>
      <c r="F26" s="46" t="s">
        <v>45</v>
      </c>
      <c r="G26" s="46" t="s">
        <v>44</v>
      </c>
      <c r="H26" s="46">
        <v>8.372632005140393E-3</v>
      </c>
    </row>
    <row r="27" spans="1:8" x14ac:dyDescent="0.3">
      <c r="A27" s="46" t="s">
        <v>45</v>
      </c>
      <c r="B27" s="46" t="s">
        <v>44</v>
      </c>
      <c r="C27" s="46">
        <v>0</v>
      </c>
      <c r="F27" s="46" t="s">
        <v>45</v>
      </c>
      <c r="G27" s="46" t="s">
        <v>44</v>
      </c>
      <c r="H27" s="46">
        <v>0</v>
      </c>
    </row>
    <row r="28" spans="1:8" x14ac:dyDescent="0.3">
      <c r="A28" s="46" t="s">
        <v>45</v>
      </c>
      <c r="B28" s="46" t="s">
        <v>44</v>
      </c>
      <c r="C28" s="46">
        <v>68.356908501799325</v>
      </c>
      <c r="F28" s="46" t="s">
        <v>45</v>
      </c>
      <c r="G28" s="46" t="s">
        <v>44</v>
      </c>
      <c r="H28" s="46">
        <v>68.356908501799325</v>
      </c>
    </row>
    <row r="29" spans="1:8" x14ac:dyDescent="0.3">
      <c r="A29" s="46" t="s">
        <v>45</v>
      </c>
      <c r="B29" s="46" t="s">
        <v>44</v>
      </c>
      <c r="C29" s="46">
        <v>172.64868798188846</v>
      </c>
      <c r="F29" s="46" t="s">
        <v>45</v>
      </c>
      <c r="G29" s="46" t="s">
        <v>44</v>
      </c>
      <c r="H29" s="46">
        <v>172.64868798188846</v>
      </c>
    </row>
    <row r="30" spans="1:8" x14ac:dyDescent="0.3">
      <c r="A30" s="46" t="s">
        <v>45</v>
      </c>
      <c r="B30" s="46" t="s">
        <v>44</v>
      </c>
      <c r="C30" s="46">
        <v>8.5489836498939251E-2</v>
      </c>
      <c r="F30" s="46" t="s">
        <v>45</v>
      </c>
      <c r="G30" s="46" t="s">
        <v>44</v>
      </c>
      <c r="H30" s="46">
        <v>8.5489836498939251E-2</v>
      </c>
    </row>
    <row r="31" spans="1:8" x14ac:dyDescent="0.3">
      <c r="A31" s="46" t="s">
        <v>45</v>
      </c>
      <c r="B31" s="46" t="s">
        <v>44</v>
      </c>
      <c r="C31" s="46">
        <v>3666.3258587542991</v>
      </c>
      <c r="F31" s="46" t="s">
        <v>45</v>
      </c>
      <c r="G31" s="46" t="s">
        <v>44</v>
      </c>
      <c r="H31" s="46">
        <v>3666.3258587542991</v>
      </c>
    </row>
    <row r="32" spans="1:8" x14ac:dyDescent="0.3">
      <c r="A32" s="46" t="s">
        <v>45</v>
      </c>
      <c r="B32" s="46" t="s">
        <v>44</v>
      </c>
      <c r="C32" s="46">
        <v>1875.833007578932</v>
      </c>
      <c r="F32" s="46" t="s">
        <v>45</v>
      </c>
      <c r="G32" s="46" t="s">
        <v>44</v>
      </c>
      <c r="H32" s="46">
        <v>1875.833007578932</v>
      </c>
    </row>
    <row r="33" spans="1:8" x14ac:dyDescent="0.3">
      <c r="A33" s="46" t="s">
        <v>45</v>
      </c>
      <c r="B33" s="46" t="s">
        <v>44</v>
      </c>
      <c r="C33" s="46">
        <v>503.42638349614509</v>
      </c>
      <c r="F33" s="46" t="s">
        <v>45</v>
      </c>
      <c r="G33" s="46" t="s">
        <v>44</v>
      </c>
      <c r="H33" s="46">
        <v>503.42638349614509</v>
      </c>
    </row>
    <row r="34" spans="1:8" x14ac:dyDescent="0.3">
      <c r="A34" s="46" t="s">
        <v>45</v>
      </c>
      <c r="B34" s="46" t="s">
        <v>44</v>
      </c>
      <c r="C34" s="46">
        <v>1723.6881491022314</v>
      </c>
      <c r="F34" s="46" t="s">
        <v>45</v>
      </c>
      <c r="G34" s="46" t="s">
        <v>44</v>
      </c>
      <c r="H34" s="46">
        <v>1723.6881491022314</v>
      </c>
    </row>
    <row r="35" spans="1:8" x14ac:dyDescent="0.3">
      <c r="A35" s="46" t="s">
        <v>45</v>
      </c>
      <c r="B35" s="46" t="s">
        <v>44</v>
      </c>
      <c r="C35" s="46">
        <v>4065.4762676899163</v>
      </c>
      <c r="F35" s="46" t="s">
        <v>45</v>
      </c>
      <c r="G35" s="46" t="s">
        <v>44</v>
      </c>
      <c r="H35" s="46">
        <v>4065.4762676899163</v>
      </c>
    </row>
    <row r="36" spans="1:8" x14ac:dyDescent="0.3">
      <c r="A36" s="46" t="s">
        <v>45</v>
      </c>
      <c r="B36" s="46" t="s">
        <v>44</v>
      </c>
      <c r="C36" s="46">
        <v>9.364250578098293</v>
      </c>
      <c r="F36" s="46" t="s">
        <v>45</v>
      </c>
      <c r="G36" s="46" t="s">
        <v>44</v>
      </c>
      <c r="H36" s="46">
        <v>9.364250578098293</v>
      </c>
    </row>
    <row r="37" spans="1:8" x14ac:dyDescent="0.3">
      <c r="A37" s="46" t="s">
        <v>45</v>
      </c>
      <c r="B37" s="46" t="s">
        <v>44</v>
      </c>
      <c r="C37" s="46">
        <v>13322.602544702264</v>
      </c>
      <c r="F37" s="46" t="s">
        <v>45</v>
      </c>
      <c r="G37" s="46" t="s">
        <v>44</v>
      </c>
      <c r="H37" s="46">
        <v>13322.602544702264</v>
      </c>
    </row>
    <row r="38" spans="1:8" x14ac:dyDescent="0.3">
      <c r="A38" s="46" t="s">
        <v>45</v>
      </c>
      <c r="B38" s="46" t="s">
        <v>44</v>
      </c>
      <c r="C38" s="46">
        <v>10334.032266923068</v>
      </c>
      <c r="F38" s="46" t="s">
        <v>45</v>
      </c>
      <c r="G38" s="46" t="s">
        <v>44</v>
      </c>
      <c r="H38" s="46">
        <v>10334.032266923068</v>
      </c>
    </row>
    <row r="39" spans="1:8" x14ac:dyDescent="0.3">
      <c r="A39" s="46" t="s">
        <v>45</v>
      </c>
      <c r="B39" s="46" t="s">
        <v>44</v>
      </c>
      <c r="C39" s="46">
        <v>1546.2474453622449</v>
      </c>
      <c r="F39" s="46" t="s">
        <v>45</v>
      </c>
      <c r="G39" s="46" t="s">
        <v>44</v>
      </c>
      <c r="H39" s="46">
        <v>1546.2474453622449</v>
      </c>
    </row>
    <row r="40" spans="1:8" x14ac:dyDescent="0.3">
      <c r="A40" s="46" t="s">
        <v>45</v>
      </c>
      <c r="B40" s="46" t="s">
        <v>44</v>
      </c>
      <c r="C40" s="46">
        <v>2581.7096855089258</v>
      </c>
      <c r="F40" s="46" t="s">
        <v>45</v>
      </c>
      <c r="G40" s="46" t="s">
        <v>44</v>
      </c>
      <c r="H40" s="46">
        <v>2581.7096855089258</v>
      </c>
    </row>
    <row r="41" spans="1:8" x14ac:dyDescent="0.3">
      <c r="A41" s="46" t="s">
        <v>45</v>
      </c>
      <c r="B41" s="46" t="s">
        <v>44</v>
      </c>
      <c r="C41" s="46">
        <v>1409.6340526471583</v>
      </c>
      <c r="F41" s="46" t="s">
        <v>45</v>
      </c>
      <c r="G41" s="46" t="s">
        <v>44</v>
      </c>
      <c r="H41" s="46">
        <v>1409.6340526471583</v>
      </c>
    </row>
    <row r="42" spans="1:8" x14ac:dyDescent="0.3">
      <c r="A42" s="46" t="s">
        <v>45</v>
      </c>
      <c r="B42" s="46" t="s">
        <v>44</v>
      </c>
      <c r="C42" s="46">
        <v>440.09795030914267</v>
      </c>
      <c r="F42" s="46" t="s">
        <v>45</v>
      </c>
      <c r="G42" s="46" t="s">
        <v>44</v>
      </c>
      <c r="H42" s="46">
        <v>440.09795030914267</v>
      </c>
    </row>
    <row r="43" spans="1:8" x14ac:dyDescent="0.3">
      <c r="A43" s="46" t="s">
        <v>45</v>
      </c>
      <c r="B43" s="46" t="s">
        <v>44</v>
      </c>
      <c r="C43" s="46">
        <v>442.64544253995734</v>
      </c>
      <c r="F43" s="46" t="s">
        <v>45</v>
      </c>
      <c r="G43" s="46" t="s">
        <v>44</v>
      </c>
      <c r="H43" s="46">
        <v>442.64544253995734</v>
      </c>
    </row>
    <row r="44" spans="1:8" x14ac:dyDescent="0.3">
      <c r="A44" s="46" t="s">
        <v>45</v>
      </c>
      <c r="B44" s="46" t="s">
        <v>44</v>
      </c>
      <c r="C44" s="46">
        <v>198.24809375756979</v>
      </c>
      <c r="F44" s="46" t="s">
        <v>45</v>
      </c>
      <c r="G44" s="46" t="s">
        <v>44</v>
      </c>
      <c r="H44" s="46">
        <v>198.24809375756979</v>
      </c>
    </row>
    <row r="45" spans="1:8" x14ac:dyDescent="0.3">
      <c r="A45" s="46" t="s">
        <v>45</v>
      </c>
      <c r="B45" s="46" t="s">
        <v>44</v>
      </c>
      <c r="C45" s="46">
        <v>299.67649447061723</v>
      </c>
      <c r="F45" s="46" t="s">
        <v>45</v>
      </c>
      <c r="G45" s="46" t="s">
        <v>44</v>
      </c>
      <c r="H45" s="46">
        <v>299.67649447061723</v>
      </c>
    </row>
    <row r="46" spans="1:8" x14ac:dyDescent="0.3">
      <c r="A46" s="46" t="s">
        <v>45</v>
      </c>
      <c r="B46" s="46" t="s">
        <v>44</v>
      </c>
      <c r="C46" s="46">
        <v>94.48556566404288</v>
      </c>
      <c r="F46" s="46" t="s">
        <v>45</v>
      </c>
      <c r="G46" s="46" t="s">
        <v>44</v>
      </c>
      <c r="H46" s="46">
        <v>94.48556566404288</v>
      </c>
    </row>
    <row r="47" spans="1:8" x14ac:dyDescent="0.3">
      <c r="A47" s="46" t="s">
        <v>45</v>
      </c>
      <c r="B47" s="46" t="s">
        <v>44</v>
      </c>
      <c r="C47" s="46">
        <v>248.70130563234682</v>
      </c>
      <c r="F47" s="46" t="s">
        <v>45</v>
      </c>
      <c r="G47" s="46" t="s">
        <v>44</v>
      </c>
      <c r="H47" s="46">
        <v>248.70130563234682</v>
      </c>
    </row>
    <row r="48" spans="1:8" x14ac:dyDescent="0.3">
      <c r="A48" s="46" t="s">
        <v>45</v>
      </c>
      <c r="B48" s="46" t="s">
        <v>44</v>
      </c>
      <c r="C48" s="46">
        <v>20.634020110623492</v>
      </c>
      <c r="F48" s="46" t="s">
        <v>45</v>
      </c>
      <c r="G48" s="46" t="s">
        <v>44</v>
      </c>
      <c r="H48" s="46">
        <v>20.634020110623492</v>
      </c>
    </row>
    <row r="49" spans="1:8" x14ac:dyDescent="0.3">
      <c r="A49" s="46" t="s">
        <v>45</v>
      </c>
      <c r="B49" s="46" t="s">
        <v>44</v>
      </c>
      <c r="C49" s="46">
        <v>154.21999885670706</v>
      </c>
      <c r="F49" s="46" t="s">
        <v>45</v>
      </c>
      <c r="G49" s="46" t="s">
        <v>44</v>
      </c>
      <c r="H49" s="46">
        <v>154.21999885670706</v>
      </c>
    </row>
    <row r="50" spans="1:8" x14ac:dyDescent="0.3">
      <c r="A50" s="46" t="s">
        <v>45</v>
      </c>
      <c r="B50" s="46" t="s">
        <v>44</v>
      </c>
      <c r="C50" s="46">
        <v>12.499411257242476</v>
      </c>
      <c r="F50" s="46" t="s">
        <v>45</v>
      </c>
      <c r="G50" s="46" t="s">
        <v>44</v>
      </c>
      <c r="H50" s="46">
        <v>12.499411257242476</v>
      </c>
    </row>
    <row r="51" spans="1:8" x14ac:dyDescent="0.3">
      <c r="A51" s="46" t="s">
        <v>45</v>
      </c>
      <c r="B51" s="46" t="s">
        <v>44</v>
      </c>
      <c r="C51" s="46">
        <v>291.95465645896172</v>
      </c>
      <c r="F51" s="46" t="s">
        <v>45</v>
      </c>
      <c r="G51" s="46" t="s">
        <v>44</v>
      </c>
      <c r="H51" s="46">
        <v>291.95465645896172</v>
      </c>
    </row>
    <row r="52" spans="1:8" x14ac:dyDescent="0.3">
      <c r="A52" s="46" t="s">
        <v>45</v>
      </c>
      <c r="B52" s="46" t="s">
        <v>44</v>
      </c>
      <c r="C52" s="46">
        <v>37.739366090541431</v>
      </c>
      <c r="F52" s="46" t="s">
        <v>45</v>
      </c>
      <c r="G52" s="46" t="s">
        <v>44</v>
      </c>
      <c r="H52" s="46">
        <v>37.739366090541431</v>
      </c>
    </row>
    <row r="53" spans="1:8" x14ac:dyDescent="0.3">
      <c r="A53" s="46" t="s">
        <v>45</v>
      </c>
      <c r="B53" s="46" t="s">
        <v>44</v>
      </c>
      <c r="C53" s="46">
        <v>98.05647751697083</v>
      </c>
      <c r="F53" s="46" t="s">
        <v>45</v>
      </c>
      <c r="G53" s="46" t="s">
        <v>44</v>
      </c>
      <c r="H53" s="46">
        <v>98.05647751697083</v>
      </c>
    </row>
    <row r="54" spans="1:8" x14ac:dyDescent="0.3">
      <c r="A54" s="46" t="s">
        <v>45</v>
      </c>
      <c r="B54" s="46" t="s">
        <v>44</v>
      </c>
      <c r="C54" s="46">
        <v>0</v>
      </c>
      <c r="F54" s="46" t="s">
        <v>45</v>
      </c>
      <c r="G54" s="46" t="s">
        <v>44</v>
      </c>
      <c r="H54" s="46">
        <v>0</v>
      </c>
    </row>
    <row r="55" spans="1:8" x14ac:dyDescent="0.3">
      <c r="A55" s="46" t="s">
        <v>45</v>
      </c>
      <c r="B55" s="46" t="s">
        <v>44</v>
      </c>
      <c r="C55" s="46">
        <v>18.114813379942511</v>
      </c>
      <c r="F55" s="46" t="s">
        <v>45</v>
      </c>
      <c r="G55" s="46" t="s">
        <v>44</v>
      </c>
      <c r="H55" s="46">
        <v>18.114813379942511</v>
      </c>
    </row>
    <row r="56" spans="1:8" x14ac:dyDescent="0.3">
      <c r="A56" s="46" t="s">
        <v>45</v>
      </c>
      <c r="B56" s="46" t="s">
        <v>44</v>
      </c>
      <c r="C56" s="46">
        <v>137.87420595593639</v>
      </c>
      <c r="F56" s="46" t="s">
        <v>45</v>
      </c>
      <c r="G56" s="46" t="s">
        <v>44</v>
      </c>
      <c r="H56" s="46">
        <v>137.87420595593639</v>
      </c>
    </row>
    <row r="57" spans="1:8" x14ac:dyDescent="0.3">
      <c r="A57" s="46" t="s">
        <v>45</v>
      </c>
      <c r="B57" s="46" t="s">
        <v>44</v>
      </c>
      <c r="C57" s="46">
        <v>31.368291280474914</v>
      </c>
      <c r="F57" s="46" t="s">
        <v>45</v>
      </c>
      <c r="G57" s="46" t="s">
        <v>44</v>
      </c>
      <c r="H57" s="46">
        <v>31.368291280474914</v>
      </c>
    </row>
    <row r="58" spans="1:8" x14ac:dyDescent="0.3">
      <c r="A58" s="46" t="s">
        <v>45</v>
      </c>
      <c r="B58" s="46" t="s">
        <v>44</v>
      </c>
      <c r="C58" s="46">
        <v>55.240186365555076</v>
      </c>
      <c r="F58" s="46" t="s">
        <v>45</v>
      </c>
      <c r="G58" s="46" t="s">
        <v>44</v>
      </c>
      <c r="H58" s="46">
        <v>55.240186365555076</v>
      </c>
    </row>
    <row r="59" spans="1:8" x14ac:dyDescent="0.3">
      <c r="A59" s="46" t="s">
        <v>45</v>
      </c>
      <c r="B59" s="46" t="s">
        <v>44</v>
      </c>
      <c r="C59" s="46">
        <v>583.49785290782268</v>
      </c>
      <c r="F59" s="46" t="s">
        <v>45</v>
      </c>
      <c r="G59" s="46" t="s">
        <v>44</v>
      </c>
      <c r="H59" s="46">
        <v>583.49785290782268</v>
      </c>
    </row>
    <row r="60" spans="1:8" x14ac:dyDescent="0.3">
      <c r="A60" s="46" t="s">
        <v>45</v>
      </c>
      <c r="B60" s="46" t="s">
        <v>44</v>
      </c>
      <c r="C60" s="46">
        <v>0.12606426393383077</v>
      </c>
      <c r="F60" s="46" t="s">
        <v>45</v>
      </c>
      <c r="G60" s="46" t="s">
        <v>44</v>
      </c>
      <c r="H60" s="46">
        <v>0.12606426393383077</v>
      </c>
    </row>
    <row r="61" spans="1:8" x14ac:dyDescent="0.3">
      <c r="A61" s="46" t="s">
        <v>45</v>
      </c>
      <c r="B61" s="46" t="s">
        <v>44</v>
      </c>
      <c r="C61" s="46">
        <v>14.431449404928312</v>
      </c>
      <c r="F61" s="46" t="s">
        <v>45</v>
      </c>
      <c r="G61" s="46" t="s">
        <v>44</v>
      </c>
      <c r="H61" s="46">
        <v>14.431449404928312</v>
      </c>
    </row>
    <row r="62" spans="1:8" x14ac:dyDescent="0.3">
      <c r="A62" s="46" t="s">
        <v>45</v>
      </c>
      <c r="B62" s="46" t="s">
        <v>44</v>
      </c>
      <c r="C62" s="46">
        <v>602.92707184906385</v>
      </c>
      <c r="F62" s="46" t="s">
        <v>45</v>
      </c>
      <c r="G62" s="46" t="s">
        <v>44</v>
      </c>
      <c r="H62" s="46">
        <v>602.92707184906385</v>
      </c>
    </row>
    <row r="63" spans="1:8" x14ac:dyDescent="0.3">
      <c r="A63" s="46" t="s">
        <v>45</v>
      </c>
      <c r="B63" s="46" t="s">
        <v>44</v>
      </c>
      <c r="C63" s="46">
        <v>225.32795913928848</v>
      </c>
      <c r="F63" s="46" t="s">
        <v>45</v>
      </c>
      <c r="G63" s="46" t="s">
        <v>44</v>
      </c>
      <c r="H63" s="46">
        <v>225.32795913928848</v>
      </c>
    </row>
    <row r="64" spans="1:8" x14ac:dyDescent="0.3">
      <c r="A64" s="46" t="s">
        <v>45</v>
      </c>
      <c r="B64" s="46" t="s">
        <v>44</v>
      </c>
      <c r="C64" s="46">
        <v>120.92912453683911</v>
      </c>
      <c r="F64" s="46" t="s">
        <v>45</v>
      </c>
      <c r="G64" s="46" t="s">
        <v>44</v>
      </c>
      <c r="H64" s="46">
        <v>120.92912453683911</v>
      </c>
    </row>
    <row r="65" spans="1:8" x14ac:dyDescent="0.3">
      <c r="A65" s="46" t="s">
        <v>45</v>
      </c>
      <c r="B65" s="46" t="s">
        <v>44</v>
      </c>
      <c r="C65" s="46">
        <v>6.5299498842578876</v>
      </c>
      <c r="F65" s="46" t="s">
        <v>45</v>
      </c>
      <c r="G65" s="46" t="s">
        <v>44</v>
      </c>
      <c r="H65" s="46">
        <v>6.5299498842578876</v>
      </c>
    </row>
    <row r="66" spans="1:8" x14ac:dyDescent="0.3">
      <c r="A66" s="46" t="s">
        <v>45</v>
      </c>
      <c r="B66" s="46" t="s">
        <v>44</v>
      </c>
      <c r="C66" s="46">
        <v>16.240992379478353</v>
      </c>
      <c r="F66" s="46" t="s">
        <v>45</v>
      </c>
      <c r="G66" s="46" t="s">
        <v>44</v>
      </c>
      <c r="H66" s="46">
        <v>16.240992379478353</v>
      </c>
    </row>
    <row r="67" spans="1:8" x14ac:dyDescent="0.3">
      <c r="A67" s="46" t="s">
        <v>45</v>
      </c>
      <c r="B67" s="46" t="s">
        <v>44</v>
      </c>
      <c r="C67" s="46">
        <v>9.3506527700166142</v>
      </c>
      <c r="F67" s="46" t="s">
        <v>45</v>
      </c>
      <c r="G67" s="46" t="s">
        <v>44</v>
      </c>
      <c r="H67" s="46">
        <v>9.3506527700166142</v>
      </c>
    </row>
    <row r="68" spans="1:8" x14ac:dyDescent="0.3">
      <c r="A68" s="46" t="s">
        <v>45</v>
      </c>
      <c r="B68" s="46" t="s">
        <v>44</v>
      </c>
      <c r="C68" s="46">
        <v>1.5382750681990018</v>
      </c>
      <c r="F68" s="46" t="s">
        <v>45</v>
      </c>
      <c r="G68" s="46" t="s">
        <v>44</v>
      </c>
      <c r="H68" s="46">
        <v>1.5382750681990018</v>
      </c>
    </row>
    <row r="69" spans="1:8" x14ac:dyDescent="0.3">
      <c r="A69" s="46" t="s">
        <v>45</v>
      </c>
      <c r="B69" s="46" t="s">
        <v>44</v>
      </c>
      <c r="C69" s="46">
        <v>0.78987412021397885</v>
      </c>
      <c r="F69" s="46" t="s">
        <v>45</v>
      </c>
      <c r="G69" s="46" t="s">
        <v>44</v>
      </c>
      <c r="H69" s="46">
        <v>0.78987412021397885</v>
      </c>
    </row>
    <row r="70" spans="1:8" x14ac:dyDescent="0.3">
      <c r="A70" s="46" t="s">
        <v>45</v>
      </c>
      <c r="B70" s="46" t="s">
        <v>44</v>
      </c>
      <c r="C70" s="46">
        <v>7.0644658321444442</v>
      </c>
      <c r="F70" s="46" t="s">
        <v>45</v>
      </c>
      <c r="G70" s="46" t="s">
        <v>44</v>
      </c>
      <c r="H70" s="46">
        <v>7.0644658321444442</v>
      </c>
    </row>
    <row r="71" spans="1:8" x14ac:dyDescent="0.3">
      <c r="A71" s="46" t="s">
        <v>45</v>
      </c>
      <c r="B71" s="46" t="s">
        <v>44</v>
      </c>
      <c r="C71" s="46">
        <v>26.600663087148007</v>
      </c>
      <c r="F71" s="46" t="s">
        <v>45</v>
      </c>
      <c r="G71" s="46" t="s">
        <v>44</v>
      </c>
      <c r="H71" s="46">
        <v>26.600663087148007</v>
      </c>
    </row>
    <row r="72" spans="1:8" x14ac:dyDescent="0.3">
      <c r="A72" s="46" t="s">
        <v>45</v>
      </c>
      <c r="B72" s="46" t="s">
        <v>44</v>
      </c>
      <c r="C72" s="46">
        <v>8.3916638981074811</v>
      </c>
      <c r="F72" s="46" t="s">
        <v>45</v>
      </c>
      <c r="G72" s="46" t="s">
        <v>44</v>
      </c>
      <c r="H72" s="46">
        <v>8.3916638981074811</v>
      </c>
    </row>
    <row r="73" spans="1:8" x14ac:dyDescent="0.3">
      <c r="A73" s="46" t="s">
        <v>45</v>
      </c>
      <c r="B73" s="46" t="s">
        <v>44</v>
      </c>
      <c r="C73" s="46">
        <v>8.8612400782274214</v>
      </c>
      <c r="F73" s="46" t="s">
        <v>45</v>
      </c>
      <c r="G73" s="46" t="s">
        <v>44</v>
      </c>
      <c r="H73" s="46">
        <v>8.8612400782274214</v>
      </c>
    </row>
    <row r="74" spans="1:8" x14ac:dyDescent="0.3">
      <c r="A74" s="46" t="s">
        <v>45</v>
      </c>
      <c r="B74" s="46" t="s">
        <v>44</v>
      </c>
      <c r="C74" s="46">
        <v>5.2212982340346281</v>
      </c>
      <c r="F74" s="46" t="s">
        <v>45</v>
      </c>
      <c r="G74" s="46" t="s">
        <v>44</v>
      </c>
      <c r="H74" s="46">
        <v>5.2212982340346281</v>
      </c>
    </row>
    <row r="75" spans="1:8" x14ac:dyDescent="0.3">
      <c r="A75" s="46" t="s">
        <v>45</v>
      </c>
      <c r="B75" s="46" t="s">
        <v>44</v>
      </c>
      <c r="C75" s="46">
        <v>0.9204727355072454</v>
      </c>
      <c r="F75" s="46" t="s">
        <v>45</v>
      </c>
      <c r="G75" s="46" t="s">
        <v>44</v>
      </c>
      <c r="H75" s="46">
        <v>0.9204727355072454</v>
      </c>
    </row>
    <row r="76" spans="1:8" x14ac:dyDescent="0.3">
      <c r="A76" s="46" t="s">
        <v>45</v>
      </c>
      <c r="B76" s="46" t="s">
        <v>44</v>
      </c>
      <c r="C76" s="46">
        <v>27.232583034286176</v>
      </c>
      <c r="F76" s="46" t="s">
        <v>45</v>
      </c>
      <c r="G76" s="46" t="s">
        <v>44</v>
      </c>
      <c r="H76" s="46">
        <v>27.232583034286176</v>
      </c>
    </row>
    <row r="77" spans="1:8" x14ac:dyDescent="0.3">
      <c r="A77" s="46" t="s">
        <v>45</v>
      </c>
      <c r="B77" s="46" t="s">
        <v>44</v>
      </c>
      <c r="C77" s="46">
        <v>1.1573978032962733</v>
      </c>
      <c r="F77" s="46" t="s">
        <v>45</v>
      </c>
      <c r="G77" s="46" t="s">
        <v>44</v>
      </c>
      <c r="H77" s="46">
        <v>1.1573978032962733</v>
      </c>
    </row>
    <row r="78" spans="1:8" x14ac:dyDescent="0.3">
      <c r="A78" s="46" t="s">
        <v>45</v>
      </c>
      <c r="B78" s="46" t="s">
        <v>44</v>
      </c>
      <c r="C78" s="46">
        <v>0.21658982982837255</v>
      </c>
      <c r="F78" s="46" t="s">
        <v>45</v>
      </c>
      <c r="G78" s="46" t="s">
        <v>44</v>
      </c>
      <c r="H78" s="46">
        <v>6.6177769761765139</v>
      </c>
    </row>
    <row r="79" spans="1:8" x14ac:dyDescent="0.3">
      <c r="A79" s="46" t="s">
        <v>45</v>
      </c>
      <c r="B79" s="46" t="s">
        <v>44</v>
      </c>
      <c r="C79" s="46">
        <v>0.12550116257533417</v>
      </c>
      <c r="F79" s="46" t="s">
        <v>45</v>
      </c>
      <c r="G79" s="46" t="s">
        <v>44</v>
      </c>
      <c r="H79" s="46">
        <v>1.1538893670644497</v>
      </c>
    </row>
    <row r="80" spans="1:8" x14ac:dyDescent="0.3">
      <c r="A80" s="46" t="s">
        <v>45</v>
      </c>
      <c r="B80" s="46" t="s">
        <v>44</v>
      </c>
      <c r="C80" s="46">
        <v>4.3177211401536936E-2</v>
      </c>
      <c r="F80" s="46" t="s">
        <v>45</v>
      </c>
      <c r="G80" s="46" t="s">
        <v>44</v>
      </c>
      <c r="H80" s="46">
        <v>0.44031100507085841</v>
      </c>
    </row>
    <row r="81" spans="1:8" x14ac:dyDescent="0.3">
      <c r="A81" s="46" t="s">
        <v>45</v>
      </c>
      <c r="B81" s="46" t="s">
        <v>44</v>
      </c>
      <c r="C81" s="46">
        <v>0.27319869085305659</v>
      </c>
      <c r="F81" s="46" t="s">
        <v>45</v>
      </c>
      <c r="G81" s="46" t="s">
        <v>44</v>
      </c>
      <c r="H81" s="46">
        <v>2.9564657183404188</v>
      </c>
    </row>
    <row r="82" spans="1:8" x14ac:dyDescent="0.3">
      <c r="A82" s="46" t="s">
        <v>45</v>
      </c>
      <c r="B82" s="46" t="s">
        <v>44</v>
      </c>
      <c r="C82" s="46">
        <v>0.99110839136106677</v>
      </c>
      <c r="F82" s="46" t="s">
        <v>45</v>
      </c>
      <c r="G82" s="46" t="s">
        <v>44</v>
      </c>
      <c r="H82" s="46">
        <v>16.573002595642439</v>
      </c>
    </row>
    <row r="83" spans="1:8" x14ac:dyDescent="0.3">
      <c r="A83" s="46" t="s">
        <v>45</v>
      </c>
      <c r="B83" s="46" t="s">
        <v>44</v>
      </c>
      <c r="C83" s="46">
        <v>1.2258367203041914E-2</v>
      </c>
      <c r="F83" s="46" t="s">
        <v>45</v>
      </c>
      <c r="G83" s="46" t="s">
        <v>44</v>
      </c>
      <c r="H83" s="46">
        <v>0.13226977488215305</v>
      </c>
    </row>
    <row r="84" spans="1:8" x14ac:dyDescent="0.3">
      <c r="A84" s="46" t="s">
        <v>45</v>
      </c>
      <c r="B84" s="46" t="s">
        <v>44</v>
      </c>
      <c r="C84" s="46">
        <v>8.7745054845825236E-3</v>
      </c>
      <c r="F84" s="46" t="s">
        <v>45</v>
      </c>
      <c r="G84" s="46" t="s">
        <v>44</v>
      </c>
      <c r="H84" s="46">
        <v>9.3326861933103092E-2</v>
      </c>
    </row>
    <row r="85" spans="1:8" x14ac:dyDescent="0.3">
      <c r="A85" s="46" t="s">
        <v>45</v>
      </c>
      <c r="B85" s="46" t="s">
        <v>44</v>
      </c>
      <c r="C85" s="46">
        <v>4.0777417881810744E-3</v>
      </c>
      <c r="F85" s="46" t="s">
        <v>45</v>
      </c>
      <c r="G85" s="46" t="s">
        <v>44</v>
      </c>
      <c r="H85" s="46">
        <v>5.2099718255815414E-2</v>
      </c>
    </row>
    <row r="86" spans="1:8" x14ac:dyDescent="0.3">
      <c r="A86" s="46" t="s">
        <v>45</v>
      </c>
      <c r="B86" s="46" t="s">
        <v>44</v>
      </c>
      <c r="C86" s="46">
        <v>7.4456870954740434E-2</v>
      </c>
      <c r="F86" s="46" t="s">
        <v>45</v>
      </c>
      <c r="G86" s="46" t="s">
        <v>44</v>
      </c>
      <c r="H86" s="46">
        <v>0.75328508459186916</v>
      </c>
    </row>
    <row r="87" spans="1:8" x14ac:dyDescent="0.3">
      <c r="A87" s="46" t="s">
        <v>45</v>
      </c>
      <c r="B87" s="46" t="s">
        <v>44</v>
      </c>
      <c r="C87" s="46">
        <v>4.7382323387166511E-2</v>
      </c>
      <c r="F87" s="46" t="s">
        <v>45</v>
      </c>
      <c r="G87" s="46" t="s">
        <v>44</v>
      </c>
      <c r="H87" s="46">
        <v>0.63585060702938556</v>
      </c>
    </row>
    <row r="88" spans="1:8" x14ac:dyDescent="0.3">
      <c r="A88" s="46" t="s">
        <v>45</v>
      </c>
      <c r="B88" s="46" t="s">
        <v>44</v>
      </c>
      <c r="C88" s="46">
        <v>1.7840826189451972E-2</v>
      </c>
      <c r="F88" s="46" t="s">
        <v>45</v>
      </c>
      <c r="G88" s="46" t="s">
        <v>44</v>
      </c>
      <c r="H88" s="46">
        <v>0.15796507223921619</v>
      </c>
    </row>
    <row r="89" spans="1:8" x14ac:dyDescent="0.3">
      <c r="A89" s="46" t="s">
        <v>45</v>
      </c>
      <c r="B89" s="46" t="s">
        <v>44</v>
      </c>
      <c r="C89" s="46">
        <v>5.4692365295065451E-3</v>
      </c>
      <c r="F89" s="46" t="s">
        <v>45</v>
      </c>
      <c r="G89" s="46" t="s">
        <v>44</v>
      </c>
      <c r="H89" s="46">
        <v>4.6803457563458967E-2</v>
      </c>
    </row>
    <row r="90" spans="1:8" x14ac:dyDescent="0.3">
      <c r="A90" s="46" t="s">
        <v>45</v>
      </c>
      <c r="B90" s="46" t="s">
        <v>44</v>
      </c>
      <c r="C90" s="46">
        <v>3.6633389423143923</v>
      </c>
      <c r="F90" s="46" t="s">
        <v>45</v>
      </c>
      <c r="G90" s="46" t="s">
        <v>44</v>
      </c>
      <c r="H90" s="46">
        <v>32.32855540355856</v>
      </c>
    </row>
    <row r="91" spans="1:8" x14ac:dyDescent="0.3">
      <c r="A91" s="46" t="s">
        <v>45</v>
      </c>
      <c r="B91" s="46" t="s">
        <v>44</v>
      </c>
      <c r="C91" s="46">
        <v>1.1559019719906622</v>
      </c>
      <c r="F91" s="46" t="s">
        <v>45</v>
      </c>
      <c r="G91" s="46" t="s">
        <v>44</v>
      </c>
      <c r="H91" s="46">
        <v>8.9573862339442378</v>
      </c>
    </row>
    <row r="92" spans="1:8" x14ac:dyDescent="0.3">
      <c r="A92" s="46" t="s">
        <v>45</v>
      </c>
      <c r="B92" s="46" t="s">
        <v>44</v>
      </c>
      <c r="C92" s="46">
        <v>0.52895565693095914</v>
      </c>
      <c r="F92" s="46" t="s">
        <v>45</v>
      </c>
      <c r="G92" s="46" t="s">
        <v>44</v>
      </c>
      <c r="H92" s="46">
        <v>3.6126868695318861</v>
      </c>
    </row>
    <row r="93" spans="1:8" x14ac:dyDescent="0.3">
      <c r="A93" s="46" t="s">
        <v>45</v>
      </c>
      <c r="B93" s="46" t="s">
        <v>44</v>
      </c>
      <c r="C93" s="46">
        <v>4.2006302295600284E-3</v>
      </c>
      <c r="F93" s="46" t="s">
        <v>45</v>
      </c>
      <c r="G93" s="46" t="s">
        <v>44</v>
      </c>
      <c r="H93" s="46">
        <v>5.3151692722034197E-2</v>
      </c>
    </row>
    <row r="94" spans="1:8" x14ac:dyDescent="0.3">
      <c r="A94" s="46" t="s">
        <v>45</v>
      </c>
      <c r="B94" s="46" t="s">
        <v>44</v>
      </c>
      <c r="C94" s="46">
        <v>5.7246109257606148E-2</v>
      </c>
      <c r="F94" s="46" t="s">
        <v>45</v>
      </c>
      <c r="G94" s="46" t="s">
        <v>44</v>
      </c>
      <c r="H94" s="46">
        <v>1.0866237313005762</v>
      </c>
    </row>
    <row r="95" spans="1:8" x14ac:dyDescent="0.3">
      <c r="A95" s="46" t="s">
        <v>45</v>
      </c>
      <c r="B95" s="46" t="s">
        <v>44</v>
      </c>
      <c r="C95" s="46">
        <v>5.4518533555354964E-2</v>
      </c>
      <c r="F95" s="46" t="s">
        <v>45</v>
      </c>
      <c r="G95" s="46" t="s">
        <v>44</v>
      </c>
      <c r="H95" s="46">
        <v>2.8338966501598999E-2</v>
      </c>
    </row>
    <row r="96" spans="1:8" x14ac:dyDescent="0.3">
      <c r="A96" s="46" t="s">
        <v>45</v>
      </c>
      <c r="B96" s="46" t="s">
        <v>44</v>
      </c>
      <c r="C96" s="46">
        <v>1.2444126521836971E-3</v>
      </c>
      <c r="F96" s="46" t="s">
        <v>45</v>
      </c>
      <c r="G96" s="46" t="s">
        <v>44</v>
      </c>
      <c r="H96" s="46">
        <v>1.0628365518367636E-2</v>
      </c>
    </row>
    <row r="97" spans="1:8" x14ac:dyDescent="0.3">
      <c r="A97" s="46" t="s">
        <v>45</v>
      </c>
      <c r="B97" s="46" t="s">
        <v>44</v>
      </c>
      <c r="C97" s="46">
        <v>3.9880298762805362E-2</v>
      </c>
      <c r="F97" s="46" t="s">
        <v>45</v>
      </c>
      <c r="G97" s="46" t="s">
        <v>44</v>
      </c>
      <c r="H97" s="46">
        <v>0.36621095098718454</v>
      </c>
    </row>
    <row r="98" spans="1:8" x14ac:dyDescent="0.3">
      <c r="A98" s="46" t="s">
        <v>45</v>
      </c>
      <c r="B98" s="46" t="s">
        <v>44</v>
      </c>
      <c r="C98" s="46">
        <v>0.11171864043092219</v>
      </c>
      <c r="F98" s="46" t="s">
        <v>45</v>
      </c>
      <c r="G98" s="46" t="s">
        <v>44</v>
      </c>
      <c r="H98" s="46">
        <v>0.71477813631261966</v>
      </c>
    </row>
    <row r="99" spans="1:8" x14ac:dyDescent="0.3">
      <c r="A99" s="46" t="s">
        <v>45</v>
      </c>
      <c r="B99" s="46" t="s">
        <v>44</v>
      </c>
      <c r="C99" s="46">
        <v>2.6657196787761989E-3</v>
      </c>
      <c r="F99" s="46" t="s">
        <v>45</v>
      </c>
      <c r="G99" s="46" t="s">
        <v>44</v>
      </c>
      <c r="H99" s="46">
        <v>1.6522597187306219E-2</v>
      </c>
    </row>
    <row r="100" spans="1:8" x14ac:dyDescent="0.3">
      <c r="A100" s="46" t="s">
        <v>45</v>
      </c>
      <c r="B100" s="46" t="s">
        <v>44</v>
      </c>
      <c r="C100" s="46">
        <v>0.54242971080252045</v>
      </c>
      <c r="F100" s="46" t="s">
        <v>45</v>
      </c>
      <c r="G100" s="46" t="s">
        <v>44</v>
      </c>
      <c r="H100" s="46">
        <v>4.4276045692451858</v>
      </c>
    </row>
    <row r="101" spans="1:8" x14ac:dyDescent="0.3">
      <c r="A101" s="46" t="s">
        <v>45</v>
      </c>
      <c r="B101" s="46" t="s">
        <v>44</v>
      </c>
      <c r="C101" s="46">
        <v>2.6644218402531446E-2</v>
      </c>
      <c r="F101" s="46" t="s">
        <v>45</v>
      </c>
      <c r="G101" s="46" t="s">
        <v>44</v>
      </c>
      <c r="H101" s="46">
        <v>0.32390148073969827</v>
      </c>
    </row>
    <row r="102" spans="1:8" x14ac:dyDescent="0.3">
      <c r="A102" s="46" t="s">
        <v>45</v>
      </c>
      <c r="B102" s="46" t="s">
        <v>44</v>
      </c>
      <c r="C102" s="46">
        <v>7.6586477917498853E-4</v>
      </c>
      <c r="F102" s="46" t="s">
        <v>45</v>
      </c>
      <c r="G102" s="46" t="s">
        <v>44</v>
      </c>
      <c r="H102" s="46">
        <v>6.6111164309840377E-3</v>
      </c>
    </row>
    <row r="103" spans="1:8" x14ac:dyDescent="0.3">
      <c r="A103" s="46" t="s">
        <v>45</v>
      </c>
      <c r="B103" s="46" t="s">
        <v>44</v>
      </c>
      <c r="C103" s="46">
        <v>3.9988592685937047E-2</v>
      </c>
      <c r="F103" s="46" t="s">
        <v>45</v>
      </c>
      <c r="G103" s="46" t="s">
        <v>44</v>
      </c>
      <c r="H103" s="46">
        <v>0.14548806545040868</v>
      </c>
    </row>
    <row r="104" spans="1:8" x14ac:dyDescent="0.3">
      <c r="A104" s="46" t="s">
        <v>45</v>
      </c>
      <c r="B104" s="46" t="s">
        <v>44</v>
      </c>
      <c r="C104" s="46">
        <v>1.3247437767464951</v>
      </c>
      <c r="F104" s="46" t="s">
        <v>45</v>
      </c>
      <c r="G104" s="46" t="s">
        <v>44</v>
      </c>
      <c r="H104" s="46">
        <v>16.884181361994131</v>
      </c>
    </row>
    <row r="105" spans="1:8" x14ac:dyDescent="0.3">
      <c r="A105" s="46" t="s">
        <v>45</v>
      </c>
      <c r="B105" s="46" t="s">
        <v>44</v>
      </c>
      <c r="C105" s="46">
        <v>34.212271487048071</v>
      </c>
      <c r="F105" s="46" t="s">
        <v>45</v>
      </c>
      <c r="G105" s="46" t="s">
        <v>44</v>
      </c>
      <c r="H105" s="46">
        <v>346.08816995863208</v>
      </c>
    </row>
    <row r="106" spans="1:8" x14ac:dyDescent="0.3">
      <c r="A106" s="46" t="s">
        <v>45</v>
      </c>
      <c r="B106" s="46" t="s">
        <v>44</v>
      </c>
      <c r="C106" s="46">
        <v>0.29797296727095712</v>
      </c>
      <c r="F106" s="46" t="s">
        <v>45</v>
      </c>
      <c r="G106" s="46" t="s">
        <v>44</v>
      </c>
      <c r="H106" s="46">
        <v>3.4041486329624853</v>
      </c>
    </row>
    <row r="107" spans="1:8" x14ac:dyDescent="0.3">
      <c r="A107" s="46" t="s">
        <v>45</v>
      </c>
      <c r="B107" s="46" t="s">
        <v>44</v>
      </c>
      <c r="C107" s="46">
        <v>60.651316619789135</v>
      </c>
      <c r="F107" s="46" t="s">
        <v>45</v>
      </c>
      <c r="G107" s="46" t="s">
        <v>44</v>
      </c>
      <c r="H107" s="46">
        <v>1057.836369379148</v>
      </c>
    </row>
    <row r="108" spans="1:8" x14ac:dyDescent="0.3">
      <c r="A108" s="46" t="s">
        <v>45</v>
      </c>
      <c r="B108" s="46" t="s">
        <v>44</v>
      </c>
      <c r="C108" s="46">
        <v>91.843205068804266</v>
      </c>
      <c r="F108" s="46" t="s">
        <v>45</v>
      </c>
      <c r="G108" s="46" t="s">
        <v>44</v>
      </c>
      <c r="H108" s="46">
        <v>1374.1728907627037</v>
      </c>
    </row>
    <row r="109" spans="1:8" x14ac:dyDescent="0.3">
      <c r="A109" s="46" t="s">
        <v>45</v>
      </c>
      <c r="B109" s="46" t="s">
        <v>44</v>
      </c>
      <c r="C109" s="46">
        <v>20.284934117421994</v>
      </c>
      <c r="F109" s="46" t="s">
        <v>45</v>
      </c>
      <c r="G109" s="46" t="s">
        <v>44</v>
      </c>
      <c r="H109" s="46">
        <v>257.43460831383618</v>
      </c>
    </row>
    <row r="110" spans="1:8" x14ac:dyDescent="0.3">
      <c r="A110" s="46" t="s">
        <v>45</v>
      </c>
      <c r="B110" s="46" t="s">
        <v>44</v>
      </c>
      <c r="C110" s="46">
        <v>23.598862383087802</v>
      </c>
      <c r="F110" s="46" t="s">
        <v>45</v>
      </c>
      <c r="G110" s="46" t="s">
        <v>44</v>
      </c>
      <c r="H110" s="46">
        <v>437.97506625221854</v>
      </c>
    </row>
    <row r="111" spans="1:8" x14ac:dyDescent="0.3">
      <c r="A111" s="46" t="s">
        <v>45</v>
      </c>
      <c r="B111" s="46" t="s">
        <v>44</v>
      </c>
      <c r="C111" s="46">
        <v>333.31614698235029</v>
      </c>
      <c r="F111" s="46" t="s">
        <v>45</v>
      </c>
      <c r="G111" s="46" t="s">
        <v>44</v>
      </c>
      <c r="H111" s="46">
        <v>5935.7387753430849</v>
      </c>
    </row>
    <row r="112" spans="1:8" x14ac:dyDescent="0.3">
      <c r="A112" s="46" t="s">
        <v>45</v>
      </c>
      <c r="B112" s="46" t="s">
        <v>44</v>
      </c>
      <c r="C112" s="46">
        <v>0.31002992012222241</v>
      </c>
      <c r="F112" s="46" t="s">
        <v>45</v>
      </c>
      <c r="G112" s="46" t="s">
        <v>44</v>
      </c>
      <c r="H112" s="46">
        <v>2.8573396075205171</v>
      </c>
    </row>
    <row r="113" spans="1:8" x14ac:dyDescent="0.3">
      <c r="A113" s="46" t="s">
        <v>45</v>
      </c>
      <c r="B113" s="46" t="s">
        <v>44</v>
      </c>
      <c r="C113" s="46">
        <v>77.558522693693035</v>
      </c>
      <c r="F113" s="46" t="s">
        <v>45</v>
      </c>
      <c r="G113" s="46" t="s">
        <v>44</v>
      </c>
      <c r="H113" s="46">
        <v>1660.0378809046999</v>
      </c>
    </row>
    <row r="114" spans="1:8" x14ac:dyDescent="0.3">
      <c r="A114" s="46" t="s">
        <v>45</v>
      </c>
      <c r="B114" s="46" t="s">
        <v>44</v>
      </c>
      <c r="C114" s="46">
        <v>641.83320622225608</v>
      </c>
      <c r="F114" s="46" t="s">
        <v>45</v>
      </c>
      <c r="G114" s="46" t="s">
        <v>44</v>
      </c>
      <c r="H114" s="46">
        <v>8098.0345467521929</v>
      </c>
    </row>
    <row r="115" spans="1:8" x14ac:dyDescent="0.3">
      <c r="A115" s="46" t="s">
        <v>45</v>
      </c>
      <c r="B115" s="46" t="s">
        <v>44</v>
      </c>
      <c r="C115" s="46">
        <v>22.288677059771945</v>
      </c>
      <c r="F115" s="46" t="s">
        <v>45</v>
      </c>
      <c r="G115" s="46" t="s">
        <v>44</v>
      </c>
      <c r="H115" s="46">
        <v>616.1637822282629</v>
      </c>
    </row>
    <row r="116" spans="1:8" x14ac:dyDescent="0.3">
      <c r="A116" s="46" t="s">
        <v>45</v>
      </c>
      <c r="B116" s="46" t="s">
        <v>44</v>
      </c>
      <c r="C116" s="46">
        <v>85.648982291241097</v>
      </c>
      <c r="F116" s="46" t="s">
        <v>45</v>
      </c>
      <c r="G116" s="46" t="s">
        <v>44</v>
      </c>
      <c r="H116" s="46">
        <v>2195.5986601774498</v>
      </c>
    </row>
    <row r="117" spans="1:8" x14ac:dyDescent="0.3">
      <c r="A117" s="46" t="s">
        <v>45</v>
      </c>
      <c r="B117" s="46" t="s">
        <v>44</v>
      </c>
      <c r="C117" s="46">
        <v>123.31392982503979</v>
      </c>
      <c r="F117" s="46" t="s">
        <v>45</v>
      </c>
      <c r="G117" s="46" t="s">
        <v>44</v>
      </c>
      <c r="H117" s="46">
        <v>1288.0082876853548</v>
      </c>
    </row>
    <row r="118" spans="1:8" x14ac:dyDescent="0.3">
      <c r="A118" s="46" t="s">
        <v>45</v>
      </c>
      <c r="B118" s="46" t="s">
        <v>44</v>
      </c>
      <c r="C118" s="46">
        <v>38.188633210284586</v>
      </c>
      <c r="F118" s="46" t="s">
        <v>45</v>
      </c>
      <c r="G118" s="46" t="s">
        <v>44</v>
      </c>
      <c r="H118" s="46">
        <v>459.69003166871022</v>
      </c>
    </row>
    <row r="119" spans="1:8" x14ac:dyDescent="0.3">
      <c r="A119" s="46" t="s">
        <v>45</v>
      </c>
      <c r="B119" s="46" t="s">
        <v>44</v>
      </c>
      <c r="C119" s="46">
        <v>33.544462480944567</v>
      </c>
      <c r="F119" s="46" t="s">
        <v>45</v>
      </c>
      <c r="G119" s="46" t="s">
        <v>44</v>
      </c>
      <c r="H119" s="46">
        <v>326.6534435955885</v>
      </c>
    </row>
    <row r="120" spans="1:8" x14ac:dyDescent="0.3">
      <c r="A120" s="46" t="s">
        <v>45</v>
      </c>
      <c r="B120" s="46" t="s">
        <v>44</v>
      </c>
      <c r="C120" s="46">
        <v>13.872622519063006</v>
      </c>
      <c r="F120" s="46" t="s">
        <v>45</v>
      </c>
      <c r="G120" s="46" t="s">
        <v>44</v>
      </c>
      <c r="H120" s="46">
        <v>156.2961462905653</v>
      </c>
    </row>
    <row r="121" spans="1:8" x14ac:dyDescent="0.3">
      <c r="A121" s="46" t="s">
        <v>45</v>
      </c>
      <c r="B121" s="46" t="s">
        <v>44</v>
      </c>
      <c r="C121" s="46">
        <v>70.659911170111855</v>
      </c>
      <c r="F121" s="46" t="s">
        <v>45</v>
      </c>
      <c r="G121" s="46" t="s">
        <v>44</v>
      </c>
      <c r="H121" s="46">
        <v>515.39850107859422</v>
      </c>
    </row>
    <row r="122" spans="1:8" x14ac:dyDescent="0.3">
      <c r="A122" s="46" t="s">
        <v>45</v>
      </c>
      <c r="B122" s="46" t="s">
        <v>44</v>
      </c>
      <c r="C122" s="46">
        <v>10.836178117665185</v>
      </c>
      <c r="F122" s="46" t="s">
        <v>45</v>
      </c>
      <c r="G122" s="46" t="s">
        <v>44</v>
      </c>
      <c r="H122" s="46">
        <v>135.63332154888613</v>
      </c>
    </row>
    <row r="123" spans="1:8" x14ac:dyDescent="0.3">
      <c r="A123" s="46" t="s">
        <v>45</v>
      </c>
      <c r="B123" s="46" t="s">
        <v>44</v>
      </c>
      <c r="C123" s="46">
        <v>78.575259771757999</v>
      </c>
      <c r="F123" s="46" t="s">
        <v>45</v>
      </c>
      <c r="G123" s="46" t="s">
        <v>44</v>
      </c>
      <c r="H123" s="46">
        <v>687.22895064738395</v>
      </c>
    </row>
    <row r="124" spans="1:8" x14ac:dyDescent="0.3">
      <c r="A124" s="46" t="s">
        <v>45</v>
      </c>
      <c r="B124" s="46" t="s">
        <v>44</v>
      </c>
      <c r="C124" s="46">
        <v>19.744373312637329</v>
      </c>
      <c r="F124" s="46" t="s">
        <v>45</v>
      </c>
      <c r="G124" s="46" t="s">
        <v>44</v>
      </c>
      <c r="H124" s="46">
        <v>142.03028718558701</v>
      </c>
    </row>
    <row r="125" spans="1:8" x14ac:dyDescent="0.3">
      <c r="A125" s="46" t="s">
        <v>45</v>
      </c>
      <c r="B125" s="46" t="s">
        <v>44</v>
      </c>
      <c r="C125" s="46">
        <v>21.86438672149686</v>
      </c>
      <c r="F125" s="46" t="s">
        <v>45</v>
      </c>
      <c r="G125" s="46" t="s">
        <v>44</v>
      </c>
      <c r="H125" s="46">
        <v>252.86105939253576</v>
      </c>
    </row>
    <row r="126" spans="1:8" x14ac:dyDescent="0.3">
      <c r="A126" s="46" t="s">
        <v>45</v>
      </c>
      <c r="B126" s="46" t="s">
        <v>44</v>
      </c>
      <c r="C126" s="46">
        <v>0.73259862384962815</v>
      </c>
      <c r="F126" s="46" t="s">
        <v>45</v>
      </c>
      <c r="G126" s="46" t="s">
        <v>44</v>
      </c>
      <c r="H126" s="46">
        <v>7.2904379770013774</v>
      </c>
    </row>
    <row r="127" spans="1:8" x14ac:dyDescent="0.3">
      <c r="A127" s="46" t="s">
        <v>45</v>
      </c>
      <c r="B127" s="46" t="s">
        <v>44</v>
      </c>
      <c r="C127" s="46">
        <v>21.923044213503452</v>
      </c>
      <c r="F127" s="46" t="s">
        <v>45</v>
      </c>
      <c r="G127" s="46" t="s">
        <v>44</v>
      </c>
      <c r="H127" s="46">
        <v>76.30562563390545</v>
      </c>
    </row>
    <row r="128" spans="1:8" x14ac:dyDescent="0.3">
      <c r="A128" s="46" t="s">
        <v>45</v>
      </c>
      <c r="B128" s="46" t="s">
        <v>44</v>
      </c>
      <c r="C128" s="46">
        <v>0.13057384741953301</v>
      </c>
      <c r="F128" s="46" t="s">
        <v>45</v>
      </c>
      <c r="G128" s="46" t="s">
        <v>44</v>
      </c>
      <c r="H128" s="46">
        <v>1.1591119810580031</v>
      </c>
    </row>
    <row r="129" spans="1:8" x14ac:dyDescent="0.3">
      <c r="A129" s="46" t="s">
        <v>45</v>
      </c>
      <c r="B129" s="46" t="s">
        <v>44</v>
      </c>
      <c r="C129" s="46">
        <v>9.4080031808387048</v>
      </c>
      <c r="F129" s="46" t="s">
        <v>45</v>
      </c>
      <c r="G129" s="46" t="s">
        <v>44</v>
      </c>
      <c r="H129" s="46">
        <v>19.469848806369715</v>
      </c>
    </row>
    <row r="130" spans="1:8" x14ac:dyDescent="0.3">
      <c r="A130" s="46" t="s">
        <v>45</v>
      </c>
      <c r="B130" s="46" t="s">
        <v>44</v>
      </c>
      <c r="C130" s="46">
        <v>7.5458407446738407E-3</v>
      </c>
      <c r="F130" s="46" t="s">
        <v>45</v>
      </c>
      <c r="G130" s="46" t="s">
        <v>44</v>
      </c>
      <c r="H130" s="46">
        <v>6.2764188613361555E-2</v>
      </c>
    </row>
    <row r="131" spans="1:8" x14ac:dyDescent="0.3">
      <c r="A131" s="46" t="s">
        <v>45</v>
      </c>
      <c r="B131" s="46" t="s">
        <v>44</v>
      </c>
      <c r="C131" s="46">
        <v>5.57095573629773</v>
      </c>
      <c r="F131" s="46" t="s">
        <v>45</v>
      </c>
      <c r="G131" s="46" t="s">
        <v>44</v>
      </c>
      <c r="H131" s="46">
        <v>33.196749175722893</v>
      </c>
    </row>
    <row r="132" spans="1:8" x14ac:dyDescent="0.3">
      <c r="A132" s="46" t="s">
        <v>45</v>
      </c>
      <c r="B132" s="46" t="s">
        <v>44</v>
      </c>
      <c r="C132" s="46">
        <v>51.395929012249262</v>
      </c>
      <c r="F132" s="46" t="s">
        <v>45</v>
      </c>
      <c r="G132" s="46" t="s">
        <v>44</v>
      </c>
      <c r="H132" s="46">
        <v>464.18958355098073</v>
      </c>
    </row>
    <row r="133" spans="1:8" x14ac:dyDescent="0.3">
      <c r="A133" s="46" t="s">
        <v>45</v>
      </c>
      <c r="B133" s="46" t="s">
        <v>44</v>
      </c>
      <c r="C133" s="46">
        <v>24.371568487275066</v>
      </c>
      <c r="F133" s="46" t="s">
        <v>45</v>
      </c>
      <c r="G133" s="46" t="s">
        <v>44</v>
      </c>
      <c r="H133" s="46">
        <v>214.51838928098846</v>
      </c>
    </row>
    <row r="134" spans="1:8" x14ac:dyDescent="0.3">
      <c r="A134" s="46" t="s">
        <v>45</v>
      </c>
      <c r="B134" s="46" t="s">
        <v>44</v>
      </c>
      <c r="C134" s="46">
        <v>6.1230178330535683</v>
      </c>
      <c r="F134" s="46" t="s">
        <v>45</v>
      </c>
      <c r="G134" s="46" t="s">
        <v>44</v>
      </c>
      <c r="H134" s="46">
        <v>108.99794928177892</v>
      </c>
    </row>
    <row r="135" spans="1:8" x14ac:dyDescent="0.3">
      <c r="A135" s="46" t="s">
        <v>45</v>
      </c>
      <c r="B135" s="46" t="s">
        <v>44</v>
      </c>
      <c r="C135" s="46">
        <v>86.950848804169411</v>
      </c>
      <c r="F135" s="46" t="s">
        <v>45</v>
      </c>
      <c r="G135" s="46" t="s">
        <v>44</v>
      </c>
      <c r="H135" s="46">
        <v>888.74235069655424</v>
      </c>
    </row>
    <row r="136" spans="1:8" x14ac:dyDescent="0.3">
      <c r="A136" s="46" t="s">
        <v>45</v>
      </c>
      <c r="B136" s="46" t="s">
        <v>44</v>
      </c>
      <c r="C136" s="46">
        <v>3.315019986154335</v>
      </c>
      <c r="F136" s="46" t="s">
        <v>45</v>
      </c>
      <c r="G136" s="46" t="s">
        <v>44</v>
      </c>
      <c r="H136" s="46">
        <v>28.890686781483254</v>
      </c>
    </row>
    <row r="137" spans="1:8" x14ac:dyDescent="0.3">
      <c r="A137" s="46" t="s">
        <v>45</v>
      </c>
      <c r="B137" s="46" t="s">
        <v>44</v>
      </c>
      <c r="C137" s="46">
        <v>3.3353890983071399</v>
      </c>
      <c r="F137" s="46" t="s">
        <v>45</v>
      </c>
      <c r="G137" s="46" t="s">
        <v>44</v>
      </c>
      <c r="H137" s="46">
        <v>37.447765327239395</v>
      </c>
    </row>
    <row r="138" spans="1:8" x14ac:dyDescent="0.3">
      <c r="A138" s="46" t="s">
        <v>45</v>
      </c>
      <c r="B138" s="46" t="s">
        <v>44</v>
      </c>
      <c r="C138" s="46">
        <v>26.384202026293238</v>
      </c>
      <c r="F138" s="46" t="s">
        <v>45</v>
      </c>
      <c r="G138" s="46" t="s">
        <v>44</v>
      </c>
      <c r="H138" s="46">
        <v>286.89625546516658</v>
      </c>
    </row>
    <row r="139" spans="1:8" x14ac:dyDescent="0.3">
      <c r="A139" s="46" t="s">
        <v>45</v>
      </c>
      <c r="B139" s="46" t="s">
        <v>44</v>
      </c>
      <c r="C139" s="46">
        <v>275.43942189969164</v>
      </c>
      <c r="F139" s="46" t="s">
        <v>45</v>
      </c>
      <c r="G139" s="46" t="s">
        <v>44</v>
      </c>
      <c r="H139" s="46">
        <v>2338.2463546021104</v>
      </c>
    </row>
    <row r="140" spans="1:8" x14ac:dyDescent="0.3">
      <c r="A140" s="46" t="s">
        <v>45</v>
      </c>
      <c r="B140" s="46" t="s">
        <v>44</v>
      </c>
      <c r="C140" s="46">
        <v>17.197102314776441</v>
      </c>
      <c r="F140" s="46" t="s">
        <v>45</v>
      </c>
      <c r="G140" s="46" t="s">
        <v>44</v>
      </c>
      <c r="H140" s="46">
        <v>151.33271519349012</v>
      </c>
    </row>
    <row r="141" spans="1:8" x14ac:dyDescent="0.3">
      <c r="A141" s="46" t="s">
        <v>45</v>
      </c>
      <c r="B141" s="46" t="s">
        <v>44</v>
      </c>
      <c r="C141" s="46">
        <v>1.7275198654629302</v>
      </c>
      <c r="F141" s="46" t="s">
        <v>45</v>
      </c>
      <c r="G141" s="46" t="s">
        <v>44</v>
      </c>
      <c r="H141" s="46">
        <v>15.435537247009025</v>
      </c>
    </row>
    <row r="142" spans="1:8" x14ac:dyDescent="0.3">
      <c r="A142" s="46" t="s">
        <v>45</v>
      </c>
      <c r="B142" s="46" t="s">
        <v>44</v>
      </c>
      <c r="C142" s="46">
        <v>6.591506450782564</v>
      </c>
      <c r="F142" s="46" t="s">
        <v>45</v>
      </c>
      <c r="G142" s="46" t="s">
        <v>44</v>
      </c>
      <c r="H142" s="46">
        <v>33.642192163235002</v>
      </c>
    </row>
    <row r="143" spans="1:8" x14ac:dyDescent="0.3">
      <c r="A143" s="46" t="s">
        <v>45</v>
      </c>
      <c r="B143" s="46" t="s">
        <v>44</v>
      </c>
      <c r="C143" s="46">
        <v>0.9573470005340049</v>
      </c>
      <c r="F143" s="46" t="s">
        <v>45</v>
      </c>
      <c r="G143" s="46" t="s">
        <v>44</v>
      </c>
      <c r="H143" s="46">
        <v>5.2018452702154603</v>
      </c>
    </row>
    <row r="144" spans="1:8" x14ac:dyDescent="0.3">
      <c r="A144" s="46" t="s">
        <v>45</v>
      </c>
      <c r="B144" s="46" t="s">
        <v>44</v>
      </c>
      <c r="C144" s="46">
        <v>2.6936289552153792</v>
      </c>
      <c r="F144" s="46" t="s">
        <v>45</v>
      </c>
      <c r="G144" s="46" t="s">
        <v>44</v>
      </c>
      <c r="H144" s="46">
        <v>18.026768468075417</v>
      </c>
    </row>
    <row r="145" spans="1:8" x14ac:dyDescent="0.3">
      <c r="A145" s="46" t="s">
        <v>45</v>
      </c>
      <c r="B145" s="46" t="s">
        <v>44</v>
      </c>
      <c r="C145" s="46">
        <v>0.7160874620584593</v>
      </c>
      <c r="F145" s="46" t="s">
        <v>45</v>
      </c>
      <c r="G145" s="46" t="s">
        <v>44</v>
      </c>
      <c r="H145" s="46">
        <v>1.5609294592615148</v>
      </c>
    </row>
    <row r="146" spans="1:8" x14ac:dyDescent="0.3">
      <c r="A146" s="46" t="s">
        <v>45</v>
      </c>
      <c r="B146" s="46" t="s">
        <v>44</v>
      </c>
      <c r="C146" s="46">
        <v>2.2018550015905611</v>
      </c>
      <c r="F146" s="46" t="s">
        <v>45</v>
      </c>
      <c r="G146" s="46" t="s">
        <v>44</v>
      </c>
      <c r="H146" s="46">
        <v>19.464593664079199</v>
      </c>
    </row>
    <row r="147" spans="1:8" x14ac:dyDescent="0.3">
      <c r="A147" s="46" t="s">
        <v>45</v>
      </c>
      <c r="B147" s="46" t="s">
        <v>44</v>
      </c>
      <c r="C147" s="46">
        <v>0.26645581324219314</v>
      </c>
      <c r="F147" s="46" t="s">
        <v>45</v>
      </c>
      <c r="G147" s="46" t="s">
        <v>44</v>
      </c>
      <c r="H147" s="46">
        <v>3.8324517233713067</v>
      </c>
    </row>
    <row r="148" spans="1:8" x14ac:dyDescent="0.3">
      <c r="A148" s="46" t="s">
        <v>45</v>
      </c>
      <c r="B148" s="46" t="s">
        <v>44</v>
      </c>
      <c r="C148" s="46">
        <v>2.5612329696762464</v>
      </c>
      <c r="F148" s="46" t="s">
        <v>45</v>
      </c>
      <c r="G148" s="46" t="s">
        <v>44</v>
      </c>
      <c r="H148" s="46">
        <v>13.267167757559609</v>
      </c>
    </row>
    <row r="149" spans="1:8" x14ac:dyDescent="0.3">
      <c r="A149" s="46" t="s">
        <v>45</v>
      </c>
      <c r="B149" s="46" t="s">
        <v>44</v>
      </c>
      <c r="C149" s="46">
        <v>0.97034728988338037</v>
      </c>
      <c r="F149" s="46" t="s">
        <v>45</v>
      </c>
      <c r="G149" s="46" t="s">
        <v>44</v>
      </c>
      <c r="H149" s="46">
        <v>13.968805941946055</v>
      </c>
    </row>
    <row r="150" spans="1:8" x14ac:dyDescent="0.3">
      <c r="A150" s="46" t="s">
        <v>45</v>
      </c>
      <c r="B150" s="46" t="s">
        <v>44</v>
      </c>
      <c r="C150" s="46">
        <v>2.8228418272330851</v>
      </c>
      <c r="F150" s="46" t="s">
        <v>45</v>
      </c>
      <c r="G150" s="46" t="s">
        <v>44</v>
      </c>
      <c r="H150" s="46">
        <v>26.1069838197362</v>
      </c>
    </row>
    <row r="151" spans="1:8" x14ac:dyDescent="0.3">
      <c r="A151" s="46" t="s">
        <v>45</v>
      </c>
      <c r="B151" s="46" t="s">
        <v>44</v>
      </c>
      <c r="C151" s="46">
        <v>1.1686226407432085</v>
      </c>
      <c r="F151" s="46" t="s">
        <v>45</v>
      </c>
      <c r="G151" s="46" t="s">
        <v>44</v>
      </c>
      <c r="H151" s="46">
        <v>9.2049642999594941</v>
      </c>
    </row>
    <row r="152" spans="1:8" x14ac:dyDescent="0.3">
      <c r="A152" s="46" t="s">
        <v>45</v>
      </c>
      <c r="B152" s="46" t="s">
        <v>44</v>
      </c>
      <c r="C152" s="46">
        <v>3.6023961590810822</v>
      </c>
      <c r="F152" s="46" t="s">
        <v>45</v>
      </c>
      <c r="G152" s="46" t="s">
        <v>44</v>
      </c>
      <c r="H152" s="46">
        <v>43.588066719635286</v>
      </c>
    </row>
    <row r="153" spans="1:8" x14ac:dyDescent="0.3">
      <c r="A153" s="46" t="s">
        <v>45</v>
      </c>
      <c r="B153" s="46" t="s">
        <v>44</v>
      </c>
      <c r="C153" s="46">
        <v>0.43854623964243139</v>
      </c>
      <c r="F153" s="46" t="s">
        <v>45</v>
      </c>
      <c r="G153" s="46" t="s">
        <v>44</v>
      </c>
      <c r="H153" s="46">
        <v>4.7654234745411506</v>
      </c>
    </row>
    <row r="154" spans="1:8" x14ac:dyDescent="0.3">
      <c r="C154">
        <f>SUM(C2:C153)</f>
        <v>48078.073333904322</v>
      </c>
      <c r="H154">
        <f>SUM(H2:H153)</f>
        <v>76619.782063283084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5159-1DC6-4EFC-9871-1F5A7C83CF93}">
  <dimension ref="A1:H4"/>
  <sheetViews>
    <sheetView workbookViewId="0">
      <selection activeCell="C2" sqref="C2:C4"/>
    </sheetView>
  </sheetViews>
  <sheetFormatPr defaultRowHeight="14.4" x14ac:dyDescent="0.3"/>
  <sheetData>
    <row r="1" spans="1:8" x14ac:dyDescent="0.3">
      <c r="A1" s="39" t="s">
        <v>41</v>
      </c>
      <c r="B1" s="39" t="s">
        <v>42</v>
      </c>
      <c r="C1" s="39" t="s">
        <v>43</v>
      </c>
      <c r="F1" s="36" t="s">
        <v>41</v>
      </c>
      <c r="G1" s="36" t="s">
        <v>42</v>
      </c>
      <c r="H1" s="36" t="s">
        <v>43</v>
      </c>
    </row>
    <row r="2" spans="1:8" x14ac:dyDescent="0.3">
      <c r="A2" s="40">
        <v>1</v>
      </c>
      <c r="B2" s="40">
        <v>1800</v>
      </c>
      <c r="C2" s="41">
        <v>3.249854832210379E-2</v>
      </c>
      <c r="F2" s="37">
        <v>1</v>
      </c>
      <c r="G2" s="37">
        <v>1800</v>
      </c>
      <c r="H2" s="38">
        <v>2.5836686351544467</v>
      </c>
    </row>
    <row r="3" spans="1:8" x14ac:dyDescent="0.3">
      <c r="A3" s="44">
        <v>1</v>
      </c>
      <c r="B3" s="44">
        <v>1800</v>
      </c>
      <c r="C3" s="45">
        <v>217.00290896149377</v>
      </c>
      <c r="F3" s="42">
        <v>1</v>
      </c>
      <c r="G3" s="42">
        <v>1800</v>
      </c>
      <c r="H3" s="43">
        <v>1662.6087737687005</v>
      </c>
    </row>
    <row r="4" spans="1:8" x14ac:dyDescent="0.3">
      <c r="C4">
        <f>SUM(C2:C3)</f>
        <v>217.03540750981588</v>
      </c>
      <c r="H4">
        <f>SUM(H2:H3)</f>
        <v>1665.192442403855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Sumica Calcs</vt:lpstr>
      <vt:lpstr>01</vt:lpstr>
      <vt:lpstr>02</vt:lpstr>
      <vt:lpstr>03</vt:lpstr>
      <vt:lpstr>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2020-01-10T18:10:06Z</dcterms:modified>
</cp:coreProperties>
</file>