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y.frick\Documents\Projects\FDEP Facilitation\Lake Okeechobee\Project Collection\Received\FDACS\"/>
    </mc:Choice>
  </mc:AlternateContent>
  <xr:revisionPtr revIDLastSave="0" documentId="13_ncr:1_{FCBEF32C-F9E8-4EC3-846A-3644BA0C1C46}" xr6:coauthVersionLast="36" xr6:coauthVersionMax="36" xr10:uidLastSave="{00000000-0000-0000-0000-000000000000}"/>
  <bookViews>
    <workbookView xWindow="0" yWindow="0" windowWidth="12624" windowHeight="4632" xr2:uid="{4E544B10-3326-4AA1-8EC4-D559C80EA64D}"/>
  </bookViews>
  <sheets>
    <sheet name="Summary" sheetId="10" r:id="rId1"/>
    <sheet name="ELO" sheetId="11" r:id="rId2"/>
    <sheet name="FEC" sheetId="12" r:id="rId3"/>
    <sheet name="IP" sheetId="13" r:id="rId4"/>
    <sheet name="LI" sheetId="14" r:id="rId5"/>
    <sheet name="LK" sheetId="15" r:id="rId6"/>
    <sheet name="SLO" sheetId="16" r:id="rId7"/>
    <sheet name="TCNS" sheetId="17" r:id="rId8"/>
    <sheet name="UK" sheetId="18" r:id="rId9"/>
    <sheet name="WLO" sheetId="19" r:id="rId10"/>
  </sheets>
  <definedNames>
    <definedName name="_xlnm._FilterDatabase" localSheetId="1" hidden="1">ELO!#REF!</definedName>
    <definedName name="_xlnm._FilterDatabase" localSheetId="2" hidden="1">FEC!$G$1:$G$125</definedName>
    <definedName name="_xlnm.Extract" localSheetId="1">ELO!#REF!</definedName>
    <definedName name="_xlnm.Extract" localSheetId="2">FEC!$I:$I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0" l="1"/>
  <c r="D10" i="10"/>
  <c r="C10" i="10"/>
  <c r="B10" i="10"/>
  <c r="O5" i="19"/>
  <c r="P5" i="19" s="1"/>
  <c r="R5" i="19" s="1"/>
  <c r="S5" i="19" s="1"/>
  <c r="O4" i="19"/>
  <c r="O6" i="19"/>
  <c r="P6" i="19" s="1"/>
  <c r="R6" i="19" s="1"/>
  <c r="S6" i="19" s="1"/>
  <c r="O3" i="19"/>
  <c r="P3" i="19" s="1"/>
  <c r="R3" i="19" s="1"/>
  <c r="S3" i="19" s="1"/>
  <c r="O2" i="19"/>
  <c r="P2" i="19" s="1"/>
  <c r="R2" i="19" s="1"/>
  <c r="J5" i="19"/>
  <c r="J4" i="19"/>
  <c r="J6" i="19"/>
  <c r="J3" i="19"/>
  <c r="J2" i="19"/>
  <c r="K2" i="19" s="1"/>
  <c r="M2" i="19" s="1"/>
  <c r="K6" i="19"/>
  <c r="M6" i="19" s="1"/>
  <c r="N6" i="19" s="1"/>
  <c r="K5" i="19"/>
  <c r="M5" i="19" s="1"/>
  <c r="N5" i="19" s="1"/>
  <c r="P4" i="19"/>
  <c r="R4" i="19" s="1"/>
  <c r="S4" i="19" s="1"/>
  <c r="K4" i="19"/>
  <c r="M4" i="19" s="1"/>
  <c r="N4" i="19" s="1"/>
  <c r="K3" i="19"/>
  <c r="M3" i="19" s="1"/>
  <c r="N3" i="19" s="1"/>
  <c r="E7" i="10"/>
  <c r="D7" i="10"/>
  <c r="C7" i="10"/>
  <c r="B7" i="10"/>
  <c r="P7" i="18"/>
  <c r="P6" i="18"/>
  <c r="Q6" i="18" s="1"/>
  <c r="S6" i="18" s="1"/>
  <c r="T6" i="18" s="1"/>
  <c r="P5" i="18"/>
  <c r="P3" i="18"/>
  <c r="P4" i="18"/>
  <c r="Q4" i="18" s="1"/>
  <c r="S4" i="18" s="1"/>
  <c r="T4" i="18" s="1"/>
  <c r="Q3" i="18"/>
  <c r="S3" i="18" s="1"/>
  <c r="T3" i="18" s="1"/>
  <c r="P2" i="18"/>
  <c r="K7" i="18"/>
  <c r="K6" i="18"/>
  <c r="K5" i="18"/>
  <c r="K3" i="18"/>
  <c r="K4" i="18"/>
  <c r="L4" i="18" s="1"/>
  <c r="N4" i="18" s="1"/>
  <c r="O4" i="18" s="1"/>
  <c r="L3" i="18"/>
  <c r="N3" i="18" s="1"/>
  <c r="O3" i="18" s="1"/>
  <c r="K2" i="18"/>
  <c r="L2" i="18" s="1"/>
  <c r="L6" i="18"/>
  <c r="N6" i="18" s="1"/>
  <c r="O6" i="18" s="1"/>
  <c r="Q7" i="18"/>
  <c r="S7" i="18" s="1"/>
  <c r="T7" i="18" s="1"/>
  <c r="L7" i="18"/>
  <c r="N7" i="18" s="1"/>
  <c r="O7" i="18" s="1"/>
  <c r="Q5" i="18"/>
  <c r="S5" i="18" s="1"/>
  <c r="T5" i="18" s="1"/>
  <c r="L5" i="18"/>
  <c r="N5" i="18" s="1"/>
  <c r="O5" i="18" s="1"/>
  <c r="E6" i="10"/>
  <c r="D6" i="10"/>
  <c r="C6" i="10"/>
  <c r="B6" i="10"/>
  <c r="P10" i="17"/>
  <c r="P9" i="17"/>
  <c r="P8" i="17"/>
  <c r="P7" i="17"/>
  <c r="P4" i="17"/>
  <c r="P3" i="17"/>
  <c r="Q3" i="17" s="1"/>
  <c r="S3" i="17" s="1"/>
  <c r="T3" i="17" s="1"/>
  <c r="P6" i="17"/>
  <c r="P5" i="17"/>
  <c r="Q5" i="17" s="1"/>
  <c r="S5" i="17" s="1"/>
  <c r="T5" i="17" s="1"/>
  <c r="P2" i="17"/>
  <c r="K10" i="17"/>
  <c r="L10" i="17" s="1"/>
  <c r="N10" i="17" s="1"/>
  <c r="O10" i="17" s="1"/>
  <c r="K9" i="17"/>
  <c r="L9" i="17" s="1"/>
  <c r="N9" i="17" s="1"/>
  <c r="O9" i="17" s="1"/>
  <c r="K8" i="17"/>
  <c r="L8" i="17" s="1"/>
  <c r="N8" i="17" s="1"/>
  <c r="O8" i="17" s="1"/>
  <c r="K7" i="17"/>
  <c r="L7" i="17" s="1"/>
  <c r="N7" i="17" s="1"/>
  <c r="O7" i="17" s="1"/>
  <c r="K4" i="17"/>
  <c r="K3" i="17"/>
  <c r="K6" i="17"/>
  <c r="L6" i="17" s="1"/>
  <c r="N6" i="17" s="1"/>
  <c r="O6" i="17" s="1"/>
  <c r="K5" i="17"/>
  <c r="L5" i="17" s="1"/>
  <c r="N5" i="17" s="1"/>
  <c r="O5" i="17" s="1"/>
  <c r="L4" i="17"/>
  <c r="N4" i="17" s="1"/>
  <c r="O4" i="17" s="1"/>
  <c r="L3" i="17"/>
  <c r="N3" i="17" s="1"/>
  <c r="O3" i="17" s="1"/>
  <c r="K2" i="17"/>
  <c r="Q8" i="17"/>
  <c r="S8" i="17" s="1"/>
  <c r="T8" i="17" s="1"/>
  <c r="Q6" i="17"/>
  <c r="S6" i="17" s="1"/>
  <c r="T6" i="17" s="1"/>
  <c r="Q4" i="17"/>
  <c r="S4" i="17" s="1"/>
  <c r="T4" i="17" s="1"/>
  <c r="Q10" i="17"/>
  <c r="S10" i="17" s="1"/>
  <c r="T10" i="17" s="1"/>
  <c r="Q9" i="17"/>
  <c r="S9" i="17" s="1"/>
  <c r="T9" i="17" s="1"/>
  <c r="Q7" i="17"/>
  <c r="S7" i="17" s="1"/>
  <c r="T7" i="17" s="1"/>
  <c r="E9" i="10"/>
  <c r="D9" i="10"/>
  <c r="C9" i="10"/>
  <c r="B9" i="10"/>
  <c r="P5" i="16"/>
  <c r="Q5" i="16" s="1"/>
  <c r="S5" i="16" s="1"/>
  <c r="T5" i="16" s="1"/>
  <c r="P4" i="16"/>
  <c r="Q4" i="16" s="1"/>
  <c r="S4" i="16" s="1"/>
  <c r="T4" i="16" s="1"/>
  <c r="P3" i="16"/>
  <c r="P6" i="16"/>
  <c r="P2" i="16"/>
  <c r="Q2" i="16" s="1"/>
  <c r="S2" i="16" s="1"/>
  <c r="T2" i="16" s="1"/>
  <c r="K5" i="16"/>
  <c r="L5" i="16" s="1"/>
  <c r="N5" i="16" s="1"/>
  <c r="O5" i="16" s="1"/>
  <c r="K4" i="16"/>
  <c r="K3" i="16"/>
  <c r="L3" i="16" s="1"/>
  <c r="N3" i="16" s="1"/>
  <c r="O3" i="16" s="1"/>
  <c r="K6" i="16"/>
  <c r="K2" i="16"/>
  <c r="L2" i="16" s="1"/>
  <c r="N2" i="16" s="1"/>
  <c r="O2" i="16" s="1"/>
  <c r="Q6" i="16"/>
  <c r="S6" i="16" s="1"/>
  <c r="T6" i="16" s="1"/>
  <c r="L6" i="16"/>
  <c r="N6" i="16" s="1"/>
  <c r="O6" i="16" s="1"/>
  <c r="L4" i="16"/>
  <c r="N4" i="16" s="1"/>
  <c r="O4" i="16" s="1"/>
  <c r="E5" i="10"/>
  <c r="D5" i="10"/>
  <c r="C5" i="10"/>
  <c r="B5" i="10"/>
  <c r="P6" i="15"/>
  <c r="Q6" i="15" s="1"/>
  <c r="S6" i="15" s="1"/>
  <c r="T6" i="15" s="1"/>
  <c r="P5" i="15"/>
  <c r="Q5" i="15" s="1"/>
  <c r="S5" i="15" s="1"/>
  <c r="T5" i="15" s="1"/>
  <c r="P7" i="15"/>
  <c r="Q7" i="15" s="1"/>
  <c r="S7" i="15" s="1"/>
  <c r="T7" i="15" s="1"/>
  <c r="P3" i="15"/>
  <c r="Q3" i="15" s="1"/>
  <c r="S3" i="15" s="1"/>
  <c r="T3" i="15" s="1"/>
  <c r="P4" i="15"/>
  <c r="P2" i="15"/>
  <c r="K6" i="15"/>
  <c r="L6" i="15" s="1"/>
  <c r="N6" i="15" s="1"/>
  <c r="O6" i="15" s="1"/>
  <c r="K5" i="15"/>
  <c r="L5" i="15" s="1"/>
  <c r="N5" i="15" s="1"/>
  <c r="O5" i="15" s="1"/>
  <c r="K7" i="15"/>
  <c r="L7" i="15" s="1"/>
  <c r="N7" i="15" s="1"/>
  <c r="O7" i="15" s="1"/>
  <c r="K3" i="15"/>
  <c r="L3" i="15" s="1"/>
  <c r="N3" i="15" s="1"/>
  <c r="O3" i="15" s="1"/>
  <c r="K4" i="15"/>
  <c r="L4" i="15" s="1"/>
  <c r="N4" i="15" s="1"/>
  <c r="O4" i="15" s="1"/>
  <c r="K2" i="15"/>
  <c r="Q4" i="15"/>
  <c r="S4" i="15" s="1"/>
  <c r="T4" i="15" s="1"/>
  <c r="Q2" i="15"/>
  <c r="S2" i="15" s="1"/>
  <c r="E4" i="10"/>
  <c r="D4" i="10"/>
  <c r="C4" i="10"/>
  <c r="B4" i="10"/>
  <c r="P8" i="14"/>
  <c r="P7" i="14"/>
  <c r="Q7" i="14" s="1"/>
  <c r="S7" i="14" s="1"/>
  <c r="T7" i="14" s="1"/>
  <c r="P6" i="14"/>
  <c r="P3" i="14"/>
  <c r="P5" i="14"/>
  <c r="Q5" i="14" s="1"/>
  <c r="S5" i="14" s="1"/>
  <c r="T5" i="14" s="1"/>
  <c r="P4" i="14"/>
  <c r="P2" i="14"/>
  <c r="K8" i="14"/>
  <c r="L8" i="14" s="1"/>
  <c r="N8" i="14" s="1"/>
  <c r="O8" i="14" s="1"/>
  <c r="K7" i="14"/>
  <c r="L7" i="14" s="1"/>
  <c r="N7" i="14" s="1"/>
  <c r="O7" i="14" s="1"/>
  <c r="K6" i="14"/>
  <c r="L6" i="14" s="1"/>
  <c r="N6" i="14" s="1"/>
  <c r="O6" i="14" s="1"/>
  <c r="K3" i="14"/>
  <c r="L3" i="14" s="1"/>
  <c r="N3" i="14" s="1"/>
  <c r="O3" i="14" s="1"/>
  <c r="K5" i="14"/>
  <c r="L5" i="14" s="1"/>
  <c r="N5" i="14" s="1"/>
  <c r="O5" i="14" s="1"/>
  <c r="K4" i="14"/>
  <c r="L4" i="14" s="1"/>
  <c r="N4" i="14" s="1"/>
  <c r="O4" i="14" s="1"/>
  <c r="K2" i="14"/>
  <c r="Q8" i="14"/>
  <c r="S8" i="14" s="1"/>
  <c r="T8" i="14" s="1"/>
  <c r="Q6" i="14"/>
  <c r="S6" i="14" s="1"/>
  <c r="T6" i="14" s="1"/>
  <c r="Q4" i="14"/>
  <c r="S4" i="14" s="1"/>
  <c r="T4" i="14" s="1"/>
  <c r="Q3" i="14"/>
  <c r="S3" i="14" s="1"/>
  <c r="T3" i="14" s="1"/>
  <c r="Q2" i="14"/>
  <c r="L2" i="14"/>
  <c r="E3" i="10"/>
  <c r="D3" i="10"/>
  <c r="C3" i="10"/>
  <c r="B3" i="10"/>
  <c r="P7" i="13"/>
  <c r="Q7" i="13" s="1"/>
  <c r="S7" i="13" s="1"/>
  <c r="T7" i="13" s="1"/>
  <c r="P6" i="13"/>
  <c r="Q6" i="13" s="1"/>
  <c r="S6" i="13" s="1"/>
  <c r="T6" i="13" s="1"/>
  <c r="P5" i="13"/>
  <c r="P8" i="13"/>
  <c r="Q8" i="13" s="1"/>
  <c r="S8" i="13" s="1"/>
  <c r="T8" i="13" s="1"/>
  <c r="P4" i="13"/>
  <c r="Q4" i="13" s="1"/>
  <c r="S4" i="13" s="1"/>
  <c r="T4" i="13" s="1"/>
  <c r="P3" i="13"/>
  <c r="P2" i="13"/>
  <c r="Q2" i="13" s="1"/>
  <c r="K7" i="13"/>
  <c r="L7" i="13" s="1"/>
  <c r="N7" i="13" s="1"/>
  <c r="O7" i="13" s="1"/>
  <c r="K6" i="13"/>
  <c r="K5" i="13"/>
  <c r="L5" i="13" s="1"/>
  <c r="N5" i="13" s="1"/>
  <c r="O5" i="13" s="1"/>
  <c r="K8" i="13"/>
  <c r="L8" i="13" s="1"/>
  <c r="N8" i="13" s="1"/>
  <c r="O8" i="13" s="1"/>
  <c r="K4" i="13"/>
  <c r="L4" i="13" s="1"/>
  <c r="N4" i="13" s="1"/>
  <c r="O4" i="13" s="1"/>
  <c r="K3" i="13"/>
  <c r="L3" i="13" s="1"/>
  <c r="N3" i="13" s="1"/>
  <c r="O3" i="13" s="1"/>
  <c r="K2" i="13"/>
  <c r="L2" i="13" s="1"/>
  <c r="L6" i="13"/>
  <c r="N6" i="13" s="1"/>
  <c r="O6" i="13" s="1"/>
  <c r="Q5" i="13"/>
  <c r="S5" i="13" s="1"/>
  <c r="T5" i="13" s="1"/>
  <c r="Q3" i="13"/>
  <c r="S3" i="13" s="1"/>
  <c r="T3" i="13" s="1"/>
  <c r="E2" i="10"/>
  <c r="D2" i="10"/>
  <c r="C2" i="10"/>
  <c r="B2" i="10"/>
  <c r="O7" i="12"/>
  <c r="O6" i="12"/>
  <c r="O3" i="12"/>
  <c r="P3" i="12" s="1"/>
  <c r="R3" i="12" s="1"/>
  <c r="S3" i="12" s="1"/>
  <c r="O5" i="12"/>
  <c r="P5" i="12" s="1"/>
  <c r="R5" i="12" s="1"/>
  <c r="S5" i="12" s="1"/>
  <c r="O4" i="12"/>
  <c r="O2" i="12"/>
  <c r="P2" i="12" s="1"/>
  <c r="J7" i="12"/>
  <c r="K7" i="12" s="1"/>
  <c r="M7" i="12" s="1"/>
  <c r="N7" i="12" s="1"/>
  <c r="J6" i="12"/>
  <c r="J3" i="12"/>
  <c r="K3" i="12" s="1"/>
  <c r="M3" i="12" s="1"/>
  <c r="N3" i="12" s="1"/>
  <c r="J4" i="12"/>
  <c r="K4" i="12" s="1"/>
  <c r="M4" i="12" s="1"/>
  <c r="N4" i="12" s="1"/>
  <c r="J2" i="12"/>
  <c r="K5" i="12"/>
  <c r="M5" i="12" s="1"/>
  <c r="N5" i="12" s="1"/>
  <c r="P7" i="12"/>
  <c r="R7" i="12" s="1"/>
  <c r="S7" i="12" s="1"/>
  <c r="P6" i="12"/>
  <c r="R6" i="12" s="1"/>
  <c r="S6" i="12" s="1"/>
  <c r="K6" i="12"/>
  <c r="M6" i="12" s="1"/>
  <c r="N6" i="12" s="1"/>
  <c r="P4" i="12"/>
  <c r="R4" i="12" s="1"/>
  <c r="S4" i="12" s="1"/>
  <c r="K2" i="12"/>
  <c r="E8" i="10"/>
  <c r="D8" i="10"/>
  <c r="C8" i="10"/>
  <c r="B8" i="10"/>
  <c r="O7" i="11"/>
  <c r="O6" i="11"/>
  <c r="O5" i="11"/>
  <c r="O4" i="11"/>
  <c r="O3" i="11"/>
  <c r="O2" i="11"/>
  <c r="K8" i="11"/>
  <c r="J7" i="11"/>
  <c r="J6" i="11"/>
  <c r="J5" i="11"/>
  <c r="O7" i="19" l="1"/>
  <c r="J7" i="19"/>
  <c r="M7" i="19"/>
  <c r="N2" i="19"/>
  <c r="N7" i="19" s="1"/>
  <c r="S2" i="19"/>
  <c r="S7" i="19" s="1"/>
  <c r="R7" i="19"/>
  <c r="P7" i="19"/>
  <c r="K7" i="19"/>
  <c r="P8" i="18"/>
  <c r="L8" i="18"/>
  <c r="N2" i="18"/>
  <c r="Q2" i="18"/>
  <c r="K8" i="18"/>
  <c r="P11" i="17"/>
  <c r="Q2" i="17"/>
  <c r="S2" i="17" s="1"/>
  <c r="S11" i="17" s="1"/>
  <c r="K11" i="17"/>
  <c r="L2" i="17"/>
  <c r="N2" i="17" s="1"/>
  <c r="O2" i="17"/>
  <c r="O11" i="17" s="1"/>
  <c r="N11" i="17"/>
  <c r="L11" i="17"/>
  <c r="Q11" i="17"/>
  <c r="P7" i="16"/>
  <c r="Q3" i="16"/>
  <c r="S3" i="16" s="1"/>
  <c r="T3" i="16" s="1"/>
  <c r="T7" i="16" s="1"/>
  <c r="K7" i="16"/>
  <c r="L7" i="16"/>
  <c r="P8" i="15"/>
  <c r="K8" i="15"/>
  <c r="L2" i="15"/>
  <c r="N2" i="15" s="1"/>
  <c r="O2" i="15" s="1"/>
  <c r="O8" i="15" s="1"/>
  <c r="T2" i="15"/>
  <c r="T8" i="15" s="1"/>
  <c r="S8" i="15"/>
  <c r="Q8" i="15"/>
  <c r="L9" i="14"/>
  <c r="N2" i="14"/>
  <c r="S2" i="14"/>
  <c r="Q9" i="14"/>
  <c r="K9" i="14"/>
  <c r="P9" i="14"/>
  <c r="L9" i="13"/>
  <c r="N2" i="13"/>
  <c r="S2" i="13"/>
  <c r="Q9" i="13"/>
  <c r="K9" i="13"/>
  <c r="P9" i="13"/>
  <c r="M2" i="12"/>
  <c r="K8" i="12"/>
  <c r="P8" i="12"/>
  <c r="R2" i="12"/>
  <c r="J8" i="12"/>
  <c r="O8" i="12"/>
  <c r="O8" i="11"/>
  <c r="O2" i="18" l="1"/>
  <c r="O8" i="18" s="1"/>
  <c r="N8" i="18"/>
  <c r="S2" i="18"/>
  <c r="Q8" i="18"/>
  <c r="T2" i="17"/>
  <c r="T11" i="17" s="1"/>
  <c r="Q7" i="16"/>
  <c r="S7" i="16"/>
  <c r="N7" i="16"/>
  <c r="O7" i="16"/>
  <c r="N8" i="15"/>
  <c r="L8" i="15"/>
  <c r="S9" i="14"/>
  <c r="T2" i="14"/>
  <c r="T9" i="14" s="1"/>
  <c r="O2" i="14"/>
  <c r="O9" i="14" s="1"/>
  <c r="N9" i="14"/>
  <c r="T2" i="13"/>
  <c r="T9" i="13" s="1"/>
  <c r="S9" i="13"/>
  <c r="O2" i="13"/>
  <c r="O9" i="13" s="1"/>
  <c r="N9" i="13"/>
  <c r="N2" i="12"/>
  <c r="N8" i="12" s="1"/>
  <c r="M8" i="12"/>
  <c r="S2" i="12"/>
  <c r="S8" i="12" s="1"/>
  <c r="R8" i="12"/>
  <c r="T2" i="18" l="1"/>
  <c r="T8" i="18" s="1"/>
  <c r="S8" i="18"/>
  <c r="J4" i="11" l="1"/>
  <c r="J3" i="11"/>
  <c r="J2" i="11"/>
  <c r="J8" i="11" l="1"/>
  <c r="K3" i="11" l="1"/>
  <c r="M3" i="11" s="1"/>
  <c r="N3" i="11" s="1"/>
  <c r="K2" i="11"/>
  <c r="M2" i="11" s="1"/>
  <c r="P7" i="11"/>
  <c r="R7" i="11" s="1"/>
  <c r="S7" i="11" s="1"/>
  <c r="K7" i="11"/>
  <c r="M7" i="11" s="1"/>
  <c r="N7" i="11" s="1"/>
  <c r="P6" i="11"/>
  <c r="R6" i="11" s="1"/>
  <c r="S6" i="11" s="1"/>
  <c r="K6" i="11"/>
  <c r="M6" i="11" s="1"/>
  <c r="N6" i="11" s="1"/>
  <c r="P5" i="11"/>
  <c r="R5" i="11" s="1"/>
  <c r="S5" i="11" s="1"/>
  <c r="K5" i="11"/>
  <c r="M5" i="11" s="1"/>
  <c r="N5" i="11" s="1"/>
  <c r="P4" i="11"/>
  <c r="R4" i="11" s="1"/>
  <c r="S4" i="11" s="1"/>
  <c r="K4" i="11"/>
  <c r="M4" i="11" s="1"/>
  <c r="N4" i="11" s="1"/>
  <c r="P3" i="11"/>
  <c r="R3" i="11" s="1"/>
  <c r="S3" i="11" s="1"/>
  <c r="P2" i="11"/>
  <c r="R2" i="11" l="1"/>
  <c r="P8" i="11"/>
  <c r="N2" i="11"/>
  <c r="N8" i="11" s="1"/>
  <c r="M8" i="11"/>
  <c r="R8" i="11"/>
  <c r="S2" i="11"/>
  <c r="S8" i="11" s="1"/>
</calcChain>
</file>

<file path=xl/sharedStrings.xml><?xml version="1.0" encoding="utf-8"?>
<sst xmlns="http://schemas.openxmlformats.org/spreadsheetml/2006/main" count="2421" uniqueCount="71">
  <si>
    <t>Lake Istokpoga</t>
  </si>
  <si>
    <t>TN Base Load (lbs/yr)</t>
  </si>
  <si>
    <t>TP Base Load (lbs/yr)</t>
  </si>
  <si>
    <t>TP (kg/yr)</t>
  </si>
  <si>
    <t>TP Efficiency (%)</t>
  </si>
  <si>
    <t>TP Reduction (lbs/yr)</t>
  </si>
  <si>
    <t>TP Reduction (MT/yr)</t>
  </si>
  <si>
    <t>TN (kg/yr)</t>
  </si>
  <si>
    <t>TN Efficiency (%)</t>
  </si>
  <si>
    <t>TN Reduction (lbs/yr)</t>
  </si>
  <si>
    <t>TN Reduction (MT/yr)</t>
  </si>
  <si>
    <t>Sub-Watershed</t>
  </si>
  <si>
    <t>East Lake</t>
  </si>
  <si>
    <t>Fisheating Creek</t>
  </si>
  <si>
    <t>Indian Prairie</t>
  </si>
  <si>
    <t>Lower Kissimmee</t>
  </si>
  <si>
    <t>South Lake O</t>
  </si>
  <si>
    <t>Taylor Creek/Nubbin Slough</t>
  </si>
  <si>
    <t>Upper Kissimmee</t>
  </si>
  <si>
    <t>West Lake O</t>
  </si>
  <si>
    <t>LU_Code_20</t>
  </si>
  <si>
    <t>COMMODITY</t>
  </si>
  <si>
    <t>CITRUS</t>
  </si>
  <si>
    <t>COW/CALF</t>
  </si>
  <si>
    <t>COW/CALF; EQUINE</t>
  </si>
  <si>
    <t>COW/CALF; NURSERY</t>
  </si>
  <si>
    <t>COW/CALF; ROW/FIELD CROPS</t>
  </si>
  <si>
    <t>EQUINE</t>
  </si>
  <si>
    <t>LOPP</t>
  </si>
  <si>
    <t>NURSERY</t>
  </si>
  <si>
    <t>ROW/FIELD CROPS</t>
  </si>
  <si>
    <t>SOD</t>
  </si>
  <si>
    <t>TN SUM_Load</t>
  </si>
  <si>
    <t>TP SUM_Load</t>
  </si>
  <si>
    <t>SOD; ROW/FIELD CROPS</t>
  </si>
  <si>
    <t>Commodity</t>
  </si>
  <si>
    <t>FRUIT/NUT</t>
  </si>
  <si>
    <t>DAIRY</t>
  </si>
  <si>
    <t>COW/CALF; SOD</t>
  </si>
  <si>
    <t>CONSERVATION PLAN RULE</t>
  </si>
  <si>
    <t>CITRUS; FRUIT/NUT</t>
  </si>
  <si>
    <t>CITRUS; COW/CALF</t>
  </si>
  <si>
    <t>CITRUS; CONSERVATION PLAN RULE</t>
  </si>
  <si>
    <t>COW/CALF; WILDLIFE</t>
  </si>
  <si>
    <t>CITRUS; NURSERY</t>
  </si>
  <si>
    <t>CITRUS; SOD</t>
  </si>
  <si>
    <t>COW/CALF; DAIRY</t>
  </si>
  <si>
    <t>CITRUS; ROW/FIELD CROPS</t>
  </si>
  <si>
    <t>LOPP; SOD</t>
  </si>
  <si>
    <t>LOPP; COW/CALF</t>
  </si>
  <si>
    <t>LOPP; ROW/FIELD CROPS</t>
  </si>
  <si>
    <t>POULTRY</t>
  </si>
  <si>
    <t>COW/CALF; POULTRY</t>
  </si>
  <si>
    <t>COW/CALF; LOPP</t>
  </si>
  <si>
    <t>LOPP; DAIRY</t>
  </si>
  <si>
    <t>COW/CALF; FRUIT/NUT</t>
  </si>
  <si>
    <t>CITRUS; FRUIT/NUT; NURSERY</t>
  </si>
  <si>
    <t>COW/CALF; FRUIT/NUT; NURSERY</t>
  </si>
  <si>
    <t>FRUIT/NUT; NURSERY</t>
  </si>
  <si>
    <t>Citrus</t>
  </si>
  <si>
    <t>Cow/Calf</t>
  </si>
  <si>
    <t>Equine</t>
  </si>
  <si>
    <t>Nursery</t>
  </si>
  <si>
    <t>Row/Field Crops</t>
  </si>
  <si>
    <t>Sod</t>
  </si>
  <si>
    <t>Total</t>
  </si>
  <si>
    <t>Dairy</t>
  </si>
  <si>
    <t>Fruit/Nut</t>
  </si>
  <si>
    <t>Sugar Cane</t>
  </si>
  <si>
    <t>Fuit/Nut</t>
  </si>
  <si>
    <t>Poultry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</si>
</sst>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i/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0"/>
      <name val="Arial"/>
      <charset val="1"/>
    </font>
    <font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37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8" fillId="2" borderId="1" xfId="1" applyFont="1" applyFill="1" applyBorder="1" applyAlignment="1">
      <alignment horizontal="center" wrapText="1"/>
    </xf>
    <xf numFmtId="0" fontId="8" fillId="2" borderId="1" xfId="2" applyFont="1" applyFill="1" applyBorder="1" applyAlignment="1">
      <alignment horizontal="center" wrapText="1"/>
    </xf>
    <xf numFmtId="2" fontId="6" fillId="0" borderId="2" xfId="0" applyNumberFormat="1" applyFont="1" applyBorder="1" applyAlignment="1">
      <alignment horizontal="left"/>
    </xf>
    <xf numFmtId="9" fontId="8" fillId="2" borderId="1" xfId="2" applyNumberFormat="1" applyFont="1" applyFill="1" applyBorder="1" applyAlignment="1">
      <alignment horizontal="center" wrapText="1"/>
    </xf>
    <xf numFmtId="9" fontId="4" fillId="0" borderId="1" xfId="2" applyNumberFormat="1" applyFont="1" applyFill="1" applyBorder="1" applyAlignment="1">
      <alignment horizontal="right" wrapText="1"/>
    </xf>
    <xf numFmtId="9" fontId="8" fillId="2" borderId="1" xfId="1" applyNumberFormat="1" applyFont="1" applyFill="1" applyBorder="1" applyAlignment="1">
      <alignment horizontal="center" wrapText="1"/>
    </xf>
    <xf numFmtId="9" fontId="6" fillId="0" borderId="1" xfId="0" applyNumberFormat="1" applyFont="1" applyBorder="1"/>
    <xf numFmtId="0" fontId="4" fillId="0" borderId="1" xfId="2" applyFont="1" applyFill="1" applyBorder="1" applyAlignment="1">
      <alignment wrapText="1"/>
    </xf>
    <xf numFmtId="0" fontId="7" fillId="0" borderId="2" xfId="1" applyFont="1" applyFill="1" applyBorder="1" applyAlignment="1">
      <alignment wrapText="1"/>
    </xf>
    <xf numFmtId="164" fontId="5" fillId="0" borderId="2" xfId="0" applyNumberFormat="1" applyFont="1" applyBorder="1" applyAlignment="1">
      <alignment horizontal="left"/>
    </xf>
    <xf numFmtId="9" fontId="7" fillId="0" borderId="2" xfId="2" applyNumberFormat="1" applyFont="1" applyFill="1" applyBorder="1" applyAlignment="1">
      <alignment horizontal="right" wrapText="1"/>
    </xf>
    <xf numFmtId="2" fontId="5" fillId="0" borderId="2" xfId="0" applyNumberFormat="1" applyFont="1" applyBorder="1" applyAlignment="1">
      <alignment horizontal="left"/>
    </xf>
    <xf numFmtId="9" fontId="5" fillId="0" borderId="2" xfId="0" applyNumberFormat="1" applyFont="1" applyBorder="1"/>
    <xf numFmtId="164" fontId="6" fillId="0" borderId="0" xfId="0" applyNumberFormat="1" applyFont="1"/>
    <xf numFmtId="164" fontId="8" fillId="2" borderId="1" xfId="1" applyNumberFormat="1" applyFont="1" applyFill="1" applyBorder="1" applyAlignment="1">
      <alignment horizontal="center" wrapText="1"/>
    </xf>
    <xf numFmtId="164" fontId="8" fillId="2" borderId="1" xfId="2" applyNumberFormat="1" applyFont="1" applyFill="1" applyBorder="1" applyAlignment="1">
      <alignment horizontal="center" wrapText="1"/>
    </xf>
    <xf numFmtId="164" fontId="4" fillId="0" borderId="1" xfId="2" applyNumberFormat="1" applyFont="1" applyFill="1" applyBorder="1" applyAlignment="1">
      <alignment horizontal="right" wrapText="1"/>
    </xf>
    <xf numFmtId="164" fontId="7" fillId="0" borderId="2" xfId="2" applyNumberFormat="1" applyFont="1" applyFill="1" applyBorder="1" applyAlignment="1">
      <alignment horizontal="right" wrapText="1"/>
    </xf>
    <xf numFmtId="164" fontId="5" fillId="0" borderId="2" xfId="0" applyNumberFormat="1" applyFont="1" applyBorder="1"/>
    <xf numFmtId="0" fontId="9" fillId="0" borderId="0" xfId="0" applyFont="1" applyAlignment="1">
      <alignment horizontal="center" wrapText="1"/>
    </xf>
    <xf numFmtId="2" fontId="6" fillId="0" borderId="0" xfId="0" applyNumberFormat="1" applyFont="1"/>
    <xf numFmtId="164" fontId="9" fillId="0" borderId="0" xfId="0" applyNumberFormat="1" applyFont="1" applyAlignment="1">
      <alignment horizontal="center" wrapText="1"/>
    </xf>
    <xf numFmtId="2" fontId="9" fillId="0" borderId="0" xfId="0" applyNumberFormat="1" applyFont="1" applyAlignment="1">
      <alignment horizontal="center" wrapText="1"/>
    </xf>
    <xf numFmtId="164" fontId="5" fillId="0" borderId="0" xfId="0" applyNumberFormat="1" applyFont="1"/>
    <xf numFmtId="2" fontId="5" fillId="0" borderId="0" xfId="0" applyNumberFormat="1" applyFont="1"/>
    <xf numFmtId="0" fontId="10" fillId="3" borderId="0" xfId="0" applyFont="1" applyFill="1" applyBorder="1" applyAlignment="1" applyProtection="1">
      <alignment horizontal="center"/>
    </xf>
    <xf numFmtId="1" fontId="11" fillId="0" borderId="0" xfId="0" applyNumberFormat="1" applyFont="1" applyFill="1" applyBorder="1" applyAlignment="1" applyProtection="1"/>
    <xf numFmtId="0" fontId="11" fillId="0" borderId="0" xfId="0" applyFont="1" applyFill="1" applyBorder="1" applyAlignment="1" applyProtection="1"/>
    <xf numFmtId="1" fontId="11" fillId="0" borderId="0" xfId="0" applyNumberFormat="1" applyFont="1" applyFill="1" applyBorder="1" applyAlignment="1"/>
    <xf numFmtId="164" fontId="0" fillId="0" borderId="0" xfId="0" applyNumberFormat="1"/>
    <xf numFmtId="164" fontId="6" fillId="0" borderId="2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4" fontId="7" fillId="0" borderId="2" xfId="1" applyNumberFormat="1" applyFont="1" applyFill="1" applyBorder="1" applyAlignment="1">
      <alignment horizontal="right" wrapText="1"/>
    </xf>
  </cellXfs>
  <cellStyles count="4">
    <cellStyle name="Normal" xfId="0" builtinId="0"/>
    <cellStyle name="Normal 3" xfId="3" xr:uid="{DF8066B6-8AB5-41B1-87A0-9DFE7F1285B7}"/>
    <cellStyle name="Normal_East Lake" xfId="1" xr:uid="{025E34CE-16BD-44F6-8BE5-07BA55F7CE61}"/>
    <cellStyle name="Normal_East Lake_1" xfId="2" xr:uid="{9A1094C5-6129-4CA8-8A19-5C85B27057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BD9AD-52AF-4AED-AFD1-35C2F22773DE}">
  <dimension ref="A1:F10"/>
  <sheetViews>
    <sheetView tabSelected="1" workbookViewId="0">
      <pane ySplit="1" topLeftCell="A2" activePane="bottomLeft" state="frozen"/>
      <selection pane="bottomLeft" activeCell="D10" sqref="D10:E10"/>
    </sheetView>
  </sheetViews>
  <sheetFormatPr defaultRowHeight="13.2" x14ac:dyDescent="0.25"/>
  <cols>
    <col min="1" max="1" width="24.6640625" style="2" bestFit="1" customWidth="1"/>
    <col min="2" max="2" width="10.109375" style="17" customWidth="1"/>
    <col min="3" max="3" width="9.6640625" style="24" customWidth="1"/>
    <col min="4" max="4" width="10.44140625" style="17" customWidth="1"/>
    <col min="5" max="5" width="11.77734375" style="24" customWidth="1"/>
    <col min="6" max="16384" width="8.88671875" style="2"/>
  </cols>
  <sheetData>
    <row r="1" spans="1:6" s="3" customFormat="1" ht="39.6" x14ac:dyDescent="0.25">
      <c r="A1" s="23" t="s">
        <v>11</v>
      </c>
      <c r="B1" s="25" t="s">
        <v>5</v>
      </c>
      <c r="C1" s="26" t="s">
        <v>6</v>
      </c>
      <c r="D1" s="25" t="s">
        <v>9</v>
      </c>
      <c r="E1" s="26" t="s">
        <v>10</v>
      </c>
    </row>
    <row r="2" spans="1:6" s="1" customFormat="1" ht="13.8" x14ac:dyDescent="0.3">
      <c r="A2" s="1" t="s">
        <v>13</v>
      </c>
      <c r="B2" s="27">
        <f>FEC!M8</f>
        <v>6096.8</v>
      </c>
      <c r="C2" s="28">
        <f>FEC!N8</f>
        <v>2.7654619614160003</v>
      </c>
      <c r="D2" s="27">
        <f>FEC!R8</f>
        <v>59236</v>
      </c>
      <c r="E2" s="28">
        <f>FEC!S8</f>
        <v>26.868997629320003</v>
      </c>
    </row>
    <row r="3" spans="1:6" s="1" customFormat="1" ht="13.8" x14ac:dyDescent="0.3">
      <c r="A3" s="1" t="s">
        <v>14</v>
      </c>
      <c r="B3" s="27">
        <f>IP!N9</f>
        <v>23104.1</v>
      </c>
      <c r="C3" s="28">
        <f>IP!O9</f>
        <v>10.479843475716999</v>
      </c>
      <c r="D3" s="27">
        <f>IP!S9</f>
        <v>114030.99999999999</v>
      </c>
      <c r="E3" s="28">
        <f>IP!T9</f>
        <v>51.723591543469993</v>
      </c>
    </row>
    <row r="4" spans="1:6" s="1" customFormat="1" ht="13.8" x14ac:dyDescent="0.3">
      <c r="A4" s="1" t="s">
        <v>0</v>
      </c>
      <c r="B4" s="27">
        <f>LI!N9</f>
        <v>1652.6000000000001</v>
      </c>
      <c r="C4" s="28">
        <f>LI!O9</f>
        <v>0.74960675066199989</v>
      </c>
      <c r="D4" s="27">
        <f>LI!S9</f>
        <v>72156.800000000003</v>
      </c>
      <c r="E4" s="28">
        <f>LI!T9</f>
        <v>32.729773923616001</v>
      </c>
      <c r="F4" s="27"/>
    </row>
    <row r="5" spans="1:6" s="1" customFormat="1" ht="13.8" x14ac:dyDescent="0.3">
      <c r="A5" s="1" t="s">
        <v>15</v>
      </c>
      <c r="B5" s="27">
        <f>LK!N8</f>
        <v>9366.6</v>
      </c>
      <c r="C5" s="28">
        <f>LK!O8</f>
        <v>4.248618292842</v>
      </c>
      <c r="D5" s="27">
        <f>LK!S8</f>
        <v>75818.399999999994</v>
      </c>
      <c r="E5" s="28">
        <f>LK!T8</f>
        <v>34.390647745608</v>
      </c>
    </row>
    <row r="6" spans="1:6" s="1" customFormat="1" ht="13.8" x14ac:dyDescent="0.3">
      <c r="A6" s="1" t="s">
        <v>17</v>
      </c>
      <c r="B6" s="27">
        <f>TCNS!N11</f>
        <v>12995.200000000003</v>
      </c>
      <c r="C6" s="28">
        <f>TCNS!O11</f>
        <v>5.8945235666239988</v>
      </c>
      <c r="D6" s="27">
        <f>TCNS!S11</f>
        <v>73699.399999999994</v>
      </c>
      <c r="E6" s="28">
        <f>TCNS!T11</f>
        <v>33.429485513577994</v>
      </c>
    </row>
    <row r="7" spans="1:6" s="1" customFormat="1" ht="13.8" x14ac:dyDescent="0.3">
      <c r="A7" s="1" t="s">
        <v>18</v>
      </c>
      <c r="B7" s="27">
        <f>UK!N8</f>
        <v>4654.3999999999996</v>
      </c>
      <c r="C7" s="28">
        <f>UK!O8</f>
        <v>2.111200326928</v>
      </c>
      <c r="D7" s="27">
        <f>UK!S8</f>
        <v>77891.3</v>
      </c>
      <c r="E7" s="28">
        <f>UK!T8</f>
        <v>35.330899369380994</v>
      </c>
    </row>
    <row r="8" spans="1:6" s="1" customFormat="1" ht="13.8" x14ac:dyDescent="0.3">
      <c r="A8" s="1" t="s">
        <v>12</v>
      </c>
      <c r="B8" s="27">
        <f>ELO!M8</f>
        <v>8554.5999999999985</v>
      </c>
      <c r="C8" s="28">
        <f>ELO!N8</f>
        <v>3.8803012884019994</v>
      </c>
      <c r="D8" s="27">
        <f>ELO!R8</f>
        <v>81011</v>
      </c>
      <c r="E8" s="28">
        <f>ELO!S8</f>
        <v>36.745971486069998</v>
      </c>
    </row>
    <row r="9" spans="1:6" s="1" customFormat="1" ht="13.8" x14ac:dyDescent="0.3">
      <c r="A9" s="1" t="s">
        <v>16</v>
      </c>
      <c r="B9" s="27">
        <f>SLO!N7</f>
        <v>18273.699999999997</v>
      </c>
      <c r="C9" s="28">
        <f>SLO!O7</f>
        <v>8.288810891668998</v>
      </c>
      <c r="D9" s="27">
        <f>SLO!S7</f>
        <v>311617</v>
      </c>
      <c r="E9" s="28">
        <f>SLO!T7</f>
        <v>141.34709356228998</v>
      </c>
    </row>
    <row r="10" spans="1:6" s="1" customFormat="1" ht="13.8" x14ac:dyDescent="0.3">
      <c r="A10" s="1" t="s">
        <v>19</v>
      </c>
      <c r="B10" s="27">
        <f>WLO!M7</f>
        <v>1135</v>
      </c>
      <c r="C10" s="28">
        <f>WLO!N7</f>
        <v>0.51482733994999996</v>
      </c>
      <c r="D10" s="27">
        <f>WLO!R7</f>
        <v>17069.100000000002</v>
      </c>
      <c r="E10" s="28">
        <f>WLO!S7</f>
        <v>7.7424135227670003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ACE60-E3DB-45D8-8837-199FCA556F17}">
  <dimension ref="A1:S109"/>
  <sheetViews>
    <sheetView topLeftCell="D1" workbookViewId="0">
      <selection activeCell="O19" sqref="O19"/>
    </sheetView>
  </sheetViews>
  <sheetFormatPr defaultRowHeight="14.4" x14ac:dyDescent="0.3"/>
  <cols>
    <col min="1" max="1" width="12" bestFit="1" customWidth="1"/>
    <col min="2" max="2" width="29.5546875" bestFit="1" customWidth="1"/>
    <col min="3" max="3" width="13.33203125" bestFit="1" customWidth="1"/>
    <col min="5" max="5" width="12" bestFit="1" customWidth="1"/>
    <col min="6" max="6" width="29.5546875" bestFit="1" customWidth="1"/>
    <col min="7" max="7" width="13.44140625" bestFit="1" customWidth="1"/>
    <col min="9" max="9" width="19" customWidth="1"/>
    <col min="16" max="16" width="9.5546875" bestFit="1" customWidth="1"/>
  </cols>
  <sheetData>
    <row r="1" spans="1:19" ht="53.4" x14ac:dyDescent="0.3">
      <c r="A1" s="29" t="s">
        <v>20</v>
      </c>
      <c r="B1" s="29" t="s">
        <v>21</v>
      </c>
      <c r="C1" s="29" t="s">
        <v>33</v>
      </c>
      <c r="E1" s="29" t="s">
        <v>20</v>
      </c>
      <c r="F1" s="29" t="s">
        <v>21</v>
      </c>
      <c r="G1" s="29" t="s">
        <v>32</v>
      </c>
      <c r="I1" s="4" t="s">
        <v>35</v>
      </c>
      <c r="J1" s="19" t="s">
        <v>3</v>
      </c>
      <c r="K1" s="5" t="s">
        <v>2</v>
      </c>
      <c r="L1" s="7" t="s">
        <v>4</v>
      </c>
      <c r="M1" s="19" t="s">
        <v>5</v>
      </c>
      <c r="N1" s="5" t="s">
        <v>6</v>
      </c>
      <c r="O1" s="4" t="s">
        <v>7</v>
      </c>
      <c r="P1" s="4" t="s">
        <v>1</v>
      </c>
      <c r="Q1" s="9" t="s">
        <v>8</v>
      </c>
      <c r="R1" s="18" t="s">
        <v>9</v>
      </c>
      <c r="S1" s="4" t="s">
        <v>10</v>
      </c>
    </row>
    <row r="2" spans="1:19" x14ac:dyDescent="0.3">
      <c r="A2" s="30">
        <v>2156</v>
      </c>
      <c r="B2" s="31" t="s">
        <v>22</v>
      </c>
      <c r="C2" s="31">
        <v>4.4544963784001024E-2</v>
      </c>
      <c r="E2" s="30">
        <v>2110</v>
      </c>
      <c r="F2" s="31" t="s">
        <v>22</v>
      </c>
      <c r="G2" s="31">
        <v>9.2332587549049001E-4</v>
      </c>
      <c r="I2" s="11" t="s">
        <v>59</v>
      </c>
      <c r="J2" s="20">
        <f>SUM(C2:C34)</f>
        <v>1067.9619408883134</v>
      </c>
      <c r="K2" s="34">
        <f t="shared" ref="K2:K6" si="0">J2*2.2046226218</f>
        <v>2354.4530541038102</v>
      </c>
      <c r="L2" s="8">
        <v>0.12</v>
      </c>
      <c r="M2" s="20">
        <f>ROUND(K2*L2,1)</f>
        <v>282.5</v>
      </c>
      <c r="N2" s="6">
        <f t="shared" ref="N2:N6" si="1">M2*0.00045359237</f>
        <v>0.12813984452499999</v>
      </c>
      <c r="O2" s="20">
        <f>SUM(G2:G35)</f>
        <v>22332.278298923706</v>
      </c>
      <c r="P2" s="34">
        <f t="shared" ref="P2:P6" si="2">O2*2.2046226218</f>
        <v>49234.245934140425</v>
      </c>
      <c r="Q2" s="10">
        <v>0.1</v>
      </c>
      <c r="R2" s="20">
        <f>ROUND(P2*Q2,1)</f>
        <v>4923.3999999999996</v>
      </c>
      <c r="S2" s="6">
        <f t="shared" ref="S2:S6" si="3">R2*0.00045359237</f>
        <v>2.2332166744579998</v>
      </c>
    </row>
    <row r="3" spans="1:19" x14ac:dyDescent="0.3">
      <c r="A3" s="30">
        <v>2210</v>
      </c>
      <c r="B3" s="31" t="s">
        <v>22</v>
      </c>
      <c r="C3" s="31">
        <v>1.3374559047985853E-2</v>
      </c>
      <c r="E3" s="30">
        <v>2156</v>
      </c>
      <c r="F3" s="31" t="s">
        <v>22</v>
      </c>
      <c r="G3" s="31">
        <v>17.835438954607934</v>
      </c>
      <c r="I3" s="11" t="s">
        <v>60</v>
      </c>
      <c r="J3" s="20">
        <f>SUM(C35:C72)</f>
        <v>517.55661773895247</v>
      </c>
      <c r="K3" s="34">
        <f t="shared" si="0"/>
        <v>1141.0170275295898</v>
      </c>
      <c r="L3" s="8">
        <v>7.0000000000000007E-2</v>
      </c>
      <c r="M3" s="20">
        <f t="shared" ref="M3:M6" si="4">ROUND(K3*L3,1)</f>
        <v>79.900000000000006</v>
      </c>
      <c r="N3" s="6">
        <f t="shared" si="1"/>
        <v>3.6242030363E-2</v>
      </c>
      <c r="O3" s="20">
        <f>SUM(G36:G75)</f>
        <v>6373.9491114345947</v>
      </c>
      <c r="P3" s="34">
        <f t="shared" si="2"/>
        <v>14052.152401270716</v>
      </c>
      <c r="Q3" s="10">
        <v>0.11</v>
      </c>
      <c r="R3" s="20">
        <f t="shared" ref="R3:R6" si="5">ROUND(P3*Q3,1)</f>
        <v>1545.7</v>
      </c>
      <c r="S3" s="6">
        <f t="shared" si="3"/>
        <v>0.70111772630900004</v>
      </c>
    </row>
    <row r="4" spans="1:19" x14ac:dyDescent="0.3">
      <c r="A4" s="30">
        <v>2240</v>
      </c>
      <c r="B4" s="31" t="s">
        <v>22</v>
      </c>
      <c r="C4" s="31">
        <v>1.3419791042696864E-10</v>
      </c>
      <c r="E4" s="30">
        <v>2210</v>
      </c>
      <c r="F4" s="31" t="s">
        <v>22</v>
      </c>
      <c r="G4" s="31">
        <v>2327.5550719671619</v>
      </c>
      <c r="I4" s="11" t="s">
        <v>63</v>
      </c>
      <c r="J4" s="20">
        <f>SUM(C76:C96)</f>
        <v>1078.0417680386195</v>
      </c>
      <c r="K4" s="34">
        <f t="shared" si="0"/>
        <v>2376.6752690632088</v>
      </c>
      <c r="L4" s="8">
        <v>0.3</v>
      </c>
      <c r="M4" s="20">
        <f t="shared" si="4"/>
        <v>713</v>
      </c>
      <c r="N4" s="6">
        <f t="shared" si="1"/>
        <v>0.32341135980999997</v>
      </c>
      <c r="O4" s="20">
        <f>SUM(G79:G101)</f>
        <v>15349.916189317875</v>
      </c>
      <c r="P4" s="34">
        <f t="shared" si="2"/>
        <v>33840.772473704237</v>
      </c>
      <c r="Q4" s="10">
        <v>0.3</v>
      </c>
      <c r="R4" s="20">
        <f t="shared" si="5"/>
        <v>10152.200000000001</v>
      </c>
      <c r="S4" s="6">
        <f t="shared" si="3"/>
        <v>4.6049604587140003</v>
      </c>
    </row>
    <row r="5" spans="1:19" x14ac:dyDescent="0.3">
      <c r="A5" s="30">
        <v>2410</v>
      </c>
      <c r="B5" s="31" t="s">
        <v>22</v>
      </c>
      <c r="C5" s="31">
        <v>3.1450118269747219E-9</v>
      </c>
      <c r="E5" s="30">
        <v>2240</v>
      </c>
      <c r="F5" s="31" t="s">
        <v>22</v>
      </c>
      <c r="G5" s="31">
        <v>4.1867641146028667E-4</v>
      </c>
      <c r="I5" s="11" t="s">
        <v>64</v>
      </c>
      <c r="J5" s="20">
        <f>SUM(C97:C102)</f>
        <v>30.567923080448832</v>
      </c>
      <c r="K5" s="34">
        <f t="shared" si="0"/>
        <v>67.390734724599838</v>
      </c>
      <c r="L5" s="8">
        <v>0.2</v>
      </c>
      <c r="M5" s="20">
        <f t="shared" si="4"/>
        <v>13.5</v>
      </c>
      <c r="N5" s="6">
        <f t="shared" si="1"/>
        <v>6.1234969949999999E-3</v>
      </c>
      <c r="O5" s="20">
        <f>SUM(G102:G109)</f>
        <v>498.69083519529846</v>
      </c>
      <c r="P5" s="34">
        <f t="shared" si="2"/>
        <v>1099.4250965558906</v>
      </c>
      <c r="Q5" s="10">
        <v>0.2</v>
      </c>
      <c r="R5" s="20">
        <f t="shared" si="5"/>
        <v>219.9</v>
      </c>
      <c r="S5" s="6">
        <f t="shared" si="3"/>
        <v>9.9744962162999995E-2</v>
      </c>
    </row>
    <row r="6" spans="1:19" x14ac:dyDescent="0.3">
      <c r="A6" s="30">
        <v>2110</v>
      </c>
      <c r="B6" s="31" t="s">
        <v>22</v>
      </c>
      <c r="C6" s="31">
        <v>5.814037965916798</v>
      </c>
      <c r="E6" s="30">
        <v>2410</v>
      </c>
      <c r="F6" s="31" t="s">
        <v>22</v>
      </c>
      <c r="G6" s="31">
        <v>2.5651505858792258E-2</v>
      </c>
      <c r="I6" s="11" t="s">
        <v>68</v>
      </c>
      <c r="J6" s="20">
        <f>SUM(C73:C75)</f>
        <v>209.14503985226119</v>
      </c>
      <c r="K6" s="34">
        <f t="shared" si="0"/>
        <v>461.08588609555756</v>
      </c>
      <c r="L6" s="8">
        <v>0.1</v>
      </c>
      <c r="M6" s="20">
        <f t="shared" si="4"/>
        <v>46.1</v>
      </c>
      <c r="N6" s="6">
        <f t="shared" si="1"/>
        <v>2.0910608257000002E-2</v>
      </c>
      <c r="O6" s="20">
        <f>SUM(G76:G78)</f>
        <v>1033.8373487608303</v>
      </c>
      <c r="P6" s="34">
        <f t="shared" si="2"/>
        <v>2279.2212063398629</v>
      </c>
      <c r="Q6" s="10">
        <v>0.1</v>
      </c>
      <c r="R6" s="20">
        <f t="shared" si="5"/>
        <v>227.9</v>
      </c>
      <c r="S6" s="6">
        <f t="shared" si="3"/>
        <v>0.103373701123</v>
      </c>
    </row>
    <row r="7" spans="1:19" x14ac:dyDescent="0.3">
      <c r="A7" s="30">
        <v>2120</v>
      </c>
      <c r="B7" s="31" t="s">
        <v>22</v>
      </c>
      <c r="C7" s="31">
        <v>0.1381808479311985</v>
      </c>
      <c r="E7" s="30">
        <v>2110</v>
      </c>
      <c r="F7" s="31" t="s">
        <v>22</v>
      </c>
      <c r="G7" s="31">
        <v>67.794747341648758</v>
      </c>
      <c r="I7" s="12" t="s">
        <v>65</v>
      </c>
      <c r="J7" s="21">
        <f>SUM(J2:J6)</f>
        <v>2903.2732895985955</v>
      </c>
      <c r="K7" s="35">
        <f>SUM(K2:K6)</f>
        <v>6400.6219715167654</v>
      </c>
      <c r="L7" s="14"/>
      <c r="M7" s="21">
        <f>SUM(M2:M6)</f>
        <v>1135</v>
      </c>
      <c r="N7" s="15">
        <f>SUM(N2:N6)</f>
        <v>0.51482733994999996</v>
      </c>
      <c r="O7" s="36">
        <f>SUM(O2:O6)</f>
        <v>45588.671783632301</v>
      </c>
      <c r="P7" s="13">
        <f>SUM(P2:P6)</f>
        <v>100505.81711201112</v>
      </c>
      <c r="Q7" s="16"/>
      <c r="R7" s="22">
        <f>SUM(R2:R6)</f>
        <v>17069.100000000002</v>
      </c>
      <c r="S7" s="15">
        <f>SUM(S2:S6)</f>
        <v>7.7424135227670003</v>
      </c>
    </row>
    <row r="8" spans="1:19" x14ac:dyDescent="0.3">
      <c r="A8" s="30">
        <v>2130</v>
      </c>
      <c r="B8" s="31" t="s">
        <v>22</v>
      </c>
      <c r="C8" s="31">
        <v>0.28976910340611506</v>
      </c>
      <c r="E8" s="30">
        <v>2120</v>
      </c>
      <c r="F8" s="31" t="s">
        <v>22</v>
      </c>
      <c r="G8" s="31">
        <v>2.6456109405248012</v>
      </c>
    </row>
    <row r="9" spans="1:19" x14ac:dyDescent="0.3">
      <c r="A9" s="30">
        <v>2150</v>
      </c>
      <c r="B9" s="31" t="s">
        <v>22</v>
      </c>
      <c r="C9" s="31">
        <v>4.5697665308034048E-2</v>
      </c>
      <c r="E9" s="30">
        <v>2130</v>
      </c>
      <c r="F9" s="31" t="s">
        <v>22</v>
      </c>
      <c r="G9" s="31">
        <v>5.1128779562549536</v>
      </c>
    </row>
    <row r="10" spans="1:19" x14ac:dyDescent="0.3">
      <c r="A10" s="30">
        <v>2156</v>
      </c>
      <c r="B10" s="31" t="s">
        <v>22</v>
      </c>
      <c r="C10" s="31">
        <v>19.93470668135588</v>
      </c>
      <c r="E10" s="30">
        <v>2150</v>
      </c>
      <c r="F10" s="31" t="s">
        <v>22</v>
      </c>
      <c r="G10" s="31">
        <v>0.68366904336022472</v>
      </c>
    </row>
    <row r="11" spans="1:19" x14ac:dyDescent="0.3">
      <c r="A11" s="30">
        <v>2210</v>
      </c>
      <c r="B11" s="31" t="s">
        <v>22</v>
      </c>
      <c r="C11" s="31">
        <v>699.07042915593661</v>
      </c>
      <c r="E11" s="30">
        <v>2156</v>
      </c>
      <c r="F11" s="31" t="s">
        <v>22</v>
      </c>
      <c r="G11" s="31">
        <v>231.2154303496155</v>
      </c>
    </row>
    <row r="12" spans="1:19" x14ac:dyDescent="0.3">
      <c r="A12" s="30">
        <v>2240</v>
      </c>
      <c r="B12" s="31" t="s">
        <v>22</v>
      </c>
      <c r="C12" s="31">
        <v>8.2687309745058238E-2</v>
      </c>
      <c r="E12" s="30">
        <v>2210</v>
      </c>
      <c r="F12" s="31" t="s">
        <v>22</v>
      </c>
      <c r="G12" s="31">
        <v>13402.948483980299</v>
      </c>
    </row>
    <row r="13" spans="1:19" x14ac:dyDescent="0.3">
      <c r="A13" s="30">
        <v>2410</v>
      </c>
      <c r="B13" s="31" t="s">
        <v>22</v>
      </c>
      <c r="C13" s="31">
        <v>2.6553433252420846E-2</v>
      </c>
      <c r="E13" s="30">
        <v>2240</v>
      </c>
      <c r="F13" s="31" t="s">
        <v>22</v>
      </c>
      <c r="G13" s="31">
        <v>0.31636945482552142</v>
      </c>
    </row>
    <row r="14" spans="1:19" x14ac:dyDescent="0.3">
      <c r="A14" s="30">
        <v>2500</v>
      </c>
      <c r="B14" s="31" t="s">
        <v>22</v>
      </c>
      <c r="C14" s="31">
        <v>0.19169893426895557</v>
      </c>
      <c r="E14" s="30">
        <v>2410</v>
      </c>
      <c r="F14" s="31" t="s">
        <v>22</v>
      </c>
      <c r="G14" s="31">
        <v>0.46174651590004562</v>
      </c>
    </row>
    <row r="15" spans="1:19" x14ac:dyDescent="0.3">
      <c r="A15" s="30">
        <v>2610</v>
      </c>
      <c r="B15" s="31" t="s">
        <v>22</v>
      </c>
      <c r="C15" s="31">
        <v>0.13555226865299919</v>
      </c>
      <c r="E15" s="30">
        <v>2500</v>
      </c>
      <c r="F15" s="31" t="s">
        <v>22</v>
      </c>
      <c r="G15" s="31">
        <v>3.2546161329587906</v>
      </c>
    </row>
    <row r="16" spans="1:19" x14ac:dyDescent="0.3">
      <c r="A16" s="30">
        <v>3300</v>
      </c>
      <c r="B16" s="31" t="s">
        <v>22</v>
      </c>
      <c r="C16" s="31">
        <v>6.1144756100965529E-2</v>
      </c>
      <c r="E16" s="30">
        <v>2610</v>
      </c>
      <c r="F16" s="31" t="s">
        <v>22</v>
      </c>
      <c r="G16" s="31">
        <v>2.3661713743386104</v>
      </c>
    </row>
    <row r="17" spans="1:7" x14ac:dyDescent="0.3">
      <c r="A17" s="30">
        <v>2210</v>
      </c>
      <c r="B17" s="31" t="s">
        <v>40</v>
      </c>
      <c r="C17" s="31">
        <v>2.3283234720473966E-3</v>
      </c>
      <c r="E17" s="30">
        <v>3300</v>
      </c>
      <c r="F17" s="31" t="s">
        <v>22</v>
      </c>
      <c r="G17" s="31">
        <v>2.2300514031051</v>
      </c>
    </row>
    <row r="18" spans="1:7" x14ac:dyDescent="0.3">
      <c r="A18" s="30">
        <v>2210</v>
      </c>
      <c r="B18" s="31" t="s">
        <v>40</v>
      </c>
      <c r="C18" s="31">
        <v>36.013818041837524</v>
      </c>
      <c r="E18" s="30">
        <v>2210</v>
      </c>
      <c r="F18" s="31" t="s">
        <v>40</v>
      </c>
      <c r="G18" s="31">
        <v>709.66711249647449</v>
      </c>
    </row>
    <row r="19" spans="1:7" x14ac:dyDescent="0.3">
      <c r="A19" s="30">
        <v>2110</v>
      </c>
      <c r="B19" s="31" t="s">
        <v>47</v>
      </c>
      <c r="C19" s="31">
        <v>6.3518266637436574E-5</v>
      </c>
      <c r="E19" s="30">
        <v>2210</v>
      </c>
      <c r="F19" s="31" t="s">
        <v>40</v>
      </c>
      <c r="G19" s="31">
        <v>1218.1242999452259</v>
      </c>
    </row>
    <row r="20" spans="1:7" x14ac:dyDescent="0.3">
      <c r="A20" s="30">
        <v>2120</v>
      </c>
      <c r="B20" s="31" t="s">
        <v>47</v>
      </c>
      <c r="C20" s="31">
        <v>4.3451904528303361E-11</v>
      </c>
      <c r="E20" s="30">
        <v>2110</v>
      </c>
      <c r="F20" s="31" t="s">
        <v>47</v>
      </c>
      <c r="G20" s="31">
        <v>0.93103719195240919</v>
      </c>
    </row>
    <row r="21" spans="1:7" x14ac:dyDescent="0.3">
      <c r="A21" s="30">
        <v>2140</v>
      </c>
      <c r="B21" s="31" t="s">
        <v>47</v>
      </c>
      <c r="C21" s="31">
        <v>1.5195497447384571E-2</v>
      </c>
      <c r="E21" s="30">
        <v>2120</v>
      </c>
      <c r="F21" s="31" t="s">
        <v>47</v>
      </c>
      <c r="G21" s="31">
        <v>6.2659848703406559E-2</v>
      </c>
    </row>
    <row r="22" spans="1:7" x14ac:dyDescent="0.3">
      <c r="A22" s="30">
        <v>2156</v>
      </c>
      <c r="B22" s="31" t="s">
        <v>47</v>
      </c>
      <c r="C22" s="31">
        <v>5.3477044588445583E-4</v>
      </c>
      <c r="E22" s="30">
        <v>2140</v>
      </c>
      <c r="F22" s="31" t="s">
        <v>47</v>
      </c>
      <c r="G22" s="31">
        <v>193.57023256799587</v>
      </c>
    </row>
    <row r="23" spans="1:7" x14ac:dyDescent="0.3">
      <c r="A23" s="30">
        <v>2210</v>
      </c>
      <c r="B23" s="31" t="s">
        <v>47</v>
      </c>
      <c r="C23" s="31">
        <v>1.026072433537832E-3</v>
      </c>
      <c r="E23" s="30">
        <v>2156</v>
      </c>
      <c r="F23" s="31" t="s">
        <v>47</v>
      </c>
      <c r="G23" s="31">
        <v>0.14706632928725227</v>
      </c>
    </row>
    <row r="24" spans="1:7" x14ac:dyDescent="0.3">
      <c r="A24" s="30">
        <v>2410</v>
      </c>
      <c r="B24" s="31" t="s">
        <v>47</v>
      </c>
      <c r="C24" s="31">
        <v>2.4708905022565033E-9</v>
      </c>
      <c r="E24" s="30">
        <v>2210</v>
      </c>
      <c r="F24" s="31" t="s">
        <v>47</v>
      </c>
      <c r="G24" s="31">
        <v>16.26231425344362</v>
      </c>
    </row>
    <row r="25" spans="1:7" x14ac:dyDescent="0.3">
      <c r="A25" s="30">
        <v>2610</v>
      </c>
      <c r="B25" s="31" t="s">
        <v>47</v>
      </c>
      <c r="C25" s="31">
        <v>2.181531784770891E-4</v>
      </c>
      <c r="E25" s="30">
        <v>2410</v>
      </c>
      <c r="F25" s="31" t="s">
        <v>47</v>
      </c>
      <c r="G25" s="31">
        <v>0.17611019159180172</v>
      </c>
    </row>
    <row r="26" spans="1:7" x14ac:dyDescent="0.3">
      <c r="A26" s="30">
        <v>2110</v>
      </c>
      <c r="B26" s="31" t="s">
        <v>47</v>
      </c>
      <c r="C26" s="31">
        <v>0.34422986223310864</v>
      </c>
      <c r="E26" s="30">
        <v>2610</v>
      </c>
      <c r="F26" s="31" t="s">
        <v>47</v>
      </c>
      <c r="G26" s="31">
        <v>5.686848960096003</v>
      </c>
    </row>
    <row r="27" spans="1:7" x14ac:dyDescent="0.3">
      <c r="A27" s="30">
        <v>2120</v>
      </c>
      <c r="B27" s="31" t="s">
        <v>47</v>
      </c>
      <c r="C27" s="31">
        <v>0.9331454620479851</v>
      </c>
      <c r="E27" s="30">
        <v>2110</v>
      </c>
      <c r="F27" s="31" t="s">
        <v>47</v>
      </c>
      <c r="G27" s="31">
        <v>6.2304497013362017</v>
      </c>
    </row>
    <row r="28" spans="1:7" x14ac:dyDescent="0.3">
      <c r="A28" s="30">
        <v>2130</v>
      </c>
      <c r="B28" s="31" t="s">
        <v>47</v>
      </c>
      <c r="C28" s="31">
        <v>0.28739862076127881</v>
      </c>
      <c r="E28" s="30">
        <v>2120</v>
      </c>
      <c r="F28" s="31" t="s">
        <v>47</v>
      </c>
      <c r="G28" s="31">
        <v>14.320334754052945</v>
      </c>
    </row>
    <row r="29" spans="1:7" x14ac:dyDescent="0.3">
      <c r="A29" s="30">
        <v>2140</v>
      </c>
      <c r="B29" s="31" t="s">
        <v>47</v>
      </c>
      <c r="C29" s="31">
        <v>12.587920174253044</v>
      </c>
      <c r="E29" s="30">
        <v>2130</v>
      </c>
      <c r="F29" s="31" t="s">
        <v>47</v>
      </c>
      <c r="G29" s="31">
        <v>6.6583831558885809</v>
      </c>
    </row>
    <row r="30" spans="1:7" x14ac:dyDescent="0.3">
      <c r="A30" s="30">
        <v>2150</v>
      </c>
      <c r="B30" s="31" t="s">
        <v>47</v>
      </c>
      <c r="C30" s="31">
        <v>60.224013089347025</v>
      </c>
      <c r="E30" s="30">
        <v>2140</v>
      </c>
      <c r="F30" s="31" t="s">
        <v>47</v>
      </c>
      <c r="G30" s="31">
        <v>538.6256434735426</v>
      </c>
    </row>
    <row r="31" spans="1:7" x14ac:dyDescent="0.3">
      <c r="A31" s="30">
        <v>2156</v>
      </c>
      <c r="B31" s="31" t="s">
        <v>47</v>
      </c>
      <c r="C31" s="31">
        <v>17.777282484032519</v>
      </c>
      <c r="E31" s="30">
        <v>2150</v>
      </c>
      <c r="F31" s="31" t="s">
        <v>47</v>
      </c>
      <c r="G31" s="31">
        <v>360.48050106218557</v>
      </c>
    </row>
    <row r="32" spans="1:7" x14ac:dyDescent="0.3">
      <c r="A32" s="30">
        <v>2210</v>
      </c>
      <c r="B32" s="31" t="s">
        <v>47</v>
      </c>
      <c r="C32" s="31">
        <v>210.52015866018493</v>
      </c>
      <c r="E32" s="30">
        <v>2156</v>
      </c>
      <c r="F32" s="31" t="s">
        <v>47</v>
      </c>
      <c r="G32" s="31">
        <v>117.27373047564699</v>
      </c>
    </row>
    <row r="33" spans="1:7" x14ac:dyDescent="0.3">
      <c r="A33" s="30">
        <v>2410</v>
      </c>
      <c r="B33" s="31" t="s">
        <v>47</v>
      </c>
      <c r="C33" s="31">
        <v>0.38491905860108477</v>
      </c>
      <c r="E33" s="30">
        <v>2210</v>
      </c>
      <c r="F33" s="31" t="s">
        <v>47</v>
      </c>
      <c r="G33" s="31">
        <v>3008.7640290783679</v>
      </c>
    </row>
    <row r="34" spans="1:7" x14ac:dyDescent="0.3">
      <c r="A34" s="30">
        <v>2610</v>
      </c>
      <c r="B34" s="31" t="s">
        <v>47</v>
      </c>
      <c r="C34" s="31">
        <v>3.0213114492703688</v>
      </c>
      <c r="E34" s="30">
        <v>2410</v>
      </c>
      <c r="F34" s="31" t="s">
        <v>47</v>
      </c>
      <c r="G34" s="31">
        <v>6.3074608046361229</v>
      </c>
    </row>
    <row r="35" spans="1:7" x14ac:dyDescent="0.3">
      <c r="A35" s="30">
        <v>2110</v>
      </c>
      <c r="B35" s="31" t="s">
        <v>39</v>
      </c>
      <c r="C35" s="31">
        <v>2.3977359301885966E-6</v>
      </c>
      <c r="E35" s="30">
        <v>2610</v>
      </c>
      <c r="F35" s="31" t="s">
        <v>47</v>
      </c>
      <c r="G35" s="31">
        <v>64.542805710530374</v>
      </c>
    </row>
    <row r="36" spans="1:7" x14ac:dyDescent="0.3">
      <c r="A36" s="30">
        <v>2120</v>
      </c>
      <c r="B36" s="31" t="s">
        <v>39</v>
      </c>
      <c r="C36" s="31">
        <v>1.8287434849115737E-5</v>
      </c>
      <c r="E36" s="30">
        <v>2110</v>
      </c>
      <c r="F36" s="31" t="s">
        <v>39</v>
      </c>
      <c r="G36" s="31">
        <v>0.1092856758960897</v>
      </c>
    </row>
    <row r="37" spans="1:7" x14ac:dyDescent="0.3">
      <c r="A37" s="30">
        <v>2130</v>
      </c>
      <c r="B37" s="31" t="s">
        <v>39</v>
      </c>
      <c r="C37" s="31">
        <v>1.843136104589629E-6</v>
      </c>
      <c r="E37" s="30">
        <v>2120</v>
      </c>
      <c r="F37" s="31" t="s">
        <v>39</v>
      </c>
      <c r="G37" s="31">
        <v>0.11382460655514948</v>
      </c>
    </row>
    <row r="38" spans="1:7" x14ac:dyDescent="0.3">
      <c r="A38" s="30">
        <v>2156</v>
      </c>
      <c r="B38" s="31" t="s">
        <v>39</v>
      </c>
      <c r="C38" s="31">
        <v>4.9330686454309051E-6</v>
      </c>
      <c r="E38" s="30">
        <v>2130</v>
      </c>
      <c r="F38" s="31" t="s">
        <v>39</v>
      </c>
      <c r="G38" s="31">
        <v>9.0445370869782183E-5</v>
      </c>
    </row>
    <row r="39" spans="1:7" x14ac:dyDescent="0.3">
      <c r="A39" s="30">
        <v>2410</v>
      </c>
      <c r="B39" s="31" t="s">
        <v>39</v>
      </c>
      <c r="C39" s="31">
        <v>4.9435163436019819E-7</v>
      </c>
      <c r="E39" s="30">
        <v>2156</v>
      </c>
      <c r="F39" s="31" t="s">
        <v>39</v>
      </c>
      <c r="G39" s="31">
        <v>2.0865449101825858E-2</v>
      </c>
    </row>
    <row r="40" spans="1:7" x14ac:dyDescent="0.3">
      <c r="A40" s="30">
        <v>2110</v>
      </c>
      <c r="B40" s="31" t="s">
        <v>39</v>
      </c>
      <c r="C40" s="31">
        <v>4.8254994735793915</v>
      </c>
      <c r="E40" s="30">
        <v>2410</v>
      </c>
      <c r="F40" s="31" t="s">
        <v>39</v>
      </c>
      <c r="G40" s="31">
        <v>1.9977936058428059</v>
      </c>
    </row>
    <row r="41" spans="1:7" x14ac:dyDescent="0.3">
      <c r="A41" s="30">
        <v>2120</v>
      </c>
      <c r="B41" s="31" t="s">
        <v>39</v>
      </c>
      <c r="C41" s="31">
        <v>0.62705339460322029</v>
      </c>
      <c r="E41" s="30">
        <v>2110</v>
      </c>
      <c r="F41" s="31" t="s">
        <v>39</v>
      </c>
      <c r="G41" s="31">
        <v>67.294641259777151</v>
      </c>
    </row>
    <row r="42" spans="1:7" x14ac:dyDescent="0.3">
      <c r="A42" s="30">
        <v>2130</v>
      </c>
      <c r="B42" s="31" t="s">
        <v>39</v>
      </c>
      <c r="C42" s="31">
        <v>6.8433414970650613E-2</v>
      </c>
      <c r="E42" s="30">
        <v>2120</v>
      </c>
      <c r="F42" s="31" t="s">
        <v>39</v>
      </c>
      <c r="G42" s="31">
        <v>35.326848913592244</v>
      </c>
    </row>
    <row r="43" spans="1:7" x14ac:dyDescent="0.3">
      <c r="A43" s="30">
        <v>2150</v>
      </c>
      <c r="B43" s="31" t="s">
        <v>39</v>
      </c>
      <c r="C43" s="31">
        <v>1.5192803360912686E-2</v>
      </c>
      <c r="E43" s="30">
        <v>2130</v>
      </c>
      <c r="F43" s="31" t="s">
        <v>39</v>
      </c>
      <c r="G43" s="31">
        <v>2.9400132245429265</v>
      </c>
    </row>
    <row r="44" spans="1:7" x14ac:dyDescent="0.3">
      <c r="A44" s="30">
        <v>2156</v>
      </c>
      <c r="B44" s="31" t="s">
        <v>39</v>
      </c>
      <c r="C44" s="31">
        <v>141.9795914691889</v>
      </c>
      <c r="E44" s="30">
        <v>2150</v>
      </c>
      <c r="F44" s="31" t="s">
        <v>39</v>
      </c>
      <c r="G44" s="31">
        <v>0.23363352496789225</v>
      </c>
    </row>
    <row r="45" spans="1:7" x14ac:dyDescent="0.3">
      <c r="A45" s="30">
        <v>2410</v>
      </c>
      <c r="B45" s="31" t="s">
        <v>39</v>
      </c>
      <c r="C45" s="31">
        <v>0.33999998243716933</v>
      </c>
      <c r="E45" s="30">
        <v>2156</v>
      </c>
      <c r="F45" s="31" t="s">
        <v>39</v>
      </c>
      <c r="G45" s="31">
        <v>1906.2370103073586</v>
      </c>
    </row>
    <row r="46" spans="1:7" x14ac:dyDescent="0.3">
      <c r="A46" s="30">
        <v>2610</v>
      </c>
      <c r="B46" s="31" t="s">
        <v>39</v>
      </c>
      <c r="C46" s="31">
        <v>1.3047849477841036E-2</v>
      </c>
      <c r="E46" s="30">
        <v>2410</v>
      </c>
      <c r="F46" s="31" t="s">
        <v>39</v>
      </c>
      <c r="G46" s="31">
        <v>17.94880892325693</v>
      </c>
    </row>
    <row r="47" spans="1:7" x14ac:dyDescent="0.3">
      <c r="A47" s="30">
        <v>3300</v>
      </c>
      <c r="B47" s="31" t="s">
        <v>39</v>
      </c>
      <c r="C47" s="31">
        <v>6.0655577588784558E-2</v>
      </c>
      <c r="E47" s="30">
        <v>2610</v>
      </c>
      <c r="F47" s="31" t="s">
        <v>39</v>
      </c>
      <c r="G47" s="31">
        <v>0.64842630177492566</v>
      </c>
    </row>
    <row r="48" spans="1:7" x14ac:dyDescent="0.3">
      <c r="A48" s="30">
        <v>2110</v>
      </c>
      <c r="B48" s="31" t="s">
        <v>23</v>
      </c>
      <c r="C48" s="31">
        <v>9.1526989564045809E-4</v>
      </c>
      <c r="E48" s="30">
        <v>3300</v>
      </c>
      <c r="F48" s="31" t="s">
        <v>39</v>
      </c>
      <c r="G48" s="31">
        <v>1.594463397360913</v>
      </c>
    </row>
    <row r="49" spans="1:7" x14ac:dyDescent="0.3">
      <c r="A49" s="30">
        <v>2120</v>
      </c>
      <c r="B49" s="31" t="s">
        <v>23</v>
      </c>
      <c r="C49" s="31">
        <v>5.3482249358260318E-5</v>
      </c>
      <c r="E49" s="30">
        <v>2110</v>
      </c>
      <c r="F49" s="31" t="s">
        <v>23</v>
      </c>
      <c r="G49" s="31">
        <v>6.3079854200322929</v>
      </c>
    </row>
    <row r="50" spans="1:7" x14ac:dyDescent="0.3">
      <c r="A50" s="30">
        <v>2130</v>
      </c>
      <c r="B50" s="31" t="s">
        <v>23</v>
      </c>
      <c r="C50" s="31">
        <v>2.0847044774379014E-5</v>
      </c>
      <c r="E50" s="30">
        <v>2120</v>
      </c>
      <c r="F50" s="31" t="s">
        <v>23</v>
      </c>
      <c r="G50" s="31">
        <v>2.2488714141829215E-2</v>
      </c>
    </row>
    <row r="51" spans="1:7" x14ac:dyDescent="0.3">
      <c r="A51" s="30">
        <v>2150</v>
      </c>
      <c r="B51" s="31" t="s">
        <v>23</v>
      </c>
      <c r="C51" s="31">
        <v>1.5615257112477459E-5</v>
      </c>
      <c r="E51" s="30">
        <v>2130</v>
      </c>
      <c r="F51" s="31" t="s">
        <v>23</v>
      </c>
      <c r="G51" s="31">
        <v>0.11269400098970449</v>
      </c>
    </row>
    <row r="52" spans="1:7" x14ac:dyDescent="0.3">
      <c r="A52" s="30">
        <v>2156</v>
      </c>
      <c r="B52" s="31" t="s">
        <v>23</v>
      </c>
      <c r="C52" s="31">
        <v>1.1806031225734812E-3</v>
      </c>
      <c r="E52" s="30">
        <v>2150</v>
      </c>
      <c r="F52" s="31" t="s">
        <v>23</v>
      </c>
      <c r="G52" s="31">
        <v>2.5159896849453851</v>
      </c>
    </row>
    <row r="53" spans="1:7" x14ac:dyDescent="0.3">
      <c r="A53" s="30">
        <v>2210</v>
      </c>
      <c r="B53" s="31" t="s">
        <v>23</v>
      </c>
      <c r="C53" s="31">
        <v>1.0236982032109014E-4</v>
      </c>
      <c r="E53" s="30">
        <v>2156</v>
      </c>
      <c r="F53" s="31" t="s">
        <v>23</v>
      </c>
      <c r="G53" s="31">
        <v>0.24579194548468375</v>
      </c>
    </row>
    <row r="54" spans="1:7" x14ac:dyDescent="0.3">
      <c r="A54" s="30">
        <v>2410</v>
      </c>
      <c r="B54" s="31" t="s">
        <v>23</v>
      </c>
      <c r="C54" s="31">
        <v>1.1217183127824388E-9</v>
      </c>
      <c r="E54" s="30">
        <v>2210</v>
      </c>
      <c r="F54" s="31" t="s">
        <v>23</v>
      </c>
      <c r="G54" s="31">
        <v>0.41057268352351695</v>
      </c>
    </row>
    <row r="55" spans="1:7" x14ac:dyDescent="0.3">
      <c r="A55" s="30">
        <v>2110</v>
      </c>
      <c r="B55" s="31" t="s">
        <v>23</v>
      </c>
      <c r="C55" s="31">
        <v>259.95867611312758</v>
      </c>
      <c r="E55" s="30">
        <v>2410</v>
      </c>
      <c r="F55" s="31" t="s">
        <v>23</v>
      </c>
      <c r="G55" s="31">
        <v>7.7368288404537485E-3</v>
      </c>
    </row>
    <row r="56" spans="1:7" x14ac:dyDescent="0.3">
      <c r="A56" s="30">
        <v>2120</v>
      </c>
      <c r="B56" s="31" t="s">
        <v>23</v>
      </c>
      <c r="C56" s="31">
        <v>3.423981233911467</v>
      </c>
      <c r="E56" s="30">
        <v>2610</v>
      </c>
      <c r="F56" s="31" t="s">
        <v>23</v>
      </c>
      <c r="G56" s="31">
        <v>1.3604653628903917E-5</v>
      </c>
    </row>
    <row r="57" spans="1:7" x14ac:dyDescent="0.3">
      <c r="A57" s="30">
        <v>2130</v>
      </c>
      <c r="B57" s="31" t="s">
        <v>23</v>
      </c>
      <c r="C57" s="31">
        <v>5.4433350151413631</v>
      </c>
      <c r="E57" s="30">
        <v>2110</v>
      </c>
      <c r="F57" s="31" t="s">
        <v>23</v>
      </c>
      <c r="G57" s="31">
        <v>2717.8841202138465</v>
      </c>
    </row>
    <row r="58" spans="1:7" x14ac:dyDescent="0.3">
      <c r="A58" s="30">
        <v>2150</v>
      </c>
      <c r="B58" s="31" t="s">
        <v>23</v>
      </c>
      <c r="C58" s="31">
        <v>9.7671367408320435</v>
      </c>
      <c r="E58" s="30">
        <v>2120</v>
      </c>
      <c r="F58" s="31" t="s">
        <v>23</v>
      </c>
      <c r="G58" s="31">
        <v>114.42328171390176</v>
      </c>
    </row>
    <row r="59" spans="1:7" x14ac:dyDescent="0.3">
      <c r="A59" s="30">
        <v>2156</v>
      </c>
      <c r="B59" s="31" t="s">
        <v>23</v>
      </c>
      <c r="C59" s="31">
        <v>7.8602002329954193</v>
      </c>
      <c r="E59" s="30">
        <v>2130</v>
      </c>
      <c r="F59" s="31" t="s">
        <v>23</v>
      </c>
      <c r="G59" s="31">
        <v>182.88555147694336</v>
      </c>
    </row>
    <row r="60" spans="1:7" x14ac:dyDescent="0.3">
      <c r="A60" s="30">
        <v>2210</v>
      </c>
      <c r="B60" s="31" t="s">
        <v>23</v>
      </c>
      <c r="C60" s="31">
        <v>29.732928784286464</v>
      </c>
      <c r="E60" s="30">
        <v>2150</v>
      </c>
      <c r="F60" s="31" t="s">
        <v>23</v>
      </c>
      <c r="G60" s="31">
        <v>31.546144198800647</v>
      </c>
    </row>
    <row r="61" spans="1:7" x14ac:dyDescent="0.3">
      <c r="A61" s="30">
        <v>2410</v>
      </c>
      <c r="B61" s="31" t="s">
        <v>23</v>
      </c>
      <c r="C61" s="31">
        <v>8.8269458317809541E-3</v>
      </c>
      <c r="E61" s="30">
        <v>2156</v>
      </c>
      <c r="F61" s="31" t="s">
        <v>23</v>
      </c>
      <c r="G61" s="31">
        <v>107.25226298439941</v>
      </c>
    </row>
    <row r="62" spans="1:7" x14ac:dyDescent="0.3">
      <c r="A62" s="30">
        <v>2610</v>
      </c>
      <c r="B62" s="31" t="s">
        <v>23</v>
      </c>
      <c r="C62" s="31">
        <v>1.2155990492393745</v>
      </c>
      <c r="E62" s="30">
        <v>2210</v>
      </c>
      <c r="F62" s="31" t="s">
        <v>23</v>
      </c>
      <c r="G62" s="31">
        <v>489.43758436428038</v>
      </c>
    </row>
    <row r="63" spans="1:7" x14ac:dyDescent="0.3">
      <c r="A63" s="30">
        <v>3300</v>
      </c>
      <c r="B63" s="31" t="s">
        <v>23</v>
      </c>
      <c r="C63" s="31">
        <v>1.6092360725400246E-3</v>
      </c>
      <c r="E63" s="30">
        <v>2410</v>
      </c>
      <c r="F63" s="31" t="s">
        <v>23</v>
      </c>
      <c r="G63" s="31">
        <v>9.534504772580582E-2</v>
      </c>
    </row>
    <row r="64" spans="1:7" x14ac:dyDescent="0.3">
      <c r="A64" s="30">
        <v>2156</v>
      </c>
      <c r="B64" s="31" t="s">
        <v>53</v>
      </c>
      <c r="C64" s="31">
        <v>1.953012601488786E-2</v>
      </c>
      <c r="E64" s="30">
        <v>2610</v>
      </c>
      <c r="F64" s="31" t="s">
        <v>23</v>
      </c>
      <c r="G64" s="31">
        <v>17.049269385627081</v>
      </c>
    </row>
    <row r="65" spans="1:7" x14ac:dyDescent="0.3">
      <c r="A65" s="30">
        <v>2156</v>
      </c>
      <c r="B65" s="31" t="s">
        <v>53</v>
      </c>
      <c r="C65" s="31">
        <v>13.64035923940459</v>
      </c>
      <c r="E65" s="30">
        <v>3300</v>
      </c>
      <c r="F65" s="31" t="s">
        <v>23</v>
      </c>
      <c r="G65" s="31">
        <v>5.4651381263692886E-2</v>
      </c>
    </row>
    <row r="66" spans="1:7" x14ac:dyDescent="0.3">
      <c r="A66" s="30">
        <v>2156</v>
      </c>
      <c r="B66" s="31" t="s">
        <v>26</v>
      </c>
      <c r="C66" s="31">
        <v>8.37109432392911E-3</v>
      </c>
      <c r="E66" s="30">
        <v>2156</v>
      </c>
      <c r="F66" s="31" t="s">
        <v>53</v>
      </c>
      <c r="G66" s="31">
        <v>27.27442710668344</v>
      </c>
    </row>
    <row r="67" spans="1:7" x14ac:dyDescent="0.3">
      <c r="A67" s="30">
        <v>2110</v>
      </c>
      <c r="B67" s="31" t="s">
        <v>26</v>
      </c>
      <c r="C67" s="31">
        <v>17.485758089758878</v>
      </c>
      <c r="E67" s="30">
        <v>2156</v>
      </c>
      <c r="F67" s="31" t="s">
        <v>53</v>
      </c>
      <c r="G67" s="31">
        <v>86.307157007717095</v>
      </c>
    </row>
    <row r="68" spans="1:7" x14ac:dyDescent="0.3">
      <c r="A68" s="30">
        <v>2120</v>
      </c>
      <c r="B68" s="31" t="s">
        <v>26</v>
      </c>
      <c r="C68" s="31">
        <v>0.1955242986240458</v>
      </c>
      <c r="E68" s="30">
        <v>2110</v>
      </c>
      <c r="F68" s="31" t="s">
        <v>26</v>
      </c>
      <c r="G68" s="31">
        <v>10.853046335547308</v>
      </c>
    </row>
    <row r="69" spans="1:7" x14ac:dyDescent="0.3">
      <c r="A69" s="30">
        <v>2130</v>
      </c>
      <c r="B69" s="31" t="s">
        <v>26</v>
      </c>
      <c r="C69" s="31">
        <v>6.8926267313469028E-2</v>
      </c>
      <c r="E69" s="30">
        <v>2156</v>
      </c>
      <c r="F69" s="31" t="s">
        <v>26</v>
      </c>
      <c r="G69" s="31">
        <v>8.6751497334108088</v>
      </c>
    </row>
    <row r="70" spans="1:7" x14ac:dyDescent="0.3">
      <c r="A70" s="30">
        <v>2156</v>
      </c>
      <c r="B70" s="31" t="s">
        <v>26</v>
      </c>
      <c r="C70" s="31">
        <v>20.581203307298122</v>
      </c>
      <c r="E70" s="30">
        <v>2110</v>
      </c>
      <c r="F70" s="31" t="s">
        <v>26</v>
      </c>
      <c r="G70" s="31">
        <v>242.38071782763356</v>
      </c>
    </row>
    <row r="71" spans="1:7" x14ac:dyDescent="0.3">
      <c r="A71" s="30">
        <v>2210</v>
      </c>
      <c r="B71" s="31" t="s">
        <v>26</v>
      </c>
      <c r="C71" s="31">
        <v>0.20273723468438817</v>
      </c>
      <c r="E71" s="30">
        <v>2120</v>
      </c>
      <c r="F71" s="31" t="s">
        <v>26</v>
      </c>
      <c r="G71" s="31">
        <v>4.3832101555618603</v>
      </c>
    </row>
    <row r="72" spans="1:7" x14ac:dyDescent="0.3">
      <c r="A72" s="30">
        <v>2610</v>
      </c>
      <c r="B72" s="31" t="s">
        <v>26</v>
      </c>
      <c r="C72" s="31">
        <v>1.012462064655275E-2</v>
      </c>
      <c r="E72" s="30">
        <v>2130</v>
      </c>
      <c r="F72" s="31" t="s">
        <v>26</v>
      </c>
      <c r="G72" s="31">
        <v>2.8471783393813661</v>
      </c>
    </row>
    <row r="73" spans="1:7" x14ac:dyDescent="0.3">
      <c r="A73" s="30">
        <v>2156</v>
      </c>
      <c r="B73" s="31" t="s">
        <v>28</v>
      </c>
      <c r="C73" s="31">
        <v>2.6090281400215035E-2</v>
      </c>
      <c r="E73" s="30">
        <v>2156</v>
      </c>
      <c r="F73" s="31" t="s">
        <v>26</v>
      </c>
      <c r="G73" s="31">
        <v>282.02797877558254</v>
      </c>
    </row>
    <row r="74" spans="1:7" x14ac:dyDescent="0.3">
      <c r="A74" s="30">
        <v>2110</v>
      </c>
      <c r="B74" s="31" t="s">
        <v>28</v>
      </c>
      <c r="C74" s="31">
        <v>3.2615210430909737E-2</v>
      </c>
      <c r="E74" s="30">
        <v>2210</v>
      </c>
      <c r="F74" s="31" t="s">
        <v>26</v>
      </c>
      <c r="G74" s="31">
        <v>3.4278816725722816</v>
      </c>
    </row>
    <row r="75" spans="1:7" x14ac:dyDescent="0.3">
      <c r="A75" s="30">
        <v>2156</v>
      </c>
      <c r="B75" s="31" t="s">
        <v>28</v>
      </c>
      <c r="C75" s="31">
        <v>209.08633436043007</v>
      </c>
      <c r="E75" s="30">
        <v>2610</v>
      </c>
      <c r="F75" s="31" t="s">
        <v>26</v>
      </c>
      <c r="G75" s="31">
        <v>1.0551751957074997</v>
      </c>
    </row>
    <row r="76" spans="1:7" x14ac:dyDescent="0.3">
      <c r="A76" s="30">
        <v>2110</v>
      </c>
      <c r="B76" s="31" t="s">
        <v>30</v>
      </c>
      <c r="C76" s="31">
        <v>4.0323663555618845E-3</v>
      </c>
      <c r="E76" s="30">
        <v>2156</v>
      </c>
      <c r="F76" s="31" t="s">
        <v>28</v>
      </c>
      <c r="G76" s="31">
        <v>38.018642357273649</v>
      </c>
    </row>
    <row r="77" spans="1:7" x14ac:dyDescent="0.3">
      <c r="A77" s="30">
        <v>2120</v>
      </c>
      <c r="B77" s="31" t="s">
        <v>30</v>
      </c>
      <c r="C77" s="31">
        <v>4.3633102416023185E-3</v>
      </c>
      <c r="E77" s="30">
        <v>2110</v>
      </c>
      <c r="F77" s="31" t="s">
        <v>28</v>
      </c>
      <c r="G77" s="31">
        <v>0.33681936022315967</v>
      </c>
    </row>
    <row r="78" spans="1:7" x14ac:dyDescent="0.3">
      <c r="A78" s="30">
        <v>2140</v>
      </c>
      <c r="B78" s="31" t="s">
        <v>30</v>
      </c>
      <c r="C78" s="31">
        <v>0.10451539616068767</v>
      </c>
      <c r="E78" s="30">
        <v>2156</v>
      </c>
      <c r="F78" s="31" t="s">
        <v>28</v>
      </c>
      <c r="G78" s="31">
        <v>995.48188704333347</v>
      </c>
    </row>
    <row r="79" spans="1:7" x14ac:dyDescent="0.3">
      <c r="A79" s="30">
        <v>2150</v>
      </c>
      <c r="B79" s="31" t="s">
        <v>30</v>
      </c>
      <c r="C79" s="31">
        <v>6.5519185441739397E-3</v>
      </c>
      <c r="E79" s="30">
        <v>2110</v>
      </c>
      <c r="F79" s="31" t="s">
        <v>30</v>
      </c>
      <c r="G79" s="31">
        <v>116.39767403456923</v>
      </c>
    </row>
    <row r="80" spans="1:7" x14ac:dyDescent="0.3">
      <c r="A80" s="30">
        <v>2156</v>
      </c>
      <c r="B80" s="31" t="s">
        <v>30</v>
      </c>
      <c r="C80" s="31">
        <v>0.9278766388878138</v>
      </c>
      <c r="E80" s="30">
        <v>2120</v>
      </c>
      <c r="F80" s="31" t="s">
        <v>30</v>
      </c>
      <c r="G80" s="31">
        <v>0.10474936464270966</v>
      </c>
    </row>
    <row r="81" spans="1:7" x14ac:dyDescent="0.3">
      <c r="A81" s="30">
        <v>2210</v>
      </c>
      <c r="B81" s="31" t="s">
        <v>30</v>
      </c>
      <c r="C81" s="31">
        <v>6.4265612961217692E-4</v>
      </c>
      <c r="E81" s="30">
        <v>2130</v>
      </c>
      <c r="F81" s="31" t="s">
        <v>30</v>
      </c>
      <c r="G81" s="31">
        <v>6.181668797762354E-3</v>
      </c>
    </row>
    <row r="82" spans="1:7" x14ac:dyDescent="0.3">
      <c r="A82" s="30">
        <v>2410</v>
      </c>
      <c r="B82" s="31" t="s">
        <v>30</v>
      </c>
      <c r="C82" s="31">
        <v>7.3796417566775467E-4</v>
      </c>
      <c r="E82" s="30">
        <v>2140</v>
      </c>
      <c r="F82" s="31" t="s">
        <v>30</v>
      </c>
      <c r="G82" s="31">
        <v>271.37655229770314</v>
      </c>
    </row>
    <row r="83" spans="1:7" x14ac:dyDescent="0.3">
      <c r="A83" s="30">
        <v>2610</v>
      </c>
      <c r="B83" s="31" t="s">
        <v>30</v>
      </c>
      <c r="C83" s="31">
        <v>2.0544087426711257E-4</v>
      </c>
      <c r="E83" s="30">
        <v>2150</v>
      </c>
      <c r="F83" s="31" t="s">
        <v>30</v>
      </c>
      <c r="G83" s="31">
        <v>0.48345035999225228</v>
      </c>
    </row>
    <row r="84" spans="1:7" x14ac:dyDescent="0.3">
      <c r="A84" s="30">
        <v>3300</v>
      </c>
      <c r="B84" s="31" t="s">
        <v>30</v>
      </c>
      <c r="C84" s="31">
        <v>3.8047776032981051E-3</v>
      </c>
      <c r="E84" s="30">
        <v>2156</v>
      </c>
      <c r="F84" s="31" t="s">
        <v>30</v>
      </c>
      <c r="G84" s="31">
        <v>145.30591167747551</v>
      </c>
    </row>
    <row r="85" spans="1:7" x14ac:dyDescent="0.3">
      <c r="A85" s="30">
        <v>2110</v>
      </c>
      <c r="B85" s="31" t="s">
        <v>30</v>
      </c>
      <c r="C85" s="31">
        <v>35.138550188549331</v>
      </c>
      <c r="E85" s="30">
        <v>2210</v>
      </c>
      <c r="F85" s="31" t="s">
        <v>30</v>
      </c>
      <c r="G85" s="31">
        <v>104.68729136001359</v>
      </c>
    </row>
    <row r="86" spans="1:7" x14ac:dyDescent="0.3">
      <c r="A86" s="30">
        <v>2120</v>
      </c>
      <c r="B86" s="31" t="s">
        <v>30</v>
      </c>
      <c r="C86" s="31">
        <v>3.8772492838952335</v>
      </c>
      <c r="E86" s="30">
        <v>2410</v>
      </c>
      <c r="F86" s="31" t="s">
        <v>30</v>
      </c>
      <c r="G86" s="31">
        <v>48.54838653973588</v>
      </c>
    </row>
    <row r="87" spans="1:7" x14ac:dyDescent="0.3">
      <c r="A87" s="30">
        <v>2130</v>
      </c>
      <c r="B87" s="31" t="s">
        <v>30</v>
      </c>
      <c r="C87" s="31">
        <v>0.57062316330219731</v>
      </c>
      <c r="E87" s="30">
        <v>2430</v>
      </c>
      <c r="F87" s="31" t="s">
        <v>30</v>
      </c>
      <c r="G87" s="31">
        <v>4.9135678005862098E-2</v>
      </c>
    </row>
    <row r="88" spans="1:7" x14ac:dyDescent="0.3">
      <c r="A88" s="30">
        <v>2140</v>
      </c>
      <c r="B88" s="31" t="s">
        <v>30</v>
      </c>
      <c r="C88" s="31">
        <v>18.856448076464293</v>
      </c>
      <c r="E88" s="30">
        <v>2610</v>
      </c>
      <c r="F88" s="31" t="s">
        <v>30</v>
      </c>
      <c r="G88" s="31">
        <v>4.0757527969125373</v>
      </c>
    </row>
    <row r="89" spans="1:7" x14ac:dyDescent="0.3">
      <c r="A89" s="30">
        <v>2150</v>
      </c>
      <c r="B89" s="31" t="s">
        <v>30</v>
      </c>
      <c r="C89" s="31">
        <v>21.089383366710063</v>
      </c>
      <c r="E89" s="30">
        <v>3300</v>
      </c>
      <c r="F89" s="31" t="s">
        <v>30</v>
      </c>
      <c r="G89" s="31">
        <v>8.1417609065672584E-3</v>
      </c>
    </row>
    <row r="90" spans="1:7" x14ac:dyDescent="0.3">
      <c r="A90" s="30">
        <v>2156</v>
      </c>
      <c r="B90" s="31" t="s">
        <v>30</v>
      </c>
      <c r="C90" s="31">
        <v>883.49648559066509</v>
      </c>
      <c r="E90" s="30">
        <v>2110</v>
      </c>
      <c r="F90" s="31" t="s">
        <v>30</v>
      </c>
      <c r="G90" s="31">
        <v>456.91589707282748</v>
      </c>
    </row>
    <row r="91" spans="1:7" x14ac:dyDescent="0.3">
      <c r="A91" s="30">
        <v>2210</v>
      </c>
      <c r="B91" s="31" t="s">
        <v>30</v>
      </c>
      <c r="C91" s="31">
        <v>79.479466656918291</v>
      </c>
      <c r="E91" s="30">
        <v>2120</v>
      </c>
      <c r="F91" s="31" t="s">
        <v>30</v>
      </c>
      <c r="G91" s="31">
        <v>122.14954370928443</v>
      </c>
    </row>
    <row r="92" spans="1:7" x14ac:dyDescent="0.3">
      <c r="A92" s="30">
        <v>2230</v>
      </c>
      <c r="B92" s="31" t="s">
        <v>30</v>
      </c>
      <c r="C92" s="31">
        <v>0.21362981768772688</v>
      </c>
      <c r="E92" s="30">
        <v>2130</v>
      </c>
      <c r="F92" s="31" t="s">
        <v>30</v>
      </c>
      <c r="G92" s="31">
        <v>13.954791194350022</v>
      </c>
    </row>
    <row r="93" spans="1:7" x14ac:dyDescent="0.3">
      <c r="A93" s="30">
        <v>2410</v>
      </c>
      <c r="B93" s="31" t="s">
        <v>30</v>
      </c>
      <c r="C93" s="31">
        <v>29.384357673839556</v>
      </c>
      <c r="E93" s="30">
        <v>2140</v>
      </c>
      <c r="F93" s="31" t="s">
        <v>30</v>
      </c>
      <c r="G93" s="31">
        <v>731.39717597327001</v>
      </c>
    </row>
    <row r="94" spans="1:7" x14ac:dyDescent="0.3">
      <c r="A94" s="30">
        <v>2430</v>
      </c>
      <c r="B94" s="31" t="s">
        <v>30</v>
      </c>
      <c r="C94" s="31">
        <v>5.601011692038711E-4</v>
      </c>
      <c r="E94" s="30">
        <v>2150</v>
      </c>
      <c r="F94" s="31" t="s">
        <v>30</v>
      </c>
      <c r="G94" s="31">
        <v>144.25065113492863</v>
      </c>
    </row>
    <row r="95" spans="1:7" x14ac:dyDescent="0.3">
      <c r="A95" s="30">
        <v>2610</v>
      </c>
      <c r="B95" s="31" t="s">
        <v>30</v>
      </c>
      <c r="C95" s="31">
        <v>3.6883232814440734</v>
      </c>
      <c r="E95" s="30">
        <v>2156</v>
      </c>
      <c r="F95" s="31" t="s">
        <v>30</v>
      </c>
      <c r="G95" s="31">
        <v>11278.412701583324</v>
      </c>
    </row>
    <row r="96" spans="1:7" x14ac:dyDescent="0.3">
      <c r="A96" s="30">
        <v>3300</v>
      </c>
      <c r="B96" s="31" t="s">
        <v>30</v>
      </c>
      <c r="C96" s="31">
        <v>1.1939603690019436</v>
      </c>
      <c r="E96" s="30">
        <v>2210</v>
      </c>
      <c r="F96" s="31" t="s">
        <v>30</v>
      </c>
      <c r="G96" s="31">
        <v>1370.071782421516</v>
      </c>
    </row>
    <row r="97" spans="1:7" x14ac:dyDescent="0.3">
      <c r="A97" s="30">
        <v>2210</v>
      </c>
      <c r="B97" s="31" t="s">
        <v>31</v>
      </c>
      <c r="C97" s="31">
        <v>5.4528299150988309E-6</v>
      </c>
      <c r="E97" s="30">
        <v>2230</v>
      </c>
      <c r="F97" s="31" t="s">
        <v>30</v>
      </c>
      <c r="G97" s="31">
        <v>0.9656323197285962</v>
      </c>
    </row>
    <row r="98" spans="1:7" x14ac:dyDescent="0.3">
      <c r="A98" s="30">
        <v>2110</v>
      </c>
      <c r="B98" s="31" t="s">
        <v>31</v>
      </c>
      <c r="C98" s="31">
        <v>1.1949293729126347</v>
      </c>
      <c r="E98" s="30">
        <v>2410</v>
      </c>
      <c r="F98" s="31" t="s">
        <v>30</v>
      </c>
      <c r="G98" s="31">
        <v>383.27460932407763</v>
      </c>
    </row>
    <row r="99" spans="1:7" x14ac:dyDescent="0.3">
      <c r="A99" s="30">
        <v>2120</v>
      </c>
      <c r="B99" s="31" t="s">
        <v>31</v>
      </c>
      <c r="C99" s="31">
        <v>3.6721584137593223E-2</v>
      </c>
      <c r="E99" s="30">
        <v>2430</v>
      </c>
      <c r="F99" s="31" t="s">
        <v>30</v>
      </c>
      <c r="G99" s="31">
        <v>6.8602588704657588E-2</v>
      </c>
    </row>
    <row r="100" spans="1:7" x14ac:dyDescent="0.3">
      <c r="A100" s="30">
        <v>2130</v>
      </c>
      <c r="B100" s="31" t="s">
        <v>31</v>
      </c>
      <c r="C100" s="31">
        <v>4.7658939565648949E-2</v>
      </c>
      <c r="E100" s="30">
        <v>2610</v>
      </c>
      <c r="F100" s="31" t="s">
        <v>30</v>
      </c>
      <c r="G100" s="31">
        <v>121.00120611408187</v>
      </c>
    </row>
    <row r="101" spans="1:7" x14ac:dyDescent="0.3">
      <c r="A101" s="30">
        <v>2156</v>
      </c>
      <c r="B101" s="31" t="s">
        <v>31</v>
      </c>
      <c r="C101" s="31">
        <v>4.287541745819351E-2</v>
      </c>
      <c r="E101" s="30">
        <v>3300</v>
      </c>
      <c r="F101" s="31" t="s">
        <v>30</v>
      </c>
      <c r="G101" s="31">
        <v>36.410368343026434</v>
      </c>
    </row>
    <row r="102" spans="1:7" x14ac:dyDescent="0.3">
      <c r="A102" s="30">
        <v>2210</v>
      </c>
      <c r="B102" s="31" t="s">
        <v>31</v>
      </c>
      <c r="C102" s="31">
        <v>29.245732313544845</v>
      </c>
      <c r="E102" s="30">
        <v>2110</v>
      </c>
      <c r="F102" s="31" t="s">
        <v>31</v>
      </c>
      <c r="G102" s="31">
        <v>2.253505123376268E-2</v>
      </c>
    </row>
    <row r="103" spans="1:7" x14ac:dyDescent="0.3">
      <c r="E103" s="30">
        <v>2130</v>
      </c>
      <c r="F103" s="31" t="s">
        <v>31</v>
      </c>
      <c r="G103" s="31">
        <v>6.5205263903304021E-3</v>
      </c>
    </row>
    <row r="104" spans="1:7" x14ac:dyDescent="0.3">
      <c r="E104" s="30">
        <v>2210</v>
      </c>
      <c r="F104" s="31" t="s">
        <v>31</v>
      </c>
      <c r="G104" s="31">
        <v>2.3809692512561362</v>
      </c>
    </row>
    <row r="105" spans="1:7" x14ac:dyDescent="0.3">
      <c r="E105" s="30">
        <v>2110</v>
      </c>
      <c r="F105" s="31" t="s">
        <v>31</v>
      </c>
      <c r="G105" s="31">
        <v>18.496610117849773</v>
      </c>
    </row>
    <row r="106" spans="1:7" x14ac:dyDescent="0.3">
      <c r="E106" s="30">
        <v>2120</v>
      </c>
      <c r="F106" s="31" t="s">
        <v>31</v>
      </c>
      <c r="G106" s="31">
        <v>1.2214003507798339</v>
      </c>
    </row>
    <row r="107" spans="1:7" x14ac:dyDescent="0.3">
      <c r="E107" s="30">
        <v>2130</v>
      </c>
      <c r="F107" s="31" t="s">
        <v>31</v>
      </c>
      <c r="G107" s="31">
        <v>0.60713545568932836</v>
      </c>
    </row>
    <row r="108" spans="1:7" x14ac:dyDescent="0.3">
      <c r="E108" s="30">
        <v>2156</v>
      </c>
      <c r="F108" s="31" t="s">
        <v>31</v>
      </c>
      <c r="G108" s="31">
        <v>0.52195184074702006</v>
      </c>
    </row>
    <row r="109" spans="1:7" x14ac:dyDescent="0.3">
      <c r="E109" s="30">
        <v>2210</v>
      </c>
      <c r="F109" s="31" t="s">
        <v>31</v>
      </c>
      <c r="G109" s="31">
        <v>475.43371260135228</v>
      </c>
    </row>
  </sheetData>
  <sortState ref="E2:G107">
    <sortCondition ref="F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4D8DE-331F-48C9-8609-349AFDD44DB2}">
  <dimension ref="A1:S122"/>
  <sheetViews>
    <sheetView topLeftCell="F1" workbookViewId="0">
      <selection activeCell="I1" sqref="I1:S8"/>
    </sheetView>
  </sheetViews>
  <sheetFormatPr defaultRowHeight="14.4" x14ac:dyDescent="0.3"/>
  <cols>
    <col min="1" max="1" width="12" bestFit="1" customWidth="1"/>
    <col min="2" max="2" width="29.5546875" bestFit="1" customWidth="1"/>
    <col min="3" max="3" width="13.33203125" bestFit="1" customWidth="1"/>
    <col min="5" max="5" width="12" bestFit="1" customWidth="1"/>
    <col min="6" max="6" width="29.5546875" bestFit="1" customWidth="1"/>
    <col min="7" max="7" width="13.44140625" bestFit="1" customWidth="1"/>
    <col min="9" max="9" width="14" bestFit="1" customWidth="1"/>
    <col min="10" max="10" width="11.44140625" style="33" bestFit="1" customWidth="1"/>
    <col min="12" max="13" width="9.88671875" customWidth="1"/>
    <col min="14" max="14" width="10.109375" customWidth="1"/>
    <col min="15" max="15" width="9" customWidth="1"/>
    <col min="16" max="16" width="10.6640625" customWidth="1"/>
    <col min="17" max="17" width="10" customWidth="1"/>
    <col min="18" max="18" width="10.109375" customWidth="1"/>
    <col min="19" max="19" width="10.44140625" customWidth="1"/>
  </cols>
  <sheetData>
    <row r="1" spans="1:19" ht="40.200000000000003" x14ac:dyDescent="0.3">
      <c r="A1" s="29" t="s">
        <v>20</v>
      </c>
      <c r="B1" s="29" t="s">
        <v>21</v>
      </c>
      <c r="C1" s="29" t="s">
        <v>33</v>
      </c>
      <c r="E1" s="29" t="s">
        <v>20</v>
      </c>
      <c r="F1" s="29" t="s">
        <v>21</v>
      </c>
      <c r="G1" s="29" t="s">
        <v>32</v>
      </c>
      <c r="I1" s="4" t="s">
        <v>35</v>
      </c>
      <c r="J1" s="19" t="s">
        <v>3</v>
      </c>
      <c r="K1" s="5" t="s">
        <v>2</v>
      </c>
      <c r="L1" s="7" t="s">
        <v>4</v>
      </c>
      <c r="M1" s="19" t="s">
        <v>5</v>
      </c>
      <c r="N1" s="5" t="s">
        <v>6</v>
      </c>
      <c r="O1" s="4" t="s">
        <v>7</v>
      </c>
      <c r="P1" s="4" t="s">
        <v>1</v>
      </c>
      <c r="Q1" s="9" t="s">
        <v>8</v>
      </c>
      <c r="R1" s="18" t="s">
        <v>9</v>
      </c>
      <c r="S1" s="4" t="s">
        <v>10</v>
      </c>
    </row>
    <row r="2" spans="1:19" x14ac:dyDescent="0.3">
      <c r="A2" s="30">
        <v>2110</v>
      </c>
      <c r="B2" s="31" t="s">
        <v>22</v>
      </c>
      <c r="C2" s="31">
        <v>4.6705955696439281E-6</v>
      </c>
      <c r="E2" s="30">
        <v>2240</v>
      </c>
      <c r="F2" s="31" t="s">
        <v>22</v>
      </c>
      <c r="G2" s="31">
        <v>1.014715395325422E-4</v>
      </c>
      <c r="I2" s="11" t="s">
        <v>59</v>
      </c>
      <c r="J2" s="20">
        <f>SUM(C2:C8)</f>
        <v>298.37186716813841</v>
      </c>
      <c r="K2" s="34">
        <f t="shared" ref="K2:K7" si="0">J2*2.2046226218</f>
        <v>657.79736806758262</v>
      </c>
      <c r="L2" s="8">
        <v>0.12</v>
      </c>
      <c r="M2" s="20">
        <f>ROUND(K2*L2,1)</f>
        <v>78.900000000000006</v>
      </c>
      <c r="N2" s="6">
        <f t="shared" ref="N2:N7" si="1">M2*0.00045359237</f>
        <v>3.5788437993000001E-2</v>
      </c>
      <c r="O2" s="20">
        <f>SUM(G2:G8)</f>
        <v>2.0443338401799003</v>
      </c>
      <c r="P2" s="34">
        <f t="shared" ref="P2:P7" si="2">O2*2.2046226218</f>
        <v>4.5069846305718739</v>
      </c>
      <c r="Q2" s="10">
        <v>0.1</v>
      </c>
      <c r="R2" s="20">
        <f>ROUND(P2*Q2,1)</f>
        <v>0.5</v>
      </c>
      <c r="S2" s="6">
        <f t="shared" ref="S2:S7" si="3">R2*0.00045359237</f>
        <v>2.2679618499999999E-4</v>
      </c>
    </row>
    <row r="3" spans="1:19" x14ac:dyDescent="0.3">
      <c r="A3" s="30">
        <v>2110</v>
      </c>
      <c r="B3" s="31" t="s">
        <v>22</v>
      </c>
      <c r="C3" s="31">
        <v>1.2937082790020544</v>
      </c>
      <c r="E3" s="30">
        <v>2130</v>
      </c>
      <c r="F3" s="31" t="s">
        <v>22</v>
      </c>
      <c r="G3" s="31">
        <v>4.8541671141932785E-3</v>
      </c>
      <c r="I3" s="11" t="s">
        <v>60</v>
      </c>
      <c r="J3" s="20">
        <f>SUM(C9:C47)</f>
        <v>1410.6740586413036</v>
      </c>
      <c r="K3" s="34">
        <f t="shared" si="0"/>
        <v>3110.0039416670379</v>
      </c>
      <c r="L3" s="8">
        <v>7.0000000000000007E-2</v>
      </c>
      <c r="M3" s="20">
        <f t="shared" ref="M3:M7" si="4">ROUND(K3*L3,1)</f>
        <v>217.7</v>
      </c>
      <c r="N3" s="6">
        <f t="shared" si="1"/>
        <v>9.8747058948999988E-2</v>
      </c>
      <c r="O3" s="20">
        <f>SUM(G9:G54)</f>
        <v>20385.82291975398</v>
      </c>
      <c r="P3" s="34">
        <f t="shared" si="2"/>
        <v>44943.046372898549</v>
      </c>
      <c r="Q3" s="10">
        <v>0.11</v>
      </c>
      <c r="R3" s="20">
        <f t="shared" ref="R3:R7" si="5">ROUND(P3*Q3,1)</f>
        <v>4943.7</v>
      </c>
      <c r="S3" s="6">
        <f t="shared" si="3"/>
        <v>2.242424599569</v>
      </c>
    </row>
    <row r="4" spans="1:19" x14ac:dyDescent="0.3">
      <c r="A4" s="30">
        <v>2120</v>
      </c>
      <c r="B4" s="31" t="s">
        <v>22</v>
      </c>
      <c r="C4" s="31">
        <v>0.11098695033305218</v>
      </c>
      <c r="E4" s="30">
        <v>2110</v>
      </c>
      <c r="F4" s="31" t="s">
        <v>22</v>
      </c>
      <c r="G4" s="31">
        <v>9.0238028446477572E-3</v>
      </c>
      <c r="I4" s="11" t="s">
        <v>61</v>
      </c>
      <c r="J4" s="20">
        <f>SUM(C48:C51)</f>
        <v>14.300015453715115</v>
      </c>
      <c r="K4" s="34">
        <f t="shared" si="0"/>
        <v>31.526137561349934</v>
      </c>
      <c r="L4" s="8">
        <v>0.2</v>
      </c>
      <c r="M4" s="20">
        <f t="shared" si="4"/>
        <v>6.3</v>
      </c>
      <c r="N4" s="6">
        <f t="shared" si="1"/>
        <v>2.857631931E-3</v>
      </c>
      <c r="O4" s="20">
        <f>SUM(G55:G59)</f>
        <v>71.542832781103016</v>
      </c>
      <c r="P4" s="34">
        <f t="shared" si="2"/>
        <v>157.72494757687431</v>
      </c>
      <c r="Q4" s="10">
        <v>0.3</v>
      </c>
      <c r="R4" s="20">
        <f t="shared" si="5"/>
        <v>47.3</v>
      </c>
      <c r="S4" s="6">
        <f t="shared" si="3"/>
        <v>2.1454919100999999E-2</v>
      </c>
    </row>
    <row r="5" spans="1:19" x14ac:dyDescent="0.3">
      <c r="A5" s="30">
        <v>2130</v>
      </c>
      <c r="B5" s="31" t="s">
        <v>22</v>
      </c>
      <c r="C5" s="31">
        <v>0.51072256058029919</v>
      </c>
      <c r="E5" s="30">
        <v>2210</v>
      </c>
      <c r="F5" s="31" t="s">
        <v>22</v>
      </c>
      <c r="G5" s="31">
        <v>3.6083898261946926E-2</v>
      </c>
      <c r="I5" s="11" t="s">
        <v>62</v>
      </c>
      <c r="J5" s="20">
        <f>SUM(C59:C73)</f>
        <v>368.07306677316092</v>
      </c>
      <c r="K5" s="34">
        <f t="shared" si="0"/>
        <v>811.46220948341249</v>
      </c>
      <c r="L5" s="8">
        <v>0.32</v>
      </c>
      <c r="M5" s="20">
        <f t="shared" si="4"/>
        <v>259.7</v>
      </c>
      <c r="N5" s="6">
        <f t="shared" si="1"/>
        <v>0.117797938489</v>
      </c>
      <c r="O5" s="20">
        <f>SUM(G67:G85)</f>
        <v>2110.1436931536628</v>
      </c>
      <c r="P5" s="34">
        <f t="shared" si="2"/>
        <v>4652.0705211751629</v>
      </c>
      <c r="Q5" s="10">
        <v>0.25</v>
      </c>
      <c r="R5" s="20">
        <f t="shared" si="5"/>
        <v>1163</v>
      </c>
      <c r="S5" s="6">
        <f t="shared" si="3"/>
        <v>0.52752792631000001</v>
      </c>
    </row>
    <row r="6" spans="1:19" x14ac:dyDescent="0.3">
      <c r="A6" s="30">
        <v>2210</v>
      </c>
      <c r="B6" s="31" t="s">
        <v>22</v>
      </c>
      <c r="C6" s="31">
        <v>1.8951444779635074E-5</v>
      </c>
      <c r="E6" s="30">
        <v>2610</v>
      </c>
      <c r="F6" s="31" t="s">
        <v>22</v>
      </c>
      <c r="G6" s="31">
        <v>0.22178653020232569</v>
      </c>
      <c r="I6" s="11" t="s">
        <v>63</v>
      </c>
      <c r="J6" s="20">
        <f>SUM(C52:C58)+SUM(C74:C93)</f>
        <v>11860.26554259584</v>
      </c>
      <c r="K6" s="34">
        <f t="shared" si="0"/>
        <v>26147.409715761842</v>
      </c>
      <c r="L6" s="8">
        <v>0.3</v>
      </c>
      <c r="M6" s="20">
        <f t="shared" si="4"/>
        <v>7844.2</v>
      </c>
      <c r="N6" s="6">
        <f t="shared" si="1"/>
        <v>3.5580692687539996</v>
      </c>
      <c r="O6" s="20">
        <f>SUM(G60:G66)+SUM(G86:G109)</f>
        <v>111021.17465509727</v>
      </c>
      <c r="P6" s="34">
        <f t="shared" si="2"/>
        <v>244759.79314343625</v>
      </c>
      <c r="Q6" s="10">
        <v>0.3</v>
      </c>
      <c r="R6" s="20">
        <f t="shared" si="5"/>
        <v>73427.899999999994</v>
      </c>
      <c r="S6" s="6">
        <f t="shared" si="3"/>
        <v>33.306335185122997</v>
      </c>
    </row>
    <row r="7" spans="1:19" x14ac:dyDescent="0.3">
      <c r="A7" s="30">
        <v>2210</v>
      </c>
      <c r="B7" s="31" t="s">
        <v>22</v>
      </c>
      <c r="C7" s="31">
        <v>178.80870559471009</v>
      </c>
      <c r="E7" s="30">
        <v>3300</v>
      </c>
      <c r="F7" s="31" t="s">
        <v>22</v>
      </c>
      <c r="G7" s="31">
        <v>0.24362448502688325</v>
      </c>
      <c r="I7" s="11" t="s">
        <v>64</v>
      </c>
      <c r="J7" s="20">
        <f>SUM(C94:C104)</f>
        <v>335.15879918364067</v>
      </c>
      <c r="K7" s="34">
        <f t="shared" si="0"/>
        <v>738.89867057557763</v>
      </c>
      <c r="L7" s="8">
        <v>0.2</v>
      </c>
      <c r="M7" s="20">
        <f t="shared" si="4"/>
        <v>147.80000000000001</v>
      </c>
      <c r="N7" s="6">
        <f t="shared" si="1"/>
        <v>6.7040952286000002E-2</v>
      </c>
      <c r="O7" s="20">
        <f>SUM(G110:G122)</f>
        <v>3239.9044668191736</v>
      </c>
      <c r="P7" s="34">
        <f t="shared" si="2"/>
        <v>7142.7666800204179</v>
      </c>
      <c r="Q7" s="10">
        <v>0.2</v>
      </c>
      <c r="R7" s="20">
        <f t="shared" si="5"/>
        <v>1428.6</v>
      </c>
      <c r="S7" s="6">
        <f t="shared" si="3"/>
        <v>0.64800205978199998</v>
      </c>
    </row>
    <row r="8" spans="1:19" x14ac:dyDescent="0.3">
      <c r="A8" s="30">
        <v>2240</v>
      </c>
      <c r="B8" s="31" t="s">
        <v>22</v>
      </c>
      <c r="C8" s="31">
        <v>117.64772016147255</v>
      </c>
      <c r="E8" s="30">
        <v>2120</v>
      </c>
      <c r="F8" s="31" t="s">
        <v>22</v>
      </c>
      <c r="G8" s="31">
        <v>1.528859485190371</v>
      </c>
      <c r="I8" s="12" t="s">
        <v>65</v>
      </c>
      <c r="J8" s="21">
        <f>SUM(J2:J7)</f>
        <v>14286.843349815799</v>
      </c>
      <c r="K8" s="35">
        <f>SUM(K2:K7)</f>
        <v>31497.098043116803</v>
      </c>
      <c r="L8" s="14"/>
      <c r="M8" s="21">
        <f>SUM(M2:M7)</f>
        <v>8554.5999999999985</v>
      </c>
      <c r="N8" s="15">
        <f>SUM(N2:N7)</f>
        <v>3.8803012884019994</v>
      </c>
      <c r="O8" s="36">
        <f>SUM(O2:O7)</f>
        <v>136830.63290144535</v>
      </c>
      <c r="P8" s="13">
        <f>SUM(P2:P7)</f>
        <v>301659.90864973783</v>
      </c>
      <c r="Q8" s="16"/>
      <c r="R8" s="22">
        <f>SUM(R2:R7)</f>
        <v>81011</v>
      </c>
      <c r="S8" s="15">
        <f>SUM(S2:S7)</f>
        <v>36.745971486069998</v>
      </c>
    </row>
    <row r="9" spans="1:19" x14ac:dyDescent="0.3">
      <c r="A9" s="30">
        <v>2120</v>
      </c>
      <c r="B9" s="31" t="s">
        <v>23</v>
      </c>
      <c r="C9" s="31">
        <v>1.84891666589685E-4</v>
      </c>
      <c r="E9" s="30">
        <v>3300</v>
      </c>
      <c r="F9" s="31" t="s">
        <v>23</v>
      </c>
      <c r="G9" s="31">
        <v>5.786367424519634E-4</v>
      </c>
    </row>
    <row r="10" spans="1:19" x14ac:dyDescent="0.3">
      <c r="A10" s="30">
        <v>2120</v>
      </c>
      <c r="B10" s="31" t="s">
        <v>23</v>
      </c>
      <c r="C10" s="31">
        <v>30.77672486586842</v>
      </c>
      <c r="E10" s="30">
        <v>2430</v>
      </c>
      <c r="F10" s="31" t="s">
        <v>23</v>
      </c>
      <c r="G10" s="31">
        <v>1.7902819672128423E-2</v>
      </c>
    </row>
    <row r="11" spans="1:19" x14ac:dyDescent="0.3">
      <c r="A11" s="30">
        <v>2130</v>
      </c>
      <c r="B11" s="31" t="s">
        <v>23</v>
      </c>
      <c r="C11" s="31">
        <v>1.3177785766252748E-3</v>
      </c>
      <c r="E11" s="30">
        <v>2120</v>
      </c>
      <c r="F11" s="31" t="s">
        <v>23</v>
      </c>
      <c r="G11" s="31">
        <v>0.38088416935196362</v>
      </c>
    </row>
    <row r="12" spans="1:19" x14ac:dyDescent="0.3">
      <c r="A12" s="30">
        <v>2130</v>
      </c>
      <c r="B12" s="31" t="s">
        <v>23</v>
      </c>
      <c r="C12" s="31">
        <v>50.245058966011385</v>
      </c>
      <c r="E12" s="30">
        <v>2150</v>
      </c>
      <c r="F12" s="31" t="s">
        <v>23</v>
      </c>
      <c r="G12" s="31">
        <v>2.2533579638507391</v>
      </c>
    </row>
    <row r="13" spans="1:19" x14ac:dyDescent="0.3">
      <c r="A13" s="30">
        <v>2140</v>
      </c>
      <c r="B13" s="31" t="s">
        <v>23</v>
      </c>
      <c r="C13" s="31">
        <v>1.2446113583171518E-3</v>
      </c>
      <c r="E13" s="30">
        <v>2210</v>
      </c>
      <c r="F13" s="31" t="s">
        <v>23</v>
      </c>
      <c r="G13" s="31">
        <v>3.6140599107305218</v>
      </c>
    </row>
    <row r="14" spans="1:19" x14ac:dyDescent="0.3">
      <c r="A14" s="30">
        <v>2140</v>
      </c>
      <c r="B14" s="31" t="s">
        <v>23</v>
      </c>
      <c r="C14" s="31">
        <v>1.2709261638434262</v>
      </c>
      <c r="E14" s="30">
        <v>2320</v>
      </c>
      <c r="F14" s="31" t="s">
        <v>23</v>
      </c>
      <c r="G14" s="31">
        <v>15.534551257293989</v>
      </c>
    </row>
    <row r="15" spans="1:19" x14ac:dyDescent="0.3">
      <c r="A15" s="30">
        <v>2150</v>
      </c>
      <c r="B15" s="31" t="s">
        <v>23</v>
      </c>
      <c r="C15" s="31">
        <v>1.8344728499528659E-5</v>
      </c>
      <c r="E15" s="30">
        <v>2130</v>
      </c>
      <c r="F15" s="31" t="s">
        <v>23</v>
      </c>
      <c r="G15" s="31">
        <v>16.900692263823395</v>
      </c>
    </row>
    <row r="16" spans="1:19" x14ac:dyDescent="0.3">
      <c r="A16" s="30">
        <v>2150</v>
      </c>
      <c r="B16" s="31" t="s">
        <v>23</v>
      </c>
      <c r="C16" s="31">
        <v>31.940512695150648</v>
      </c>
      <c r="E16" s="30">
        <v>2140</v>
      </c>
      <c r="F16" s="31" t="s">
        <v>23</v>
      </c>
      <c r="G16" s="31">
        <v>22.477739943462264</v>
      </c>
    </row>
    <row r="17" spans="1:7" x14ac:dyDescent="0.3">
      <c r="A17" s="30">
        <v>2210</v>
      </c>
      <c r="B17" s="31" t="s">
        <v>23</v>
      </c>
      <c r="C17" s="31">
        <v>3.0949694971029E-3</v>
      </c>
      <c r="E17" s="30">
        <v>2110</v>
      </c>
      <c r="F17" s="31" t="s">
        <v>23</v>
      </c>
      <c r="G17" s="31">
        <v>27.4696782953434</v>
      </c>
    </row>
    <row r="18" spans="1:7" x14ac:dyDescent="0.3">
      <c r="A18" s="30">
        <v>2210</v>
      </c>
      <c r="B18" s="31" t="s">
        <v>23</v>
      </c>
      <c r="C18" s="31">
        <v>421.87088335391616</v>
      </c>
      <c r="E18" s="30">
        <v>2410</v>
      </c>
      <c r="F18" s="31" t="s">
        <v>23</v>
      </c>
      <c r="G18" s="31">
        <v>89.722925503132529</v>
      </c>
    </row>
    <row r="19" spans="1:7" x14ac:dyDescent="0.3">
      <c r="A19" s="30">
        <v>2230</v>
      </c>
      <c r="B19" s="31" t="s">
        <v>23</v>
      </c>
      <c r="C19" s="31">
        <v>2.7892157376675732</v>
      </c>
      <c r="E19" s="30">
        <v>2420</v>
      </c>
      <c r="F19" s="31" t="s">
        <v>23</v>
      </c>
      <c r="G19" s="31">
        <v>0.46511407925576359</v>
      </c>
    </row>
    <row r="20" spans="1:7" x14ac:dyDescent="0.3">
      <c r="A20" s="30">
        <v>2240</v>
      </c>
      <c r="B20" s="31" t="s">
        <v>23</v>
      </c>
      <c r="C20" s="31">
        <v>319.52730732346288</v>
      </c>
      <c r="E20" s="30">
        <v>2430</v>
      </c>
      <c r="F20" s="31" t="s">
        <v>23</v>
      </c>
      <c r="G20" s="31">
        <v>0.82657003085084124</v>
      </c>
    </row>
    <row r="21" spans="1:7" x14ac:dyDescent="0.3">
      <c r="A21" s="30">
        <v>2320</v>
      </c>
      <c r="B21" s="31" t="s">
        <v>23</v>
      </c>
      <c r="C21" s="31">
        <v>4.3845921168045656</v>
      </c>
      <c r="E21" s="30">
        <v>3300</v>
      </c>
      <c r="F21" s="31" t="s">
        <v>23</v>
      </c>
      <c r="G21" s="31">
        <v>1.7710861689920179</v>
      </c>
    </row>
    <row r="22" spans="1:7" x14ac:dyDescent="0.3">
      <c r="A22" s="30">
        <v>2410</v>
      </c>
      <c r="B22" s="31" t="s">
        <v>23</v>
      </c>
      <c r="C22" s="31">
        <v>9.9191678433622581E-3</v>
      </c>
      <c r="E22" s="30">
        <v>2230</v>
      </c>
      <c r="F22" s="31" t="s">
        <v>23</v>
      </c>
      <c r="G22" s="31">
        <v>6.8529444805203026</v>
      </c>
    </row>
    <row r="23" spans="1:7" x14ac:dyDescent="0.3">
      <c r="A23" s="30">
        <v>2410</v>
      </c>
      <c r="B23" s="31" t="s">
        <v>23</v>
      </c>
      <c r="C23" s="31">
        <v>112.09526747445557</v>
      </c>
      <c r="E23" s="30">
        <v>2320</v>
      </c>
      <c r="F23" s="31" t="s">
        <v>23</v>
      </c>
      <c r="G23" s="31">
        <v>16.976672764727013</v>
      </c>
    </row>
    <row r="24" spans="1:7" x14ac:dyDescent="0.3">
      <c r="A24" s="30">
        <v>2420</v>
      </c>
      <c r="B24" s="31" t="s">
        <v>23</v>
      </c>
      <c r="C24" s="31">
        <v>0.28106462005134442</v>
      </c>
      <c r="E24" s="30">
        <v>2510</v>
      </c>
      <c r="F24" s="31" t="s">
        <v>23</v>
      </c>
      <c r="G24" s="31">
        <v>31.165040594128861</v>
      </c>
    </row>
    <row r="25" spans="1:7" x14ac:dyDescent="0.3">
      <c r="A25" s="30">
        <v>2430</v>
      </c>
      <c r="B25" s="31" t="s">
        <v>23</v>
      </c>
      <c r="C25" s="31">
        <v>2.8026384209991193E-2</v>
      </c>
      <c r="E25" s="30">
        <v>2140</v>
      </c>
      <c r="F25" s="31" t="s">
        <v>23</v>
      </c>
      <c r="G25" s="31">
        <v>54.367306683605989</v>
      </c>
    </row>
    <row r="26" spans="1:7" x14ac:dyDescent="0.3">
      <c r="A26" s="30">
        <v>2500</v>
      </c>
      <c r="B26" s="31" t="s">
        <v>23</v>
      </c>
      <c r="C26" s="31">
        <v>1.5085239958816947</v>
      </c>
      <c r="E26" s="30">
        <v>2500</v>
      </c>
      <c r="F26" s="31" t="s">
        <v>23</v>
      </c>
      <c r="G26" s="31">
        <v>56.334713496673324</v>
      </c>
    </row>
    <row r="27" spans="1:7" x14ac:dyDescent="0.3">
      <c r="A27" s="30">
        <v>2510</v>
      </c>
      <c r="B27" s="31" t="s">
        <v>23</v>
      </c>
      <c r="C27" s="31">
        <v>2.2113788710644773</v>
      </c>
      <c r="E27" s="30">
        <v>2610</v>
      </c>
      <c r="F27" s="31" t="s">
        <v>23</v>
      </c>
      <c r="G27" s="31">
        <v>243.60610839206433</v>
      </c>
    </row>
    <row r="28" spans="1:7" x14ac:dyDescent="0.3">
      <c r="A28" s="30">
        <v>2610</v>
      </c>
      <c r="B28" s="31" t="s">
        <v>23</v>
      </c>
      <c r="C28" s="31">
        <v>7.9350054867477899</v>
      </c>
      <c r="E28" s="30">
        <v>2150</v>
      </c>
      <c r="F28" s="31" t="s">
        <v>23</v>
      </c>
      <c r="G28" s="31">
        <v>356.30654304916709</v>
      </c>
    </row>
    <row r="29" spans="1:7" x14ac:dyDescent="0.3">
      <c r="A29" s="30">
        <v>3300</v>
      </c>
      <c r="B29" s="31" t="s">
        <v>23</v>
      </c>
      <c r="C29" s="31">
        <v>0.16553088775982297</v>
      </c>
      <c r="E29" s="30">
        <v>2120</v>
      </c>
      <c r="F29" s="31" t="s">
        <v>23</v>
      </c>
      <c r="G29" s="31">
        <v>608.11743816748412</v>
      </c>
    </row>
    <row r="30" spans="1:7" x14ac:dyDescent="0.3">
      <c r="A30" s="30">
        <v>2110</v>
      </c>
      <c r="B30" s="31" t="s">
        <v>24</v>
      </c>
      <c r="C30" s="31">
        <v>2.8845919203096897</v>
      </c>
      <c r="E30" s="30">
        <v>2240</v>
      </c>
      <c r="F30" s="31" t="s">
        <v>23</v>
      </c>
      <c r="G30" s="31">
        <v>671.58328905006465</v>
      </c>
    </row>
    <row r="31" spans="1:7" x14ac:dyDescent="0.3">
      <c r="A31" s="30">
        <v>2120</v>
      </c>
      <c r="B31" s="31" t="s">
        <v>24</v>
      </c>
      <c r="C31" s="31">
        <v>9.059913912563429E-2</v>
      </c>
      <c r="E31" s="30">
        <v>2130</v>
      </c>
      <c r="F31" s="31" t="s">
        <v>23</v>
      </c>
      <c r="G31" s="31">
        <v>1033.9434428023258</v>
      </c>
    </row>
    <row r="32" spans="1:7" x14ac:dyDescent="0.3">
      <c r="A32" s="30">
        <v>2150</v>
      </c>
      <c r="B32" s="31" t="s">
        <v>24</v>
      </c>
      <c r="C32" s="31">
        <v>1.0456449789828426E-2</v>
      </c>
      <c r="E32" s="30">
        <v>2410</v>
      </c>
      <c r="F32" s="31" t="s">
        <v>23</v>
      </c>
      <c r="G32" s="31">
        <v>1195.1562345689722</v>
      </c>
    </row>
    <row r="33" spans="1:7" x14ac:dyDescent="0.3">
      <c r="A33" s="30">
        <v>2510</v>
      </c>
      <c r="B33" s="31" t="s">
        <v>24</v>
      </c>
      <c r="C33" s="31">
        <v>2.6501166487047345</v>
      </c>
      <c r="E33" s="30">
        <v>2210</v>
      </c>
      <c r="F33" s="31" t="s">
        <v>23</v>
      </c>
      <c r="G33" s="31">
        <v>5561.644929273818</v>
      </c>
    </row>
    <row r="34" spans="1:7" x14ac:dyDescent="0.3">
      <c r="A34" s="30">
        <v>2110</v>
      </c>
      <c r="B34" s="31" t="s">
        <v>25</v>
      </c>
      <c r="C34" s="31">
        <v>1.6535916885856126E-4</v>
      </c>
      <c r="E34" s="30">
        <v>2110</v>
      </c>
      <c r="F34" s="31" t="s">
        <v>23</v>
      </c>
      <c r="G34" s="31">
        <v>6233.172321226295</v>
      </c>
    </row>
    <row r="35" spans="1:7" x14ac:dyDescent="0.3">
      <c r="A35" s="30">
        <v>2110</v>
      </c>
      <c r="B35" s="31" t="s">
        <v>25</v>
      </c>
      <c r="C35" s="31">
        <v>4.6810013169655473</v>
      </c>
      <c r="E35" s="30">
        <v>2110</v>
      </c>
      <c r="F35" s="31" t="s">
        <v>24</v>
      </c>
      <c r="G35" s="31">
        <v>3.5493472731576198E-4</v>
      </c>
    </row>
    <row r="36" spans="1:7" x14ac:dyDescent="0.3">
      <c r="A36" s="30">
        <v>2120</v>
      </c>
      <c r="B36" s="31" t="s">
        <v>25</v>
      </c>
      <c r="C36" s="31">
        <v>4.7316751560461823E-3</v>
      </c>
      <c r="E36" s="30">
        <v>2150</v>
      </c>
      <c r="F36" s="31" t="s">
        <v>24</v>
      </c>
      <c r="G36" s="31">
        <v>1.5762840594744799E-3</v>
      </c>
    </row>
    <row r="37" spans="1:7" x14ac:dyDescent="0.3">
      <c r="A37" s="30">
        <v>2130</v>
      </c>
      <c r="B37" s="31" t="s">
        <v>25</v>
      </c>
      <c r="C37" s="31">
        <v>6.2400115088768674E-6</v>
      </c>
      <c r="E37" s="30">
        <v>2150</v>
      </c>
      <c r="F37" s="31" t="s">
        <v>24</v>
      </c>
      <c r="G37" s="31">
        <v>0.13159894305826147</v>
      </c>
    </row>
    <row r="38" spans="1:7" x14ac:dyDescent="0.3">
      <c r="A38" s="30">
        <v>2130</v>
      </c>
      <c r="B38" s="31" t="s">
        <v>25</v>
      </c>
      <c r="C38" s="31">
        <v>1.2262817585003909</v>
      </c>
      <c r="E38" s="30">
        <v>2120</v>
      </c>
      <c r="F38" s="31" t="s">
        <v>24</v>
      </c>
      <c r="G38" s="31">
        <v>3.7713991365414201</v>
      </c>
    </row>
    <row r="39" spans="1:7" x14ac:dyDescent="0.3">
      <c r="A39" s="30">
        <v>2410</v>
      </c>
      <c r="B39" s="31" t="s">
        <v>25</v>
      </c>
      <c r="C39" s="31">
        <v>1.9892465608194938E-3</v>
      </c>
      <c r="E39" s="30">
        <v>2110</v>
      </c>
      <c r="F39" s="31" t="s">
        <v>24</v>
      </c>
      <c r="G39" s="31">
        <v>58.789214982471293</v>
      </c>
    </row>
    <row r="40" spans="1:7" x14ac:dyDescent="0.3">
      <c r="A40" s="30">
        <v>2410</v>
      </c>
      <c r="B40" s="31" t="s">
        <v>25</v>
      </c>
      <c r="C40" s="31">
        <v>20.244225728215522</v>
      </c>
      <c r="E40" s="30">
        <v>2510</v>
      </c>
      <c r="F40" s="31" t="s">
        <v>24</v>
      </c>
      <c r="G40" s="31">
        <v>102.66459869474596</v>
      </c>
    </row>
    <row r="41" spans="1:7" x14ac:dyDescent="0.3">
      <c r="A41" s="30">
        <v>2156</v>
      </c>
      <c r="B41" s="31" t="s">
        <v>26</v>
      </c>
      <c r="C41" s="31">
        <v>4.1701031915827863E-4</v>
      </c>
      <c r="E41" s="30">
        <v>2130</v>
      </c>
      <c r="F41" s="31" t="s">
        <v>25</v>
      </c>
      <c r="G41" s="31">
        <v>5.1239810773701711E-2</v>
      </c>
    </row>
    <row r="42" spans="1:7" x14ac:dyDescent="0.3">
      <c r="A42" s="30">
        <v>2156</v>
      </c>
      <c r="B42" s="31" t="s">
        <v>26</v>
      </c>
      <c r="C42" s="31">
        <v>42.464115752892127</v>
      </c>
      <c r="E42" s="30">
        <v>2110</v>
      </c>
      <c r="F42" s="31" t="s">
        <v>25</v>
      </c>
      <c r="G42" s="31">
        <v>1.4608887507900308</v>
      </c>
    </row>
    <row r="43" spans="1:7" x14ac:dyDescent="0.3">
      <c r="A43" s="30">
        <v>2210</v>
      </c>
      <c r="B43" s="31" t="s">
        <v>26</v>
      </c>
      <c r="C43" s="31">
        <v>95.12314723708073</v>
      </c>
      <c r="E43" s="30">
        <v>2410</v>
      </c>
      <c r="F43" s="31" t="s">
        <v>25</v>
      </c>
      <c r="G43" s="31">
        <v>16.940633766002431</v>
      </c>
    </row>
    <row r="44" spans="1:7" x14ac:dyDescent="0.3">
      <c r="A44" s="30">
        <v>2240</v>
      </c>
      <c r="B44" s="31" t="s">
        <v>26</v>
      </c>
      <c r="C44" s="31">
        <v>1.0074930623422745E-3</v>
      </c>
      <c r="E44" s="30">
        <v>2120</v>
      </c>
      <c r="F44" s="31" t="s">
        <v>25</v>
      </c>
      <c r="G44" s="31">
        <v>0.35925348476031282</v>
      </c>
    </row>
    <row r="45" spans="1:7" x14ac:dyDescent="0.3">
      <c r="A45" s="30">
        <v>2240</v>
      </c>
      <c r="B45" s="31" t="s">
        <v>26</v>
      </c>
      <c r="C45" s="31">
        <v>230.33123460014488</v>
      </c>
      <c r="E45" s="30">
        <v>2130</v>
      </c>
      <c r="F45" s="31" t="s">
        <v>25</v>
      </c>
      <c r="G45" s="31">
        <v>44.358759488581278</v>
      </c>
    </row>
    <row r="46" spans="1:7" x14ac:dyDescent="0.3">
      <c r="A46" s="30">
        <v>2610</v>
      </c>
      <c r="B46" s="31" t="s">
        <v>26</v>
      </c>
      <c r="C46" s="31">
        <v>23.897882895760933</v>
      </c>
      <c r="E46" s="30">
        <v>2110</v>
      </c>
      <c r="F46" s="31" t="s">
        <v>25</v>
      </c>
      <c r="G46" s="31">
        <v>159.13021359058396</v>
      </c>
    </row>
    <row r="47" spans="1:7" x14ac:dyDescent="0.3">
      <c r="A47" s="30">
        <v>3300</v>
      </c>
      <c r="B47" s="31" t="s">
        <v>26</v>
      </c>
      <c r="C47" s="31">
        <v>1.6289462969066075E-2</v>
      </c>
      <c r="E47" s="30">
        <v>2410</v>
      </c>
      <c r="F47" s="31" t="s">
        <v>25</v>
      </c>
      <c r="G47" s="31">
        <v>224.46202624658807</v>
      </c>
    </row>
    <row r="48" spans="1:7" x14ac:dyDescent="0.3">
      <c r="A48" s="30">
        <v>2110</v>
      </c>
      <c r="B48" s="31" t="s">
        <v>27</v>
      </c>
      <c r="C48" s="31">
        <v>0.30699918272052396</v>
      </c>
      <c r="E48" s="30">
        <v>2240</v>
      </c>
      <c r="F48" s="31" t="s">
        <v>26</v>
      </c>
      <c r="G48" s="31">
        <v>7.5241947461757969E-2</v>
      </c>
    </row>
    <row r="49" spans="1:7" x14ac:dyDescent="0.3">
      <c r="A49" s="30">
        <v>2120</v>
      </c>
      <c r="B49" s="31" t="s">
        <v>27</v>
      </c>
      <c r="C49" s="31">
        <v>3.2869194049870644E-3</v>
      </c>
      <c r="E49" s="30">
        <v>2156</v>
      </c>
      <c r="F49" s="31" t="s">
        <v>26</v>
      </c>
      <c r="G49" s="31">
        <v>0.15754724412796142</v>
      </c>
    </row>
    <row r="50" spans="1:7" x14ac:dyDescent="0.3">
      <c r="A50" s="30">
        <v>2150</v>
      </c>
      <c r="B50" s="31" t="s">
        <v>27</v>
      </c>
      <c r="C50" s="31">
        <v>13.197398127371729</v>
      </c>
      <c r="E50" s="30">
        <v>3300</v>
      </c>
      <c r="F50" s="31" t="s">
        <v>26</v>
      </c>
      <c r="G50" s="31">
        <v>4.6989158208138297</v>
      </c>
    </row>
    <row r="51" spans="1:7" x14ac:dyDescent="0.3">
      <c r="A51" s="30">
        <v>2510</v>
      </c>
      <c r="B51" s="31" t="s">
        <v>27</v>
      </c>
      <c r="C51" s="31">
        <v>0.79233122421787472</v>
      </c>
      <c r="E51" s="30">
        <v>2156</v>
      </c>
      <c r="F51" s="31" t="s">
        <v>26</v>
      </c>
      <c r="G51" s="31">
        <v>595.05529924633311</v>
      </c>
    </row>
    <row r="52" spans="1:7" x14ac:dyDescent="0.3">
      <c r="A52" s="30">
        <v>2110</v>
      </c>
      <c r="B52" s="31" t="s">
        <v>28</v>
      </c>
      <c r="C52" s="31">
        <v>3.5951003762154841E-4</v>
      </c>
      <c r="E52" s="30">
        <v>2240</v>
      </c>
      <c r="F52" s="31" t="s">
        <v>26</v>
      </c>
      <c r="G52" s="31">
        <v>656.44634548036208</v>
      </c>
    </row>
    <row r="53" spans="1:7" x14ac:dyDescent="0.3">
      <c r="A53" s="30">
        <v>2110</v>
      </c>
      <c r="B53" s="31" t="s">
        <v>28</v>
      </c>
      <c r="C53" s="31">
        <v>59.071000820196119</v>
      </c>
      <c r="E53" s="30">
        <v>2610</v>
      </c>
      <c r="F53" s="31" t="s">
        <v>26</v>
      </c>
      <c r="G53" s="31">
        <v>860.62487176760055</v>
      </c>
    </row>
    <row r="54" spans="1:7" x14ac:dyDescent="0.3">
      <c r="A54" s="30">
        <v>2130</v>
      </c>
      <c r="B54" s="31" t="s">
        <v>28</v>
      </c>
      <c r="C54" s="31">
        <v>2.392791516635662E-5</v>
      </c>
      <c r="E54" s="30">
        <v>2210</v>
      </c>
      <c r="F54" s="31" t="s">
        <v>26</v>
      </c>
      <c r="G54" s="31">
        <v>1405.9808145412462</v>
      </c>
    </row>
    <row r="55" spans="1:7" x14ac:dyDescent="0.3">
      <c r="A55" s="30">
        <v>2130</v>
      </c>
      <c r="B55" s="31" t="s">
        <v>28</v>
      </c>
      <c r="C55" s="31">
        <v>4.0763027575153883E-2</v>
      </c>
      <c r="E55" s="30">
        <v>2110</v>
      </c>
      <c r="F55" s="31" t="s">
        <v>27</v>
      </c>
      <c r="G55" s="31">
        <v>4.9442153577005672E-3</v>
      </c>
    </row>
    <row r="56" spans="1:7" x14ac:dyDescent="0.3">
      <c r="A56" s="30">
        <v>2140</v>
      </c>
      <c r="B56" s="31" t="s">
        <v>28</v>
      </c>
      <c r="C56" s="31">
        <v>4.7846230088336321E-2</v>
      </c>
      <c r="E56" s="30">
        <v>2120</v>
      </c>
      <c r="F56" s="31" t="s">
        <v>27</v>
      </c>
      <c r="G56" s="31">
        <v>0.13510159338969452</v>
      </c>
    </row>
    <row r="57" spans="1:7" x14ac:dyDescent="0.3">
      <c r="A57" s="30">
        <v>2140</v>
      </c>
      <c r="B57" s="31" t="s">
        <v>28</v>
      </c>
      <c r="C57" s="31">
        <v>79.128877886880261</v>
      </c>
      <c r="E57" s="30">
        <v>2510</v>
      </c>
      <c r="F57" s="31" t="s">
        <v>27</v>
      </c>
      <c r="G57" s="31">
        <v>5.0857389928885004</v>
      </c>
    </row>
    <row r="58" spans="1:7" x14ac:dyDescent="0.3">
      <c r="A58" s="30">
        <v>3300</v>
      </c>
      <c r="B58" s="31" t="s">
        <v>28</v>
      </c>
      <c r="C58" s="31">
        <v>2.8825653196762453E-2</v>
      </c>
      <c r="E58" s="30">
        <v>2110</v>
      </c>
      <c r="F58" s="31" t="s">
        <v>27</v>
      </c>
      <c r="G58" s="31">
        <v>7.1133870811690132</v>
      </c>
    </row>
    <row r="59" spans="1:7" x14ac:dyDescent="0.3">
      <c r="A59" s="30">
        <v>2110</v>
      </c>
      <c r="B59" s="31" t="s">
        <v>29</v>
      </c>
      <c r="C59" s="31">
        <v>7.858235266907621E-8</v>
      </c>
      <c r="E59" s="30">
        <v>2150</v>
      </c>
      <c r="F59" s="31" t="s">
        <v>27</v>
      </c>
      <c r="G59" s="31">
        <v>59.203660898298111</v>
      </c>
    </row>
    <row r="60" spans="1:7" x14ac:dyDescent="0.3">
      <c r="A60" s="30">
        <v>2110</v>
      </c>
      <c r="B60" s="31" t="s">
        <v>29</v>
      </c>
      <c r="C60" s="31">
        <v>0.2146195929976428</v>
      </c>
      <c r="E60" s="30">
        <v>2110</v>
      </c>
      <c r="F60" s="31" t="s">
        <v>28</v>
      </c>
      <c r="G60" s="31">
        <v>0.24313988160920758</v>
      </c>
    </row>
    <row r="61" spans="1:7" x14ac:dyDescent="0.3">
      <c r="A61" s="30">
        <v>2140</v>
      </c>
      <c r="B61" s="31" t="s">
        <v>29</v>
      </c>
      <c r="C61" s="31">
        <v>1.4070140161449476E-3</v>
      </c>
      <c r="E61" s="30">
        <v>2130</v>
      </c>
      <c r="F61" s="31" t="s">
        <v>28</v>
      </c>
      <c r="G61" s="31">
        <v>0.44025003951703379</v>
      </c>
    </row>
    <row r="62" spans="1:7" x14ac:dyDescent="0.3">
      <c r="A62" s="30">
        <v>2140</v>
      </c>
      <c r="B62" s="31" t="s">
        <v>29</v>
      </c>
      <c r="C62" s="31">
        <v>3.3377452527845324</v>
      </c>
      <c r="E62" s="30">
        <v>2140</v>
      </c>
      <c r="F62" s="31" t="s">
        <v>28</v>
      </c>
      <c r="G62" s="31">
        <v>777.39878810249422</v>
      </c>
    </row>
    <row r="63" spans="1:7" x14ac:dyDescent="0.3">
      <c r="A63" s="30">
        <v>2150</v>
      </c>
      <c r="B63" s="31" t="s">
        <v>29</v>
      </c>
      <c r="C63" s="31">
        <v>9.1508408512547254E-2</v>
      </c>
      <c r="E63" s="30">
        <v>3300</v>
      </c>
      <c r="F63" s="31" t="s">
        <v>28</v>
      </c>
      <c r="G63" s="31">
        <v>1.0650451489194557</v>
      </c>
    </row>
    <row r="64" spans="1:7" x14ac:dyDescent="0.3">
      <c r="A64" s="30">
        <v>2156</v>
      </c>
      <c r="B64" s="31" t="s">
        <v>29</v>
      </c>
      <c r="C64" s="31">
        <v>1.7084645693408036E-6</v>
      </c>
      <c r="E64" s="30">
        <v>2130</v>
      </c>
      <c r="F64" s="31" t="s">
        <v>28</v>
      </c>
      <c r="G64" s="31">
        <v>3.2692289424569916</v>
      </c>
    </row>
    <row r="65" spans="1:7" x14ac:dyDescent="0.3">
      <c r="A65" s="30">
        <v>2156</v>
      </c>
      <c r="B65" s="31" t="s">
        <v>29</v>
      </c>
      <c r="C65" s="31">
        <v>7.9617732218327939</v>
      </c>
      <c r="E65" s="30">
        <v>2110</v>
      </c>
      <c r="F65" s="31" t="s">
        <v>28</v>
      </c>
      <c r="G65" s="31">
        <v>1104.0191625281132</v>
      </c>
    </row>
    <row r="66" spans="1:7" x14ac:dyDescent="0.3">
      <c r="A66" s="30">
        <v>2210</v>
      </c>
      <c r="B66" s="31" t="s">
        <v>29</v>
      </c>
      <c r="C66" s="31">
        <v>8.4617839758849098E-3</v>
      </c>
      <c r="E66" s="30">
        <v>2140</v>
      </c>
      <c r="F66" s="31" t="s">
        <v>28</v>
      </c>
      <c r="G66" s="31">
        <v>2454.9670403245855</v>
      </c>
    </row>
    <row r="67" spans="1:7" x14ac:dyDescent="0.3">
      <c r="A67" s="30">
        <v>2240</v>
      </c>
      <c r="B67" s="31" t="s">
        <v>29</v>
      </c>
      <c r="C67" s="31">
        <v>8.599924641795495E-2</v>
      </c>
      <c r="E67" s="30">
        <v>2410</v>
      </c>
      <c r="F67" s="31" t="s">
        <v>29</v>
      </c>
      <c r="G67" s="31">
        <v>4.7636039169961952E-4</v>
      </c>
    </row>
    <row r="68" spans="1:7" x14ac:dyDescent="0.3">
      <c r="A68" s="30">
        <v>2410</v>
      </c>
      <c r="B68" s="31" t="s">
        <v>29</v>
      </c>
      <c r="C68" s="31">
        <v>7.3441230068210946E-4</v>
      </c>
      <c r="E68" s="30">
        <v>2156</v>
      </c>
      <c r="F68" s="31" t="s">
        <v>29</v>
      </c>
      <c r="G68" s="31">
        <v>7.8929125174339774E-4</v>
      </c>
    </row>
    <row r="69" spans="1:7" x14ac:dyDescent="0.3">
      <c r="A69" s="30">
        <v>2430</v>
      </c>
      <c r="B69" s="31" t="s">
        <v>29</v>
      </c>
      <c r="C69" s="31">
        <v>2.1387786464813067E-4</v>
      </c>
      <c r="E69" s="30">
        <v>2150</v>
      </c>
      <c r="F69" s="31" t="s">
        <v>29</v>
      </c>
      <c r="G69" s="31">
        <v>3.308017161807631E-3</v>
      </c>
    </row>
    <row r="70" spans="1:7" x14ac:dyDescent="0.3">
      <c r="A70" s="30">
        <v>2430</v>
      </c>
      <c r="B70" s="31" t="s">
        <v>29</v>
      </c>
      <c r="C70" s="31">
        <v>4.1293036320933307</v>
      </c>
      <c r="E70" s="30">
        <v>2240</v>
      </c>
      <c r="F70" s="31" t="s">
        <v>29</v>
      </c>
      <c r="G70" s="31">
        <v>4.5854623289979766E-3</v>
      </c>
    </row>
    <row r="71" spans="1:7" x14ac:dyDescent="0.3">
      <c r="A71" s="30">
        <v>2500</v>
      </c>
      <c r="B71" s="31" t="s">
        <v>29</v>
      </c>
      <c r="C71" s="31">
        <v>1.6917685959738715E-5</v>
      </c>
      <c r="E71" s="30">
        <v>3300</v>
      </c>
      <c r="F71" s="31" t="s">
        <v>29</v>
      </c>
      <c r="G71" s="31">
        <v>1.6346266697392343E-2</v>
      </c>
    </row>
    <row r="72" spans="1:7" x14ac:dyDescent="0.3">
      <c r="A72" s="30">
        <v>2500</v>
      </c>
      <c r="B72" s="31" t="s">
        <v>29</v>
      </c>
      <c r="C72" s="31">
        <v>352.17750373939447</v>
      </c>
      <c r="E72" s="30">
        <v>2500</v>
      </c>
      <c r="F72" s="31" t="s">
        <v>29</v>
      </c>
      <c r="G72" s="31">
        <v>3.7233571365744851E-2</v>
      </c>
    </row>
    <row r="73" spans="1:7" x14ac:dyDescent="0.3">
      <c r="A73" s="30">
        <v>3300</v>
      </c>
      <c r="B73" s="31" t="s">
        <v>29</v>
      </c>
      <c r="C73" s="31">
        <v>6.3777886237391723E-2</v>
      </c>
      <c r="E73" s="30">
        <v>2110</v>
      </c>
      <c r="F73" s="31" t="s">
        <v>29</v>
      </c>
      <c r="G73" s="31">
        <v>6.9187189990064346E-2</v>
      </c>
    </row>
    <row r="74" spans="1:7" x14ac:dyDescent="0.3">
      <c r="A74" s="30">
        <v>2110</v>
      </c>
      <c r="B74" s="31" t="s">
        <v>30</v>
      </c>
      <c r="C74" s="31">
        <v>4.3719752833226353E-4</v>
      </c>
      <c r="E74" s="30">
        <v>2430</v>
      </c>
      <c r="F74" s="31" t="s">
        <v>29</v>
      </c>
      <c r="G74" s="31">
        <v>8.6194902950200873</v>
      </c>
    </row>
    <row r="75" spans="1:7" x14ac:dyDescent="0.3">
      <c r="A75" s="30">
        <v>2110</v>
      </c>
      <c r="B75" s="31" t="s">
        <v>30</v>
      </c>
      <c r="C75" s="31">
        <v>29.746840589489278</v>
      </c>
      <c r="E75" s="30">
        <v>2140</v>
      </c>
      <c r="F75" s="31" t="s">
        <v>29</v>
      </c>
      <c r="G75" s="31">
        <v>39.404284859668522</v>
      </c>
    </row>
    <row r="76" spans="1:7" x14ac:dyDescent="0.3">
      <c r="A76" s="30">
        <v>2120</v>
      </c>
      <c r="B76" s="31" t="s">
        <v>30</v>
      </c>
      <c r="C76" s="31">
        <v>2.8633251901574832</v>
      </c>
      <c r="E76" s="30">
        <v>2410</v>
      </c>
      <c r="F76" s="31" t="s">
        <v>29</v>
      </c>
      <c r="G76" s="31">
        <v>3.4257926018887962E-2</v>
      </c>
    </row>
    <row r="77" spans="1:7" x14ac:dyDescent="0.3">
      <c r="A77" s="30">
        <v>2130</v>
      </c>
      <c r="B77" s="31" t="s">
        <v>30</v>
      </c>
      <c r="C77" s="31">
        <v>5.6103748896521557</v>
      </c>
      <c r="E77" s="30">
        <v>2210</v>
      </c>
      <c r="F77" s="31" t="s">
        <v>29</v>
      </c>
      <c r="G77" s="31">
        <v>5.6643912257793728E-2</v>
      </c>
    </row>
    <row r="78" spans="1:7" x14ac:dyDescent="0.3">
      <c r="A78" s="30">
        <v>2140</v>
      </c>
      <c r="B78" s="31" t="s">
        <v>30</v>
      </c>
      <c r="C78" s="31">
        <v>0.63167958585321127</v>
      </c>
      <c r="E78" s="30">
        <v>2150</v>
      </c>
      <c r="F78" s="31" t="s">
        <v>29</v>
      </c>
      <c r="G78" s="31">
        <v>0.58813828378460664</v>
      </c>
    </row>
    <row r="79" spans="1:7" x14ac:dyDescent="0.3">
      <c r="A79" s="30">
        <v>2140</v>
      </c>
      <c r="B79" s="31" t="s">
        <v>30</v>
      </c>
      <c r="C79" s="31">
        <v>1665.5462352099044</v>
      </c>
      <c r="E79" s="30">
        <v>2240</v>
      </c>
      <c r="F79" s="31" t="s">
        <v>29</v>
      </c>
      <c r="G79" s="31">
        <v>0.82425964883129599</v>
      </c>
    </row>
    <row r="80" spans="1:7" x14ac:dyDescent="0.3">
      <c r="A80" s="30">
        <v>2150</v>
      </c>
      <c r="B80" s="31" t="s">
        <v>30</v>
      </c>
      <c r="C80" s="31">
        <v>4.8774312400932045</v>
      </c>
      <c r="E80" s="30">
        <v>3300</v>
      </c>
      <c r="F80" s="31" t="s">
        <v>29</v>
      </c>
      <c r="G80" s="31">
        <v>1.5384542804032939</v>
      </c>
    </row>
    <row r="81" spans="1:7" x14ac:dyDescent="0.3">
      <c r="A81" s="30">
        <v>2156</v>
      </c>
      <c r="B81" s="31" t="s">
        <v>30</v>
      </c>
      <c r="C81" s="31">
        <v>7.2775618453062185E-2</v>
      </c>
      <c r="E81" s="30">
        <v>2110</v>
      </c>
      <c r="F81" s="31" t="s">
        <v>29</v>
      </c>
      <c r="G81" s="31">
        <v>8.9919559154326283</v>
      </c>
    </row>
    <row r="82" spans="1:7" x14ac:dyDescent="0.3">
      <c r="A82" s="30">
        <v>2156</v>
      </c>
      <c r="B82" s="31" t="s">
        <v>30</v>
      </c>
      <c r="C82" s="31">
        <v>5322.7084604545889</v>
      </c>
      <c r="E82" s="30">
        <v>2156</v>
      </c>
      <c r="F82" s="31" t="s">
        <v>29</v>
      </c>
      <c r="G82" s="31">
        <v>33.247014792235781</v>
      </c>
    </row>
    <row r="83" spans="1:7" x14ac:dyDescent="0.3">
      <c r="A83" s="30">
        <v>2210</v>
      </c>
      <c r="B83" s="31" t="s">
        <v>30</v>
      </c>
      <c r="C83" s="31">
        <v>4.4697247810798696E-3</v>
      </c>
      <c r="E83" s="30">
        <v>2430</v>
      </c>
      <c r="F83" s="31" t="s">
        <v>29</v>
      </c>
      <c r="G83" s="31">
        <v>127.44607485174663</v>
      </c>
    </row>
    <row r="84" spans="1:7" x14ac:dyDescent="0.3">
      <c r="A84" s="30">
        <v>2210</v>
      </c>
      <c r="B84" s="31" t="s">
        <v>30</v>
      </c>
      <c r="C84" s="31">
        <v>4128.43311136382</v>
      </c>
      <c r="E84" s="30">
        <v>2140</v>
      </c>
      <c r="F84" s="31" t="s">
        <v>29</v>
      </c>
      <c r="G84" s="31">
        <v>153.88161389328343</v>
      </c>
    </row>
    <row r="85" spans="1:7" x14ac:dyDescent="0.3">
      <c r="A85" s="30">
        <v>2230</v>
      </c>
      <c r="B85" s="31" t="s">
        <v>30</v>
      </c>
      <c r="C85" s="31">
        <v>37.820896554276288</v>
      </c>
      <c r="E85" s="30">
        <v>2500</v>
      </c>
      <c r="F85" s="31" t="s">
        <v>29</v>
      </c>
      <c r="G85" s="31">
        <v>1735.3795783357923</v>
      </c>
    </row>
    <row r="86" spans="1:7" x14ac:dyDescent="0.3">
      <c r="A86" s="30">
        <v>2240</v>
      </c>
      <c r="B86" s="31" t="s">
        <v>30</v>
      </c>
      <c r="C86" s="31">
        <v>405.90412747460351</v>
      </c>
      <c r="E86" s="30">
        <v>2430</v>
      </c>
      <c r="F86" s="31" t="s">
        <v>30</v>
      </c>
      <c r="G86" s="31">
        <v>6.3076034258839836E-4</v>
      </c>
    </row>
    <row r="87" spans="1:7" x14ac:dyDescent="0.3">
      <c r="A87" s="30">
        <v>2410</v>
      </c>
      <c r="B87" s="31" t="s">
        <v>30</v>
      </c>
      <c r="C87" s="31">
        <v>5.9295423114445809E-4</v>
      </c>
      <c r="E87" s="30">
        <v>2500</v>
      </c>
      <c r="F87" s="31" t="s">
        <v>30</v>
      </c>
      <c r="G87" s="31">
        <v>2.8185326735434627E-3</v>
      </c>
    </row>
    <row r="88" spans="1:7" x14ac:dyDescent="0.3">
      <c r="A88" s="30">
        <v>2410</v>
      </c>
      <c r="B88" s="31" t="s">
        <v>30</v>
      </c>
      <c r="C88" s="31">
        <v>3.6421712866678866</v>
      </c>
      <c r="E88" s="30">
        <v>2150</v>
      </c>
      <c r="F88" s="31" t="s">
        <v>30</v>
      </c>
      <c r="G88" s="31">
        <v>3.2360383643002227E-2</v>
      </c>
    </row>
    <row r="89" spans="1:7" x14ac:dyDescent="0.3">
      <c r="A89" s="30">
        <v>2430</v>
      </c>
      <c r="B89" s="31" t="s">
        <v>30</v>
      </c>
      <c r="C89" s="31">
        <v>3.4749367909641311E-3</v>
      </c>
      <c r="E89" s="30">
        <v>2240</v>
      </c>
      <c r="F89" s="31" t="s">
        <v>30</v>
      </c>
      <c r="G89" s="31">
        <v>5.5675613468086325E-2</v>
      </c>
    </row>
    <row r="90" spans="1:7" x14ac:dyDescent="0.3">
      <c r="A90" s="30">
        <v>2500</v>
      </c>
      <c r="B90" s="31" t="s">
        <v>30</v>
      </c>
      <c r="C90" s="31">
        <v>8.0822556812576156</v>
      </c>
      <c r="E90" s="30">
        <v>2410</v>
      </c>
      <c r="F90" s="31" t="s">
        <v>30</v>
      </c>
      <c r="G90" s="31">
        <v>3.7866764349651865</v>
      </c>
    </row>
    <row r="91" spans="1:7" x14ac:dyDescent="0.3">
      <c r="A91" s="30">
        <v>2610</v>
      </c>
      <c r="B91" s="31" t="s">
        <v>30</v>
      </c>
      <c r="C91" s="31">
        <v>1.3514312785982856E-2</v>
      </c>
      <c r="E91" s="30">
        <v>2110</v>
      </c>
      <c r="F91" s="31" t="s">
        <v>30</v>
      </c>
      <c r="G91" s="31">
        <v>5.2726197413678717</v>
      </c>
    </row>
    <row r="92" spans="1:7" x14ac:dyDescent="0.3">
      <c r="A92" s="30">
        <v>2610</v>
      </c>
      <c r="B92" s="31" t="s">
        <v>30</v>
      </c>
      <c r="C92" s="31">
        <v>105.9714799828363</v>
      </c>
      <c r="E92" s="30">
        <v>2156</v>
      </c>
      <c r="F92" s="31" t="s">
        <v>30</v>
      </c>
      <c r="G92" s="31">
        <v>21.274263067826414</v>
      </c>
    </row>
    <row r="93" spans="1:7" x14ac:dyDescent="0.3">
      <c r="A93" s="30">
        <v>3300</v>
      </c>
      <c r="B93" s="31" t="s">
        <v>30</v>
      </c>
      <c r="C93" s="31">
        <v>1.419129217747816E-2</v>
      </c>
      <c r="E93" s="30">
        <v>2210</v>
      </c>
      <c r="F93" s="31" t="s">
        <v>30</v>
      </c>
      <c r="G93" s="31">
        <v>81.751113093037247</v>
      </c>
    </row>
    <row r="94" spans="1:7" x14ac:dyDescent="0.3">
      <c r="A94" s="30">
        <v>2110</v>
      </c>
      <c r="B94" s="31" t="s">
        <v>31</v>
      </c>
      <c r="C94" s="31">
        <v>13.48928279876378</v>
      </c>
      <c r="E94" s="30">
        <v>2610</v>
      </c>
      <c r="F94" s="31" t="s">
        <v>30</v>
      </c>
      <c r="G94" s="31">
        <v>130.14226135452702</v>
      </c>
    </row>
    <row r="95" spans="1:7" x14ac:dyDescent="0.3">
      <c r="A95" s="30">
        <v>2130</v>
      </c>
      <c r="B95" s="31" t="s">
        <v>31</v>
      </c>
      <c r="C95" s="31">
        <v>0.25494444467826993</v>
      </c>
      <c r="E95" s="30">
        <v>2140</v>
      </c>
      <c r="F95" s="31" t="s">
        <v>30</v>
      </c>
      <c r="G95" s="31">
        <v>6794.3395308841928</v>
      </c>
    </row>
    <row r="96" spans="1:7" x14ac:dyDescent="0.3">
      <c r="A96" s="30">
        <v>2150</v>
      </c>
      <c r="B96" s="31" t="s">
        <v>31</v>
      </c>
      <c r="C96" s="31">
        <v>69.368352024254165</v>
      </c>
      <c r="E96" s="30">
        <v>2430</v>
      </c>
      <c r="F96" s="31" t="s">
        <v>30</v>
      </c>
      <c r="G96" s="31">
        <v>5.8221103117223658E-2</v>
      </c>
    </row>
    <row r="97" spans="1:7" x14ac:dyDescent="0.3">
      <c r="A97" s="30">
        <v>2156</v>
      </c>
      <c r="B97" s="31" t="s">
        <v>31</v>
      </c>
      <c r="C97" s="31">
        <v>2.2926622181169395E-4</v>
      </c>
      <c r="E97" s="30">
        <v>3300</v>
      </c>
      <c r="F97" s="31" t="s">
        <v>30</v>
      </c>
      <c r="G97" s="31">
        <v>1.1221784231868601</v>
      </c>
    </row>
    <row r="98" spans="1:7" x14ac:dyDescent="0.3">
      <c r="A98" s="30">
        <v>2156</v>
      </c>
      <c r="B98" s="31" t="s">
        <v>31</v>
      </c>
      <c r="C98" s="31">
        <v>42.351242278820592</v>
      </c>
      <c r="E98" s="30">
        <v>2150</v>
      </c>
      <c r="F98" s="31" t="s">
        <v>30</v>
      </c>
      <c r="G98" s="31">
        <v>21.973732380657477</v>
      </c>
    </row>
    <row r="99" spans="1:7" x14ac:dyDescent="0.3">
      <c r="A99" s="30">
        <v>2210</v>
      </c>
      <c r="B99" s="31" t="s">
        <v>31</v>
      </c>
      <c r="C99" s="31">
        <v>1.6395324643388944</v>
      </c>
      <c r="E99" s="30">
        <v>2410</v>
      </c>
      <c r="F99" s="31" t="s">
        <v>30</v>
      </c>
      <c r="G99" s="31">
        <v>27.985289985517717</v>
      </c>
    </row>
    <row r="100" spans="1:7" x14ac:dyDescent="0.3">
      <c r="A100" s="30">
        <v>2430</v>
      </c>
      <c r="B100" s="31" t="s">
        <v>31</v>
      </c>
      <c r="C100" s="31">
        <v>5.0332897201297175E-2</v>
      </c>
      <c r="E100" s="30">
        <v>2120</v>
      </c>
      <c r="F100" s="31" t="s">
        <v>30</v>
      </c>
      <c r="G100" s="31">
        <v>32.516564044477157</v>
      </c>
    </row>
    <row r="101" spans="1:7" x14ac:dyDescent="0.3">
      <c r="A101" s="30">
        <v>3300</v>
      </c>
      <c r="B101" s="31" t="s">
        <v>31</v>
      </c>
      <c r="C101" s="31">
        <v>8.3447544405569618E-2</v>
      </c>
      <c r="E101" s="30">
        <v>2500</v>
      </c>
      <c r="F101" s="31" t="s">
        <v>30</v>
      </c>
      <c r="G101" s="31">
        <v>47.814115278375581</v>
      </c>
    </row>
    <row r="102" spans="1:7" x14ac:dyDescent="0.3">
      <c r="A102" s="30">
        <v>2150</v>
      </c>
      <c r="B102" s="31" t="s">
        <v>34</v>
      </c>
      <c r="C102" s="31">
        <v>28.16724129866266</v>
      </c>
      <c r="E102" s="30">
        <v>2130</v>
      </c>
      <c r="F102" s="31" t="s">
        <v>30</v>
      </c>
      <c r="G102" s="31">
        <v>60.296487187791733</v>
      </c>
    </row>
    <row r="103" spans="1:7" x14ac:dyDescent="0.3">
      <c r="A103" s="30">
        <v>2210</v>
      </c>
      <c r="B103" s="31" t="s">
        <v>34</v>
      </c>
      <c r="C103" s="31">
        <v>175.80606571173945</v>
      </c>
      <c r="E103" s="30">
        <v>2230</v>
      </c>
      <c r="F103" s="31" t="s">
        <v>30</v>
      </c>
      <c r="G103" s="31">
        <v>100.0078147401849</v>
      </c>
    </row>
    <row r="104" spans="1:7" x14ac:dyDescent="0.3">
      <c r="A104" s="30">
        <v>2610</v>
      </c>
      <c r="B104" s="31" t="s">
        <v>34</v>
      </c>
      <c r="C104" s="31">
        <v>3.9481284545541664</v>
      </c>
      <c r="E104" s="30">
        <v>2110</v>
      </c>
      <c r="F104" s="31" t="s">
        <v>30</v>
      </c>
      <c r="G104" s="31">
        <v>383.65554350081595</v>
      </c>
    </row>
    <row r="105" spans="1:7" x14ac:dyDescent="0.3">
      <c r="E105" s="30">
        <v>2240</v>
      </c>
      <c r="F105" s="31" t="s">
        <v>30</v>
      </c>
      <c r="G105" s="31">
        <v>1664.6177436568712</v>
      </c>
    </row>
    <row r="106" spans="1:7" x14ac:dyDescent="0.3">
      <c r="E106" s="30">
        <v>2610</v>
      </c>
      <c r="F106" s="31" t="s">
        <v>30</v>
      </c>
      <c r="G106" s="31">
        <v>2392.3396282469207</v>
      </c>
    </row>
    <row r="107" spans="1:7" x14ac:dyDescent="0.3">
      <c r="E107" s="30">
        <v>2156</v>
      </c>
      <c r="F107" s="31" t="s">
        <v>30</v>
      </c>
      <c r="G107" s="31">
        <v>17728.240556007197</v>
      </c>
    </row>
    <row r="108" spans="1:7" x14ac:dyDescent="0.3">
      <c r="E108" s="30">
        <v>2140</v>
      </c>
      <c r="F108" s="31" t="s">
        <v>30</v>
      </c>
      <c r="G108" s="31">
        <v>28396.678122300338</v>
      </c>
    </row>
    <row r="109" spans="1:7" x14ac:dyDescent="0.3">
      <c r="E109" s="30">
        <v>2210</v>
      </c>
      <c r="F109" s="31" t="s">
        <v>30</v>
      </c>
      <c r="G109" s="31">
        <v>48785.808053408087</v>
      </c>
    </row>
    <row r="110" spans="1:7" x14ac:dyDescent="0.3">
      <c r="E110" s="30">
        <v>2430</v>
      </c>
      <c r="F110" s="31" t="s">
        <v>31</v>
      </c>
      <c r="G110" s="31">
        <v>1.9851129027035081E-2</v>
      </c>
    </row>
    <row r="111" spans="1:7" x14ac:dyDescent="0.3">
      <c r="E111" s="30">
        <v>2110</v>
      </c>
      <c r="F111" s="31" t="s">
        <v>31</v>
      </c>
      <c r="G111" s="31">
        <v>2.1545239543044447E-2</v>
      </c>
    </row>
    <row r="112" spans="1:7" x14ac:dyDescent="0.3">
      <c r="E112" s="30">
        <v>2156</v>
      </c>
      <c r="F112" s="31" t="s">
        <v>31</v>
      </c>
      <c r="G112" s="31">
        <v>2.3515319015383059E-2</v>
      </c>
    </row>
    <row r="113" spans="5:7" x14ac:dyDescent="0.3">
      <c r="E113" s="30">
        <v>2430</v>
      </c>
      <c r="F113" s="31" t="s">
        <v>31</v>
      </c>
      <c r="G113" s="31">
        <v>1.2357106077483291</v>
      </c>
    </row>
    <row r="114" spans="5:7" x14ac:dyDescent="0.3">
      <c r="E114" s="30">
        <v>2130</v>
      </c>
      <c r="F114" s="31" t="s">
        <v>31</v>
      </c>
      <c r="G114" s="31">
        <v>1.7308268139353877</v>
      </c>
    </row>
    <row r="115" spans="5:7" x14ac:dyDescent="0.3">
      <c r="E115" s="30">
        <v>3300</v>
      </c>
      <c r="F115" s="31" t="s">
        <v>31</v>
      </c>
      <c r="G115" s="31">
        <v>3.1816430142213772</v>
      </c>
    </row>
    <row r="116" spans="5:7" x14ac:dyDescent="0.3">
      <c r="E116" s="30">
        <v>2210</v>
      </c>
      <c r="F116" s="31" t="s">
        <v>31</v>
      </c>
      <c r="G116" s="31">
        <v>20.943243326412386</v>
      </c>
    </row>
    <row r="117" spans="5:7" x14ac:dyDescent="0.3">
      <c r="E117" s="30">
        <v>2110</v>
      </c>
      <c r="F117" s="31" t="s">
        <v>31</v>
      </c>
      <c r="G117" s="31">
        <v>239.70794000642192</v>
      </c>
    </row>
    <row r="118" spans="5:7" x14ac:dyDescent="0.3">
      <c r="E118" s="30">
        <v>2156</v>
      </c>
      <c r="F118" s="31" t="s">
        <v>31</v>
      </c>
      <c r="G118" s="31">
        <v>265.42952722927242</v>
      </c>
    </row>
    <row r="119" spans="5:7" x14ac:dyDescent="0.3">
      <c r="E119" s="30">
        <v>2150</v>
      </c>
      <c r="F119" s="31" t="s">
        <v>31</v>
      </c>
      <c r="G119" s="31">
        <v>408.02053476563754</v>
      </c>
    </row>
    <row r="120" spans="5:7" x14ac:dyDescent="0.3">
      <c r="E120" s="30">
        <v>2610</v>
      </c>
      <c r="F120" s="31" t="s">
        <v>34</v>
      </c>
      <c r="G120" s="31">
        <v>130.28528612024058</v>
      </c>
    </row>
    <row r="121" spans="5:7" x14ac:dyDescent="0.3">
      <c r="E121" s="30">
        <v>2150</v>
      </c>
      <c r="F121" s="31" t="s">
        <v>34</v>
      </c>
      <c r="G121" s="31">
        <v>180.78118331730533</v>
      </c>
    </row>
    <row r="122" spans="5:7" x14ac:dyDescent="0.3">
      <c r="E122" s="30">
        <v>2210</v>
      </c>
      <c r="F122" s="31" t="s">
        <v>34</v>
      </c>
      <c r="G122" s="31">
        <v>1988.5236599303928</v>
      </c>
    </row>
  </sheetData>
  <sortState ref="E2:G115">
    <sortCondition ref="F1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E3A1C-DAD0-4EBD-A5B2-836E680F3890}">
  <dimension ref="A1:S116"/>
  <sheetViews>
    <sheetView topLeftCell="D1" workbookViewId="0">
      <selection activeCell="I1" sqref="I1:S8"/>
    </sheetView>
  </sheetViews>
  <sheetFormatPr defaultRowHeight="14.4" x14ac:dyDescent="0.3"/>
  <cols>
    <col min="1" max="1" width="12" bestFit="1" customWidth="1"/>
    <col min="2" max="2" width="26" bestFit="1" customWidth="1"/>
    <col min="3" max="3" width="13.33203125" bestFit="1" customWidth="1"/>
    <col min="5" max="5" width="12" bestFit="1" customWidth="1"/>
    <col min="6" max="6" width="26" bestFit="1" customWidth="1"/>
    <col min="7" max="7" width="13.44140625" bestFit="1" customWidth="1"/>
    <col min="9" max="9" width="17.21875" customWidth="1"/>
    <col min="12" max="12" width="11.109375" customWidth="1"/>
    <col min="13" max="13" width="9.6640625" customWidth="1"/>
    <col min="14" max="14" width="11.5546875" customWidth="1"/>
    <col min="15" max="16" width="9.5546875" bestFit="1" customWidth="1"/>
    <col min="17" max="17" width="10.88671875" customWidth="1"/>
  </cols>
  <sheetData>
    <row r="1" spans="1:19" ht="53.4" x14ac:dyDescent="0.3">
      <c r="A1" s="29" t="s">
        <v>20</v>
      </c>
      <c r="B1" s="29" t="s">
        <v>21</v>
      </c>
      <c r="C1" s="29" t="s">
        <v>33</v>
      </c>
      <c r="E1" s="29" t="s">
        <v>20</v>
      </c>
      <c r="F1" s="29" t="s">
        <v>21</v>
      </c>
      <c r="G1" s="29" t="s">
        <v>32</v>
      </c>
      <c r="I1" s="4" t="s">
        <v>35</v>
      </c>
      <c r="J1" s="19" t="s">
        <v>3</v>
      </c>
      <c r="K1" s="5" t="s">
        <v>2</v>
      </c>
      <c r="L1" s="7" t="s">
        <v>4</v>
      </c>
      <c r="M1" s="19" t="s">
        <v>5</v>
      </c>
      <c r="N1" s="5" t="s">
        <v>6</v>
      </c>
      <c r="O1" s="4" t="s">
        <v>7</v>
      </c>
      <c r="P1" s="4" t="s">
        <v>1</v>
      </c>
      <c r="Q1" s="9" t="s">
        <v>8</v>
      </c>
      <c r="R1" s="18" t="s">
        <v>9</v>
      </c>
      <c r="S1" s="4" t="s">
        <v>10</v>
      </c>
    </row>
    <row r="2" spans="1:19" x14ac:dyDescent="0.3">
      <c r="A2" s="30">
        <v>2110</v>
      </c>
      <c r="B2" s="31" t="s">
        <v>22</v>
      </c>
      <c r="C2" s="31">
        <v>0.41975384953157047</v>
      </c>
      <c r="E2" s="30">
        <v>2110</v>
      </c>
      <c r="F2" s="31" t="s">
        <v>22</v>
      </c>
      <c r="G2" s="31">
        <v>3538.5176791676158</v>
      </c>
      <c r="I2" s="11" t="s">
        <v>59</v>
      </c>
      <c r="J2" s="20">
        <f>SUM(C2:C30)</f>
        <v>3327.4857825377708</v>
      </c>
      <c r="K2" s="34">
        <f t="shared" ref="K2:K7" si="0">J2*2.2046226218</f>
        <v>7335.8504299006445</v>
      </c>
      <c r="L2" s="8">
        <v>0.12</v>
      </c>
      <c r="M2" s="20">
        <f>ROUND(K2*L2,1)</f>
        <v>880.3</v>
      </c>
      <c r="N2" s="6">
        <f t="shared" ref="N2:N7" si="1">M2*0.00045359237</f>
        <v>0.39929736331099996</v>
      </c>
      <c r="O2" s="20">
        <f>SUM(G2:G34)</f>
        <v>36271.959266707061</v>
      </c>
      <c r="P2" s="34">
        <f t="shared" ref="P2:P7" si="2">O2*2.2046226218</f>
        <v>79965.981936390526</v>
      </c>
      <c r="Q2" s="10">
        <v>0.1</v>
      </c>
      <c r="R2" s="20">
        <f>ROUND(P2*Q2,1)</f>
        <v>7996.6</v>
      </c>
      <c r="S2" s="6">
        <f t="shared" ref="S2:S7" si="3">R2*0.00045359237</f>
        <v>3.6271967459420003</v>
      </c>
    </row>
    <row r="3" spans="1:19" x14ac:dyDescent="0.3">
      <c r="A3" s="30">
        <v>2110</v>
      </c>
      <c r="B3" s="31" t="s">
        <v>22</v>
      </c>
      <c r="C3" s="31">
        <v>997.3994698803657</v>
      </c>
      <c r="E3" s="30">
        <v>2110</v>
      </c>
      <c r="F3" s="31" t="s">
        <v>22</v>
      </c>
      <c r="G3" s="31">
        <v>3538.5176791676158</v>
      </c>
      <c r="I3" s="11" t="s">
        <v>60</v>
      </c>
      <c r="J3" s="20">
        <f>SUM(C31:C71)+SUM(C80:C84)</f>
        <v>32304.398604354916</v>
      </c>
      <c r="K3" s="34">
        <f t="shared" si="0"/>
        <v>71219.007946805199</v>
      </c>
      <c r="L3" s="8">
        <v>7.0000000000000007E-2</v>
      </c>
      <c r="M3" s="20">
        <f t="shared" ref="M3:M7" si="4">ROUND(K3*L3,1)</f>
        <v>4985.3</v>
      </c>
      <c r="N3" s="6">
        <f t="shared" si="1"/>
        <v>2.2612940421609999</v>
      </c>
      <c r="O3" s="20">
        <f>SUM(G35:G84)+SUM(G95:G100)</f>
        <v>201205.02905559127</v>
      </c>
      <c r="P3" s="34">
        <f t="shared" si="2"/>
        <v>443581.15867588279</v>
      </c>
      <c r="Q3" s="10">
        <v>0.11</v>
      </c>
      <c r="R3" s="20">
        <f t="shared" ref="R3:R7" si="5">ROUND(P3*Q3,1)</f>
        <v>48793.9</v>
      </c>
      <c r="S3" s="6">
        <f t="shared" si="3"/>
        <v>22.132540742543</v>
      </c>
    </row>
    <row r="4" spans="1:19" x14ac:dyDescent="0.3">
      <c r="A4" s="30">
        <v>2120</v>
      </c>
      <c r="B4" s="31" t="s">
        <v>22</v>
      </c>
      <c r="C4" s="31">
        <v>4.0804212448248695E-3</v>
      </c>
      <c r="E4" s="30">
        <v>2120</v>
      </c>
      <c r="F4" s="31" t="s">
        <v>22</v>
      </c>
      <c r="G4" s="31">
        <v>33.41701700760553</v>
      </c>
      <c r="I4" s="11" t="s">
        <v>66</v>
      </c>
      <c r="J4" s="20">
        <f>SUM(C72:C79)</f>
        <v>300.2201408596938</v>
      </c>
      <c r="K4" s="34">
        <f t="shared" si="0"/>
        <v>661.87211405926348</v>
      </c>
      <c r="L4" s="8">
        <v>0.09</v>
      </c>
      <c r="M4" s="20">
        <f t="shared" si="4"/>
        <v>59.6</v>
      </c>
      <c r="N4" s="6">
        <f t="shared" si="1"/>
        <v>2.7034105252E-2</v>
      </c>
      <c r="O4" s="20">
        <f>SUM(G85:G92)</f>
        <v>1833.3478220957898</v>
      </c>
      <c r="P4" s="34">
        <f t="shared" si="2"/>
        <v>4041.8400822201402</v>
      </c>
      <c r="Q4" s="10">
        <v>0.2</v>
      </c>
      <c r="R4" s="20">
        <f t="shared" si="5"/>
        <v>808.4</v>
      </c>
      <c r="S4" s="6">
        <f t="shared" si="3"/>
        <v>0.36668407190799995</v>
      </c>
    </row>
    <row r="5" spans="1:19" x14ac:dyDescent="0.3">
      <c r="A5" s="30">
        <v>2120</v>
      </c>
      <c r="B5" s="31" t="s">
        <v>22</v>
      </c>
      <c r="C5" s="31">
        <v>8.1182386492607961</v>
      </c>
      <c r="E5" s="30">
        <v>2120</v>
      </c>
      <c r="F5" s="31" t="s">
        <v>22</v>
      </c>
      <c r="G5" s="31">
        <v>33.41701700760553</v>
      </c>
      <c r="I5" s="11" t="s">
        <v>67</v>
      </c>
      <c r="J5" s="20">
        <v>0</v>
      </c>
      <c r="K5" s="34">
        <f t="shared" si="0"/>
        <v>0</v>
      </c>
      <c r="L5" s="8">
        <v>0.32</v>
      </c>
      <c r="M5" s="20">
        <f t="shared" ref="M5" si="6">ROUND(K5*L5,1)</f>
        <v>0</v>
      </c>
      <c r="N5" s="6">
        <f t="shared" ref="N5" si="7">M5*0.00045359237</f>
        <v>0</v>
      </c>
      <c r="O5" s="20">
        <f>SUM(G93:G94)</f>
        <v>104.46692169655981</v>
      </c>
      <c r="P5" s="34">
        <f t="shared" si="2"/>
        <v>230.310138802045</v>
      </c>
      <c r="Q5" s="10">
        <v>0.25</v>
      </c>
      <c r="R5" s="20">
        <f t="shared" ref="R5" si="8">ROUND(P5*Q5,1)</f>
        <v>57.6</v>
      </c>
      <c r="S5" s="6">
        <f t="shared" ref="S5" si="9">R5*0.00045359237</f>
        <v>2.6126920511999999E-2</v>
      </c>
    </row>
    <row r="6" spans="1:19" x14ac:dyDescent="0.3">
      <c r="A6" s="30">
        <v>2130</v>
      </c>
      <c r="B6" s="31" t="s">
        <v>22</v>
      </c>
      <c r="C6" s="31">
        <v>2.023471619153943</v>
      </c>
      <c r="E6" s="30">
        <v>2130</v>
      </c>
      <c r="F6" s="31" t="s">
        <v>22</v>
      </c>
      <c r="G6" s="31">
        <v>810.16270995149102</v>
      </c>
      <c r="I6" s="11" t="s">
        <v>62</v>
      </c>
      <c r="J6" s="20">
        <f>SUM(C85:C90)</f>
        <v>44.543881694729912</v>
      </c>
      <c r="K6" s="34">
        <f t="shared" si="0"/>
        <v>98.202449246984486</v>
      </c>
      <c r="L6" s="8">
        <v>0.32</v>
      </c>
      <c r="M6" s="20">
        <f t="shared" si="4"/>
        <v>31.4</v>
      </c>
      <c r="N6" s="6">
        <f t="shared" si="1"/>
        <v>1.4242800417999999E-2</v>
      </c>
      <c r="O6" s="20">
        <f>SUM(G101:G110)</f>
        <v>1652.6207148377262</v>
      </c>
      <c r="P6" s="34">
        <f t="shared" si="2"/>
        <v>3643.4050131865379</v>
      </c>
      <c r="Q6" s="10">
        <v>0.25</v>
      </c>
      <c r="R6" s="20">
        <f t="shared" si="5"/>
        <v>910.9</v>
      </c>
      <c r="S6" s="6">
        <f t="shared" si="3"/>
        <v>0.41317728983300001</v>
      </c>
    </row>
    <row r="7" spans="1:19" x14ac:dyDescent="0.3">
      <c r="A7" s="30">
        <v>2130</v>
      </c>
      <c r="B7" s="31" t="s">
        <v>22</v>
      </c>
      <c r="C7" s="31">
        <v>32.913213900288106</v>
      </c>
      <c r="E7" s="30">
        <v>2130</v>
      </c>
      <c r="F7" s="31" t="s">
        <v>22</v>
      </c>
      <c r="G7" s="31">
        <v>810.16270995149102</v>
      </c>
      <c r="I7" s="11" t="s">
        <v>63</v>
      </c>
      <c r="J7" s="20">
        <f>SUM(C91:C95)</f>
        <v>212.03056670107782</v>
      </c>
      <c r="K7" s="34">
        <f t="shared" si="0"/>
        <v>467.44738386226993</v>
      </c>
      <c r="L7" s="8">
        <v>0.3</v>
      </c>
      <c r="M7" s="20">
        <f t="shared" si="4"/>
        <v>140.19999999999999</v>
      </c>
      <c r="N7" s="6">
        <f t="shared" si="1"/>
        <v>6.3593650273999991E-2</v>
      </c>
      <c r="O7" s="20">
        <f>SUM(G111:G116)</f>
        <v>1010.8706232299852</v>
      </c>
      <c r="P7" s="34">
        <f t="shared" si="2"/>
        <v>2228.5882436858901</v>
      </c>
      <c r="Q7" s="10">
        <v>0.3</v>
      </c>
      <c r="R7" s="20">
        <f t="shared" si="5"/>
        <v>668.6</v>
      </c>
      <c r="S7" s="6">
        <f t="shared" si="3"/>
        <v>0.30327185858200001</v>
      </c>
    </row>
    <row r="8" spans="1:19" x14ac:dyDescent="0.3">
      <c r="A8" s="30">
        <v>2140</v>
      </c>
      <c r="B8" s="31" t="s">
        <v>22</v>
      </c>
      <c r="C8" s="31">
        <v>0.14907551426043386</v>
      </c>
      <c r="E8" s="30">
        <v>2140</v>
      </c>
      <c r="F8" s="31" t="s">
        <v>22</v>
      </c>
      <c r="G8" s="31">
        <v>0.9402347043760606</v>
      </c>
      <c r="I8" s="12" t="s">
        <v>65</v>
      </c>
      <c r="J8" s="21">
        <f>SUM(J2:J7)</f>
        <v>36188.678976148185</v>
      </c>
      <c r="K8" s="35">
        <f>SUM(K2:K7)</f>
        <v>79782.380323874357</v>
      </c>
      <c r="L8" s="14"/>
      <c r="M8" s="21">
        <f>SUM(M2:M7)</f>
        <v>6096.8</v>
      </c>
      <c r="N8" s="15">
        <f>SUM(N2:N7)</f>
        <v>2.7654619614160003</v>
      </c>
      <c r="O8" s="36">
        <f>SUM(O2:O7)</f>
        <v>242078.29440415837</v>
      </c>
      <c r="P8" s="13">
        <f>SUM(P2:P7)</f>
        <v>533691.28409016784</v>
      </c>
      <c r="Q8" s="16"/>
      <c r="R8" s="22">
        <f>SUM(R2:R7)</f>
        <v>59236</v>
      </c>
      <c r="S8" s="15">
        <f>SUM(S2:S7)</f>
        <v>26.868997629320003</v>
      </c>
    </row>
    <row r="9" spans="1:19" x14ac:dyDescent="0.3">
      <c r="A9" s="30">
        <v>2150</v>
      </c>
      <c r="B9" s="31" t="s">
        <v>22</v>
      </c>
      <c r="C9" s="31">
        <v>0.43650343064398678</v>
      </c>
      <c r="E9" s="30">
        <v>2150</v>
      </c>
      <c r="F9" s="31" t="s">
        <v>22</v>
      </c>
      <c r="G9" s="31">
        <v>3.2828304505298123</v>
      </c>
      <c r="I9" s="32"/>
    </row>
    <row r="10" spans="1:19" x14ac:dyDescent="0.3">
      <c r="A10" s="30">
        <v>2210</v>
      </c>
      <c r="B10" s="31" t="s">
        <v>22</v>
      </c>
      <c r="C10" s="31">
        <v>0.45341997886674135</v>
      </c>
      <c r="E10" s="30">
        <v>2150</v>
      </c>
      <c r="F10" s="31" t="s">
        <v>22</v>
      </c>
      <c r="G10" s="31">
        <v>3.2828304505298123</v>
      </c>
      <c r="I10" s="32"/>
    </row>
    <row r="11" spans="1:19" x14ac:dyDescent="0.3">
      <c r="A11" s="30">
        <v>2210</v>
      </c>
      <c r="B11" s="31" t="s">
        <v>22</v>
      </c>
      <c r="C11" s="31">
        <v>1036.8111834018021</v>
      </c>
      <c r="E11" s="30">
        <v>2210</v>
      </c>
      <c r="F11" s="31" t="s">
        <v>22</v>
      </c>
      <c r="G11" s="31">
        <v>10199.782073456823</v>
      </c>
      <c r="I11" s="32"/>
    </row>
    <row r="12" spans="1:19" x14ac:dyDescent="0.3">
      <c r="A12" s="30">
        <v>2230</v>
      </c>
      <c r="B12" s="31" t="s">
        <v>22</v>
      </c>
      <c r="C12" s="31">
        <v>3.1334174978827109E-2</v>
      </c>
      <c r="E12" s="30">
        <v>2210</v>
      </c>
      <c r="F12" s="31" t="s">
        <v>22</v>
      </c>
      <c r="G12" s="31">
        <v>10199.782073456823</v>
      </c>
      <c r="I12" s="32"/>
    </row>
    <row r="13" spans="1:19" x14ac:dyDescent="0.3">
      <c r="A13" s="30">
        <v>2420</v>
      </c>
      <c r="B13" s="31" t="s">
        <v>22</v>
      </c>
      <c r="C13" s="31">
        <v>0.48210753850940286</v>
      </c>
      <c r="E13" s="30">
        <v>2230</v>
      </c>
      <c r="F13" s="31" t="s">
        <v>22</v>
      </c>
      <c r="G13" s="31">
        <v>0.12745400421043074</v>
      </c>
      <c r="I13" s="32"/>
    </row>
    <row r="14" spans="1:19" x14ac:dyDescent="0.3">
      <c r="A14" s="30">
        <v>2430</v>
      </c>
      <c r="B14" s="31" t="s">
        <v>22</v>
      </c>
      <c r="C14" s="31">
        <v>4.803267474274693E-4</v>
      </c>
      <c r="E14" s="30">
        <v>2230</v>
      </c>
      <c r="F14" s="31" t="s">
        <v>22</v>
      </c>
      <c r="G14" s="31">
        <v>0.12745400421043074</v>
      </c>
      <c r="I14" s="32"/>
    </row>
    <row r="15" spans="1:19" x14ac:dyDescent="0.3">
      <c r="A15" s="30">
        <v>2430</v>
      </c>
      <c r="B15" s="31" t="s">
        <v>22</v>
      </c>
      <c r="C15" s="31">
        <v>0.13206176692535693</v>
      </c>
      <c r="E15" s="30">
        <v>2420</v>
      </c>
      <c r="F15" s="31" t="s">
        <v>22</v>
      </c>
      <c r="G15" s="31">
        <v>0.76979350043298211</v>
      </c>
      <c r="I15" s="32"/>
    </row>
    <row r="16" spans="1:19" x14ac:dyDescent="0.3">
      <c r="A16" s="30">
        <v>2520</v>
      </c>
      <c r="B16" s="31" t="s">
        <v>22</v>
      </c>
      <c r="C16" s="31">
        <v>1.8037395389372386E-2</v>
      </c>
      <c r="E16" s="30">
        <v>2420</v>
      </c>
      <c r="F16" s="31" t="s">
        <v>22</v>
      </c>
      <c r="G16" s="31">
        <v>0.76979350043298211</v>
      </c>
      <c r="I16" s="32"/>
    </row>
    <row r="17" spans="1:9" x14ac:dyDescent="0.3">
      <c r="A17" s="30">
        <v>2520</v>
      </c>
      <c r="B17" s="31" t="s">
        <v>22</v>
      </c>
      <c r="C17" s="31">
        <v>1.9272360710841931</v>
      </c>
      <c r="E17" s="30">
        <v>2430</v>
      </c>
      <c r="F17" s="31" t="s">
        <v>22</v>
      </c>
      <c r="G17" s="31">
        <v>0.64122344286534894</v>
      </c>
      <c r="I17" s="32"/>
    </row>
    <row r="18" spans="1:9" x14ac:dyDescent="0.3">
      <c r="A18" s="30">
        <v>2600</v>
      </c>
      <c r="B18" s="31" t="s">
        <v>22</v>
      </c>
      <c r="C18" s="31">
        <v>1.2169127760310661E-3</v>
      </c>
      <c r="E18" s="30">
        <v>2430</v>
      </c>
      <c r="F18" s="31" t="s">
        <v>22</v>
      </c>
      <c r="G18" s="31">
        <v>0.64122344286534894</v>
      </c>
    </row>
    <row r="19" spans="1:9" x14ac:dyDescent="0.3">
      <c r="A19" s="30">
        <v>3300</v>
      </c>
      <c r="B19" s="31" t="s">
        <v>22</v>
      </c>
      <c r="C19" s="31">
        <v>1.3533558630757011E-3</v>
      </c>
      <c r="E19" s="30">
        <v>2520</v>
      </c>
      <c r="F19" s="31" t="s">
        <v>22</v>
      </c>
      <c r="G19" s="31">
        <v>33.989180561645199</v>
      </c>
    </row>
    <row r="20" spans="1:9" x14ac:dyDescent="0.3">
      <c r="A20" s="30">
        <v>3300</v>
      </c>
      <c r="B20" s="31" t="s">
        <v>22</v>
      </c>
      <c r="C20" s="31">
        <v>9.5083574224581174E-3</v>
      </c>
      <c r="E20" s="30">
        <v>2520</v>
      </c>
      <c r="F20" s="31" t="s">
        <v>22</v>
      </c>
      <c r="G20" s="31">
        <v>33.989180561645199</v>
      </c>
    </row>
    <row r="21" spans="1:9" x14ac:dyDescent="0.3">
      <c r="A21" s="30">
        <v>2110</v>
      </c>
      <c r="B21" s="31" t="s">
        <v>41</v>
      </c>
      <c r="C21" s="31">
        <v>1.5790060596172866E-3</v>
      </c>
      <c r="E21" s="30">
        <v>3300</v>
      </c>
      <c r="F21" s="31" t="s">
        <v>22</v>
      </c>
      <c r="G21" s="31">
        <v>1.2232807427755799</v>
      </c>
    </row>
    <row r="22" spans="1:9" x14ac:dyDescent="0.3">
      <c r="A22" s="30">
        <v>2110</v>
      </c>
      <c r="B22" s="31" t="s">
        <v>41</v>
      </c>
      <c r="C22" s="31">
        <v>344.60442200394522</v>
      </c>
      <c r="E22" s="30">
        <v>3300</v>
      </c>
      <c r="F22" s="31" t="s">
        <v>22</v>
      </c>
      <c r="G22" s="31">
        <v>1.2232807427755799</v>
      </c>
    </row>
    <row r="23" spans="1:9" x14ac:dyDescent="0.3">
      <c r="A23" s="30">
        <v>2120</v>
      </c>
      <c r="B23" s="31" t="s">
        <v>41</v>
      </c>
      <c r="C23" s="31">
        <v>3.4400855731171105</v>
      </c>
      <c r="E23" s="30">
        <v>2110</v>
      </c>
      <c r="F23" s="31" t="s">
        <v>41</v>
      </c>
      <c r="G23" s="31">
        <v>1251.9098316527914</v>
      </c>
    </row>
    <row r="24" spans="1:9" x14ac:dyDescent="0.3">
      <c r="A24" s="30">
        <v>2130</v>
      </c>
      <c r="B24" s="31" t="s">
        <v>41</v>
      </c>
      <c r="C24" s="31">
        <v>19.832049418806449</v>
      </c>
      <c r="E24" s="30">
        <v>2110</v>
      </c>
      <c r="F24" s="31" t="s">
        <v>41</v>
      </c>
      <c r="G24" s="31">
        <v>1251.9098316527914</v>
      </c>
    </row>
    <row r="25" spans="1:9" x14ac:dyDescent="0.3">
      <c r="A25" s="30">
        <v>2210</v>
      </c>
      <c r="B25" s="31" t="s">
        <v>41</v>
      </c>
      <c r="C25" s="31">
        <v>4.0010416453393718E-2</v>
      </c>
      <c r="E25" s="30">
        <v>2120</v>
      </c>
      <c r="F25" s="31" t="s">
        <v>41</v>
      </c>
      <c r="G25" s="31">
        <v>9.5497827207241492</v>
      </c>
    </row>
    <row r="26" spans="1:9" x14ac:dyDescent="0.3">
      <c r="A26" s="30">
        <v>2210</v>
      </c>
      <c r="B26" s="31" t="s">
        <v>41</v>
      </c>
      <c r="C26" s="31">
        <v>605.49749372801932</v>
      </c>
      <c r="E26" s="30">
        <v>2120</v>
      </c>
      <c r="F26" s="31" t="s">
        <v>41</v>
      </c>
      <c r="G26" s="31">
        <v>9.5497827207241492</v>
      </c>
    </row>
    <row r="27" spans="1:9" x14ac:dyDescent="0.3">
      <c r="A27" s="30">
        <v>2110</v>
      </c>
      <c r="B27" s="31" t="s">
        <v>40</v>
      </c>
      <c r="C27" s="31">
        <v>4.4422800955371447E-5</v>
      </c>
      <c r="E27" s="30">
        <v>2130</v>
      </c>
      <c r="F27" s="31" t="s">
        <v>41</v>
      </c>
      <c r="G27" s="31">
        <v>72.435697525911905</v>
      </c>
    </row>
    <row r="28" spans="1:9" x14ac:dyDescent="0.3">
      <c r="A28" s="30">
        <v>2110</v>
      </c>
      <c r="B28" s="31" t="s">
        <v>40</v>
      </c>
      <c r="C28" s="31">
        <v>9.7121118233424286E-2</v>
      </c>
      <c r="E28" s="30">
        <v>2130</v>
      </c>
      <c r="F28" s="31" t="s">
        <v>41</v>
      </c>
      <c r="G28" s="31">
        <v>72.435697525911905</v>
      </c>
    </row>
    <row r="29" spans="1:9" x14ac:dyDescent="0.3">
      <c r="A29" s="30">
        <v>2210</v>
      </c>
      <c r="B29" s="31" t="s">
        <v>40</v>
      </c>
      <c r="C29" s="31">
        <v>0.15436480904829014</v>
      </c>
      <c r="E29" s="30">
        <v>2210</v>
      </c>
      <c r="F29" s="31" t="s">
        <v>41</v>
      </c>
      <c r="G29" s="31">
        <v>1379.8215602687571</v>
      </c>
    </row>
    <row r="30" spans="1:9" x14ac:dyDescent="0.3">
      <c r="A30" s="30">
        <v>2210</v>
      </c>
      <c r="B30" s="31" t="s">
        <v>40</v>
      </c>
      <c r="C30" s="31">
        <v>272.48686549617281</v>
      </c>
      <c r="E30" s="30">
        <v>2210</v>
      </c>
      <c r="F30" s="31" t="s">
        <v>41</v>
      </c>
      <c r="G30" s="31">
        <v>1379.8215602687571</v>
      </c>
    </row>
    <row r="31" spans="1:9" x14ac:dyDescent="0.3">
      <c r="A31" s="30">
        <v>2110</v>
      </c>
      <c r="B31" s="31" t="s">
        <v>39</v>
      </c>
      <c r="C31" s="31">
        <v>0.22994760193172026</v>
      </c>
      <c r="E31" s="30">
        <v>2110</v>
      </c>
      <c r="F31" s="31" t="s">
        <v>40</v>
      </c>
      <c r="G31" s="31">
        <v>0.26540679833350189</v>
      </c>
    </row>
    <row r="32" spans="1:9" x14ac:dyDescent="0.3">
      <c r="A32" s="30">
        <v>2110</v>
      </c>
      <c r="B32" s="31" t="s">
        <v>39</v>
      </c>
      <c r="C32" s="31">
        <v>7073.6528454590389</v>
      </c>
      <c r="E32" s="30">
        <v>2110</v>
      </c>
      <c r="F32" s="31" t="s">
        <v>40</v>
      </c>
      <c r="G32" s="31">
        <v>0.26540679833350189</v>
      </c>
    </row>
    <row r="33" spans="1:7" x14ac:dyDescent="0.3">
      <c r="A33" s="30">
        <v>2120</v>
      </c>
      <c r="B33" s="31" t="s">
        <v>39</v>
      </c>
      <c r="C33" s="31">
        <v>2.5168835815655138E-2</v>
      </c>
      <c r="E33" s="30">
        <v>2210</v>
      </c>
      <c r="F33" s="31" t="s">
        <v>40</v>
      </c>
      <c r="G33" s="31">
        <v>799.61399474883501</v>
      </c>
    </row>
    <row r="34" spans="1:7" x14ac:dyDescent="0.3">
      <c r="A34" s="30">
        <v>2120</v>
      </c>
      <c r="B34" s="31" t="s">
        <v>39</v>
      </c>
      <c r="C34" s="31">
        <v>2427.4992968083816</v>
      </c>
      <c r="E34" s="30">
        <v>2210</v>
      </c>
      <c r="F34" s="31" t="s">
        <v>40</v>
      </c>
      <c r="G34" s="31">
        <v>799.61399474883501</v>
      </c>
    </row>
    <row r="35" spans="1:7" x14ac:dyDescent="0.3">
      <c r="A35" s="30">
        <v>2130</v>
      </c>
      <c r="B35" s="31" t="s">
        <v>39</v>
      </c>
      <c r="C35" s="31">
        <v>0.73601831513517058</v>
      </c>
      <c r="E35" s="30">
        <v>2110</v>
      </c>
      <c r="F35" s="31" t="s">
        <v>39</v>
      </c>
      <c r="G35" s="31">
        <v>21280.286685690757</v>
      </c>
    </row>
    <row r="36" spans="1:7" x14ac:dyDescent="0.3">
      <c r="A36" s="30">
        <v>2130</v>
      </c>
      <c r="B36" s="31" t="s">
        <v>39</v>
      </c>
      <c r="C36" s="31">
        <v>1503.3923434157985</v>
      </c>
      <c r="E36" s="30">
        <v>2110</v>
      </c>
      <c r="F36" s="31" t="s">
        <v>39</v>
      </c>
      <c r="G36" s="31">
        <v>21280.286685690757</v>
      </c>
    </row>
    <row r="37" spans="1:7" x14ac:dyDescent="0.3">
      <c r="A37" s="30">
        <v>2150</v>
      </c>
      <c r="B37" s="31" t="s">
        <v>39</v>
      </c>
      <c r="C37" s="31">
        <v>1.2151401971534009E-4</v>
      </c>
      <c r="E37" s="30">
        <v>2120</v>
      </c>
      <c r="F37" s="31" t="s">
        <v>39</v>
      </c>
      <c r="G37" s="31">
        <v>9598.3986323087847</v>
      </c>
    </row>
    <row r="38" spans="1:7" x14ac:dyDescent="0.3">
      <c r="A38" s="30">
        <v>2150</v>
      </c>
      <c r="B38" s="31" t="s">
        <v>39</v>
      </c>
      <c r="C38" s="31">
        <v>25.05142591151845</v>
      </c>
      <c r="E38" s="30">
        <v>2120</v>
      </c>
      <c r="F38" s="31" t="s">
        <v>39</v>
      </c>
      <c r="G38" s="31">
        <v>9598.3986323087847</v>
      </c>
    </row>
    <row r="39" spans="1:7" x14ac:dyDescent="0.3">
      <c r="A39" s="30">
        <v>2156</v>
      </c>
      <c r="B39" s="31" t="s">
        <v>39</v>
      </c>
      <c r="C39" s="31">
        <v>1.1489015641167535</v>
      </c>
      <c r="E39" s="30">
        <v>2130</v>
      </c>
      <c r="F39" s="31" t="s">
        <v>39</v>
      </c>
      <c r="G39" s="31">
        <v>5530.8507426759061</v>
      </c>
    </row>
    <row r="40" spans="1:7" x14ac:dyDescent="0.3">
      <c r="A40" s="30">
        <v>3300</v>
      </c>
      <c r="B40" s="31" t="s">
        <v>39</v>
      </c>
      <c r="C40" s="31">
        <v>7.5070465559408453E-3</v>
      </c>
      <c r="E40" s="30">
        <v>2130</v>
      </c>
      <c r="F40" s="31" t="s">
        <v>39</v>
      </c>
      <c r="G40" s="31">
        <v>5530.8507426759061</v>
      </c>
    </row>
    <row r="41" spans="1:7" x14ac:dyDescent="0.3">
      <c r="A41" s="30">
        <v>3300</v>
      </c>
      <c r="B41" s="31" t="s">
        <v>39</v>
      </c>
      <c r="C41" s="31">
        <v>99.207073826230101</v>
      </c>
      <c r="E41" s="30">
        <v>2150</v>
      </c>
      <c r="F41" s="31" t="s">
        <v>39</v>
      </c>
      <c r="G41" s="31">
        <v>84.45368673171177</v>
      </c>
    </row>
    <row r="42" spans="1:7" x14ac:dyDescent="0.3">
      <c r="A42" s="30">
        <v>2110</v>
      </c>
      <c r="B42" s="31" t="s">
        <v>23</v>
      </c>
      <c r="C42" s="31">
        <v>0.86332153567510073</v>
      </c>
      <c r="E42" s="30">
        <v>2150</v>
      </c>
      <c r="F42" s="31" t="s">
        <v>39</v>
      </c>
      <c r="G42" s="31">
        <v>84.45368673171177</v>
      </c>
    </row>
    <row r="43" spans="1:7" x14ac:dyDescent="0.3">
      <c r="A43" s="30">
        <v>2110</v>
      </c>
      <c r="B43" s="31" t="s">
        <v>23</v>
      </c>
      <c r="C43" s="31">
        <v>15129.157396535755</v>
      </c>
      <c r="E43" s="30">
        <v>2156</v>
      </c>
      <c r="F43" s="31" t="s">
        <v>39</v>
      </c>
      <c r="G43" s="31">
        <v>4.4800809879935892</v>
      </c>
    </row>
    <row r="44" spans="1:7" x14ac:dyDescent="0.3">
      <c r="A44" s="30">
        <v>2120</v>
      </c>
      <c r="B44" s="31" t="s">
        <v>23</v>
      </c>
      <c r="C44" s="31">
        <v>0.66530228161647165</v>
      </c>
      <c r="E44" s="30">
        <v>2156</v>
      </c>
      <c r="F44" s="31" t="s">
        <v>39</v>
      </c>
      <c r="G44" s="31">
        <v>4.4800809879935892</v>
      </c>
    </row>
    <row r="45" spans="1:7" x14ac:dyDescent="0.3">
      <c r="A45" s="30">
        <v>2120</v>
      </c>
      <c r="B45" s="31" t="s">
        <v>23</v>
      </c>
      <c r="C45" s="31">
        <v>3139.453043272244</v>
      </c>
      <c r="E45" s="30">
        <v>3300</v>
      </c>
      <c r="F45" s="31" t="s">
        <v>39</v>
      </c>
      <c r="G45" s="31">
        <v>639.36533742682536</v>
      </c>
    </row>
    <row r="46" spans="1:7" x14ac:dyDescent="0.3">
      <c r="A46" s="30">
        <v>2130</v>
      </c>
      <c r="B46" s="31" t="s">
        <v>23</v>
      </c>
      <c r="C46" s="31">
        <v>1.2574098571094436</v>
      </c>
      <c r="E46" s="30">
        <v>3300</v>
      </c>
      <c r="F46" s="31" t="s">
        <v>39</v>
      </c>
      <c r="G46" s="31">
        <v>639.36533742682536</v>
      </c>
    </row>
    <row r="47" spans="1:7" x14ac:dyDescent="0.3">
      <c r="A47" s="30">
        <v>2130</v>
      </c>
      <c r="B47" s="31" t="s">
        <v>23</v>
      </c>
      <c r="C47" s="31">
        <v>1853.7816139037777</v>
      </c>
      <c r="E47" s="30">
        <v>2110</v>
      </c>
      <c r="F47" s="31" t="s">
        <v>23</v>
      </c>
      <c r="G47" s="31">
        <v>41123.37707855778</v>
      </c>
    </row>
    <row r="48" spans="1:7" x14ac:dyDescent="0.3">
      <c r="A48" s="30">
        <v>2140</v>
      </c>
      <c r="B48" s="31" t="s">
        <v>23</v>
      </c>
      <c r="C48" s="31">
        <v>1.9274741985223463E-4</v>
      </c>
      <c r="E48" s="30">
        <v>2110</v>
      </c>
      <c r="F48" s="31" t="s">
        <v>23</v>
      </c>
      <c r="G48" s="31">
        <v>41130.945203282623</v>
      </c>
    </row>
    <row r="49" spans="1:7" x14ac:dyDescent="0.3">
      <c r="A49" s="30">
        <v>2140</v>
      </c>
      <c r="B49" s="31" t="s">
        <v>23</v>
      </c>
      <c r="C49" s="31">
        <v>0.49874646862058797</v>
      </c>
      <c r="E49" s="30">
        <v>2120</v>
      </c>
      <c r="F49" s="31" t="s">
        <v>23</v>
      </c>
      <c r="G49" s="31">
        <v>12537.478704821398</v>
      </c>
    </row>
    <row r="50" spans="1:7" x14ac:dyDescent="0.3">
      <c r="A50" s="30">
        <v>2150</v>
      </c>
      <c r="B50" s="31" t="s">
        <v>23</v>
      </c>
      <c r="C50" s="31">
        <v>6.1414593820126339E-4</v>
      </c>
      <c r="E50" s="30">
        <v>2120</v>
      </c>
      <c r="F50" s="31" t="s">
        <v>23</v>
      </c>
      <c r="G50" s="31">
        <v>12537.478704821398</v>
      </c>
    </row>
    <row r="51" spans="1:7" x14ac:dyDescent="0.3">
      <c r="A51" s="30">
        <v>2150</v>
      </c>
      <c r="B51" s="31" t="s">
        <v>23</v>
      </c>
      <c r="C51" s="31">
        <v>268.89010192896137</v>
      </c>
      <c r="E51" s="30">
        <v>2130</v>
      </c>
      <c r="F51" s="31" t="s">
        <v>23</v>
      </c>
      <c r="G51" s="31">
        <v>7052.0736373191985</v>
      </c>
    </row>
    <row r="52" spans="1:7" x14ac:dyDescent="0.3">
      <c r="A52" s="30">
        <v>2210</v>
      </c>
      <c r="B52" s="31" t="s">
        <v>23</v>
      </c>
      <c r="C52" s="31">
        <v>2.4777737801970935E-2</v>
      </c>
      <c r="E52" s="30">
        <v>2130</v>
      </c>
      <c r="F52" s="31" t="s">
        <v>23</v>
      </c>
      <c r="G52" s="31">
        <v>7052.0736373191985</v>
      </c>
    </row>
    <row r="53" spans="1:7" x14ac:dyDescent="0.3">
      <c r="A53" s="30">
        <v>2210</v>
      </c>
      <c r="B53" s="31" t="s">
        <v>23</v>
      </c>
      <c r="C53" s="31">
        <v>24.863246389881645</v>
      </c>
      <c r="E53" s="30">
        <v>2140</v>
      </c>
      <c r="F53" s="31" t="s">
        <v>23</v>
      </c>
      <c r="G53" s="31">
        <v>2.505593423104401</v>
      </c>
    </row>
    <row r="54" spans="1:7" x14ac:dyDescent="0.3">
      <c r="A54" s="30">
        <v>2410</v>
      </c>
      <c r="B54" s="31" t="s">
        <v>23</v>
      </c>
      <c r="C54" s="31">
        <v>2.8750345010045902E-2</v>
      </c>
      <c r="E54" s="30">
        <v>2140</v>
      </c>
      <c r="F54" s="31" t="s">
        <v>23</v>
      </c>
      <c r="G54" s="31">
        <v>2.505593423104401</v>
      </c>
    </row>
    <row r="55" spans="1:7" x14ac:dyDescent="0.3">
      <c r="A55" s="30">
        <v>2410</v>
      </c>
      <c r="B55" s="31" t="s">
        <v>23</v>
      </c>
      <c r="C55" s="31">
        <v>17.680654845696147</v>
      </c>
      <c r="E55" s="30">
        <v>2150</v>
      </c>
      <c r="F55" s="31" t="s">
        <v>23</v>
      </c>
      <c r="G55" s="31">
        <v>501.03021268052782</v>
      </c>
    </row>
    <row r="56" spans="1:7" x14ac:dyDescent="0.3">
      <c r="A56" s="30">
        <v>2420</v>
      </c>
      <c r="B56" s="31" t="s">
        <v>23</v>
      </c>
      <c r="C56" s="31">
        <v>1.7741436675340009E-2</v>
      </c>
      <c r="E56" s="30">
        <v>2150</v>
      </c>
      <c r="F56" s="31" t="s">
        <v>23</v>
      </c>
      <c r="G56" s="31">
        <v>501.03021268052782</v>
      </c>
    </row>
    <row r="57" spans="1:7" x14ac:dyDescent="0.3">
      <c r="A57" s="30">
        <v>2430</v>
      </c>
      <c r="B57" s="31" t="s">
        <v>23</v>
      </c>
      <c r="C57" s="31">
        <v>0.23905348838187185</v>
      </c>
      <c r="E57" s="30">
        <v>2210</v>
      </c>
      <c r="F57" s="31" t="s">
        <v>23</v>
      </c>
      <c r="G57" s="31">
        <v>143.79296835709818</v>
      </c>
    </row>
    <row r="58" spans="1:7" x14ac:dyDescent="0.3">
      <c r="A58" s="30">
        <v>2430</v>
      </c>
      <c r="B58" s="31" t="s">
        <v>23</v>
      </c>
      <c r="C58" s="31">
        <v>1.4055068802875632</v>
      </c>
      <c r="E58" s="30">
        <v>2210</v>
      </c>
      <c r="F58" s="31" t="s">
        <v>23</v>
      </c>
      <c r="G58" s="31">
        <v>143.79296835709818</v>
      </c>
    </row>
    <row r="59" spans="1:7" x14ac:dyDescent="0.3">
      <c r="A59" s="30">
        <v>2540</v>
      </c>
      <c r="B59" s="31" t="s">
        <v>23</v>
      </c>
      <c r="C59" s="31">
        <v>1.3232376618950254E-3</v>
      </c>
      <c r="E59" s="30">
        <v>2410</v>
      </c>
      <c r="F59" s="31" t="s">
        <v>23</v>
      </c>
      <c r="G59" s="31">
        <v>127.25107627930706</v>
      </c>
    </row>
    <row r="60" spans="1:7" x14ac:dyDescent="0.3">
      <c r="A60" s="30">
        <v>2540</v>
      </c>
      <c r="B60" s="31" t="s">
        <v>23</v>
      </c>
      <c r="C60" s="31">
        <v>1.3558424075455282</v>
      </c>
      <c r="E60" s="30">
        <v>2410</v>
      </c>
      <c r="F60" s="31" t="s">
        <v>23</v>
      </c>
      <c r="G60" s="31">
        <v>127.25107627930706</v>
      </c>
    </row>
    <row r="61" spans="1:7" x14ac:dyDescent="0.3">
      <c r="A61" s="30">
        <v>2610</v>
      </c>
      <c r="B61" s="31" t="s">
        <v>23</v>
      </c>
      <c r="C61" s="31">
        <v>91.135598977983562</v>
      </c>
      <c r="E61" s="30">
        <v>2420</v>
      </c>
      <c r="F61" s="31" t="s">
        <v>23</v>
      </c>
      <c r="G61" s="31">
        <v>1.9580846369664555E-2</v>
      </c>
    </row>
    <row r="62" spans="1:7" x14ac:dyDescent="0.3">
      <c r="A62" s="30">
        <v>3300</v>
      </c>
      <c r="B62" s="31" t="s">
        <v>23</v>
      </c>
      <c r="C62" s="31">
        <v>4.7542080702774369E-3</v>
      </c>
      <c r="E62" s="30">
        <v>2420</v>
      </c>
      <c r="F62" s="31" t="s">
        <v>23</v>
      </c>
      <c r="G62" s="31">
        <v>1.9580846369664555E-2</v>
      </c>
    </row>
    <row r="63" spans="1:7" x14ac:dyDescent="0.3">
      <c r="A63" s="30">
        <v>3300</v>
      </c>
      <c r="B63" s="31" t="s">
        <v>23</v>
      </c>
      <c r="C63" s="31">
        <v>4.1959283704521306</v>
      </c>
      <c r="E63" s="30">
        <v>2430</v>
      </c>
      <c r="F63" s="31" t="s">
        <v>23</v>
      </c>
      <c r="G63" s="31">
        <v>50.217908598729473</v>
      </c>
    </row>
    <row r="64" spans="1:7" x14ac:dyDescent="0.3">
      <c r="A64" s="30">
        <v>2110</v>
      </c>
      <c r="B64" s="31" t="s">
        <v>25</v>
      </c>
      <c r="C64" s="31">
        <v>2.5393531289419624E-2</v>
      </c>
      <c r="E64" s="30">
        <v>2430</v>
      </c>
      <c r="F64" s="31" t="s">
        <v>23</v>
      </c>
      <c r="G64" s="31">
        <v>50.217908598729473</v>
      </c>
    </row>
    <row r="65" spans="1:7" x14ac:dyDescent="0.3">
      <c r="A65" s="30">
        <v>2110</v>
      </c>
      <c r="B65" s="31" t="s">
        <v>25</v>
      </c>
      <c r="C65" s="31">
        <v>36.147590919615226</v>
      </c>
      <c r="E65" s="30">
        <v>2540</v>
      </c>
      <c r="F65" s="31" t="s">
        <v>23</v>
      </c>
      <c r="G65" s="31">
        <v>2.6282287461728298</v>
      </c>
    </row>
    <row r="66" spans="1:7" x14ac:dyDescent="0.3">
      <c r="A66" s="30">
        <v>2120</v>
      </c>
      <c r="B66" s="31" t="s">
        <v>25</v>
      </c>
      <c r="C66" s="31">
        <v>3.9139769024177973</v>
      </c>
      <c r="E66" s="30">
        <v>2540</v>
      </c>
      <c r="F66" s="31" t="s">
        <v>23</v>
      </c>
      <c r="G66" s="31">
        <v>2.6282287461728298</v>
      </c>
    </row>
    <row r="67" spans="1:7" x14ac:dyDescent="0.3">
      <c r="A67" s="30">
        <v>2130</v>
      </c>
      <c r="B67" s="31" t="s">
        <v>25</v>
      </c>
      <c r="C67" s="31">
        <v>25.441577211418494</v>
      </c>
      <c r="E67" s="30">
        <v>2610</v>
      </c>
      <c r="F67" s="31" t="s">
        <v>23</v>
      </c>
      <c r="G67" s="31">
        <v>352.74690814583823</v>
      </c>
    </row>
    <row r="68" spans="1:7" x14ac:dyDescent="0.3">
      <c r="A68" s="30">
        <v>2110</v>
      </c>
      <c r="B68" s="31" t="s">
        <v>38</v>
      </c>
      <c r="C68" s="31">
        <v>3.688114551476859</v>
      </c>
      <c r="E68" s="30">
        <v>2610</v>
      </c>
      <c r="F68" s="31" t="s">
        <v>23</v>
      </c>
      <c r="G68" s="31">
        <v>352.74690814583823</v>
      </c>
    </row>
    <row r="69" spans="1:7" x14ac:dyDescent="0.3">
      <c r="A69" s="30">
        <v>2120</v>
      </c>
      <c r="B69" s="31" t="s">
        <v>38</v>
      </c>
      <c r="C69" s="31">
        <v>49.545833527083452</v>
      </c>
      <c r="E69" s="30">
        <v>3300</v>
      </c>
      <c r="F69" s="31" t="s">
        <v>23</v>
      </c>
      <c r="G69" s="31">
        <v>26.012152672447169</v>
      </c>
    </row>
    <row r="70" spans="1:7" x14ac:dyDescent="0.3">
      <c r="A70" s="30">
        <v>2130</v>
      </c>
      <c r="B70" s="31" t="s">
        <v>38</v>
      </c>
      <c r="C70" s="31">
        <v>9.6032954131782038</v>
      </c>
      <c r="E70" s="30">
        <v>3300</v>
      </c>
      <c r="F70" s="31" t="s">
        <v>23</v>
      </c>
      <c r="G70" s="31">
        <v>26.012152672447169</v>
      </c>
    </row>
    <row r="71" spans="1:7" x14ac:dyDescent="0.3">
      <c r="A71" s="30">
        <v>2420</v>
      </c>
      <c r="B71" s="31" t="s">
        <v>38</v>
      </c>
      <c r="C71" s="31">
        <v>347.74407226960307</v>
      </c>
      <c r="E71" s="30">
        <v>2110</v>
      </c>
      <c r="F71" s="31" t="s">
        <v>25</v>
      </c>
      <c r="G71" s="31">
        <v>191.97750188794674</v>
      </c>
    </row>
    <row r="72" spans="1:7" x14ac:dyDescent="0.3">
      <c r="A72" s="30">
        <v>2110</v>
      </c>
      <c r="B72" s="31" t="s">
        <v>37</v>
      </c>
      <c r="C72" s="31">
        <v>1.2711345047028279E-2</v>
      </c>
      <c r="E72" s="30">
        <v>2110</v>
      </c>
      <c r="F72" s="31" t="s">
        <v>25</v>
      </c>
      <c r="G72" s="31">
        <v>191.97750188794674</v>
      </c>
    </row>
    <row r="73" spans="1:7" x14ac:dyDescent="0.3">
      <c r="A73" s="30">
        <v>2110</v>
      </c>
      <c r="B73" s="31" t="s">
        <v>37</v>
      </c>
      <c r="C73" s="31">
        <v>208.36115398466106</v>
      </c>
      <c r="E73" s="30">
        <v>2120</v>
      </c>
      <c r="F73" s="31" t="s">
        <v>25</v>
      </c>
      <c r="G73" s="31">
        <v>16.219863870948796</v>
      </c>
    </row>
    <row r="74" spans="1:7" x14ac:dyDescent="0.3">
      <c r="A74" s="30">
        <v>2120</v>
      </c>
      <c r="B74" s="31" t="s">
        <v>37</v>
      </c>
      <c r="C74" s="31">
        <v>4.6563959235621018E-2</v>
      </c>
      <c r="E74" s="30">
        <v>2120</v>
      </c>
      <c r="F74" s="31" t="s">
        <v>25</v>
      </c>
      <c r="G74" s="31">
        <v>16.219863870948796</v>
      </c>
    </row>
    <row r="75" spans="1:7" x14ac:dyDescent="0.3">
      <c r="A75" s="30">
        <v>2120</v>
      </c>
      <c r="B75" s="31" t="s">
        <v>37</v>
      </c>
      <c r="C75" s="31">
        <v>11.18081099823554</v>
      </c>
      <c r="E75" s="30">
        <v>2130</v>
      </c>
      <c r="F75" s="31" t="s">
        <v>25</v>
      </c>
      <c r="G75" s="31">
        <v>79.906988500193719</v>
      </c>
    </row>
    <row r="76" spans="1:7" x14ac:dyDescent="0.3">
      <c r="A76" s="30">
        <v>2130</v>
      </c>
      <c r="B76" s="31" t="s">
        <v>37</v>
      </c>
      <c r="C76" s="31">
        <v>2.2766930052085098E-2</v>
      </c>
      <c r="E76" s="30">
        <v>2130</v>
      </c>
      <c r="F76" s="31" t="s">
        <v>25</v>
      </c>
      <c r="G76" s="31">
        <v>79.906988500193719</v>
      </c>
    </row>
    <row r="77" spans="1:7" x14ac:dyDescent="0.3">
      <c r="A77" s="30">
        <v>2130</v>
      </c>
      <c r="B77" s="31" t="s">
        <v>37</v>
      </c>
      <c r="C77" s="31">
        <v>80.557258945188039</v>
      </c>
      <c r="E77" s="30">
        <v>2110</v>
      </c>
      <c r="F77" s="31" t="s">
        <v>38</v>
      </c>
      <c r="G77" s="31">
        <v>9.9594594951902131</v>
      </c>
    </row>
    <row r="78" spans="1:7" x14ac:dyDescent="0.3">
      <c r="A78" s="30">
        <v>2540</v>
      </c>
      <c r="B78" s="31" t="s">
        <v>37</v>
      </c>
      <c r="C78" s="31">
        <v>4.7019618982051682E-5</v>
      </c>
      <c r="E78" s="30">
        <v>2110</v>
      </c>
      <c r="F78" s="31" t="s">
        <v>38</v>
      </c>
      <c r="G78" s="31">
        <v>9.9594594951902131</v>
      </c>
    </row>
    <row r="79" spans="1:7" x14ac:dyDescent="0.3">
      <c r="A79" s="30">
        <v>2540</v>
      </c>
      <c r="B79" s="31" t="s">
        <v>37</v>
      </c>
      <c r="C79" s="31">
        <v>3.882767765548898E-2</v>
      </c>
      <c r="E79" s="30">
        <v>2120</v>
      </c>
      <c r="F79" s="31" t="s">
        <v>38</v>
      </c>
      <c r="G79" s="31">
        <v>150.9418567639492</v>
      </c>
    </row>
    <row r="80" spans="1:7" x14ac:dyDescent="0.3">
      <c r="A80" s="30">
        <v>2110</v>
      </c>
      <c r="B80" s="31" t="s">
        <v>28</v>
      </c>
      <c r="C80" s="31">
        <v>1.0713412236505279E-2</v>
      </c>
      <c r="E80" s="30">
        <v>2120</v>
      </c>
      <c r="F80" s="31" t="s">
        <v>38</v>
      </c>
      <c r="G80" s="31">
        <v>150.9418567639492</v>
      </c>
    </row>
    <row r="81" spans="1:7" x14ac:dyDescent="0.3">
      <c r="A81" s="30">
        <v>2110</v>
      </c>
      <c r="B81" s="31" t="s">
        <v>28</v>
      </c>
      <c r="C81" s="31">
        <v>157.36735692312627</v>
      </c>
      <c r="E81" s="30">
        <v>2130</v>
      </c>
      <c r="F81" s="31" t="s">
        <v>38</v>
      </c>
      <c r="G81" s="31">
        <v>26.042560666536136</v>
      </c>
    </row>
    <row r="82" spans="1:7" x14ac:dyDescent="0.3">
      <c r="A82" s="30">
        <v>2130</v>
      </c>
      <c r="B82" s="31" t="s">
        <v>28</v>
      </c>
      <c r="C82" s="31">
        <v>2.3699207462410652E-5</v>
      </c>
      <c r="E82" s="30">
        <v>2130</v>
      </c>
      <c r="F82" s="31" t="s">
        <v>38</v>
      </c>
      <c r="G82" s="31">
        <v>26.042560666536136</v>
      </c>
    </row>
    <row r="83" spans="1:7" x14ac:dyDescent="0.3">
      <c r="A83" s="30">
        <v>2130</v>
      </c>
      <c r="B83" s="31" t="s">
        <v>28</v>
      </c>
      <c r="C83" s="31">
        <v>3.3762972975911101</v>
      </c>
      <c r="E83" s="30">
        <v>2420</v>
      </c>
      <c r="F83" s="31" t="s">
        <v>38</v>
      </c>
      <c r="G83" s="31">
        <v>603.26886798636781</v>
      </c>
    </row>
    <row r="84" spans="1:7" x14ac:dyDescent="0.3">
      <c r="A84" s="30">
        <v>2150</v>
      </c>
      <c r="B84" s="31" t="s">
        <v>28</v>
      </c>
      <c r="C84" s="31">
        <v>1.0627873955509464</v>
      </c>
      <c r="E84" s="30">
        <v>2420</v>
      </c>
      <c r="F84" s="31" t="s">
        <v>38</v>
      </c>
      <c r="G84" s="31">
        <v>603.26886798636781</v>
      </c>
    </row>
    <row r="85" spans="1:7" x14ac:dyDescent="0.3">
      <c r="A85" s="30">
        <v>2110</v>
      </c>
      <c r="B85" s="31" t="s">
        <v>29</v>
      </c>
      <c r="C85" s="31">
        <v>20.563220890779505</v>
      </c>
      <c r="E85" s="30">
        <v>2110</v>
      </c>
      <c r="F85" s="31" t="s">
        <v>37</v>
      </c>
      <c r="G85" s="31">
        <v>555.4191790649669</v>
      </c>
    </row>
    <row r="86" spans="1:7" x14ac:dyDescent="0.3">
      <c r="A86" s="30">
        <v>2120</v>
      </c>
      <c r="B86" s="31" t="s">
        <v>29</v>
      </c>
      <c r="C86" s="31">
        <v>2.1084679136952902E-2</v>
      </c>
      <c r="E86" s="30">
        <v>2110</v>
      </c>
      <c r="F86" s="31" t="s">
        <v>37</v>
      </c>
      <c r="G86" s="31">
        <v>555.4191790649669</v>
      </c>
    </row>
    <row r="87" spans="1:7" x14ac:dyDescent="0.3">
      <c r="A87" s="30">
        <v>2150</v>
      </c>
      <c r="B87" s="31" t="s">
        <v>29</v>
      </c>
      <c r="C87" s="31">
        <v>4.7368616908981816E-5</v>
      </c>
      <c r="E87" s="30">
        <v>2120</v>
      </c>
      <c r="F87" s="31" t="s">
        <v>37</v>
      </c>
      <c r="G87" s="31">
        <v>60.398751337584144</v>
      </c>
    </row>
    <row r="88" spans="1:7" x14ac:dyDescent="0.3">
      <c r="A88" s="30">
        <v>2210</v>
      </c>
      <c r="B88" s="31" t="s">
        <v>29</v>
      </c>
      <c r="C88" s="31">
        <v>0.14033731135128608</v>
      </c>
      <c r="E88" s="30">
        <v>2120</v>
      </c>
      <c r="F88" s="31" t="s">
        <v>37</v>
      </c>
      <c r="G88" s="31">
        <v>60.398751337584144</v>
      </c>
    </row>
    <row r="89" spans="1:7" x14ac:dyDescent="0.3">
      <c r="A89" s="30">
        <v>2430</v>
      </c>
      <c r="B89" s="31" t="s">
        <v>29</v>
      </c>
      <c r="C89" s="31">
        <v>1.144429799202679E-2</v>
      </c>
      <c r="E89" s="30">
        <v>2130</v>
      </c>
      <c r="F89" s="31" t="s">
        <v>37</v>
      </c>
      <c r="G89" s="31">
        <v>300.81974467574372</v>
      </c>
    </row>
    <row r="90" spans="1:7" x14ac:dyDescent="0.3">
      <c r="A90" s="30">
        <v>2430</v>
      </c>
      <c r="B90" s="31" t="s">
        <v>29</v>
      </c>
      <c r="C90" s="31">
        <v>23.807747146853234</v>
      </c>
      <c r="E90" s="30">
        <v>2130</v>
      </c>
      <c r="F90" s="31" t="s">
        <v>37</v>
      </c>
      <c r="G90" s="31">
        <v>300.81974467574372</v>
      </c>
    </row>
    <row r="91" spans="1:7" x14ac:dyDescent="0.3">
      <c r="A91" s="30">
        <v>2110</v>
      </c>
      <c r="B91" s="31" t="s">
        <v>30</v>
      </c>
      <c r="C91" s="31">
        <v>3.262408658555993E-2</v>
      </c>
      <c r="E91" s="30">
        <v>2540</v>
      </c>
      <c r="F91" s="31" t="s">
        <v>37</v>
      </c>
      <c r="G91" s="31">
        <v>3.6235969600046485E-2</v>
      </c>
    </row>
    <row r="92" spans="1:7" x14ac:dyDescent="0.3">
      <c r="A92" s="30">
        <v>2110</v>
      </c>
      <c r="B92" s="31" t="s">
        <v>30</v>
      </c>
      <c r="C92" s="31">
        <v>210.83957490261159</v>
      </c>
      <c r="E92" s="30">
        <v>2540</v>
      </c>
      <c r="F92" s="31" t="s">
        <v>37</v>
      </c>
      <c r="G92" s="31">
        <v>3.6235969600046485E-2</v>
      </c>
    </row>
    <row r="93" spans="1:7" x14ac:dyDescent="0.3">
      <c r="A93" s="30">
        <v>2120</v>
      </c>
      <c r="B93" s="31" t="s">
        <v>30</v>
      </c>
      <c r="C93" s="31">
        <v>0.31462072157321724</v>
      </c>
      <c r="E93" s="30">
        <v>2210</v>
      </c>
      <c r="F93" s="31" t="s">
        <v>36</v>
      </c>
      <c r="G93" s="31">
        <v>52.233460848279904</v>
      </c>
    </row>
    <row r="94" spans="1:7" x14ac:dyDescent="0.3">
      <c r="A94" s="30">
        <v>2130</v>
      </c>
      <c r="B94" s="31" t="s">
        <v>30</v>
      </c>
      <c r="C94" s="31">
        <v>3.3051439288847184E-2</v>
      </c>
      <c r="E94" s="30">
        <v>2210</v>
      </c>
      <c r="F94" s="31" t="s">
        <v>36</v>
      </c>
      <c r="G94" s="31">
        <v>52.233460848279904</v>
      </c>
    </row>
    <row r="95" spans="1:7" x14ac:dyDescent="0.3">
      <c r="A95" s="30">
        <v>2130</v>
      </c>
      <c r="B95" s="31" t="s">
        <v>30</v>
      </c>
      <c r="C95" s="31">
        <v>0.81069555101859692</v>
      </c>
      <c r="E95" s="30">
        <v>2110</v>
      </c>
      <c r="F95" s="31" t="s">
        <v>28</v>
      </c>
      <c r="G95" s="31">
        <v>450.33539520045451</v>
      </c>
    </row>
    <row r="96" spans="1:7" x14ac:dyDescent="0.3">
      <c r="E96" s="30">
        <v>2110</v>
      </c>
      <c r="F96" s="31" t="s">
        <v>28</v>
      </c>
      <c r="G96" s="31">
        <v>450.33539520045451</v>
      </c>
    </row>
    <row r="97" spans="5:7" x14ac:dyDescent="0.3">
      <c r="E97" s="30">
        <v>2130</v>
      </c>
      <c r="F97" s="31" t="s">
        <v>28</v>
      </c>
      <c r="G97" s="31">
        <v>11.142374155604205</v>
      </c>
    </row>
    <row r="98" spans="5:7" x14ac:dyDescent="0.3">
      <c r="E98" s="30">
        <v>2130</v>
      </c>
      <c r="F98" s="31" t="s">
        <v>28</v>
      </c>
      <c r="G98" s="31">
        <v>11.142374155604205</v>
      </c>
    </row>
    <row r="99" spans="5:7" x14ac:dyDescent="0.3">
      <c r="E99" s="30">
        <v>2150</v>
      </c>
      <c r="F99" s="31" t="s">
        <v>28</v>
      </c>
      <c r="G99" s="31">
        <v>1.9663806361351579</v>
      </c>
    </row>
    <row r="100" spans="5:7" x14ac:dyDescent="0.3">
      <c r="E100" s="30">
        <v>2150</v>
      </c>
      <c r="F100" s="31" t="s">
        <v>28</v>
      </c>
      <c r="G100" s="31">
        <v>1.9663806361351579</v>
      </c>
    </row>
    <row r="101" spans="5:7" x14ac:dyDescent="0.3">
      <c r="E101" s="30">
        <v>2110</v>
      </c>
      <c r="F101" s="31" t="s">
        <v>29</v>
      </c>
      <c r="G101" s="31">
        <v>66.520396927110284</v>
      </c>
    </row>
    <row r="102" spans="5:7" x14ac:dyDescent="0.3">
      <c r="E102" s="30">
        <v>2110</v>
      </c>
      <c r="F102" s="31" t="s">
        <v>29</v>
      </c>
      <c r="G102" s="31">
        <v>66.520396927110284</v>
      </c>
    </row>
    <row r="103" spans="5:7" x14ac:dyDescent="0.3">
      <c r="E103" s="30">
        <v>2120</v>
      </c>
      <c r="F103" s="31" t="s">
        <v>29</v>
      </c>
      <c r="G103" s="31">
        <v>4.9350231135644095E-2</v>
      </c>
    </row>
    <row r="104" spans="5:7" x14ac:dyDescent="0.3">
      <c r="E104" s="30">
        <v>2120</v>
      </c>
      <c r="F104" s="31" t="s">
        <v>29</v>
      </c>
      <c r="G104" s="31">
        <v>4.9350231135644095E-2</v>
      </c>
    </row>
    <row r="105" spans="5:7" x14ac:dyDescent="0.3">
      <c r="E105" s="30">
        <v>2150</v>
      </c>
      <c r="F105" s="31" t="s">
        <v>29</v>
      </c>
      <c r="G105" s="31">
        <v>6.3806605309304544E-5</v>
      </c>
    </row>
    <row r="106" spans="5:7" x14ac:dyDescent="0.3">
      <c r="E106" s="30">
        <v>2150</v>
      </c>
      <c r="F106" s="31" t="s">
        <v>29</v>
      </c>
      <c r="G106" s="31">
        <v>6.3806605309304544E-5</v>
      </c>
    </row>
    <row r="107" spans="5:7" x14ac:dyDescent="0.3">
      <c r="E107" s="30">
        <v>2210</v>
      </c>
      <c r="F107" s="31" t="s">
        <v>29</v>
      </c>
      <c r="G107" s="31">
        <v>0.26038378511023985</v>
      </c>
    </row>
    <row r="108" spans="5:7" x14ac:dyDescent="0.3">
      <c r="E108" s="30">
        <v>2210</v>
      </c>
      <c r="F108" s="31" t="s">
        <v>29</v>
      </c>
      <c r="G108" s="31">
        <v>0.26038378511023985</v>
      </c>
    </row>
    <row r="109" spans="5:7" x14ac:dyDescent="0.3">
      <c r="E109" s="30">
        <v>2430</v>
      </c>
      <c r="F109" s="31" t="s">
        <v>29</v>
      </c>
      <c r="G109" s="31">
        <v>759.4801626689017</v>
      </c>
    </row>
    <row r="110" spans="5:7" x14ac:dyDescent="0.3">
      <c r="E110" s="30">
        <v>2430</v>
      </c>
      <c r="F110" s="31" t="s">
        <v>29</v>
      </c>
      <c r="G110" s="31">
        <v>759.4801626689017</v>
      </c>
    </row>
    <row r="111" spans="5:7" x14ac:dyDescent="0.3">
      <c r="E111" s="30">
        <v>2110</v>
      </c>
      <c r="F111" s="31" t="s">
        <v>30</v>
      </c>
      <c r="G111" s="31">
        <v>476.84292317020771</v>
      </c>
    </row>
    <row r="112" spans="5:7" x14ac:dyDescent="0.3">
      <c r="E112" s="30">
        <v>2110</v>
      </c>
      <c r="F112" s="31" t="s">
        <v>30</v>
      </c>
      <c r="G112" s="31">
        <v>476.84292317020771</v>
      </c>
    </row>
    <row r="113" spans="5:7" x14ac:dyDescent="0.3">
      <c r="E113" s="30">
        <v>2120</v>
      </c>
      <c r="F113" s="31" t="s">
        <v>30</v>
      </c>
      <c r="G113" s="31">
        <v>0.60047254313318987</v>
      </c>
    </row>
    <row r="114" spans="5:7" x14ac:dyDescent="0.3">
      <c r="E114" s="30">
        <v>2120</v>
      </c>
      <c r="F114" s="31" t="s">
        <v>30</v>
      </c>
      <c r="G114" s="31">
        <v>0.60047254313318987</v>
      </c>
    </row>
    <row r="115" spans="5:7" x14ac:dyDescent="0.3">
      <c r="E115" s="30">
        <v>2130</v>
      </c>
      <c r="F115" s="31" t="s">
        <v>30</v>
      </c>
      <c r="G115" s="31">
        <v>27.991915901651709</v>
      </c>
    </row>
    <row r="116" spans="5:7" x14ac:dyDescent="0.3">
      <c r="E116" s="30">
        <v>2130</v>
      </c>
      <c r="F116" s="31" t="s">
        <v>30</v>
      </c>
      <c r="G116" s="31">
        <v>27.991915901651709</v>
      </c>
    </row>
  </sheetData>
  <sortState ref="E2:G117">
    <sortCondition ref="F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07932-61E0-4525-B6D2-53B7E263439E}">
  <dimension ref="A1:T132"/>
  <sheetViews>
    <sheetView topLeftCell="D1" workbookViewId="0">
      <selection activeCell="J1" sqref="J1:T9"/>
    </sheetView>
  </sheetViews>
  <sheetFormatPr defaultRowHeight="14.4" x14ac:dyDescent="0.3"/>
  <cols>
    <col min="1" max="1" width="12" bestFit="1" customWidth="1"/>
    <col min="2" max="2" width="33.88671875" bestFit="1" customWidth="1"/>
    <col min="3" max="3" width="12.33203125" bestFit="1" customWidth="1"/>
    <col min="6" max="6" width="12" bestFit="1" customWidth="1"/>
    <col min="7" max="7" width="33.88671875" bestFit="1" customWidth="1"/>
    <col min="8" max="8" width="13.44140625" bestFit="1" customWidth="1"/>
    <col min="10" max="10" width="14.44140625" customWidth="1"/>
    <col min="12" max="12" width="9.5546875" bestFit="1" customWidth="1"/>
    <col min="16" max="17" width="9.5546875" bestFit="1" customWidth="1"/>
    <col min="19" max="19" width="9.5546875" bestFit="1" customWidth="1"/>
  </cols>
  <sheetData>
    <row r="1" spans="1:20" ht="53.4" x14ac:dyDescent="0.3">
      <c r="A1" s="29" t="s">
        <v>20</v>
      </c>
      <c r="B1" s="29" t="s">
        <v>21</v>
      </c>
      <c r="C1" s="29" t="s">
        <v>33</v>
      </c>
      <c r="F1" s="29" t="s">
        <v>20</v>
      </c>
      <c r="G1" s="29" t="s">
        <v>21</v>
      </c>
      <c r="H1" s="29" t="s">
        <v>32</v>
      </c>
      <c r="J1" s="4" t="s">
        <v>35</v>
      </c>
      <c r="K1" s="19" t="s">
        <v>3</v>
      </c>
      <c r="L1" s="5" t="s">
        <v>2</v>
      </c>
      <c r="M1" s="7" t="s">
        <v>4</v>
      </c>
      <c r="N1" s="19" t="s">
        <v>5</v>
      </c>
      <c r="O1" s="5" t="s">
        <v>6</v>
      </c>
      <c r="P1" s="4" t="s">
        <v>7</v>
      </c>
      <c r="Q1" s="4" t="s">
        <v>1</v>
      </c>
      <c r="R1" s="9" t="s">
        <v>8</v>
      </c>
      <c r="S1" s="18" t="s">
        <v>9</v>
      </c>
      <c r="T1" s="4" t="s">
        <v>10</v>
      </c>
    </row>
    <row r="2" spans="1:20" x14ac:dyDescent="0.3">
      <c r="A2" s="30">
        <v>3300</v>
      </c>
      <c r="B2" s="31" t="s">
        <v>22</v>
      </c>
      <c r="C2" s="31">
        <v>9.643964629260681E-5</v>
      </c>
      <c r="F2" s="30">
        <v>3300</v>
      </c>
      <c r="G2" s="31" t="s">
        <v>22</v>
      </c>
      <c r="H2" s="31">
        <v>1.9381007176703705E-3</v>
      </c>
      <c r="J2" s="11" t="s">
        <v>59</v>
      </c>
      <c r="K2" s="20">
        <f>SUM(C2:C22)</f>
        <v>7371.6767794189227</v>
      </c>
      <c r="L2" s="34">
        <f t="shared" ref="L2:L8" si="0">K2*2.2046226218</f>
        <v>16251.765388504726</v>
      </c>
      <c r="M2" s="8">
        <v>0.12</v>
      </c>
      <c r="N2" s="20">
        <f>ROUND(L2*M2,1)</f>
        <v>1950.2</v>
      </c>
      <c r="O2" s="6">
        <f t="shared" ref="O2:O8" si="1">N2*0.00045359237</f>
        <v>0.88459583997400004</v>
      </c>
      <c r="P2" s="20">
        <f>SUM(H2:H36)</f>
        <v>140928.54838103184</v>
      </c>
      <c r="Q2" s="34">
        <f t="shared" ref="Q2:Q8" si="2">P2*2.2046226218</f>
        <v>310694.26581825857</v>
      </c>
      <c r="R2" s="10">
        <v>0.1</v>
      </c>
      <c r="S2" s="20">
        <f>ROUND(Q2*R2,1)</f>
        <v>31069.4</v>
      </c>
      <c r="T2" s="6">
        <f t="shared" ref="T2:T8" si="3">S2*0.00045359237</f>
        <v>14.092842780478</v>
      </c>
    </row>
    <row r="3" spans="1:20" x14ac:dyDescent="0.3">
      <c r="A3" s="30">
        <v>2130</v>
      </c>
      <c r="B3" s="31" t="s">
        <v>22</v>
      </c>
      <c r="C3" s="31">
        <v>6.1532125450571343E-4</v>
      </c>
      <c r="F3" s="30">
        <v>2120</v>
      </c>
      <c r="G3" s="31" t="s">
        <v>22</v>
      </c>
      <c r="H3" s="31">
        <v>1.0307969578576948</v>
      </c>
      <c r="J3" s="11" t="s">
        <v>60</v>
      </c>
      <c r="K3" s="20">
        <f>SUM(C23:C67)</f>
        <v>58022.673735869321</v>
      </c>
      <c r="L3" s="34">
        <f t="shared" si="0"/>
        <v>127918.09909541822</v>
      </c>
      <c r="M3" s="8">
        <v>7.0000000000000007E-2</v>
      </c>
      <c r="N3" s="20">
        <f t="shared" ref="N3:N8" si="4">ROUND(L3*M3,1)</f>
        <v>8954.2999999999993</v>
      </c>
      <c r="O3" s="6">
        <f t="shared" si="1"/>
        <v>4.0616021586909996</v>
      </c>
      <c r="P3" s="20">
        <f>SUM(H37:H85)</f>
        <v>206162.12174076558</v>
      </c>
      <c r="Q3" s="34">
        <f t="shared" si="2"/>
        <v>454509.67734797741</v>
      </c>
      <c r="R3" s="10">
        <v>0.11</v>
      </c>
      <c r="S3" s="20">
        <f t="shared" ref="S3:S8" si="5">ROUND(Q3*R3,1)</f>
        <v>49996.1</v>
      </c>
      <c r="T3" s="6">
        <f t="shared" si="3"/>
        <v>22.677849489756998</v>
      </c>
    </row>
    <row r="4" spans="1:20" x14ac:dyDescent="0.3">
      <c r="A4" s="30">
        <v>2156</v>
      </c>
      <c r="B4" s="31" t="s">
        <v>22</v>
      </c>
      <c r="C4" s="31">
        <v>1.3938830699783053E-3</v>
      </c>
      <c r="F4" s="30">
        <v>2156</v>
      </c>
      <c r="G4" s="31" t="s">
        <v>22</v>
      </c>
      <c r="H4" s="31">
        <v>1.2967195138775709</v>
      </c>
      <c r="J4" s="11" t="s">
        <v>66</v>
      </c>
      <c r="K4" s="20">
        <f>SUM(C68:C69)</f>
        <v>11.910541379006172</v>
      </c>
      <c r="L4" s="34">
        <f t="shared" si="0"/>
        <v>26.258248962041975</v>
      </c>
      <c r="M4" s="8">
        <v>0.09</v>
      </c>
      <c r="N4" s="20">
        <f t="shared" si="4"/>
        <v>2.4</v>
      </c>
      <c r="O4" s="6">
        <f t="shared" si="1"/>
        <v>1.088621688E-3</v>
      </c>
      <c r="P4" s="20">
        <f>SUM(H86:H87)</f>
        <v>58.876067042746264</v>
      </c>
      <c r="Q4" s="34">
        <f t="shared" si="2"/>
        <v>129.79950928505184</v>
      </c>
      <c r="R4" s="10">
        <v>0.2</v>
      </c>
      <c r="S4" s="20">
        <f t="shared" si="5"/>
        <v>26</v>
      </c>
      <c r="T4" s="6">
        <f t="shared" si="3"/>
        <v>1.1793401619999999E-2</v>
      </c>
    </row>
    <row r="5" spans="1:20" x14ac:dyDescent="0.3">
      <c r="A5" s="30">
        <v>2430</v>
      </c>
      <c r="B5" s="31" t="s">
        <v>22</v>
      </c>
      <c r="C5" s="31">
        <v>1.5986683334710493E-3</v>
      </c>
      <c r="F5" s="30">
        <v>2130</v>
      </c>
      <c r="G5" s="31" t="s">
        <v>22</v>
      </c>
      <c r="H5" s="31">
        <v>6.4551370381394033</v>
      </c>
      <c r="J5" s="11" t="s">
        <v>62</v>
      </c>
      <c r="K5" s="20">
        <f>SUM(C79:C91)</f>
        <v>82.306807559155686</v>
      </c>
      <c r="L5" s="34">
        <f t="shared" si="0"/>
        <v>181.45544987305388</v>
      </c>
      <c r="M5" s="8">
        <v>0.32</v>
      </c>
      <c r="N5" s="20">
        <f t="shared" si="4"/>
        <v>58.1</v>
      </c>
      <c r="O5" s="6">
        <f t="shared" si="1"/>
        <v>2.6353716696999999E-2</v>
      </c>
      <c r="P5" s="20">
        <f>SUM(H98:H111)</f>
        <v>1095.6494700391077</v>
      </c>
      <c r="Q5" s="34">
        <f t="shared" si="2"/>
        <v>2415.4936072113983</v>
      </c>
      <c r="R5" s="10">
        <v>0.25</v>
      </c>
      <c r="S5" s="20">
        <f t="shared" si="5"/>
        <v>603.9</v>
      </c>
      <c r="T5" s="6">
        <f t="shared" si="3"/>
        <v>0.273924432243</v>
      </c>
    </row>
    <row r="6" spans="1:20" x14ac:dyDescent="0.3">
      <c r="A6" s="30">
        <v>2410</v>
      </c>
      <c r="B6" s="31" t="s">
        <v>22</v>
      </c>
      <c r="C6" s="31">
        <v>2.7862921495222705E-3</v>
      </c>
      <c r="F6" s="30">
        <v>2430</v>
      </c>
      <c r="G6" s="31" t="s">
        <v>22</v>
      </c>
      <c r="H6" s="31">
        <v>7.4338343033532501</v>
      </c>
      <c r="J6" s="11" t="s">
        <v>63</v>
      </c>
      <c r="K6" s="20">
        <f>SUM(C92:C104)</f>
        <v>1971.2555386166719</v>
      </c>
      <c r="L6" s="34">
        <f t="shared" si="0"/>
        <v>4345.8745537828581</v>
      </c>
      <c r="M6" s="8">
        <v>0.3</v>
      </c>
      <c r="N6" s="20">
        <f t="shared" si="4"/>
        <v>1303.8</v>
      </c>
      <c r="O6" s="6">
        <f t="shared" si="1"/>
        <v>0.59139373200599998</v>
      </c>
      <c r="P6" s="20">
        <f>SUM(H112:H124)</f>
        <v>12083.961873462289</v>
      </c>
      <c r="Q6" s="34">
        <f t="shared" si="2"/>
        <v>26640.575707203672</v>
      </c>
      <c r="R6" s="10">
        <v>0.3</v>
      </c>
      <c r="S6" s="20">
        <f t="shared" si="5"/>
        <v>7992.2</v>
      </c>
      <c r="T6" s="6">
        <f t="shared" si="3"/>
        <v>3.6252009395139999</v>
      </c>
    </row>
    <row r="7" spans="1:20" x14ac:dyDescent="0.3">
      <c r="A7" s="30">
        <v>2110</v>
      </c>
      <c r="B7" s="31" t="s">
        <v>22</v>
      </c>
      <c r="C7" s="31">
        <v>1.2060947581244791E-2</v>
      </c>
      <c r="F7" s="30">
        <v>2410</v>
      </c>
      <c r="G7" s="31" t="s">
        <v>22</v>
      </c>
      <c r="H7" s="31">
        <v>17.13327615955308</v>
      </c>
      <c r="J7" s="11" t="s">
        <v>64</v>
      </c>
      <c r="K7" s="20">
        <f>SUM(C105:C110)</f>
        <v>23311.66443137766</v>
      </c>
      <c r="L7" s="34">
        <f t="shared" ref="L7" si="6">K7*2.2046226218</f>
        <v>51393.42275722562</v>
      </c>
      <c r="M7" s="8">
        <v>0.2</v>
      </c>
      <c r="N7" s="20">
        <f t="shared" ref="N7" si="7">ROUND(L7*M7,1)</f>
        <v>10278.700000000001</v>
      </c>
      <c r="O7" s="6">
        <f t="shared" ref="O7" si="8">N7*0.00045359237</f>
        <v>4.6623398935190004</v>
      </c>
      <c r="P7" s="20">
        <f>SUM(H125:H132)</f>
        <v>45171.550214014482</v>
      </c>
      <c r="Q7" s="34">
        <f t="shared" ref="Q7" si="9">P7*2.2046226218</f>
        <v>99586.221463590962</v>
      </c>
      <c r="R7" s="10">
        <v>0.2</v>
      </c>
      <c r="S7" s="20">
        <f t="shared" ref="S7" si="10">ROUND(Q7*R7,1)</f>
        <v>19917.2</v>
      </c>
      <c r="T7" s="6">
        <f t="shared" ref="T7" si="11">S7*0.00045359237</f>
        <v>9.0342899517640003</v>
      </c>
    </row>
    <row r="8" spans="1:20" x14ac:dyDescent="0.3">
      <c r="A8" s="30">
        <v>2210</v>
      </c>
      <c r="B8" s="31" t="s">
        <v>22</v>
      </c>
      <c r="C8" s="31">
        <v>0.44759414946180004</v>
      </c>
      <c r="F8" s="30">
        <v>2110</v>
      </c>
      <c r="G8" s="31" t="s">
        <v>22</v>
      </c>
      <c r="H8" s="31">
        <v>67.180754322257727</v>
      </c>
      <c r="J8" s="11" t="s">
        <v>68</v>
      </c>
      <c r="K8" s="20">
        <f>SUM(C70:C78)</f>
        <v>2524.7047949016437</v>
      </c>
      <c r="L8" s="34">
        <f t="shared" si="0"/>
        <v>5566.0213042070927</v>
      </c>
      <c r="M8" s="8">
        <v>0.1</v>
      </c>
      <c r="N8" s="20">
        <f t="shared" si="4"/>
        <v>556.6</v>
      </c>
      <c r="O8" s="6">
        <f t="shared" si="1"/>
        <v>0.252469513142</v>
      </c>
      <c r="P8" s="20">
        <f>SUM(H88:H97)</f>
        <v>20076.973085884732</v>
      </c>
      <c r="Q8" s="34">
        <f t="shared" si="2"/>
        <v>44262.149042411234</v>
      </c>
      <c r="R8" s="10">
        <v>0.1</v>
      </c>
      <c r="S8" s="20">
        <f t="shared" si="5"/>
        <v>4426.2</v>
      </c>
      <c r="T8" s="6">
        <f t="shared" si="3"/>
        <v>2.0076905480939997</v>
      </c>
    </row>
    <row r="9" spans="1:20" x14ac:dyDescent="0.3">
      <c r="A9" s="30">
        <v>2110</v>
      </c>
      <c r="B9" s="31" t="s">
        <v>42</v>
      </c>
      <c r="C9" s="31">
        <v>5.3134775445156973E-4</v>
      </c>
      <c r="F9" s="30">
        <v>2210</v>
      </c>
      <c r="G9" s="31" t="s">
        <v>22</v>
      </c>
      <c r="H9" s="31">
        <v>52638.231190863618</v>
      </c>
      <c r="J9" s="12" t="s">
        <v>65</v>
      </c>
      <c r="K9" s="21">
        <f>SUM(K2:K8)</f>
        <v>93296.192629122394</v>
      </c>
      <c r="L9" s="35">
        <f>SUM(L2:L8)</f>
        <v>205682.89679797366</v>
      </c>
      <c r="M9" s="14"/>
      <c r="N9" s="21">
        <f>SUM(N2:N8)</f>
        <v>23104.1</v>
      </c>
      <c r="O9" s="15">
        <f>SUM(O2:O8)</f>
        <v>10.479843475716999</v>
      </c>
      <c r="P9" s="36">
        <f>SUM(P2:P8)</f>
        <v>425577.68083224085</v>
      </c>
      <c r="Q9" s="13">
        <f>SUM(Q2:Q8)</f>
        <v>938238.18249593826</v>
      </c>
      <c r="R9" s="16"/>
      <c r="S9" s="22">
        <f>SUM(S2:S8)</f>
        <v>114030.99999999999</v>
      </c>
      <c r="T9" s="15">
        <f>SUM(T2:T8)</f>
        <v>51.723591543469993</v>
      </c>
    </row>
    <row r="10" spans="1:20" x14ac:dyDescent="0.3">
      <c r="A10" s="30">
        <v>2130</v>
      </c>
      <c r="B10" s="31" t="s">
        <v>42</v>
      </c>
      <c r="C10" s="31">
        <v>1.1551304869729931E-3</v>
      </c>
      <c r="F10" s="30">
        <v>2610</v>
      </c>
      <c r="G10" s="31" t="s">
        <v>22</v>
      </c>
      <c r="H10" s="31">
        <v>0.77310996412280919</v>
      </c>
    </row>
    <row r="11" spans="1:20" x14ac:dyDescent="0.3">
      <c r="A11" s="30">
        <v>2210</v>
      </c>
      <c r="B11" s="31" t="s">
        <v>42</v>
      </c>
      <c r="C11" s="31">
        <v>0.74410459122278483</v>
      </c>
      <c r="F11" s="30">
        <v>2500</v>
      </c>
      <c r="G11" s="31" t="s">
        <v>22</v>
      </c>
      <c r="H11" s="31">
        <v>0.79383144707862985</v>
      </c>
    </row>
    <row r="12" spans="1:20" x14ac:dyDescent="0.3">
      <c r="A12" s="30">
        <v>2120</v>
      </c>
      <c r="B12" s="31" t="s">
        <v>42</v>
      </c>
      <c r="C12" s="31">
        <v>25.353917220903561</v>
      </c>
      <c r="F12" s="30">
        <v>2240</v>
      </c>
      <c r="G12" s="31" t="s">
        <v>22</v>
      </c>
      <c r="H12" s="31">
        <v>1.2795348539824549</v>
      </c>
    </row>
    <row r="13" spans="1:20" x14ac:dyDescent="0.3">
      <c r="A13" s="30">
        <v>2110</v>
      </c>
      <c r="B13" s="31" t="s">
        <v>42</v>
      </c>
      <c r="C13" s="31">
        <v>104.50531634280571</v>
      </c>
      <c r="F13" s="30">
        <v>2120</v>
      </c>
      <c r="G13" s="31" t="s">
        <v>22</v>
      </c>
      <c r="H13" s="31">
        <v>6.4877347301866655</v>
      </c>
    </row>
    <row r="14" spans="1:20" x14ac:dyDescent="0.3">
      <c r="A14" s="30">
        <v>2210</v>
      </c>
      <c r="B14" s="31" t="s">
        <v>42</v>
      </c>
      <c r="C14" s="31">
        <v>6887.0024187052222</v>
      </c>
      <c r="F14" s="30">
        <v>2430</v>
      </c>
      <c r="G14" s="31" t="s">
        <v>22</v>
      </c>
      <c r="H14" s="31">
        <v>7.4345198610400534</v>
      </c>
    </row>
    <row r="15" spans="1:20" x14ac:dyDescent="0.3">
      <c r="A15" s="30">
        <v>2120</v>
      </c>
      <c r="B15" s="31" t="s">
        <v>41</v>
      </c>
      <c r="C15" s="31">
        <v>7.504227295953979E-6</v>
      </c>
      <c r="F15" s="30">
        <v>2130</v>
      </c>
      <c r="G15" s="31" t="s">
        <v>22</v>
      </c>
      <c r="H15" s="31">
        <v>155.60992017652839</v>
      </c>
    </row>
    <row r="16" spans="1:20" x14ac:dyDescent="0.3">
      <c r="A16" s="30">
        <v>2130</v>
      </c>
      <c r="B16" s="31" t="s">
        <v>41</v>
      </c>
      <c r="C16" s="31">
        <v>9.6177335296645497E-4</v>
      </c>
      <c r="F16" s="30">
        <v>2410</v>
      </c>
      <c r="G16" s="31" t="s">
        <v>22</v>
      </c>
      <c r="H16" s="31">
        <v>185.050323541908</v>
      </c>
    </row>
    <row r="17" spans="1:8" x14ac:dyDescent="0.3">
      <c r="A17" s="30">
        <v>2110</v>
      </c>
      <c r="B17" s="31" t="s">
        <v>41</v>
      </c>
      <c r="C17" s="31">
        <v>1.0010929483353545E-2</v>
      </c>
      <c r="F17" s="30">
        <v>2156</v>
      </c>
      <c r="G17" s="31" t="s">
        <v>22</v>
      </c>
      <c r="H17" s="31">
        <v>517.86851574903994</v>
      </c>
    </row>
    <row r="18" spans="1:8" x14ac:dyDescent="0.3">
      <c r="A18" s="30">
        <v>2210</v>
      </c>
      <c r="B18" s="31" t="s">
        <v>41</v>
      </c>
      <c r="C18" s="31">
        <v>1.2639846301352261E-2</v>
      </c>
      <c r="F18" s="30">
        <v>2110</v>
      </c>
      <c r="G18" s="31" t="s">
        <v>22</v>
      </c>
      <c r="H18" s="31">
        <v>796.32519194302211</v>
      </c>
    </row>
    <row r="19" spans="1:8" x14ac:dyDescent="0.3">
      <c r="A19" s="30">
        <v>2120</v>
      </c>
      <c r="B19" s="31" t="s">
        <v>41</v>
      </c>
      <c r="C19" s="31">
        <v>2.9533946134289741</v>
      </c>
      <c r="F19" s="30">
        <v>2210</v>
      </c>
      <c r="G19" s="31" t="s">
        <v>22</v>
      </c>
      <c r="H19" s="31">
        <v>59632.394578087915</v>
      </c>
    </row>
    <row r="20" spans="1:8" x14ac:dyDescent="0.3">
      <c r="A20" s="30">
        <v>2130</v>
      </c>
      <c r="B20" s="31" t="s">
        <v>41</v>
      </c>
      <c r="C20" s="31">
        <v>8.6611336173119469</v>
      </c>
      <c r="F20" s="30">
        <v>2120</v>
      </c>
      <c r="G20" s="31" t="s">
        <v>42</v>
      </c>
      <c r="H20" s="31">
        <v>6.746901210886494E-2</v>
      </c>
    </row>
    <row r="21" spans="1:8" x14ac:dyDescent="0.3">
      <c r="A21" s="30">
        <v>2110</v>
      </c>
      <c r="B21" s="31" t="s">
        <v>41</v>
      </c>
      <c r="C21" s="31">
        <v>43.163397793797898</v>
      </c>
      <c r="F21" s="30">
        <v>2110</v>
      </c>
      <c r="G21" s="31" t="s">
        <v>42</v>
      </c>
      <c r="H21" s="31">
        <v>1.3261711984393392</v>
      </c>
    </row>
    <row r="22" spans="1:8" x14ac:dyDescent="0.3">
      <c r="A22" s="30">
        <v>2210</v>
      </c>
      <c r="B22" s="31" t="s">
        <v>41</v>
      </c>
      <c r="C22" s="31">
        <v>298.80164430112575</v>
      </c>
      <c r="F22" s="30">
        <v>2130</v>
      </c>
      <c r="G22" s="31" t="s">
        <v>42</v>
      </c>
      <c r="H22" s="31">
        <v>2.0135816913857494</v>
      </c>
    </row>
    <row r="23" spans="1:8" x14ac:dyDescent="0.3">
      <c r="A23" s="30">
        <v>2156</v>
      </c>
      <c r="B23" s="31" t="s">
        <v>39</v>
      </c>
      <c r="C23" s="31">
        <v>9.1944751793676205E-4</v>
      </c>
      <c r="F23" s="30">
        <v>2210</v>
      </c>
      <c r="G23" s="31" t="s">
        <v>42</v>
      </c>
      <c r="H23" s="31">
        <v>1516.408181843771</v>
      </c>
    </row>
    <row r="24" spans="1:8" x14ac:dyDescent="0.3">
      <c r="A24" s="30">
        <v>2210</v>
      </c>
      <c r="B24" s="31" t="s">
        <v>39</v>
      </c>
      <c r="C24" s="31">
        <v>1.6258363437130973E-3</v>
      </c>
      <c r="F24" s="30">
        <v>2156</v>
      </c>
      <c r="G24" s="31" t="s">
        <v>42</v>
      </c>
      <c r="H24" s="31">
        <v>37.975292318716335</v>
      </c>
    </row>
    <row r="25" spans="1:8" x14ac:dyDescent="0.3">
      <c r="A25" s="30">
        <v>2130</v>
      </c>
      <c r="B25" s="31" t="s">
        <v>39</v>
      </c>
      <c r="C25" s="31">
        <v>9.6128965687759371E-3</v>
      </c>
      <c r="F25" s="30">
        <v>2130</v>
      </c>
      <c r="G25" s="31" t="s">
        <v>42</v>
      </c>
      <c r="H25" s="31">
        <v>59.078590371844214</v>
      </c>
    </row>
    <row r="26" spans="1:8" x14ac:dyDescent="0.3">
      <c r="A26" s="30">
        <v>2120</v>
      </c>
      <c r="B26" s="31" t="s">
        <v>39</v>
      </c>
      <c r="C26" s="31">
        <v>1.2512256454860539E-2</v>
      </c>
      <c r="F26" s="30">
        <v>2120</v>
      </c>
      <c r="G26" s="31" t="s">
        <v>42</v>
      </c>
      <c r="H26" s="31">
        <v>129.50413330680658</v>
      </c>
    </row>
    <row r="27" spans="1:8" x14ac:dyDescent="0.3">
      <c r="A27" s="30">
        <v>2110</v>
      </c>
      <c r="B27" s="31" t="s">
        <v>39</v>
      </c>
      <c r="C27" s="31">
        <v>9.88374884032239E-2</v>
      </c>
      <c r="F27" s="30">
        <v>2110</v>
      </c>
      <c r="G27" s="31" t="s">
        <v>42</v>
      </c>
      <c r="H27" s="31">
        <v>337.15937006458154</v>
      </c>
    </row>
    <row r="28" spans="1:8" x14ac:dyDescent="0.3">
      <c r="A28" s="30">
        <v>2140</v>
      </c>
      <c r="B28" s="31" t="s">
        <v>39</v>
      </c>
      <c r="C28" s="31">
        <v>0.1375243834757468</v>
      </c>
      <c r="F28" s="30">
        <v>2210</v>
      </c>
      <c r="G28" s="31" t="s">
        <v>42</v>
      </c>
      <c r="H28" s="31">
        <v>22566.051437657443</v>
      </c>
    </row>
    <row r="29" spans="1:8" x14ac:dyDescent="0.3">
      <c r="A29" s="30">
        <v>2520</v>
      </c>
      <c r="B29" s="31" t="s">
        <v>39</v>
      </c>
      <c r="C29" s="31">
        <v>0.74592426422486746</v>
      </c>
      <c r="F29" s="30">
        <v>2120</v>
      </c>
      <c r="G29" s="31" t="s">
        <v>41</v>
      </c>
      <c r="H29" s="31">
        <v>3.3874916199227338</v>
      </c>
    </row>
    <row r="30" spans="1:8" x14ac:dyDescent="0.3">
      <c r="A30" s="30">
        <v>2230</v>
      </c>
      <c r="B30" s="31" t="s">
        <v>39</v>
      </c>
      <c r="C30" s="31">
        <v>1.1266998774271773</v>
      </c>
      <c r="F30" s="30">
        <v>2130</v>
      </c>
      <c r="G30" s="31" t="s">
        <v>41</v>
      </c>
      <c r="H30" s="31">
        <v>3.416638709863058</v>
      </c>
    </row>
    <row r="31" spans="1:8" x14ac:dyDescent="0.3">
      <c r="A31" s="30">
        <v>3300</v>
      </c>
      <c r="B31" s="31" t="s">
        <v>39</v>
      </c>
      <c r="C31" s="31">
        <v>8.1505371330813468</v>
      </c>
      <c r="F31" s="30">
        <v>2110</v>
      </c>
      <c r="G31" s="31" t="s">
        <v>41</v>
      </c>
      <c r="H31" s="31">
        <v>34.423654049603108</v>
      </c>
    </row>
    <row r="32" spans="1:8" x14ac:dyDescent="0.3">
      <c r="A32" s="30">
        <v>2610</v>
      </c>
      <c r="B32" s="31" t="s">
        <v>39</v>
      </c>
      <c r="C32" s="31">
        <v>101.05922572239979</v>
      </c>
      <c r="F32" s="30">
        <v>2210</v>
      </c>
      <c r="G32" s="31" t="s">
        <v>41</v>
      </c>
      <c r="H32" s="31">
        <v>68.546718861793835</v>
      </c>
    </row>
    <row r="33" spans="1:8" x14ac:dyDescent="0.3">
      <c r="A33" s="30">
        <v>2140</v>
      </c>
      <c r="B33" s="31" t="s">
        <v>39</v>
      </c>
      <c r="C33" s="31">
        <v>241.87632824871571</v>
      </c>
      <c r="F33" s="30">
        <v>2120</v>
      </c>
      <c r="G33" s="31" t="s">
        <v>41</v>
      </c>
      <c r="H33" s="31">
        <v>19.838891936713079</v>
      </c>
    </row>
    <row r="34" spans="1:8" x14ac:dyDescent="0.3">
      <c r="A34" s="30">
        <v>2130</v>
      </c>
      <c r="B34" s="31" t="s">
        <v>39</v>
      </c>
      <c r="C34" s="31">
        <v>680.61476580413876</v>
      </c>
      <c r="F34" s="30">
        <v>2130</v>
      </c>
      <c r="G34" s="31" t="s">
        <v>41</v>
      </c>
      <c r="H34" s="31">
        <v>38.662394565341081</v>
      </c>
    </row>
    <row r="35" spans="1:8" x14ac:dyDescent="0.3">
      <c r="A35" s="30">
        <v>2120</v>
      </c>
      <c r="B35" s="31" t="s">
        <v>39</v>
      </c>
      <c r="C35" s="31">
        <v>2167.3963024468844</v>
      </c>
      <c r="F35" s="30">
        <v>2110</v>
      </c>
      <c r="G35" s="31" t="s">
        <v>41</v>
      </c>
      <c r="H35" s="31">
        <v>183.51641923543002</v>
      </c>
    </row>
    <row r="36" spans="1:8" x14ac:dyDescent="0.3">
      <c r="A36" s="30">
        <v>2210</v>
      </c>
      <c r="B36" s="31" t="s">
        <v>39</v>
      </c>
      <c r="C36" s="31">
        <v>3790.0484208690914</v>
      </c>
      <c r="F36" s="30">
        <v>2210</v>
      </c>
      <c r="G36" s="31" t="s">
        <v>41</v>
      </c>
      <c r="H36" s="31">
        <v>1884.3910369738469</v>
      </c>
    </row>
    <row r="37" spans="1:8" x14ac:dyDescent="0.3">
      <c r="A37" s="30">
        <v>2156</v>
      </c>
      <c r="B37" s="31" t="s">
        <v>39</v>
      </c>
      <c r="C37" s="31">
        <v>8620.570537422549</v>
      </c>
      <c r="F37" s="30">
        <v>2610</v>
      </c>
      <c r="G37" s="31" t="s">
        <v>39</v>
      </c>
      <c r="H37" s="31">
        <v>0.25715979103551884</v>
      </c>
    </row>
    <row r="38" spans="1:8" x14ac:dyDescent="0.3">
      <c r="A38" s="30">
        <v>2110</v>
      </c>
      <c r="B38" s="31" t="s">
        <v>39</v>
      </c>
      <c r="C38" s="31">
        <v>10127.416378262409</v>
      </c>
      <c r="F38" s="30">
        <v>2156</v>
      </c>
      <c r="G38" s="31" t="s">
        <v>39</v>
      </c>
      <c r="H38" s="31">
        <v>0.92254091599040389</v>
      </c>
    </row>
    <row r="39" spans="1:8" x14ac:dyDescent="0.3">
      <c r="A39" s="30">
        <v>2156</v>
      </c>
      <c r="B39" s="31" t="s">
        <v>23</v>
      </c>
      <c r="C39" s="31">
        <v>4.4671096077647315E-4</v>
      </c>
      <c r="F39" s="30">
        <v>2120</v>
      </c>
      <c r="G39" s="31" t="s">
        <v>39</v>
      </c>
      <c r="H39" s="31">
        <v>6.6711613088794071</v>
      </c>
    </row>
    <row r="40" spans="1:8" x14ac:dyDescent="0.3">
      <c r="A40" s="30">
        <v>2150</v>
      </c>
      <c r="B40" s="31" t="s">
        <v>23</v>
      </c>
      <c r="C40" s="31">
        <v>1.3484507332431135E-3</v>
      </c>
      <c r="F40" s="30">
        <v>2130</v>
      </c>
      <c r="G40" s="31" t="s">
        <v>39</v>
      </c>
      <c r="H40" s="31">
        <v>7.0929904128832257</v>
      </c>
    </row>
    <row r="41" spans="1:8" x14ac:dyDescent="0.3">
      <c r="A41" s="30">
        <v>2410</v>
      </c>
      <c r="B41" s="31" t="s">
        <v>23</v>
      </c>
      <c r="C41" s="31">
        <v>1.6162219200670301E-3</v>
      </c>
      <c r="F41" s="30">
        <v>2110</v>
      </c>
      <c r="G41" s="31" t="s">
        <v>39</v>
      </c>
      <c r="H41" s="31">
        <v>121.89480768130358</v>
      </c>
    </row>
    <row r="42" spans="1:8" x14ac:dyDescent="0.3">
      <c r="A42" s="30">
        <v>2210</v>
      </c>
      <c r="B42" s="31" t="s">
        <v>23</v>
      </c>
      <c r="C42" s="31">
        <v>3.2590954734220523E-2</v>
      </c>
      <c r="F42" s="30">
        <v>2210</v>
      </c>
      <c r="G42" s="31" t="s">
        <v>39</v>
      </c>
      <c r="H42" s="31">
        <v>456.98362773003788</v>
      </c>
    </row>
    <row r="43" spans="1:8" x14ac:dyDescent="0.3">
      <c r="A43" s="30">
        <v>2120</v>
      </c>
      <c r="B43" s="31" t="s">
        <v>23</v>
      </c>
      <c r="C43" s="31">
        <v>7.1218394892401962E-2</v>
      </c>
      <c r="F43" s="30">
        <v>2140</v>
      </c>
      <c r="G43" s="31" t="s">
        <v>39</v>
      </c>
      <c r="H43" s="31">
        <v>1266.7445589298197</v>
      </c>
    </row>
    <row r="44" spans="1:8" x14ac:dyDescent="0.3">
      <c r="A44" s="30">
        <v>2130</v>
      </c>
      <c r="B44" s="31" t="s">
        <v>23</v>
      </c>
      <c r="C44" s="31">
        <v>7.6070325631974689E-2</v>
      </c>
      <c r="F44" s="30">
        <v>2230</v>
      </c>
      <c r="G44" s="31" t="s">
        <v>39</v>
      </c>
      <c r="H44" s="31">
        <v>1.6974258048313398</v>
      </c>
    </row>
    <row r="45" spans="1:8" x14ac:dyDescent="0.3">
      <c r="A45" s="30">
        <v>2110</v>
      </c>
      <c r="B45" s="31" t="s">
        <v>23</v>
      </c>
      <c r="C45" s="31">
        <v>0.97882489095926961</v>
      </c>
      <c r="F45" s="30">
        <v>2520</v>
      </c>
      <c r="G45" s="31" t="s">
        <v>39</v>
      </c>
      <c r="H45" s="31">
        <v>1.7857773222952817</v>
      </c>
    </row>
    <row r="46" spans="1:8" x14ac:dyDescent="0.3">
      <c r="A46" s="30">
        <v>2240</v>
      </c>
      <c r="B46" s="31" t="s">
        <v>23</v>
      </c>
      <c r="C46" s="31">
        <v>0.61289729317039943</v>
      </c>
      <c r="F46" s="30">
        <v>3300</v>
      </c>
      <c r="G46" s="31" t="s">
        <v>39</v>
      </c>
      <c r="H46" s="31">
        <v>63.612351364535328</v>
      </c>
    </row>
    <row r="47" spans="1:8" x14ac:dyDescent="0.3">
      <c r="A47" s="30">
        <v>2150</v>
      </c>
      <c r="B47" s="31" t="s">
        <v>23</v>
      </c>
      <c r="C47" s="31">
        <v>6.4571724028710573</v>
      </c>
      <c r="F47" s="30">
        <v>2610</v>
      </c>
      <c r="G47" s="31" t="s">
        <v>39</v>
      </c>
      <c r="H47" s="31">
        <v>958.10802795399036</v>
      </c>
    </row>
    <row r="48" spans="1:8" x14ac:dyDescent="0.3">
      <c r="A48" s="30">
        <v>3300</v>
      </c>
      <c r="B48" s="31" t="s">
        <v>23</v>
      </c>
      <c r="C48" s="31">
        <v>9.966571874285199</v>
      </c>
      <c r="F48" s="30">
        <v>2140</v>
      </c>
      <c r="G48" s="31" t="s">
        <v>39</v>
      </c>
      <c r="H48" s="31">
        <v>3117.3789667691526</v>
      </c>
    </row>
    <row r="49" spans="1:8" x14ac:dyDescent="0.3">
      <c r="A49" s="30">
        <v>2410</v>
      </c>
      <c r="B49" s="31" t="s">
        <v>23</v>
      </c>
      <c r="C49" s="31">
        <v>21.010908088205742</v>
      </c>
      <c r="F49" s="30">
        <v>2130</v>
      </c>
      <c r="G49" s="31" t="s">
        <v>39</v>
      </c>
      <c r="H49" s="31">
        <v>4366.9347954682917</v>
      </c>
    </row>
    <row r="50" spans="1:8" x14ac:dyDescent="0.3">
      <c r="A50" s="30">
        <v>2500</v>
      </c>
      <c r="B50" s="31" t="s">
        <v>23</v>
      </c>
      <c r="C50" s="31">
        <v>25.810747521120554</v>
      </c>
      <c r="F50" s="30">
        <v>2120</v>
      </c>
      <c r="G50" s="31" t="s">
        <v>39</v>
      </c>
      <c r="H50" s="31">
        <v>13263.350796085093</v>
      </c>
    </row>
    <row r="51" spans="1:8" x14ac:dyDescent="0.3">
      <c r="A51" s="30">
        <v>2120</v>
      </c>
      <c r="B51" s="31" t="s">
        <v>23</v>
      </c>
      <c r="C51" s="31">
        <v>545.04676457108701</v>
      </c>
      <c r="F51" s="30">
        <v>2156</v>
      </c>
      <c r="G51" s="31" t="s">
        <v>39</v>
      </c>
      <c r="H51" s="31">
        <v>18474.906069561217</v>
      </c>
    </row>
    <row r="52" spans="1:8" x14ac:dyDescent="0.3">
      <c r="A52" s="30">
        <v>2130</v>
      </c>
      <c r="B52" s="31" t="s">
        <v>23</v>
      </c>
      <c r="C52" s="31">
        <v>950.22525987759707</v>
      </c>
      <c r="F52" s="30">
        <v>2210</v>
      </c>
      <c r="G52" s="31" t="s">
        <v>39</v>
      </c>
      <c r="H52" s="31">
        <v>25517.382831761206</v>
      </c>
    </row>
    <row r="53" spans="1:8" x14ac:dyDescent="0.3">
      <c r="A53" s="30">
        <v>2210</v>
      </c>
      <c r="B53" s="31" t="s">
        <v>23</v>
      </c>
      <c r="C53" s="31">
        <v>999.24695922657384</v>
      </c>
      <c r="F53" s="30">
        <v>2110</v>
      </c>
      <c r="G53" s="31" t="s">
        <v>39</v>
      </c>
      <c r="H53" s="31">
        <v>34509.372197035555</v>
      </c>
    </row>
    <row r="54" spans="1:8" x14ac:dyDescent="0.3">
      <c r="A54" s="30">
        <v>2156</v>
      </c>
      <c r="B54" s="31" t="s">
        <v>23</v>
      </c>
      <c r="C54" s="31">
        <v>9654.427124224916</v>
      </c>
      <c r="F54" s="30">
        <v>3300</v>
      </c>
      <c r="G54" s="31" t="s">
        <v>23</v>
      </c>
      <c r="H54" s="31">
        <v>3.8704766598945581E-3</v>
      </c>
    </row>
    <row r="55" spans="1:8" x14ac:dyDescent="0.3">
      <c r="A55" s="30">
        <v>2110</v>
      </c>
      <c r="B55" s="31" t="s">
        <v>23</v>
      </c>
      <c r="C55" s="31">
        <v>17349.347384146888</v>
      </c>
      <c r="F55" s="30">
        <v>2150</v>
      </c>
      <c r="G55" s="31" t="s">
        <v>23</v>
      </c>
      <c r="H55" s="31">
        <v>8.1456691434698289E-2</v>
      </c>
    </row>
    <row r="56" spans="1:8" x14ac:dyDescent="0.3">
      <c r="A56" s="30">
        <v>2120</v>
      </c>
      <c r="B56" s="31" t="s">
        <v>38</v>
      </c>
      <c r="C56" s="31">
        <v>4.0324737370560433</v>
      </c>
      <c r="F56" s="30">
        <v>2156</v>
      </c>
      <c r="G56" s="31" t="s">
        <v>23</v>
      </c>
      <c r="H56" s="31">
        <v>0.77435252087586304</v>
      </c>
    </row>
    <row r="57" spans="1:8" x14ac:dyDescent="0.3">
      <c r="A57" s="30">
        <v>2130</v>
      </c>
      <c r="B57" s="31" t="s">
        <v>38</v>
      </c>
      <c r="C57" s="31">
        <v>6.2660459267152344</v>
      </c>
      <c r="F57" s="30">
        <v>2210</v>
      </c>
      <c r="G57" s="31" t="s">
        <v>23</v>
      </c>
      <c r="H57" s="31">
        <v>17.634422250912213</v>
      </c>
    </row>
    <row r="58" spans="1:8" x14ac:dyDescent="0.3">
      <c r="A58" s="30">
        <v>2150</v>
      </c>
      <c r="B58" s="31" t="s">
        <v>38</v>
      </c>
      <c r="C58" s="31">
        <v>8.7029558454989786</v>
      </c>
      <c r="F58" s="30">
        <v>2410</v>
      </c>
      <c r="G58" s="31" t="s">
        <v>23</v>
      </c>
      <c r="H58" s="31">
        <v>24.304243942334395</v>
      </c>
    </row>
    <row r="59" spans="1:8" x14ac:dyDescent="0.3">
      <c r="A59" s="30">
        <v>2110</v>
      </c>
      <c r="B59" s="31" t="s">
        <v>38</v>
      </c>
      <c r="C59" s="31">
        <v>125.99783369673976</v>
      </c>
      <c r="F59" s="30">
        <v>2120</v>
      </c>
      <c r="G59" s="31" t="s">
        <v>23</v>
      </c>
      <c r="H59" s="31">
        <v>28.976144599759444</v>
      </c>
    </row>
    <row r="60" spans="1:8" x14ac:dyDescent="0.3">
      <c r="A60" s="30">
        <v>2150</v>
      </c>
      <c r="B60" s="31" t="s">
        <v>43</v>
      </c>
      <c r="C60" s="31">
        <v>3.677067932965344E-4</v>
      </c>
      <c r="F60" s="30">
        <v>2130</v>
      </c>
      <c r="G60" s="31" t="s">
        <v>23</v>
      </c>
      <c r="H60" s="31">
        <v>47.570514534919553</v>
      </c>
    </row>
    <row r="61" spans="1:8" x14ac:dyDescent="0.3">
      <c r="A61" s="30">
        <v>2120</v>
      </c>
      <c r="B61" s="31" t="s">
        <v>43</v>
      </c>
      <c r="C61" s="31">
        <v>1.7614136694131272E-3</v>
      </c>
      <c r="F61" s="30">
        <v>2110</v>
      </c>
      <c r="G61" s="31" t="s">
        <v>23</v>
      </c>
      <c r="H61" s="31">
        <v>2221.5776064371098</v>
      </c>
    </row>
    <row r="62" spans="1:8" x14ac:dyDescent="0.3">
      <c r="A62" s="30">
        <v>2130</v>
      </c>
      <c r="B62" s="31" t="s">
        <v>43</v>
      </c>
      <c r="C62" s="31">
        <v>2.0741991705876986E-3</v>
      </c>
      <c r="F62" s="30">
        <v>2240</v>
      </c>
      <c r="G62" s="31" t="s">
        <v>23</v>
      </c>
      <c r="H62" s="31">
        <v>5.183965896673735</v>
      </c>
    </row>
    <row r="63" spans="1:8" x14ac:dyDescent="0.3">
      <c r="A63" s="30">
        <v>2110</v>
      </c>
      <c r="B63" s="31" t="s">
        <v>43</v>
      </c>
      <c r="C63" s="31">
        <v>0.54885763238622165</v>
      </c>
      <c r="F63" s="30">
        <v>2150</v>
      </c>
      <c r="G63" s="31" t="s">
        <v>23</v>
      </c>
      <c r="H63" s="31">
        <v>42.583829446087371</v>
      </c>
    </row>
    <row r="64" spans="1:8" x14ac:dyDescent="0.3">
      <c r="A64" s="30">
        <v>2150</v>
      </c>
      <c r="B64" s="31" t="s">
        <v>43</v>
      </c>
      <c r="C64" s="31">
        <v>70.295426806602251</v>
      </c>
      <c r="F64" s="30">
        <v>2500</v>
      </c>
      <c r="G64" s="31" t="s">
        <v>23</v>
      </c>
      <c r="H64" s="31">
        <v>95.934178894591355</v>
      </c>
    </row>
    <row r="65" spans="1:8" x14ac:dyDescent="0.3">
      <c r="A65" s="30">
        <v>2120</v>
      </c>
      <c r="B65" s="31" t="s">
        <v>43</v>
      </c>
      <c r="C65" s="31">
        <v>80.488776296972475</v>
      </c>
      <c r="F65" s="30">
        <v>3300</v>
      </c>
      <c r="G65" s="31" t="s">
        <v>23</v>
      </c>
      <c r="H65" s="31">
        <v>165.71316059910279</v>
      </c>
    </row>
    <row r="66" spans="1:8" x14ac:dyDescent="0.3">
      <c r="A66" s="30">
        <v>2130</v>
      </c>
      <c r="B66" s="31" t="s">
        <v>43</v>
      </c>
      <c r="C66" s="31">
        <v>88.776062302736605</v>
      </c>
      <c r="F66" s="30">
        <v>2410</v>
      </c>
      <c r="G66" s="31" t="s">
        <v>23</v>
      </c>
      <c r="H66" s="31">
        <v>208.51733144531656</v>
      </c>
    </row>
    <row r="67" spans="1:8" x14ac:dyDescent="0.3">
      <c r="A67" s="30">
        <v>2110</v>
      </c>
      <c r="B67" s="31" t="s">
        <v>43</v>
      </c>
      <c r="C67" s="31">
        <v>2334.981042768763</v>
      </c>
      <c r="F67" s="30">
        <v>2120</v>
      </c>
      <c r="G67" s="31" t="s">
        <v>23</v>
      </c>
      <c r="H67" s="31">
        <v>3890.2687605223578</v>
      </c>
    </row>
    <row r="68" spans="1:8" x14ac:dyDescent="0.3">
      <c r="A68" s="30">
        <v>2110</v>
      </c>
      <c r="B68" s="31" t="s">
        <v>37</v>
      </c>
      <c r="C68" s="31">
        <v>5.6902927100591381</v>
      </c>
      <c r="F68" s="30">
        <v>2156</v>
      </c>
      <c r="G68" s="31" t="s">
        <v>23</v>
      </c>
      <c r="H68" s="31">
        <v>4885.0680186826366</v>
      </c>
    </row>
    <row r="69" spans="1:8" x14ac:dyDescent="0.3">
      <c r="A69" s="30">
        <v>2520</v>
      </c>
      <c r="B69" s="31" t="s">
        <v>37</v>
      </c>
      <c r="C69" s="31">
        <v>6.2202486689470335</v>
      </c>
      <c r="F69" s="30">
        <v>2130</v>
      </c>
      <c r="G69" s="31" t="s">
        <v>23</v>
      </c>
      <c r="H69" s="31">
        <v>5959.5708268562394</v>
      </c>
    </row>
    <row r="70" spans="1:8" x14ac:dyDescent="0.3">
      <c r="A70" s="30">
        <v>2130</v>
      </c>
      <c r="B70" s="31" t="s">
        <v>28</v>
      </c>
      <c r="C70" s="31">
        <v>3.9130045717270027E-4</v>
      </c>
      <c r="F70" s="30">
        <v>2210</v>
      </c>
      <c r="G70" s="31" t="s">
        <v>23</v>
      </c>
      <c r="H70" s="31">
        <v>7408.2984749771867</v>
      </c>
    </row>
    <row r="71" spans="1:8" x14ac:dyDescent="0.3">
      <c r="A71" s="30">
        <v>2120</v>
      </c>
      <c r="B71" s="31" t="s">
        <v>28</v>
      </c>
      <c r="C71" s="31">
        <v>4.4976826081576067E-4</v>
      </c>
      <c r="F71" s="30">
        <v>2110</v>
      </c>
      <c r="G71" s="31" t="s">
        <v>23</v>
      </c>
      <c r="H71" s="31">
        <v>65990.36970430387</v>
      </c>
    </row>
    <row r="72" spans="1:8" x14ac:dyDescent="0.3">
      <c r="A72" s="30">
        <v>2110</v>
      </c>
      <c r="B72" s="31" t="s">
        <v>28</v>
      </c>
      <c r="C72" s="31">
        <v>7.0805436010603864E-2</v>
      </c>
      <c r="F72" s="30">
        <v>2130</v>
      </c>
      <c r="G72" s="31" t="s">
        <v>38</v>
      </c>
      <c r="H72" s="31">
        <v>2.9365668308475562E-2</v>
      </c>
    </row>
    <row r="73" spans="1:8" x14ac:dyDescent="0.3">
      <c r="A73" s="30">
        <v>2120</v>
      </c>
      <c r="B73" s="31" t="s">
        <v>28</v>
      </c>
      <c r="C73" s="31">
        <v>20.354271104506232</v>
      </c>
      <c r="F73" s="30">
        <v>2110</v>
      </c>
      <c r="G73" s="31" t="s">
        <v>38</v>
      </c>
      <c r="H73" s="31">
        <v>1.0067218599955177</v>
      </c>
    </row>
    <row r="74" spans="1:8" x14ac:dyDescent="0.3">
      <c r="A74" s="30">
        <v>2130</v>
      </c>
      <c r="B74" s="31" t="s">
        <v>28</v>
      </c>
      <c r="C74" s="31">
        <v>30.663342373034752</v>
      </c>
      <c r="F74" s="30">
        <v>2120</v>
      </c>
      <c r="G74" s="31" t="s">
        <v>38</v>
      </c>
      <c r="H74" s="31">
        <v>34.574511350705727</v>
      </c>
    </row>
    <row r="75" spans="1:8" x14ac:dyDescent="0.3">
      <c r="A75" s="30">
        <v>2150</v>
      </c>
      <c r="B75" s="31" t="s">
        <v>28</v>
      </c>
      <c r="C75" s="31">
        <v>34.374860131777396</v>
      </c>
      <c r="F75" s="30">
        <v>2130</v>
      </c>
      <c r="G75" s="31" t="s">
        <v>38</v>
      </c>
      <c r="H75" s="31">
        <v>45.313580977659065</v>
      </c>
    </row>
    <row r="76" spans="1:8" x14ac:dyDescent="0.3">
      <c r="A76" s="30">
        <v>2210</v>
      </c>
      <c r="B76" s="31" t="s">
        <v>28</v>
      </c>
      <c r="C76" s="31">
        <v>144.31752984815773</v>
      </c>
      <c r="F76" s="30">
        <v>2150</v>
      </c>
      <c r="G76" s="31" t="s">
        <v>38</v>
      </c>
      <c r="H76" s="31">
        <v>75.116742021414865</v>
      </c>
    </row>
    <row r="77" spans="1:8" x14ac:dyDescent="0.3">
      <c r="A77" s="30">
        <v>2110</v>
      </c>
      <c r="B77" s="31" t="s">
        <v>28</v>
      </c>
      <c r="C77" s="31">
        <v>487.55898083239697</v>
      </c>
      <c r="F77" s="30">
        <v>2110</v>
      </c>
      <c r="G77" s="31" t="s">
        <v>38</v>
      </c>
      <c r="H77" s="31">
        <v>602.25886063206394</v>
      </c>
    </row>
    <row r="78" spans="1:8" x14ac:dyDescent="0.3">
      <c r="A78" s="30">
        <v>2156</v>
      </c>
      <c r="B78" s="31" t="s">
        <v>28</v>
      </c>
      <c r="C78" s="31">
        <v>1807.3641641070419</v>
      </c>
      <c r="F78" s="30">
        <v>2150</v>
      </c>
      <c r="G78" s="31" t="s">
        <v>43</v>
      </c>
      <c r="H78" s="31">
        <v>1.2153156640457068</v>
      </c>
    </row>
    <row r="79" spans="1:8" x14ac:dyDescent="0.3">
      <c r="A79" s="30">
        <v>2230</v>
      </c>
      <c r="B79" s="31" t="s">
        <v>29</v>
      </c>
      <c r="C79" s="31">
        <v>3.7808845946914796E-3</v>
      </c>
      <c r="F79" s="30">
        <v>2130</v>
      </c>
      <c r="G79" s="31" t="s">
        <v>43</v>
      </c>
      <c r="H79" s="31">
        <v>7.1083480160359276</v>
      </c>
    </row>
    <row r="80" spans="1:8" x14ac:dyDescent="0.3">
      <c r="A80" s="30">
        <v>2210</v>
      </c>
      <c r="B80" s="31" t="s">
        <v>29</v>
      </c>
      <c r="C80" s="31">
        <v>7.2708984910798422E-3</v>
      </c>
      <c r="F80" s="30">
        <v>2120</v>
      </c>
      <c r="G80" s="31" t="s">
        <v>43</v>
      </c>
      <c r="H80" s="31">
        <v>15.995551388127572</v>
      </c>
    </row>
    <row r="81" spans="1:8" x14ac:dyDescent="0.3">
      <c r="A81" s="30">
        <v>2430</v>
      </c>
      <c r="B81" s="31" t="s">
        <v>29</v>
      </c>
      <c r="C81" s="31">
        <v>2.9996192493928597E-2</v>
      </c>
      <c r="F81" s="30">
        <v>2110</v>
      </c>
      <c r="G81" s="31" t="s">
        <v>43</v>
      </c>
      <c r="H81" s="31">
        <v>1470.3119048928531</v>
      </c>
    </row>
    <row r="82" spans="1:8" x14ac:dyDescent="0.3">
      <c r="A82" s="30">
        <v>2410</v>
      </c>
      <c r="B82" s="31" t="s">
        <v>29</v>
      </c>
      <c r="C82" s="31">
        <v>8.2178513975021239E-2</v>
      </c>
      <c r="F82" s="30">
        <v>2150</v>
      </c>
      <c r="G82" s="31" t="s">
        <v>43</v>
      </c>
      <c r="H82" s="31">
        <v>308.40672142486915</v>
      </c>
    </row>
    <row r="83" spans="1:8" x14ac:dyDescent="0.3">
      <c r="A83" s="30">
        <v>2120</v>
      </c>
      <c r="B83" s="31" t="s">
        <v>29</v>
      </c>
      <c r="C83" s="31">
        <v>7.8511204546507867E-4</v>
      </c>
      <c r="F83" s="30">
        <v>2130</v>
      </c>
      <c r="G83" s="31" t="s">
        <v>43</v>
      </c>
      <c r="H83" s="31">
        <v>475.57486349704169</v>
      </c>
    </row>
    <row r="84" spans="1:8" x14ac:dyDescent="0.3">
      <c r="A84" s="30">
        <v>2430</v>
      </c>
      <c r="B84" s="31" t="s">
        <v>29</v>
      </c>
      <c r="C84" s="31">
        <v>3.4328713726491447E-2</v>
      </c>
      <c r="F84" s="30">
        <v>2120</v>
      </c>
      <c r="G84" s="31" t="s">
        <v>43</v>
      </c>
      <c r="H84" s="31">
        <v>568.2147870993449</v>
      </c>
    </row>
    <row r="85" spans="1:8" x14ac:dyDescent="0.3">
      <c r="A85" s="30">
        <v>2510</v>
      </c>
      <c r="B85" s="31" t="s">
        <v>29</v>
      </c>
      <c r="C85" s="31">
        <v>5.9073256885702197E-2</v>
      </c>
      <c r="F85" s="30">
        <v>2110</v>
      </c>
      <c r="G85" s="31" t="s">
        <v>43</v>
      </c>
      <c r="H85" s="31">
        <v>9429.4675172989246</v>
      </c>
    </row>
    <row r="86" spans="1:8" x14ac:dyDescent="0.3">
      <c r="A86" s="30">
        <v>2240</v>
      </c>
      <c r="B86" s="31" t="s">
        <v>29</v>
      </c>
      <c r="C86" s="31">
        <v>0.94117112322571383</v>
      </c>
      <c r="F86" s="30">
        <v>2110</v>
      </c>
      <c r="G86" s="31" t="s">
        <v>37</v>
      </c>
      <c r="H86" s="31">
        <v>22.075490254827933</v>
      </c>
    </row>
    <row r="87" spans="1:8" x14ac:dyDescent="0.3">
      <c r="A87" s="30">
        <v>2110</v>
      </c>
      <c r="B87" s="31" t="s">
        <v>29</v>
      </c>
      <c r="C87" s="31">
        <v>2.8062724464006257</v>
      </c>
      <c r="F87" s="30">
        <v>2520</v>
      </c>
      <c r="G87" s="31" t="s">
        <v>37</v>
      </c>
      <c r="H87" s="31">
        <v>36.800576787918331</v>
      </c>
    </row>
    <row r="88" spans="1:8" x14ac:dyDescent="0.3">
      <c r="A88" s="30">
        <v>2610</v>
      </c>
      <c r="B88" s="31" t="s">
        <v>29</v>
      </c>
      <c r="C88" s="31">
        <v>3.2600522779087058</v>
      </c>
      <c r="F88" s="30">
        <v>2156</v>
      </c>
      <c r="G88" s="31" t="s">
        <v>28</v>
      </c>
      <c r="H88" s="31">
        <v>0.10355747192795187</v>
      </c>
    </row>
    <row r="89" spans="1:8" x14ac:dyDescent="0.3">
      <c r="A89" s="30">
        <v>2410</v>
      </c>
      <c r="B89" s="31" t="s">
        <v>29</v>
      </c>
      <c r="C89" s="31">
        <v>5.7408332827709891</v>
      </c>
      <c r="F89" s="30">
        <v>2130</v>
      </c>
      <c r="G89" s="31" t="s">
        <v>28</v>
      </c>
      <c r="H89" s="31">
        <v>0.56244608285731068</v>
      </c>
    </row>
    <row r="90" spans="1:8" x14ac:dyDescent="0.3">
      <c r="A90" s="30">
        <v>2230</v>
      </c>
      <c r="B90" s="31" t="s">
        <v>29</v>
      </c>
      <c r="C90" s="31">
        <v>30.008766174748597</v>
      </c>
      <c r="F90" s="30">
        <v>2120</v>
      </c>
      <c r="G90" s="31" t="s">
        <v>28</v>
      </c>
      <c r="H90" s="31">
        <v>2.8855353519475195</v>
      </c>
    </row>
    <row r="91" spans="1:8" x14ac:dyDescent="0.3">
      <c r="A91" s="30">
        <v>2210</v>
      </c>
      <c r="B91" s="31" t="s">
        <v>29</v>
      </c>
      <c r="C91" s="31">
        <v>39.332298681888673</v>
      </c>
      <c r="F91" s="30">
        <v>2110</v>
      </c>
      <c r="G91" s="31" t="s">
        <v>28</v>
      </c>
      <c r="H91" s="31">
        <v>68.641964840939849</v>
      </c>
    </row>
    <row r="92" spans="1:8" x14ac:dyDescent="0.3">
      <c r="A92" s="30">
        <v>2130</v>
      </c>
      <c r="B92" s="31" t="s">
        <v>30</v>
      </c>
      <c r="C92" s="31">
        <v>9.6039991301255254E-5</v>
      </c>
      <c r="F92" s="30">
        <v>2150</v>
      </c>
      <c r="G92" s="31" t="s">
        <v>28</v>
      </c>
      <c r="H92" s="31">
        <v>45.979403418174329</v>
      </c>
    </row>
    <row r="93" spans="1:8" x14ac:dyDescent="0.3">
      <c r="A93" s="30">
        <v>2120</v>
      </c>
      <c r="B93" s="31" t="s">
        <v>30</v>
      </c>
      <c r="C93" s="31">
        <v>1.4153791167669873E-2</v>
      </c>
      <c r="F93" s="30">
        <v>2120</v>
      </c>
      <c r="G93" s="31" t="s">
        <v>28</v>
      </c>
      <c r="H93" s="31">
        <v>114.40474542418714</v>
      </c>
    </row>
    <row r="94" spans="1:8" x14ac:dyDescent="0.3">
      <c r="A94" s="30">
        <v>2110</v>
      </c>
      <c r="B94" s="31" t="s">
        <v>30</v>
      </c>
      <c r="C94" s="31">
        <v>2.5167380056830922E-2</v>
      </c>
      <c r="F94" s="30">
        <v>2130</v>
      </c>
      <c r="G94" s="31" t="s">
        <v>28</v>
      </c>
      <c r="H94" s="31">
        <v>180.02195335752242</v>
      </c>
    </row>
    <row r="95" spans="1:8" x14ac:dyDescent="0.3">
      <c r="A95" s="30">
        <v>2156</v>
      </c>
      <c r="B95" s="31" t="s">
        <v>30</v>
      </c>
      <c r="C95" s="31">
        <v>8.3177863236369623E-2</v>
      </c>
      <c r="F95" s="30">
        <v>2210</v>
      </c>
      <c r="G95" s="31" t="s">
        <v>28</v>
      </c>
      <c r="H95" s="31">
        <v>1837.5780921833655</v>
      </c>
    </row>
    <row r="96" spans="1:8" x14ac:dyDescent="0.3">
      <c r="A96" s="30">
        <v>2140</v>
      </c>
      <c r="B96" s="31" t="s">
        <v>30</v>
      </c>
      <c r="C96" s="31">
        <v>0.15178074642076619</v>
      </c>
      <c r="F96" s="30">
        <v>2110</v>
      </c>
      <c r="G96" s="31" t="s">
        <v>28</v>
      </c>
      <c r="H96" s="31">
        <v>2101.8622945993684</v>
      </c>
    </row>
    <row r="97" spans="1:8" x14ac:dyDescent="0.3">
      <c r="A97" s="30">
        <v>3300</v>
      </c>
      <c r="B97" s="31" t="s">
        <v>30</v>
      </c>
      <c r="C97" s="31">
        <v>5.75809700848436E-2</v>
      </c>
      <c r="F97" s="30">
        <v>2156</v>
      </c>
      <c r="G97" s="31" t="s">
        <v>28</v>
      </c>
      <c r="H97" s="31">
        <v>15724.933093154443</v>
      </c>
    </row>
    <row r="98" spans="1:8" x14ac:dyDescent="0.3">
      <c r="A98" s="30">
        <v>2130</v>
      </c>
      <c r="B98" s="31" t="s">
        <v>30</v>
      </c>
      <c r="C98" s="31">
        <v>17.044149475295651</v>
      </c>
      <c r="F98" s="30">
        <v>2110</v>
      </c>
      <c r="G98" s="31" t="s">
        <v>29</v>
      </c>
      <c r="H98" s="31">
        <v>5.7420731438191333E-2</v>
      </c>
    </row>
    <row r="99" spans="1:8" x14ac:dyDescent="0.3">
      <c r="A99" s="30">
        <v>2210</v>
      </c>
      <c r="B99" s="31" t="s">
        <v>30</v>
      </c>
      <c r="C99" s="31">
        <v>32.671657073009676</v>
      </c>
      <c r="F99" s="30">
        <v>2230</v>
      </c>
      <c r="G99" s="31" t="s">
        <v>29</v>
      </c>
      <c r="H99" s="31">
        <v>1.3177615839336376</v>
      </c>
    </row>
    <row r="100" spans="1:8" x14ac:dyDescent="0.3">
      <c r="A100" s="30">
        <v>2520</v>
      </c>
      <c r="B100" s="31" t="s">
        <v>30</v>
      </c>
      <c r="C100" s="31">
        <v>49.769539877781547</v>
      </c>
      <c r="F100" s="30">
        <v>2410</v>
      </c>
      <c r="G100" s="31" t="s">
        <v>29</v>
      </c>
      <c r="H100" s="31">
        <v>27.015347038518776</v>
      </c>
    </row>
    <row r="101" spans="1:8" x14ac:dyDescent="0.3">
      <c r="A101" s="30">
        <v>2120</v>
      </c>
      <c r="B101" s="31" t="s">
        <v>30</v>
      </c>
      <c r="C101" s="31">
        <v>76.491066684275538</v>
      </c>
      <c r="F101" s="30">
        <v>2210</v>
      </c>
      <c r="G101" s="31" t="s">
        <v>29</v>
      </c>
      <c r="H101" s="31">
        <v>91.31969960974493</v>
      </c>
    </row>
    <row r="102" spans="1:8" x14ac:dyDescent="0.3">
      <c r="A102" s="30">
        <v>2110</v>
      </c>
      <c r="B102" s="31" t="s">
        <v>30</v>
      </c>
      <c r="C102" s="31">
        <v>382.04048005822472</v>
      </c>
      <c r="F102" s="30">
        <v>2430</v>
      </c>
      <c r="G102" s="31" t="s">
        <v>29</v>
      </c>
      <c r="H102" s="31">
        <v>332.19050371680049</v>
      </c>
    </row>
    <row r="103" spans="1:8" x14ac:dyDescent="0.3">
      <c r="A103" s="30">
        <v>2140</v>
      </c>
      <c r="B103" s="31" t="s">
        <v>30</v>
      </c>
      <c r="C103" s="31">
        <v>494.70516774177941</v>
      </c>
      <c r="F103" s="30">
        <v>2120</v>
      </c>
      <c r="G103" s="31" t="s">
        <v>29</v>
      </c>
      <c r="H103" s="31">
        <v>5.7689888263088244E-3</v>
      </c>
    </row>
    <row r="104" spans="1:8" x14ac:dyDescent="0.3">
      <c r="A104" s="30">
        <v>2156</v>
      </c>
      <c r="B104" s="31" t="s">
        <v>30</v>
      </c>
      <c r="C104" s="31">
        <v>918.2015209153476</v>
      </c>
      <c r="F104" s="30">
        <v>2510</v>
      </c>
      <c r="G104" s="31" t="s">
        <v>29</v>
      </c>
      <c r="H104" s="31">
        <v>0.4508446804830466</v>
      </c>
    </row>
    <row r="105" spans="1:8" x14ac:dyDescent="0.3">
      <c r="A105" s="30">
        <v>2156</v>
      </c>
      <c r="B105" s="31" t="s">
        <v>31</v>
      </c>
      <c r="C105" s="31">
        <v>3.2635911726456541E-5</v>
      </c>
      <c r="F105" s="30">
        <v>2240</v>
      </c>
      <c r="G105" s="31" t="s">
        <v>29</v>
      </c>
      <c r="H105" s="31">
        <v>0.5788023614991511</v>
      </c>
    </row>
    <row r="106" spans="1:8" x14ac:dyDescent="0.3">
      <c r="A106" s="30">
        <v>2130</v>
      </c>
      <c r="B106" s="31" t="s">
        <v>31</v>
      </c>
      <c r="C106" s="31">
        <v>0.27019826917510048</v>
      </c>
      <c r="F106" s="30">
        <v>2110</v>
      </c>
      <c r="G106" s="31" t="s">
        <v>29</v>
      </c>
      <c r="H106" s="31">
        <v>14.117584495708318</v>
      </c>
    </row>
    <row r="107" spans="1:8" x14ac:dyDescent="0.3">
      <c r="A107" s="30">
        <v>2610</v>
      </c>
      <c r="B107" s="31" t="s">
        <v>31</v>
      </c>
      <c r="C107" s="31">
        <v>0.72177011880367192</v>
      </c>
      <c r="F107" s="30">
        <v>2610</v>
      </c>
      <c r="G107" s="31" t="s">
        <v>29</v>
      </c>
      <c r="H107" s="31">
        <v>26.286148909094425</v>
      </c>
    </row>
    <row r="108" spans="1:8" x14ac:dyDescent="0.3">
      <c r="A108" s="30">
        <v>2210</v>
      </c>
      <c r="B108" s="31" t="s">
        <v>31</v>
      </c>
      <c r="C108" s="31">
        <v>9.2895511028897175</v>
      </c>
      <c r="F108" s="30">
        <v>2410</v>
      </c>
      <c r="G108" s="31" t="s">
        <v>29</v>
      </c>
      <c r="H108" s="31">
        <v>55.558891730424435</v>
      </c>
    </row>
    <row r="109" spans="1:8" x14ac:dyDescent="0.3">
      <c r="A109" s="30">
        <v>2110</v>
      </c>
      <c r="B109" s="31" t="s">
        <v>31</v>
      </c>
      <c r="C109" s="31">
        <v>172.85447745689129</v>
      </c>
      <c r="F109" s="30">
        <v>2230</v>
      </c>
      <c r="G109" s="31" t="s">
        <v>29</v>
      </c>
      <c r="H109" s="31">
        <v>116.10947035855898</v>
      </c>
    </row>
    <row r="110" spans="1:8" x14ac:dyDescent="0.3">
      <c r="A110" s="30">
        <v>2156</v>
      </c>
      <c r="B110" s="31" t="s">
        <v>31</v>
      </c>
      <c r="C110" s="31">
        <v>23128.528401793988</v>
      </c>
      <c r="F110" s="30">
        <v>2430</v>
      </c>
      <c r="G110" s="31" t="s">
        <v>29</v>
      </c>
      <c r="H110" s="31">
        <v>183.92675218077261</v>
      </c>
    </row>
    <row r="111" spans="1:8" x14ac:dyDescent="0.3">
      <c r="F111" s="30">
        <v>2210</v>
      </c>
      <c r="G111" s="31" t="s">
        <v>29</v>
      </c>
      <c r="H111" s="31">
        <v>246.71447365330448</v>
      </c>
    </row>
    <row r="112" spans="1:8" x14ac:dyDescent="0.3">
      <c r="F112" s="30">
        <v>2130</v>
      </c>
      <c r="G112" s="31" t="s">
        <v>30</v>
      </c>
      <c r="H112" s="31">
        <v>0.67489613437768203</v>
      </c>
    </row>
    <row r="113" spans="6:8" x14ac:dyDescent="0.3">
      <c r="F113" s="30">
        <v>2110</v>
      </c>
      <c r="G113" s="31" t="s">
        <v>30</v>
      </c>
      <c r="H113" s="31">
        <v>102.81512331776462</v>
      </c>
    </row>
    <row r="114" spans="6:8" x14ac:dyDescent="0.3">
      <c r="F114" s="30">
        <v>2120</v>
      </c>
      <c r="G114" s="31" t="s">
        <v>30</v>
      </c>
      <c r="H114" s="31">
        <v>112.11795288193927</v>
      </c>
    </row>
    <row r="115" spans="6:8" x14ac:dyDescent="0.3">
      <c r="F115" s="30">
        <v>2156</v>
      </c>
      <c r="G115" s="31" t="s">
        <v>30</v>
      </c>
      <c r="H115" s="31">
        <v>120.809591692704</v>
      </c>
    </row>
    <row r="116" spans="6:8" x14ac:dyDescent="0.3">
      <c r="F116" s="30">
        <v>2140</v>
      </c>
      <c r="G116" s="31" t="s">
        <v>30</v>
      </c>
      <c r="H116" s="31">
        <v>1544.4857813873487</v>
      </c>
    </row>
    <row r="117" spans="6:8" x14ac:dyDescent="0.3">
      <c r="F117" s="30">
        <v>3300</v>
      </c>
      <c r="G117" s="31" t="s">
        <v>30</v>
      </c>
      <c r="H117" s="31">
        <v>7.1504407001452885E-2</v>
      </c>
    </row>
    <row r="118" spans="6:8" x14ac:dyDescent="0.3">
      <c r="F118" s="30">
        <v>2520</v>
      </c>
      <c r="G118" s="31" t="s">
        <v>30</v>
      </c>
      <c r="H118" s="31">
        <v>82.723886796353497</v>
      </c>
    </row>
    <row r="119" spans="6:8" x14ac:dyDescent="0.3">
      <c r="F119" s="30">
        <v>2130</v>
      </c>
      <c r="G119" s="31" t="s">
        <v>30</v>
      </c>
      <c r="H119" s="31">
        <v>92.217941040877847</v>
      </c>
    </row>
    <row r="120" spans="6:8" x14ac:dyDescent="0.3">
      <c r="F120" s="30">
        <v>2210</v>
      </c>
      <c r="G120" s="31" t="s">
        <v>30</v>
      </c>
      <c r="H120" s="31">
        <v>275.94746763162658</v>
      </c>
    </row>
    <row r="121" spans="6:8" x14ac:dyDescent="0.3">
      <c r="F121" s="30">
        <v>2120</v>
      </c>
      <c r="G121" s="31" t="s">
        <v>30</v>
      </c>
      <c r="H121" s="31">
        <v>428.33440505234427</v>
      </c>
    </row>
    <row r="122" spans="6:8" x14ac:dyDescent="0.3">
      <c r="F122" s="30">
        <v>2110</v>
      </c>
      <c r="G122" s="31" t="s">
        <v>30</v>
      </c>
      <c r="H122" s="31">
        <v>1352.4752827191385</v>
      </c>
    </row>
    <row r="123" spans="6:8" x14ac:dyDescent="0.3">
      <c r="F123" s="30">
        <v>2156</v>
      </c>
      <c r="G123" s="31" t="s">
        <v>30</v>
      </c>
      <c r="H123" s="31">
        <v>2766.7949294847735</v>
      </c>
    </row>
    <row r="124" spans="6:8" x14ac:dyDescent="0.3">
      <c r="F124" s="30">
        <v>2140</v>
      </c>
      <c r="G124" s="31" t="s">
        <v>30</v>
      </c>
      <c r="H124" s="31">
        <v>5204.4931109160398</v>
      </c>
    </row>
    <row r="125" spans="6:8" x14ac:dyDescent="0.3">
      <c r="F125" s="30">
        <v>2110</v>
      </c>
      <c r="G125" s="31" t="s">
        <v>31</v>
      </c>
      <c r="H125" s="31">
        <v>1.2203388220565897E-3</v>
      </c>
    </row>
    <row r="126" spans="6:8" x14ac:dyDescent="0.3">
      <c r="F126" s="30">
        <v>2210</v>
      </c>
      <c r="G126" s="31" t="s">
        <v>31</v>
      </c>
      <c r="H126" s="31">
        <v>2.2153006407684753E-2</v>
      </c>
    </row>
    <row r="127" spans="6:8" x14ac:dyDescent="0.3">
      <c r="F127" s="30">
        <v>2156</v>
      </c>
      <c r="G127" s="31" t="s">
        <v>31</v>
      </c>
      <c r="H127" s="31">
        <v>0.22085538768622803</v>
      </c>
    </row>
    <row r="128" spans="6:8" x14ac:dyDescent="0.3">
      <c r="F128" s="30">
        <v>2130</v>
      </c>
      <c r="G128" s="31" t="s">
        <v>31</v>
      </c>
      <c r="H128" s="31">
        <v>3.0521557616883173</v>
      </c>
    </row>
    <row r="129" spans="6:8" x14ac:dyDescent="0.3">
      <c r="F129" s="30">
        <v>2610</v>
      </c>
      <c r="G129" s="31" t="s">
        <v>31</v>
      </c>
      <c r="H129" s="31">
        <v>5.3173183656234331</v>
      </c>
    </row>
    <row r="130" spans="6:8" x14ac:dyDescent="0.3">
      <c r="F130" s="30">
        <v>2210</v>
      </c>
      <c r="G130" s="31" t="s">
        <v>31</v>
      </c>
      <c r="H130" s="31">
        <v>54.858919987724398</v>
      </c>
    </row>
    <row r="131" spans="6:8" x14ac:dyDescent="0.3">
      <c r="F131" s="30">
        <v>2110</v>
      </c>
      <c r="G131" s="31" t="s">
        <v>31</v>
      </c>
      <c r="H131" s="31">
        <v>629.7887448995848</v>
      </c>
    </row>
    <row r="132" spans="6:8" x14ac:dyDescent="0.3">
      <c r="F132" s="30">
        <v>2156</v>
      </c>
      <c r="G132" s="31" t="s">
        <v>31</v>
      </c>
      <c r="H132" s="31">
        <v>44478.288846266943</v>
      </c>
    </row>
  </sheetData>
  <sortState ref="A2:C111">
    <sortCondition ref="B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B5B58-7674-42C1-9088-DD5C579005F8}">
  <dimension ref="A1:T160"/>
  <sheetViews>
    <sheetView topLeftCell="C1" workbookViewId="0">
      <selection activeCell="J1" sqref="J1:T9"/>
    </sheetView>
  </sheetViews>
  <sheetFormatPr defaultRowHeight="14.4" x14ac:dyDescent="0.3"/>
  <cols>
    <col min="1" max="1" width="12" bestFit="1" customWidth="1"/>
    <col min="2" max="2" width="26" bestFit="1" customWidth="1"/>
    <col min="3" max="3" width="13.33203125" bestFit="1" customWidth="1"/>
    <col min="6" max="6" width="12" bestFit="1" customWidth="1"/>
    <col min="7" max="7" width="26" bestFit="1" customWidth="1"/>
    <col min="8" max="8" width="13.44140625" bestFit="1" customWidth="1"/>
    <col min="10" max="10" width="18" customWidth="1"/>
    <col min="16" max="17" width="9.5546875" bestFit="1" customWidth="1"/>
  </cols>
  <sheetData>
    <row r="1" spans="1:20" ht="53.4" x14ac:dyDescent="0.3">
      <c r="A1" s="29" t="s">
        <v>20</v>
      </c>
      <c r="B1" s="29" t="s">
        <v>21</v>
      </c>
      <c r="C1" s="29" t="s">
        <v>33</v>
      </c>
      <c r="F1" s="29" t="s">
        <v>20</v>
      </c>
      <c r="G1" s="29" t="s">
        <v>21</v>
      </c>
      <c r="H1" s="29" t="s">
        <v>32</v>
      </c>
      <c r="J1" s="4" t="s">
        <v>35</v>
      </c>
      <c r="K1" s="19" t="s">
        <v>3</v>
      </c>
      <c r="L1" s="5" t="s">
        <v>2</v>
      </c>
      <c r="M1" s="7" t="s">
        <v>4</v>
      </c>
      <c r="N1" s="19" t="s">
        <v>5</v>
      </c>
      <c r="O1" s="5" t="s">
        <v>6</v>
      </c>
      <c r="P1" s="4" t="s">
        <v>7</v>
      </c>
      <c r="Q1" s="4" t="s">
        <v>1</v>
      </c>
      <c r="R1" s="9" t="s">
        <v>8</v>
      </c>
      <c r="S1" s="18" t="s">
        <v>9</v>
      </c>
      <c r="T1" s="4" t="s">
        <v>10</v>
      </c>
    </row>
    <row r="2" spans="1:20" x14ac:dyDescent="0.3">
      <c r="A2" s="30">
        <v>2500</v>
      </c>
      <c r="B2" s="31" t="s">
        <v>22</v>
      </c>
      <c r="C2" s="31">
        <v>1.262500398119915E-6</v>
      </c>
      <c r="F2" s="30">
        <v>2430</v>
      </c>
      <c r="G2" s="31" t="s">
        <v>22</v>
      </c>
      <c r="H2" s="31">
        <v>0.42208236163175061</v>
      </c>
      <c r="J2" s="11" t="s">
        <v>59</v>
      </c>
      <c r="K2" s="20">
        <f>SUM(C2:C46)</f>
        <v>2320.9717143793114</v>
      </c>
      <c r="L2" s="34">
        <f t="shared" ref="L2:L8" si="0">K2*2.2046226218</f>
        <v>5116.8667460785582</v>
      </c>
      <c r="M2" s="8">
        <v>0.12</v>
      </c>
      <c r="N2" s="20">
        <f>ROUND(L2*M2,1)</f>
        <v>614</v>
      </c>
      <c r="O2" s="6">
        <f t="shared" ref="O2:O8" si="1">N2*0.00045359237</f>
        <v>0.27850571518</v>
      </c>
      <c r="P2" s="20">
        <f>SUM(H2:H48)</f>
        <v>274212.85299296107</v>
      </c>
      <c r="Q2" s="34">
        <f t="shared" ref="Q2:Q8" si="2">P2*2.2046226218</f>
        <v>604535.85889659985</v>
      </c>
      <c r="R2" s="10">
        <v>0.1</v>
      </c>
      <c r="S2" s="20">
        <f>ROUND(Q2*R2,1)</f>
        <v>60453.599999999999</v>
      </c>
      <c r="T2" s="6">
        <f t="shared" ref="T2:T8" si="3">S2*0.00045359237</f>
        <v>27.421291699032</v>
      </c>
    </row>
    <row r="3" spans="1:20" x14ac:dyDescent="0.3">
      <c r="A3" s="30">
        <v>2230</v>
      </c>
      <c r="B3" s="31" t="s">
        <v>22</v>
      </c>
      <c r="C3" s="31">
        <v>3.2952150224985459E-5</v>
      </c>
      <c r="F3" s="30">
        <v>2500</v>
      </c>
      <c r="G3" s="31" t="s">
        <v>22</v>
      </c>
      <c r="H3" s="31">
        <v>1.1271069965616272</v>
      </c>
      <c r="J3" s="11" t="s">
        <v>60</v>
      </c>
      <c r="K3" s="20">
        <f>SUM(C47:C81)+SUM(C101:C110)</f>
        <v>4462.7240551077502</v>
      </c>
      <c r="L3" s="34">
        <f t="shared" si="0"/>
        <v>9838.6224067415769</v>
      </c>
      <c r="M3" s="8">
        <v>7.0000000000000007E-2</v>
      </c>
      <c r="N3" s="20">
        <f t="shared" ref="N3:N8" si="4">ROUND(L3*M3,1)</f>
        <v>688.7</v>
      </c>
      <c r="O3" s="6">
        <f t="shared" si="1"/>
        <v>0.31238906521900001</v>
      </c>
      <c r="P3" s="20">
        <f>SUM(H49:H83)+SUM(H106:H116)</f>
        <v>23507.400082511635</v>
      </c>
      <c r="Q3" s="34">
        <f t="shared" si="2"/>
        <v>51824.946001608339</v>
      </c>
      <c r="R3" s="10">
        <v>0.11</v>
      </c>
      <c r="S3" s="20">
        <f t="shared" ref="S3:S8" si="5">ROUND(Q3*R3,1)</f>
        <v>5700.7</v>
      </c>
      <c r="T3" s="6">
        <f t="shared" si="3"/>
        <v>2.585794023659</v>
      </c>
    </row>
    <row r="4" spans="1:20" x14ac:dyDescent="0.3">
      <c r="A4" s="30">
        <v>2430</v>
      </c>
      <c r="B4" s="31" t="s">
        <v>22</v>
      </c>
      <c r="C4" s="31">
        <v>2.7546571314051265E-4</v>
      </c>
      <c r="F4" s="30">
        <v>2410</v>
      </c>
      <c r="G4" s="31" t="s">
        <v>22</v>
      </c>
      <c r="H4" s="31">
        <v>2.2283458397434139</v>
      </c>
      <c r="J4" s="11" t="s">
        <v>66</v>
      </c>
      <c r="K4" s="20">
        <f>SUM(C82:C94)</f>
        <v>238.7460339237214</v>
      </c>
      <c r="L4" s="34">
        <f t="shared" si="0"/>
        <v>526.34490725326646</v>
      </c>
      <c r="M4" s="8">
        <v>0.09</v>
      </c>
      <c r="N4" s="20">
        <f t="shared" si="4"/>
        <v>47.4</v>
      </c>
      <c r="O4" s="6">
        <f t="shared" si="1"/>
        <v>2.1500278337999997E-2</v>
      </c>
      <c r="P4" s="20">
        <f>SUM(H84:H99)</f>
        <v>1931.3212141825488</v>
      </c>
      <c r="Q4" s="34">
        <f t="shared" si="2"/>
        <v>4257.8344387490906</v>
      </c>
      <c r="R4" s="10">
        <v>0.2</v>
      </c>
      <c r="S4" s="20">
        <f t="shared" si="5"/>
        <v>851.6</v>
      </c>
      <c r="T4" s="6">
        <f t="shared" si="3"/>
        <v>0.38627926229199999</v>
      </c>
    </row>
    <row r="5" spans="1:20" x14ac:dyDescent="0.3">
      <c r="A5" s="30">
        <v>2410</v>
      </c>
      <c r="B5" s="31" t="s">
        <v>22</v>
      </c>
      <c r="C5" s="31">
        <v>3.1674544068022701E-4</v>
      </c>
      <c r="F5" s="30">
        <v>3300</v>
      </c>
      <c r="G5" s="31" t="s">
        <v>22</v>
      </c>
      <c r="H5" s="31">
        <v>2.721308155051112</v>
      </c>
      <c r="J5" s="11" t="s">
        <v>67</v>
      </c>
      <c r="K5" s="20">
        <f>SUM(C95:C100)</f>
        <v>2.2356426063753205</v>
      </c>
      <c r="L5" s="34">
        <f t="shared" si="0"/>
        <v>4.9287482642749447</v>
      </c>
      <c r="M5" s="8">
        <v>0.32</v>
      </c>
      <c r="N5" s="20">
        <f t="shared" si="4"/>
        <v>1.6</v>
      </c>
      <c r="O5" s="6">
        <f t="shared" si="1"/>
        <v>7.2574779199999998E-4</v>
      </c>
      <c r="P5" s="20">
        <f>SUM(H100:H105)</f>
        <v>86.110242424160148</v>
      </c>
      <c r="Q5" s="34">
        <f t="shared" si="2"/>
        <v>189.84058841698553</v>
      </c>
      <c r="R5" s="10">
        <v>0.25</v>
      </c>
      <c r="S5" s="20">
        <f t="shared" si="5"/>
        <v>47.5</v>
      </c>
      <c r="T5" s="6">
        <f t="shared" si="3"/>
        <v>2.1545637574999998E-2</v>
      </c>
    </row>
    <row r="6" spans="1:20" x14ac:dyDescent="0.3">
      <c r="A6" s="30">
        <v>3300</v>
      </c>
      <c r="B6" s="31" t="s">
        <v>22</v>
      </c>
      <c r="C6" s="31">
        <v>3.9554438865396508E-4</v>
      </c>
      <c r="F6" s="30">
        <v>2400</v>
      </c>
      <c r="G6" s="31" t="s">
        <v>22</v>
      </c>
      <c r="H6" s="31">
        <v>8.6506924934008982</v>
      </c>
      <c r="J6" s="11" t="s">
        <v>62</v>
      </c>
      <c r="K6" s="20">
        <f>SUM(C111:C125)</f>
        <v>13.917798567332881</v>
      </c>
      <c r="L6" s="34">
        <f t="shared" si="0"/>
        <v>30.683493567197701</v>
      </c>
      <c r="M6" s="8">
        <v>0.32</v>
      </c>
      <c r="N6" s="20">
        <f t="shared" si="4"/>
        <v>9.8000000000000007</v>
      </c>
      <c r="O6" s="6">
        <f t="shared" si="1"/>
        <v>4.4452052259999998E-3</v>
      </c>
      <c r="P6" s="20">
        <f>SUM(H117:H131)</f>
        <v>1140.7571324572527</v>
      </c>
      <c r="Q6" s="34">
        <f t="shared" si="2"/>
        <v>2514.9389801949583</v>
      </c>
      <c r="R6" s="10">
        <v>0.25</v>
      </c>
      <c r="S6" s="20">
        <f t="shared" si="5"/>
        <v>628.70000000000005</v>
      </c>
      <c r="T6" s="6">
        <f t="shared" si="3"/>
        <v>0.28517352301900001</v>
      </c>
    </row>
    <row r="7" spans="1:20" x14ac:dyDescent="0.3">
      <c r="A7" s="30">
        <v>2240</v>
      </c>
      <c r="B7" s="31" t="s">
        <v>22</v>
      </c>
      <c r="C7" s="31">
        <v>1.028868200375942E-3</v>
      </c>
      <c r="F7" s="30">
        <v>2230</v>
      </c>
      <c r="G7" s="31" t="s">
        <v>22</v>
      </c>
      <c r="H7" s="31">
        <v>9.4512636573771243</v>
      </c>
      <c r="J7" s="11" t="s">
        <v>63</v>
      </c>
      <c r="K7" s="20">
        <f>SUM(C126:C137)</f>
        <v>91.783340378903702</v>
      </c>
      <c r="L7" s="34">
        <f t="shared" ref="L7" si="6">K7*2.2046226218</f>
        <v>202.34762850370049</v>
      </c>
      <c r="M7" s="8">
        <v>0.3</v>
      </c>
      <c r="N7" s="20">
        <f t="shared" ref="N7" si="7">ROUND(L7*M7,1)</f>
        <v>60.7</v>
      </c>
      <c r="O7" s="6">
        <f t="shared" ref="O7" si="8">N7*0.00045359237</f>
        <v>2.7533056859E-2</v>
      </c>
      <c r="P7" s="20">
        <f>SUM(H132:H145)</f>
        <v>5557.1980930442969</v>
      </c>
      <c r="Q7" s="34">
        <f t="shared" ref="Q7" si="9">P7*2.2046226218</f>
        <v>12251.524629749278</v>
      </c>
      <c r="R7" s="10">
        <v>0.3</v>
      </c>
      <c r="S7" s="20">
        <f t="shared" ref="S7" si="10">ROUND(Q7*R7,1)</f>
        <v>3675.5</v>
      </c>
      <c r="T7" s="6">
        <f t="shared" ref="T7" si="11">S7*0.00045359237</f>
        <v>1.667178755935</v>
      </c>
    </row>
    <row r="8" spans="1:20" x14ac:dyDescent="0.3">
      <c r="A8" s="30">
        <v>2110</v>
      </c>
      <c r="B8" s="31" t="s">
        <v>22</v>
      </c>
      <c r="C8" s="31">
        <v>2.475439238699573E-3</v>
      </c>
      <c r="F8" s="30">
        <v>2120</v>
      </c>
      <c r="G8" s="31" t="s">
        <v>22</v>
      </c>
      <c r="H8" s="31">
        <v>14.254944092633188</v>
      </c>
      <c r="J8" s="11" t="s">
        <v>64</v>
      </c>
      <c r="K8" s="20">
        <f>SUM(C138:C152)</f>
        <v>522.64182619566998</v>
      </c>
      <c r="L8" s="34">
        <f t="shared" si="0"/>
        <v>1152.2279931298378</v>
      </c>
      <c r="M8" s="8">
        <v>0.2</v>
      </c>
      <c r="N8" s="20">
        <f t="shared" si="4"/>
        <v>230.4</v>
      </c>
      <c r="O8" s="6">
        <f t="shared" si="1"/>
        <v>0.104507682048</v>
      </c>
      <c r="P8" s="20">
        <f>SUM(H146:H160)</f>
        <v>1812.656889014866</v>
      </c>
      <c r="Q8" s="34">
        <f t="shared" si="2"/>
        <v>3996.2243830837856</v>
      </c>
      <c r="R8" s="10">
        <v>0.2</v>
      </c>
      <c r="S8" s="20">
        <f t="shared" si="5"/>
        <v>799.2</v>
      </c>
      <c r="T8" s="6">
        <f t="shared" si="3"/>
        <v>0.36251102210399999</v>
      </c>
    </row>
    <row r="9" spans="1:20" x14ac:dyDescent="0.3">
      <c r="A9" s="30">
        <v>2120</v>
      </c>
      <c r="B9" s="31" t="s">
        <v>22</v>
      </c>
      <c r="C9" s="31">
        <v>2.6625488024042692E-3</v>
      </c>
      <c r="F9" s="30">
        <v>2140</v>
      </c>
      <c r="G9" s="31" t="s">
        <v>22</v>
      </c>
      <c r="H9" s="31">
        <v>33.842695714193532</v>
      </c>
      <c r="J9" s="12" t="s">
        <v>65</v>
      </c>
      <c r="K9" s="21">
        <f>SUM(K2:K8)</f>
        <v>7653.0204111590647</v>
      </c>
      <c r="L9" s="35">
        <f>SUM(L2:L8)</f>
        <v>16872.021923538414</v>
      </c>
      <c r="M9" s="14"/>
      <c r="N9" s="21">
        <f>SUM(N2:N8)</f>
        <v>1652.6000000000001</v>
      </c>
      <c r="O9" s="15">
        <f>SUM(O2:O8)</f>
        <v>0.74960675066199989</v>
      </c>
      <c r="P9" s="36">
        <f>SUM(P2:P8)</f>
        <v>308248.29664659587</v>
      </c>
      <c r="Q9" s="13">
        <f>SUM(Q2:Q8)</f>
        <v>679571.16791840235</v>
      </c>
      <c r="R9" s="16"/>
      <c r="S9" s="22">
        <f>SUM(S2:S8)</f>
        <v>72156.800000000003</v>
      </c>
      <c r="T9" s="15">
        <f>SUM(T2:T8)</f>
        <v>32.729773923616001</v>
      </c>
    </row>
    <row r="10" spans="1:20" x14ac:dyDescent="0.3">
      <c r="A10" s="30">
        <v>2400</v>
      </c>
      <c r="B10" s="31" t="s">
        <v>22</v>
      </c>
      <c r="C10" s="31">
        <v>3.3733592452116546E-3</v>
      </c>
      <c r="F10" s="30">
        <v>2240</v>
      </c>
      <c r="G10" s="31" t="s">
        <v>22</v>
      </c>
      <c r="H10" s="31">
        <v>47.30634449818622</v>
      </c>
    </row>
    <row r="11" spans="1:20" x14ac:dyDescent="0.3">
      <c r="A11" s="30">
        <v>2140</v>
      </c>
      <c r="B11" s="31" t="s">
        <v>22</v>
      </c>
      <c r="C11" s="31">
        <v>7.2677835117515265E-3</v>
      </c>
      <c r="F11" s="30">
        <v>2100</v>
      </c>
      <c r="G11" s="31" t="s">
        <v>22</v>
      </c>
      <c r="H11" s="31">
        <v>92.166170142569499</v>
      </c>
    </row>
    <row r="12" spans="1:20" x14ac:dyDescent="0.3">
      <c r="A12" s="30">
        <v>2100</v>
      </c>
      <c r="B12" s="31" t="s">
        <v>22</v>
      </c>
      <c r="C12" s="31">
        <v>2.1501646702502548E-2</v>
      </c>
      <c r="F12" s="30">
        <v>2110</v>
      </c>
      <c r="G12" s="31" t="s">
        <v>22</v>
      </c>
      <c r="H12" s="31">
        <v>116.17553361267788</v>
      </c>
    </row>
    <row r="13" spans="1:20" x14ac:dyDescent="0.3">
      <c r="A13" s="30">
        <v>2520</v>
      </c>
      <c r="B13" s="31" t="s">
        <v>22</v>
      </c>
      <c r="C13" s="31">
        <v>2.3849276780666406E-2</v>
      </c>
      <c r="F13" s="30">
        <v>2520</v>
      </c>
      <c r="G13" s="31" t="s">
        <v>22</v>
      </c>
      <c r="H13" s="31">
        <v>293.20319288740887</v>
      </c>
    </row>
    <row r="14" spans="1:20" x14ac:dyDescent="0.3">
      <c r="A14" s="30">
        <v>2600</v>
      </c>
      <c r="B14" s="31" t="s">
        <v>22</v>
      </c>
      <c r="C14" s="31">
        <v>0.40476066232223534</v>
      </c>
      <c r="F14" s="30">
        <v>2600</v>
      </c>
      <c r="G14" s="31" t="s">
        <v>22</v>
      </c>
      <c r="H14" s="31">
        <v>647.67873591138778</v>
      </c>
    </row>
    <row r="15" spans="1:20" x14ac:dyDescent="0.3">
      <c r="A15" s="30">
        <v>2210</v>
      </c>
      <c r="B15" s="31" t="s">
        <v>22</v>
      </c>
      <c r="C15" s="31">
        <v>2.8708945143174738</v>
      </c>
      <c r="F15" s="30">
        <v>2210</v>
      </c>
      <c r="G15" s="31" t="s">
        <v>22</v>
      </c>
      <c r="H15" s="31">
        <v>165213.81891012724</v>
      </c>
    </row>
    <row r="16" spans="1:20" x14ac:dyDescent="0.3">
      <c r="A16" s="30">
        <v>2430</v>
      </c>
      <c r="B16" s="31" t="s">
        <v>22</v>
      </c>
      <c r="C16" s="31">
        <v>7.4938783421920003E-4</v>
      </c>
      <c r="F16" s="30">
        <v>2430</v>
      </c>
      <c r="G16" s="31" t="s">
        <v>22</v>
      </c>
      <c r="H16" s="31">
        <v>0.43773214672570537</v>
      </c>
    </row>
    <row r="17" spans="1:8" x14ac:dyDescent="0.3">
      <c r="A17" s="30">
        <v>2140</v>
      </c>
      <c r="B17" s="31" t="s">
        <v>22</v>
      </c>
      <c r="C17" s="31">
        <v>2.8237142230826081E-3</v>
      </c>
      <c r="F17" s="30">
        <v>2500</v>
      </c>
      <c r="G17" s="31" t="s">
        <v>22</v>
      </c>
      <c r="H17" s="31">
        <v>1.4663673516997382</v>
      </c>
    </row>
    <row r="18" spans="1:8" x14ac:dyDescent="0.3">
      <c r="A18" s="30">
        <v>2500</v>
      </c>
      <c r="B18" s="31" t="s">
        <v>22</v>
      </c>
      <c r="C18" s="31">
        <v>2.52442527532706E-2</v>
      </c>
      <c r="F18" s="30">
        <v>3300</v>
      </c>
      <c r="G18" s="31" t="s">
        <v>22</v>
      </c>
      <c r="H18" s="31">
        <v>6.2340437421371773</v>
      </c>
    </row>
    <row r="19" spans="1:8" x14ac:dyDescent="0.3">
      <c r="A19" s="30">
        <v>2400</v>
      </c>
      <c r="B19" s="31" t="s">
        <v>22</v>
      </c>
      <c r="C19" s="31">
        <v>6.875974246742228E-2</v>
      </c>
      <c r="F19" s="30">
        <v>2400</v>
      </c>
      <c r="G19" s="31" t="s">
        <v>22</v>
      </c>
      <c r="H19" s="31">
        <v>8.9937446642890126</v>
      </c>
    </row>
    <row r="20" spans="1:8" x14ac:dyDescent="0.3">
      <c r="A20" s="30">
        <v>2120</v>
      </c>
      <c r="B20" s="31" t="s">
        <v>22</v>
      </c>
      <c r="C20" s="31">
        <v>0.46818142096188059</v>
      </c>
      <c r="F20" s="30">
        <v>2410</v>
      </c>
      <c r="G20" s="31" t="s">
        <v>22</v>
      </c>
      <c r="H20" s="31">
        <v>13.267832583141786</v>
      </c>
    </row>
    <row r="21" spans="1:8" x14ac:dyDescent="0.3">
      <c r="A21" s="30">
        <v>3300</v>
      </c>
      <c r="B21" s="31" t="s">
        <v>22</v>
      </c>
      <c r="C21" s="31">
        <v>0.84209279315695373</v>
      </c>
      <c r="F21" s="30">
        <v>2140</v>
      </c>
      <c r="G21" s="31" t="s">
        <v>22</v>
      </c>
      <c r="H21" s="31">
        <v>15.281342981203766</v>
      </c>
    </row>
    <row r="22" spans="1:8" x14ac:dyDescent="0.3">
      <c r="A22" s="30">
        <v>2410</v>
      </c>
      <c r="B22" s="31" t="s">
        <v>22</v>
      </c>
      <c r="C22" s="31">
        <v>2.8515214693067219</v>
      </c>
      <c r="F22" s="30">
        <v>2120</v>
      </c>
      <c r="G22" s="31" t="s">
        <v>22</v>
      </c>
      <c r="H22" s="31">
        <v>20.214458870113283</v>
      </c>
    </row>
    <row r="23" spans="1:8" x14ac:dyDescent="0.3">
      <c r="A23" s="30">
        <v>2100</v>
      </c>
      <c r="B23" s="31" t="s">
        <v>22</v>
      </c>
      <c r="C23" s="31">
        <v>7.1379292020267764</v>
      </c>
      <c r="F23" s="30">
        <v>2240</v>
      </c>
      <c r="G23" s="31" t="s">
        <v>22</v>
      </c>
      <c r="H23" s="31">
        <v>103.79874315208195</v>
      </c>
    </row>
    <row r="24" spans="1:8" x14ac:dyDescent="0.3">
      <c r="A24" s="30">
        <v>2110</v>
      </c>
      <c r="B24" s="31" t="s">
        <v>22</v>
      </c>
      <c r="C24" s="31">
        <v>17.127091052860056</v>
      </c>
      <c r="F24" s="30">
        <v>2100</v>
      </c>
      <c r="G24" s="31" t="s">
        <v>22</v>
      </c>
      <c r="H24" s="31">
        <v>125.61992880986912</v>
      </c>
    </row>
    <row r="25" spans="1:8" x14ac:dyDescent="0.3">
      <c r="A25" s="30">
        <v>2600</v>
      </c>
      <c r="B25" s="31" t="s">
        <v>22</v>
      </c>
      <c r="C25" s="31">
        <v>18.715661546074337</v>
      </c>
      <c r="F25" s="30">
        <v>2230</v>
      </c>
      <c r="G25" s="31" t="s">
        <v>22</v>
      </c>
      <c r="H25" s="31">
        <v>135.02334542268864</v>
      </c>
    </row>
    <row r="26" spans="1:8" x14ac:dyDescent="0.3">
      <c r="A26" s="30">
        <v>2520</v>
      </c>
      <c r="B26" s="31" t="s">
        <v>22</v>
      </c>
      <c r="C26" s="31">
        <v>64.618217944256472</v>
      </c>
      <c r="F26" s="30">
        <v>2110</v>
      </c>
      <c r="G26" s="31" t="s">
        <v>22</v>
      </c>
      <c r="H26" s="31">
        <v>223.08843185560653</v>
      </c>
    </row>
    <row r="27" spans="1:8" x14ac:dyDescent="0.3">
      <c r="A27" s="30">
        <v>2230</v>
      </c>
      <c r="B27" s="31" t="s">
        <v>22</v>
      </c>
      <c r="C27" s="31">
        <v>78.37607525376896</v>
      </c>
      <c r="F27" s="30">
        <v>2600</v>
      </c>
      <c r="G27" s="31" t="s">
        <v>22</v>
      </c>
      <c r="H27" s="31">
        <v>413.4180552013803</v>
      </c>
    </row>
    <row r="28" spans="1:8" x14ac:dyDescent="0.3">
      <c r="A28" s="30">
        <v>2240</v>
      </c>
      <c r="B28" s="31" t="s">
        <v>22</v>
      </c>
      <c r="C28" s="31">
        <v>78.887860253696957</v>
      </c>
      <c r="F28" s="30">
        <v>2520</v>
      </c>
      <c r="G28" s="31" t="s">
        <v>22</v>
      </c>
      <c r="H28" s="31">
        <v>511.83490391755402</v>
      </c>
    </row>
    <row r="29" spans="1:8" x14ac:dyDescent="0.3">
      <c r="A29" s="30">
        <v>2210</v>
      </c>
      <c r="B29" s="31" t="s">
        <v>22</v>
      </c>
      <c r="C29" s="31">
        <v>1582.9847038586638</v>
      </c>
      <c r="F29" s="30">
        <v>2210</v>
      </c>
      <c r="G29" s="31" t="s">
        <v>22</v>
      </c>
      <c r="H29" s="31">
        <v>101275.37791274309</v>
      </c>
    </row>
    <row r="30" spans="1:8" x14ac:dyDescent="0.3">
      <c r="A30" s="30">
        <v>2100</v>
      </c>
      <c r="B30" s="31" t="s">
        <v>41</v>
      </c>
      <c r="C30" s="31">
        <v>8.8239011504581656E-4</v>
      </c>
      <c r="F30" s="30">
        <v>2600</v>
      </c>
      <c r="G30" s="31" t="s">
        <v>41</v>
      </c>
      <c r="H30" s="31">
        <v>2.550340010992227</v>
      </c>
    </row>
    <row r="31" spans="1:8" x14ac:dyDescent="0.3">
      <c r="A31" s="30">
        <v>2600</v>
      </c>
      <c r="B31" s="31" t="s">
        <v>41</v>
      </c>
      <c r="C31" s="31">
        <v>1.9207816429279714E-3</v>
      </c>
      <c r="F31" s="30">
        <v>2100</v>
      </c>
      <c r="G31" s="31" t="s">
        <v>41</v>
      </c>
      <c r="H31" s="31">
        <v>18.986645901053464</v>
      </c>
    </row>
    <row r="32" spans="1:8" x14ac:dyDescent="0.3">
      <c r="A32" s="30">
        <v>2210</v>
      </c>
      <c r="B32" s="31" t="s">
        <v>41</v>
      </c>
      <c r="C32" s="31">
        <v>2.8801502953576492E-2</v>
      </c>
      <c r="F32" s="30">
        <v>2130</v>
      </c>
      <c r="G32" s="31" t="s">
        <v>41</v>
      </c>
      <c r="H32" s="31">
        <v>26.533411806536023</v>
      </c>
    </row>
    <row r="33" spans="1:8" x14ac:dyDescent="0.3">
      <c r="A33" s="30">
        <v>2120</v>
      </c>
      <c r="B33" s="31" t="s">
        <v>41</v>
      </c>
      <c r="C33" s="31">
        <v>0.13984265283780944</v>
      </c>
      <c r="F33" s="30">
        <v>2110</v>
      </c>
      <c r="G33" s="31" t="s">
        <v>41</v>
      </c>
      <c r="H33" s="31">
        <v>163.65778328044433</v>
      </c>
    </row>
    <row r="34" spans="1:8" x14ac:dyDescent="0.3">
      <c r="A34" s="30">
        <v>2600</v>
      </c>
      <c r="B34" s="31" t="s">
        <v>41</v>
      </c>
      <c r="C34" s="31">
        <v>0.22855314427300025</v>
      </c>
      <c r="F34" s="30">
        <v>2210</v>
      </c>
      <c r="G34" s="31" t="s">
        <v>41</v>
      </c>
      <c r="H34" s="31">
        <v>958.94048700265751</v>
      </c>
    </row>
    <row r="35" spans="1:8" x14ac:dyDescent="0.3">
      <c r="A35" s="30">
        <v>2130</v>
      </c>
      <c r="B35" s="31" t="s">
        <v>41</v>
      </c>
      <c r="C35" s="31">
        <v>0.46485950601034842</v>
      </c>
      <c r="F35" s="30">
        <v>2120</v>
      </c>
      <c r="G35" s="31" t="s">
        <v>41</v>
      </c>
      <c r="H35" s="31">
        <v>1.0442409664331205</v>
      </c>
    </row>
    <row r="36" spans="1:8" x14ac:dyDescent="0.3">
      <c r="A36" s="30">
        <v>2100</v>
      </c>
      <c r="B36" s="31" t="s">
        <v>41</v>
      </c>
      <c r="C36" s="31">
        <v>4.0212800730666993</v>
      </c>
      <c r="F36" s="30">
        <v>2600</v>
      </c>
      <c r="G36" s="31" t="s">
        <v>41</v>
      </c>
      <c r="H36" s="31">
        <v>4.789470375632801</v>
      </c>
    </row>
    <row r="37" spans="1:8" x14ac:dyDescent="0.3">
      <c r="A37" s="30">
        <v>2110</v>
      </c>
      <c r="B37" s="31" t="s">
        <v>41</v>
      </c>
      <c r="C37" s="31">
        <v>69.8722972948609</v>
      </c>
      <c r="F37" s="30">
        <v>2130</v>
      </c>
      <c r="G37" s="31" t="s">
        <v>41</v>
      </c>
      <c r="H37" s="31">
        <v>24.993051039293633</v>
      </c>
    </row>
    <row r="38" spans="1:8" x14ac:dyDescent="0.3">
      <c r="A38" s="30">
        <v>2210</v>
      </c>
      <c r="B38" s="31" t="s">
        <v>41</v>
      </c>
      <c r="C38" s="31">
        <v>156.82164722270699</v>
      </c>
      <c r="F38" s="30">
        <v>2100</v>
      </c>
      <c r="G38" s="31" t="s">
        <v>41</v>
      </c>
      <c r="H38" s="31">
        <v>261.47762169301694</v>
      </c>
    </row>
    <row r="39" spans="1:8" x14ac:dyDescent="0.3">
      <c r="A39" s="30">
        <v>2100</v>
      </c>
      <c r="B39" s="31" t="s">
        <v>44</v>
      </c>
      <c r="C39" s="31">
        <v>9.6756536767327208E-7</v>
      </c>
      <c r="F39" s="30">
        <v>2110</v>
      </c>
      <c r="G39" s="31" t="s">
        <v>41</v>
      </c>
      <c r="H39" s="31">
        <v>511.58045173093745</v>
      </c>
    </row>
    <row r="40" spans="1:8" x14ac:dyDescent="0.3">
      <c r="A40" s="30">
        <v>2400</v>
      </c>
      <c r="B40" s="31" t="s">
        <v>44</v>
      </c>
      <c r="C40" s="31">
        <v>3.7575168075137336E-5</v>
      </c>
      <c r="F40" s="30">
        <v>2210</v>
      </c>
      <c r="G40" s="31" t="s">
        <v>41</v>
      </c>
      <c r="H40" s="31">
        <v>2180.4920510658435</v>
      </c>
    </row>
    <row r="41" spans="1:8" x14ac:dyDescent="0.3">
      <c r="A41" s="30">
        <v>2210</v>
      </c>
      <c r="B41" s="31" t="s">
        <v>44</v>
      </c>
      <c r="C41" s="31">
        <v>4.5568664605078945E-3</v>
      </c>
      <c r="F41" s="30">
        <v>2100</v>
      </c>
      <c r="G41" s="31" t="s">
        <v>44</v>
      </c>
      <c r="H41" s="31">
        <v>0.25717822437318127</v>
      </c>
    </row>
    <row r="42" spans="1:8" x14ac:dyDescent="0.3">
      <c r="A42" s="30">
        <v>2210</v>
      </c>
      <c r="B42" s="31" t="s">
        <v>44</v>
      </c>
      <c r="C42" s="31">
        <v>7.7188782935769758E-5</v>
      </c>
      <c r="F42" s="30">
        <v>2400</v>
      </c>
      <c r="G42" s="31" t="s">
        <v>44</v>
      </c>
      <c r="H42" s="31">
        <v>12.439744078191456</v>
      </c>
    </row>
    <row r="43" spans="1:8" x14ac:dyDescent="0.3">
      <c r="A43" s="30">
        <v>2100</v>
      </c>
      <c r="B43" s="31" t="s">
        <v>44</v>
      </c>
      <c r="C43" s="31">
        <v>3.3575284622363363E-4</v>
      </c>
      <c r="F43" s="30">
        <v>2210</v>
      </c>
      <c r="G43" s="31" t="s">
        <v>44</v>
      </c>
      <c r="H43" s="31">
        <v>168.56496565830213</v>
      </c>
    </row>
    <row r="44" spans="1:8" x14ac:dyDescent="0.3">
      <c r="A44" s="30">
        <v>2210</v>
      </c>
      <c r="B44" s="31" t="s">
        <v>45</v>
      </c>
      <c r="C44" s="31">
        <v>1.7658956982017779E-5</v>
      </c>
      <c r="F44" s="30">
        <v>2100</v>
      </c>
      <c r="G44" s="31" t="s">
        <v>44</v>
      </c>
      <c r="H44" s="31">
        <v>1.711773114523258E-2</v>
      </c>
    </row>
    <row r="45" spans="1:8" x14ac:dyDescent="0.3">
      <c r="A45" s="30">
        <v>2156</v>
      </c>
      <c r="B45" s="31" t="s">
        <v>45</v>
      </c>
      <c r="C45" s="31">
        <v>1.3010310510306331E-2</v>
      </c>
      <c r="F45" s="30">
        <v>2210</v>
      </c>
      <c r="G45" s="31" t="s">
        <v>44</v>
      </c>
      <c r="H45" s="31">
        <v>0.19489049769870281</v>
      </c>
    </row>
    <row r="46" spans="1:8" x14ac:dyDescent="0.3">
      <c r="A46" s="30">
        <v>2210</v>
      </c>
      <c r="B46" s="31" t="s">
        <v>45</v>
      </c>
      <c r="C46" s="31">
        <v>233.92784552918874</v>
      </c>
      <c r="F46" s="30">
        <v>2210</v>
      </c>
      <c r="G46" s="31" t="s">
        <v>45</v>
      </c>
      <c r="H46" s="31">
        <v>4.732897174938562E-2</v>
      </c>
    </row>
    <row r="47" spans="1:8" x14ac:dyDescent="0.3">
      <c r="A47" s="30">
        <v>2110</v>
      </c>
      <c r="B47" s="31" t="s">
        <v>39</v>
      </c>
      <c r="C47" s="31">
        <v>7.7857179703559105E-5</v>
      </c>
      <c r="F47" s="30">
        <v>2156</v>
      </c>
      <c r="G47" s="31" t="s">
        <v>45</v>
      </c>
      <c r="H47" s="31">
        <v>0.1081406821642304</v>
      </c>
    </row>
    <row r="48" spans="1:8" x14ac:dyDescent="0.3">
      <c r="A48" s="30">
        <v>2230</v>
      </c>
      <c r="B48" s="31" t="s">
        <v>39</v>
      </c>
      <c r="C48" s="31">
        <v>0.22391230849391969</v>
      </c>
      <c r="F48" s="30">
        <v>2210</v>
      </c>
      <c r="G48" s="31" t="s">
        <v>45</v>
      </c>
      <c r="H48" s="31">
        <v>539.07390231288309</v>
      </c>
    </row>
    <row r="49" spans="1:8" x14ac:dyDescent="0.3">
      <c r="A49" s="30">
        <v>2120</v>
      </c>
      <c r="B49" s="31" t="s">
        <v>39</v>
      </c>
      <c r="C49" s="31">
        <v>5.7007680429204397</v>
      </c>
      <c r="F49" s="30">
        <v>2110</v>
      </c>
      <c r="G49" s="31" t="s">
        <v>39</v>
      </c>
      <c r="H49" s="31">
        <v>1.6715881337587568</v>
      </c>
    </row>
    <row r="50" spans="1:8" x14ac:dyDescent="0.3">
      <c r="A50" s="30">
        <v>2130</v>
      </c>
      <c r="B50" s="31" t="s">
        <v>39</v>
      </c>
      <c r="C50" s="31">
        <v>26.437387300735704</v>
      </c>
      <c r="F50" s="30">
        <v>2230</v>
      </c>
      <c r="G50" s="31" t="s">
        <v>39</v>
      </c>
      <c r="H50" s="31">
        <v>0.53704891227062823</v>
      </c>
    </row>
    <row r="51" spans="1:8" x14ac:dyDescent="0.3">
      <c r="A51" s="30">
        <v>2150</v>
      </c>
      <c r="B51" s="31" t="s">
        <v>39</v>
      </c>
      <c r="C51" s="31">
        <v>32.33920925239007</v>
      </c>
      <c r="F51" s="30">
        <v>2120</v>
      </c>
      <c r="G51" s="31" t="s">
        <v>39</v>
      </c>
      <c r="H51" s="31">
        <v>31.082249950675312</v>
      </c>
    </row>
    <row r="52" spans="1:8" x14ac:dyDescent="0.3">
      <c r="A52" s="30">
        <v>2110</v>
      </c>
      <c r="B52" s="31" t="s">
        <v>39</v>
      </c>
      <c r="C52" s="31">
        <v>310.5111110375737</v>
      </c>
      <c r="F52" s="30">
        <v>2150</v>
      </c>
      <c r="G52" s="31" t="s">
        <v>39</v>
      </c>
      <c r="H52" s="31">
        <v>129.71760336764601</v>
      </c>
    </row>
    <row r="53" spans="1:8" x14ac:dyDescent="0.3">
      <c r="A53" s="30">
        <v>2150</v>
      </c>
      <c r="B53" s="31" t="s">
        <v>23</v>
      </c>
      <c r="C53" s="31">
        <v>1.3919388416032809E-5</v>
      </c>
      <c r="F53" s="30">
        <v>2130</v>
      </c>
      <c r="G53" s="31" t="s">
        <v>39</v>
      </c>
      <c r="H53" s="31">
        <v>196.82862457366397</v>
      </c>
    </row>
    <row r="54" spans="1:8" x14ac:dyDescent="0.3">
      <c r="A54" s="30">
        <v>2310</v>
      </c>
      <c r="B54" s="31" t="s">
        <v>23</v>
      </c>
      <c r="C54" s="31">
        <v>1.107892618406107E-3</v>
      </c>
      <c r="F54" s="30">
        <v>2110</v>
      </c>
      <c r="G54" s="31" t="s">
        <v>39</v>
      </c>
      <c r="H54" s="31">
        <v>1358.2050713206972</v>
      </c>
    </row>
    <row r="55" spans="1:8" x14ac:dyDescent="0.3">
      <c r="A55" s="30">
        <v>2210</v>
      </c>
      <c r="B55" s="31" t="s">
        <v>23</v>
      </c>
      <c r="C55" s="31">
        <v>2.1055990667277237E-3</v>
      </c>
      <c r="F55" s="30">
        <v>2150</v>
      </c>
      <c r="G55" s="31" t="s">
        <v>23</v>
      </c>
      <c r="H55" s="31">
        <v>4.6242491568316765E-2</v>
      </c>
    </row>
    <row r="56" spans="1:8" x14ac:dyDescent="0.3">
      <c r="A56" s="30">
        <v>2520</v>
      </c>
      <c r="B56" s="31" t="s">
        <v>23</v>
      </c>
      <c r="C56" s="31">
        <v>2.410771802037089E-3</v>
      </c>
      <c r="F56" s="30">
        <v>3300</v>
      </c>
      <c r="G56" s="31" t="s">
        <v>23</v>
      </c>
      <c r="H56" s="31">
        <v>0.45735000870850467</v>
      </c>
    </row>
    <row r="57" spans="1:8" x14ac:dyDescent="0.3">
      <c r="A57" s="30">
        <v>2140</v>
      </c>
      <c r="B57" s="31" t="s">
        <v>23</v>
      </c>
      <c r="C57" s="31">
        <v>5.5889715075070285E-3</v>
      </c>
      <c r="F57" s="30">
        <v>2600</v>
      </c>
      <c r="G57" s="31" t="s">
        <v>23</v>
      </c>
      <c r="H57" s="31">
        <v>0.8396452681541724</v>
      </c>
    </row>
    <row r="58" spans="1:8" x14ac:dyDescent="0.3">
      <c r="A58" s="30">
        <v>3300</v>
      </c>
      <c r="B58" s="31" t="s">
        <v>23</v>
      </c>
      <c r="C58" s="31">
        <v>6.1156729487884774E-3</v>
      </c>
      <c r="F58" s="30">
        <v>2520</v>
      </c>
      <c r="G58" s="31" t="s">
        <v>23</v>
      </c>
      <c r="H58" s="31">
        <v>0.97708965517541513</v>
      </c>
    </row>
    <row r="59" spans="1:8" x14ac:dyDescent="0.3">
      <c r="A59" s="30">
        <v>2410</v>
      </c>
      <c r="B59" s="31" t="s">
        <v>23</v>
      </c>
      <c r="C59" s="31">
        <v>6.4369875472432706E-3</v>
      </c>
      <c r="F59" s="30">
        <v>2410</v>
      </c>
      <c r="G59" s="31" t="s">
        <v>23</v>
      </c>
      <c r="H59" s="31">
        <v>9.8736415842811098</v>
      </c>
    </row>
    <row r="60" spans="1:8" x14ac:dyDescent="0.3">
      <c r="A60" s="30">
        <v>2130</v>
      </c>
      <c r="B60" s="31" t="s">
        <v>23</v>
      </c>
      <c r="C60" s="31">
        <v>1.0776909848731739E-2</v>
      </c>
      <c r="F60" s="30">
        <v>2310</v>
      </c>
      <c r="G60" s="31" t="s">
        <v>23</v>
      </c>
      <c r="H60" s="31">
        <v>15.315630392142225</v>
      </c>
    </row>
    <row r="61" spans="1:8" x14ac:dyDescent="0.3">
      <c r="A61" s="30">
        <v>2600</v>
      </c>
      <c r="B61" s="31" t="s">
        <v>23</v>
      </c>
      <c r="C61" s="31">
        <v>8.2052364749026205E-2</v>
      </c>
      <c r="F61" s="30">
        <v>2130</v>
      </c>
      <c r="G61" s="31" t="s">
        <v>23</v>
      </c>
      <c r="H61" s="31">
        <v>15.478171968410949</v>
      </c>
    </row>
    <row r="62" spans="1:8" x14ac:dyDescent="0.3">
      <c r="A62" s="30">
        <v>2100</v>
      </c>
      <c r="B62" s="31" t="s">
        <v>23</v>
      </c>
      <c r="C62" s="31">
        <v>8.2557458760890309E-2</v>
      </c>
      <c r="F62" s="30">
        <v>2100</v>
      </c>
      <c r="G62" s="31" t="s">
        <v>23</v>
      </c>
      <c r="H62" s="31">
        <v>69.665556616075548</v>
      </c>
    </row>
    <row r="63" spans="1:8" x14ac:dyDescent="0.3">
      <c r="A63" s="30">
        <v>2120</v>
      </c>
      <c r="B63" s="31" t="s">
        <v>23</v>
      </c>
      <c r="C63" s="31">
        <v>0.25277859781605222</v>
      </c>
      <c r="F63" s="30">
        <v>2140</v>
      </c>
      <c r="G63" s="31" t="s">
        <v>23</v>
      </c>
      <c r="H63" s="31">
        <v>72.557132984693936</v>
      </c>
    </row>
    <row r="64" spans="1:8" x14ac:dyDescent="0.3">
      <c r="A64" s="30">
        <v>2110</v>
      </c>
      <c r="B64" s="31" t="s">
        <v>23</v>
      </c>
      <c r="C64" s="31">
        <v>0.3699350427628505</v>
      </c>
      <c r="F64" s="30">
        <v>2120</v>
      </c>
      <c r="G64" s="31" t="s">
        <v>23</v>
      </c>
      <c r="H64" s="31">
        <v>106.93615036168072</v>
      </c>
    </row>
    <row r="65" spans="1:8" x14ac:dyDescent="0.3">
      <c r="A65" s="30">
        <v>2410</v>
      </c>
      <c r="B65" s="31" t="s">
        <v>23</v>
      </c>
      <c r="C65" s="31">
        <v>0.60940896325283422</v>
      </c>
      <c r="F65" s="30">
        <v>2210</v>
      </c>
      <c r="G65" s="31" t="s">
        <v>23</v>
      </c>
      <c r="H65" s="31">
        <v>269.35857060063427</v>
      </c>
    </row>
    <row r="66" spans="1:8" x14ac:dyDescent="0.3">
      <c r="A66" s="30">
        <v>2600</v>
      </c>
      <c r="B66" s="31" t="s">
        <v>23</v>
      </c>
      <c r="C66" s="31">
        <v>0.98604489398550255</v>
      </c>
      <c r="F66" s="30">
        <v>2110</v>
      </c>
      <c r="G66" s="31" t="s">
        <v>23</v>
      </c>
      <c r="H66" s="31">
        <v>909.91107920391767</v>
      </c>
    </row>
    <row r="67" spans="1:8" x14ac:dyDescent="0.3">
      <c r="A67" s="30">
        <v>2140</v>
      </c>
      <c r="B67" s="31" t="s">
        <v>23</v>
      </c>
      <c r="C67" s="31">
        <v>1.7569875153965357</v>
      </c>
      <c r="F67" s="30">
        <v>2410</v>
      </c>
      <c r="G67" s="31" t="s">
        <v>23</v>
      </c>
      <c r="H67" s="31">
        <v>13.127368724746114</v>
      </c>
    </row>
    <row r="68" spans="1:8" x14ac:dyDescent="0.3">
      <c r="A68" s="30">
        <v>2520</v>
      </c>
      <c r="B68" s="31" t="s">
        <v>23</v>
      </c>
      <c r="C68" s="31">
        <v>3.5160858759945381</v>
      </c>
      <c r="F68" s="30">
        <v>2310</v>
      </c>
      <c r="G68" s="31" t="s">
        <v>23</v>
      </c>
      <c r="H68" s="31">
        <v>15.832898653310114</v>
      </c>
    </row>
    <row r="69" spans="1:8" x14ac:dyDescent="0.3">
      <c r="A69" s="30">
        <v>2310</v>
      </c>
      <c r="B69" s="31" t="s">
        <v>23</v>
      </c>
      <c r="C69" s="31">
        <v>5.5849237108846799</v>
      </c>
      <c r="F69" s="30">
        <v>2600</v>
      </c>
      <c r="G69" s="31" t="s">
        <v>23</v>
      </c>
      <c r="H69" s="31">
        <v>18.779985064314747</v>
      </c>
    </row>
    <row r="70" spans="1:8" x14ac:dyDescent="0.3">
      <c r="A70" s="30">
        <v>3300</v>
      </c>
      <c r="B70" s="31" t="s">
        <v>23</v>
      </c>
      <c r="C70" s="31">
        <v>14.306446102993604</v>
      </c>
      <c r="F70" s="30">
        <v>2520</v>
      </c>
      <c r="G70" s="31" t="s">
        <v>23</v>
      </c>
      <c r="H70" s="31">
        <v>26.704037033816622</v>
      </c>
    </row>
    <row r="71" spans="1:8" x14ac:dyDescent="0.3">
      <c r="A71" s="30">
        <v>2100</v>
      </c>
      <c r="B71" s="31" t="s">
        <v>23</v>
      </c>
      <c r="C71" s="31">
        <v>42.500959607374206</v>
      </c>
      <c r="F71" s="30">
        <v>2140</v>
      </c>
      <c r="G71" s="31" t="s">
        <v>23</v>
      </c>
      <c r="H71" s="31">
        <v>92.5333648155042</v>
      </c>
    </row>
    <row r="72" spans="1:8" x14ac:dyDescent="0.3">
      <c r="A72" s="30">
        <v>2210</v>
      </c>
      <c r="B72" s="31" t="s">
        <v>23</v>
      </c>
      <c r="C72" s="31">
        <v>66.91429798788505</v>
      </c>
      <c r="F72" s="30">
        <v>3300</v>
      </c>
      <c r="G72" s="31" t="s">
        <v>23</v>
      </c>
      <c r="H72" s="31">
        <v>147.96239712241069</v>
      </c>
    </row>
    <row r="73" spans="1:8" x14ac:dyDescent="0.3">
      <c r="A73" s="30">
        <v>2150</v>
      </c>
      <c r="B73" s="31" t="s">
        <v>23</v>
      </c>
      <c r="C73" s="31">
        <v>71.422661334653171</v>
      </c>
      <c r="F73" s="30">
        <v>2150</v>
      </c>
      <c r="G73" s="31" t="s">
        <v>23</v>
      </c>
      <c r="H73" s="31">
        <v>284.22818073306956</v>
      </c>
    </row>
    <row r="74" spans="1:8" x14ac:dyDescent="0.3">
      <c r="A74" s="30">
        <v>2130</v>
      </c>
      <c r="B74" s="31" t="s">
        <v>23</v>
      </c>
      <c r="C74" s="31">
        <v>99.527590410054259</v>
      </c>
      <c r="F74" s="30">
        <v>2210</v>
      </c>
      <c r="G74" s="31" t="s">
        <v>23</v>
      </c>
      <c r="H74" s="31">
        <v>568.04054847071745</v>
      </c>
    </row>
    <row r="75" spans="1:8" x14ac:dyDescent="0.3">
      <c r="A75" s="30">
        <v>2120</v>
      </c>
      <c r="B75" s="31" t="s">
        <v>23</v>
      </c>
      <c r="C75" s="31">
        <v>551.97076268462627</v>
      </c>
      <c r="F75" s="30">
        <v>2100</v>
      </c>
      <c r="G75" s="31" t="s">
        <v>23</v>
      </c>
      <c r="H75" s="31">
        <v>612.97592097947745</v>
      </c>
    </row>
    <row r="76" spans="1:8" x14ac:dyDescent="0.3">
      <c r="A76" s="30">
        <v>2110</v>
      </c>
      <c r="B76" s="31" t="s">
        <v>23</v>
      </c>
      <c r="C76" s="31">
        <v>3034.6250779838929</v>
      </c>
      <c r="F76" s="30">
        <v>2130</v>
      </c>
      <c r="G76" s="31" t="s">
        <v>23</v>
      </c>
      <c r="H76" s="31">
        <v>712.4385719969406</v>
      </c>
    </row>
    <row r="77" spans="1:8" x14ac:dyDescent="0.3">
      <c r="A77" s="30">
        <v>2110</v>
      </c>
      <c r="B77" s="31" t="s">
        <v>46</v>
      </c>
      <c r="C77" s="31">
        <v>4.6378426088488249E-7</v>
      </c>
      <c r="F77" s="30">
        <v>2120</v>
      </c>
      <c r="G77" s="31" t="s">
        <v>23</v>
      </c>
      <c r="H77" s="31">
        <v>3222.2495183921565</v>
      </c>
    </row>
    <row r="78" spans="1:8" x14ac:dyDescent="0.3">
      <c r="A78" s="30">
        <v>2520</v>
      </c>
      <c r="B78" s="31" t="s">
        <v>46</v>
      </c>
      <c r="C78" s="31">
        <v>1.1691527054027512E-4</v>
      </c>
      <c r="F78" s="30">
        <v>2110</v>
      </c>
      <c r="G78" s="31" t="s">
        <v>23</v>
      </c>
      <c r="H78" s="31">
        <v>12956.922453650814</v>
      </c>
    </row>
    <row r="79" spans="1:8" x14ac:dyDescent="0.3">
      <c r="A79" s="30">
        <v>2120</v>
      </c>
      <c r="B79" s="31" t="s">
        <v>46</v>
      </c>
      <c r="C79" s="31">
        <v>5.4702976150292395</v>
      </c>
      <c r="F79" s="30">
        <v>2110</v>
      </c>
      <c r="G79" s="31" t="s">
        <v>46</v>
      </c>
      <c r="H79" s="31">
        <v>7.8559776160692506E-4</v>
      </c>
    </row>
    <row r="80" spans="1:8" x14ac:dyDescent="0.3">
      <c r="A80" s="30">
        <v>2520</v>
      </c>
      <c r="B80" s="31" t="s">
        <v>46</v>
      </c>
      <c r="C80" s="31">
        <v>64.623090396264487</v>
      </c>
      <c r="F80" s="30">
        <v>2520</v>
      </c>
      <c r="G80" s="31" t="s">
        <v>46</v>
      </c>
      <c r="H80" s="31">
        <v>0.48938849693226316</v>
      </c>
    </row>
    <row r="81" spans="1:8" x14ac:dyDescent="0.3">
      <c r="A81" s="30">
        <v>2110</v>
      </c>
      <c r="B81" s="31" t="s">
        <v>46</v>
      </c>
      <c r="C81" s="31">
        <v>114.48822603528436</v>
      </c>
      <c r="F81" s="30">
        <v>2120</v>
      </c>
      <c r="G81" s="31" t="s">
        <v>46</v>
      </c>
      <c r="H81" s="31">
        <v>30.738190851456554</v>
      </c>
    </row>
    <row r="82" spans="1:8" x14ac:dyDescent="0.3">
      <c r="A82" s="30">
        <v>2210</v>
      </c>
      <c r="B82" s="31" t="s">
        <v>37</v>
      </c>
      <c r="C82" s="31">
        <v>9.6432000100447472E-7</v>
      </c>
      <c r="F82" s="30">
        <v>2520</v>
      </c>
      <c r="G82" s="31" t="s">
        <v>46</v>
      </c>
      <c r="H82" s="31">
        <v>365.81270818228558</v>
      </c>
    </row>
    <row r="83" spans="1:8" x14ac:dyDescent="0.3">
      <c r="A83" s="30">
        <v>2600</v>
      </c>
      <c r="B83" s="31" t="s">
        <v>37</v>
      </c>
      <c r="C83" s="31">
        <v>6.6977724782731071E-6</v>
      </c>
      <c r="F83" s="30">
        <v>2110</v>
      </c>
      <c r="G83" s="31" t="s">
        <v>46</v>
      </c>
      <c r="H83" s="31">
        <v>672.13935951328745</v>
      </c>
    </row>
    <row r="84" spans="1:8" x14ac:dyDescent="0.3">
      <c r="A84" s="30">
        <v>2500</v>
      </c>
      <c r="B84" s="31" t="s">
        <v>37</v>
      </c>
      <c r="C84" s="31">
        <v>2.8608912889912075E-5</v>
      </c>
      <c r="F84" s="30">
        <v>2600</v>
      </c>
      <c r="G84" s="31" t="s">
        <v>37</v>
      </c>
      <c r="H84" s="31">
        <v>2.2550756451128424E-2</v>
      </c>
    </row>
    <row r="85" spans="1:8" x14ac:dyDescent="0.3">
      <c r="A85" s="30">
        <v>2400</v>
      </c>
      <c r="B85" s="31" t="s">
        <v>37</v>
      </c>
      <c r="C85" s="31">
        <v>6.1976193508370093E-3</v>
      </c>
      <c r="F85" s="30">
        <v>2100</v>
      </c>
      <c r="G85" s="31" t="s">
        <v>37</v>
      </c>
      <c r="H85" s="31">
        <v>0.60153211456528788</v>
      </c>
    </row>
    <row r="86" spans="1:8" x14ac:dyDescent="0.3">
      <c r="A86" s="30">
        <v>2110</v>
      </c>
      <c r="B86" s="31" t="s">
        <v>37</v>
      </c>
      <c r="C86" s="31">
        <v>1.9838552099121103E-2</v>
      </c>
      <c r="F86" s="30">
        <v>2140</v>
      </c>
      <c r="G86" s="31" t="s">
        <v>37</v>
      </c>
      <c r="H86" s="31">
        <v>0.60601761028219514</v>
      </c>
    </row>
    <row r="87" spans="1:8" x14ac:dyDescent="0.3">
      <c r="A87" s="30">
        <v>2520</v>
      </c>
      <c r="B87" s="31" t="s">
        <v>37</v>
      </c>
      <c r="C87" s="31">
        <v>0.25237978665428917</v>
      </c>
      <c r="F87" s="30">
        <v>2210</v>
      </c>
      <c r="G87" s="31" t="s">
        <v>37</v>
      </c>
      <c r="H87" s="31">
        <v>0.65609351325122556</v>
      </c>
    </row>
    <row r="88" spans="1:8" x14ac:dyDescent="0.3">
      <c r="A88" s="30">
        <v>2210</v>
      </c>
      <c r="B88" s="31" t="s">
        <v>37</v>
      </c>
      <c r="C88" s="31">
        <v>3.9310315297541726E-3</v>
      </c>
      <c r="F88" s="30">
        <v>2500</v>
      </c>
      <c r="G88" s="31" t="s">
        <v>37</v>
      </c>
      <c r="H88" s="31">
        <v>2.1200392496108158</v>
      </c>
    </row>
    <row r="89" spans="1:8" x14ac:dyDescent="0.3">
      <c r="A89" s="30">
        <v>2100</v>
      </c>
      <c r="B89" s="31" t="s">
        <v>37</v>
      </c>
      <c r="C89" s="31">
        <v>6.3960112722862145E-3</v>
      </c>
      <c r="F89" s="30">
        <v>2400</v>
      </c>
      <c r="G89" s="31" t="s">
        <v>37</v>
      </c>
      <c r="H89" s="31">
        <v>25.705315527249876</v>
      </c>
    </row>
    <row r="90" spans="1:8" x14ac:dyDescent="0.3">
      <c r="A90" s="30">
        <v>2600</v>
      </c>
      <c r="B90" s="31" t="s">
        <v>37</v>
      </c>
      <c r="C90" s="31">
        <v>7.8093968950780079E-2</v>
      </c>
      <c r="F90" s="30">
        <v>2110</v>
      </c>
      <c r="G90" s="31" t="s">
        <v>37</v>
      </c>
      <c r="H90" s="31">
        <v>35.193511633923052</v>
      </c>
    </row>
    <row r="91" spans="1:8" x14ac:dyDescent="0.3">
      <c r="A91" s="30">
        <v>2500</v>
      </c>
      <c r="B91" s="31" t="s">
        <v>37</v>
      </c>
      <c r="C91" s="31">
        <v>0.44395180085904984</v>
      </c>
      <c r="F91" s="30">
        <v>2520</v>
      </c>
      <c r="G91" s="31" t="s">
        <v>37</v>
      </c>
      <c r="H91" s="31">
        <v>276.4764268799205</v>
      </c>
    </row>
    <row r="92" spans="1:8" x14ac:dyDescent="0.3">
      <c r="A92" s="30">
        <v>2110</v>
      </c>
      <c r="B92" s="31" t="s">
        <v>37</v>
      </c>
      <c r="C92" s="31">
        <v>12.978819610134899</v>
      </c>
      <c r="F92" s="30">
        <v>2210</v>
      </c>
      <c r="G92" s="31" t="s">
        <v>37</v>
      </c>
      <c r="H92" s="31">
        <v>0.25266462631997727</v>
      </c>
    </row>
    <row r="93" spans="1:8" x14ac:dyDescent="0.3">
      <c r="A93" s="30">
        <v>2400</v>
      </c>
      <c r="B93" s="31" t="s">
        <v>37</v>
      </c>
      <c r="C93" s="31">
        <v>67.669459271360836</v>
      </c>
      <c r="F93" s="30">
        <v>2600</v>
      </c>
      <c r="G93" s="31" t="s">
        <v>37</v>
      </c>
      <c r="H93" s="31">
        <v>0.38954608517138611</v>
      </c>
    </row>
    <row r="94" spans="1:8" x14ac:dyDescent="0.3">
      <c r="A94" s="30">
        <v>2520</v>
      </c>
      <c r="B94" s="31" t="s">
        <v>37</v>
      </c>
      <c r="C94" s="31">
        <v>157.28693000050419</v>
      </c>
      <c r="F94" s="30">
        <v>2140</v>
      </c>
      <c r="G94" s="31" t="s">
        <v>37</v>
      </c>
      <c r="H94" s="31">
        <v>0.60633994892393517</v>
      </c>
    </row>
    <row r="95" spans="1:8" x14ac:dyDescent="0.3">
      <c r="A95" s="30">
        <v>2100</v>
      </c>
      <c r="B95" s="31" t="s">
        <v>36</v>
      </c>
      <c r="C95" s="31">
        <v>8.761400002528276E-5</v>
      </c>
      <c r="F95" s="30">
        <v>2100</v>
      </c>
      <c r="G95" s="31" t="s">
        <v>37</v>
      </c>
      <c r="H95" s="31">
        <v>0.70043145148834873</v>
      </c>
    </row>
    <row r="96" spans="1:8" x14ac:dyDescent="0.3">
      <c r="A96" s="30">
        <v>2210</v>
      </c>
      <c r="B96" s="31" t="s">
        <v>36</v>
      </c>
      <c r="C96" s="31">
        <v>4.5875935082572095E-4</v>
      </c>
      <c r="F96" s="30">
        <v>2500</v>
      </c>
      <c r="G96" s="31" t="s">
        <v>37</v>
      </c>
      <c r="H96" s="31">
        <v>10.165945965574753</v>
      </c>
    </row>
    <row r="97" spans="1:8" x14ac:dyDescent="0.3">
      <c r="A97" s="30">
        <v>2600</v>
      </c>
      <c r="B97" s="31" t="s">
        <v>36</v>
      </c>
      <c r="C97" s="31">
        <v>2.6403948303337775E-2</v>
      </c>
      <c r="F97" s="30">
        <v>2110</v>
      </c>
      <c r="G97" s="31" t="s">
        <v>37</v>
      </c>
      <c r="H97" s="31">
        <v>74.960422308582011</v>
      </c>
    </row>
    <row r="98" spans="1:8" x14ac:dyDescent="0.3">
      <c r="A98" s="30">
        <v>2210</v>
      </c>
      <c r="B98" s="31" t="s">
        <v>36</v>
      </c>
      <c r="C98" s="31">
        <v>7.6701461257519636E-6</v>
      </c>
      <c r="F98" s="30">
        <v>2400</v>
      </c>
      <c r="G98" s="31" t="s">
        <v>37</v>
      </c>
      <c r="H98" s="31">
        <v>290.80388433127956</v>
      </c>
    </row>
    <row r="99" spans="1:8" x14ac:dyDescent="0.3">
      <c r="A99" s="30">
        <v>2600</v>
      </c>
      <c r="B99" s="31" t="s">
        <v>36</v>
      </c>
      <c r="C99" s="31">
        <v>0.57799128447949721</v>
      </c>
      <c r="F99" s="30">
        <v>2520</v>
      </c>
      <c r="G99" s="31" t="s">
        <v>37</v>
      </c>
      <c r="H99" s="31">
        <v>1212.0604921799547</v>
      </c>
    </row>
    <row r="100" spans="1:8" x14ac:dyDescent="0.3">
      <c r="A100" s="30">
        <v>2100</v>
      </c>
      <c r="B100" s="31" t="s">
        <v>36</v>
      </c>
      <c r="C100" s="31">
        <v>1.6306933300955089</v>
      </c>
      <c r="F100" s="30">
        <v>2100</v>
      </c>
      <c r="G100" s="31" t="s">
        <v>36</v>
      </c>
      <c r="H100" s="31">
        <v>2.7196727169431705E-2</v>
      </c>
    </row>
    <row r="101" spans="1:8" x14ac:dyDescent="0.3">
      <c r="A101" s="30">
        <v>2400</v>
      </c>
      <c r="B101" s="31" t="s">
        <v>28</v>
      </c>
      <c r="C101" s="31">
        <v>1.2622231758782269E-5</v>
      </c>
      <c r="F101" s="30">
        <v>2600</v>
      </c>
      <c r="G101" s="31" t="s">
        <v>36</v>
      </c>
      <c r="H101" s="31">
        <v>5.0460278349451402</v>
      </c>
    </row>
    <row r="102" spans="1:8" x14ac:dyDescent="0.3">
      <c r="A102" s="30">
        <v>2600</v>
      </c>
      <c r="B102" s="31" t="s">
        <v>28</v>
      </c>
      <c r="C102" s="31">
        <v>1.7116218299594039E-3</v>
      </c>
      <c r="F102" s="30">
        <v>2210</v>
      </c>
      <c r="G102" s="31" t="s">
        <v>36</v>
      </c>
      <c r="H102" s="31">
        <v>45.435326172132847</v>
      </c>
    </row>
    <row r="103" spans="1:8" x14ac:dyDescent="0.3">
      <c r="A103" s="30">
        <v>2210</v>
      </c>
      <c r="B103" s="31" t="s">
        <v>28</v>
      </c>
      <c r="C103" s="31">
        <v>1.9962662485992757E-3</v>
      </c>
      <c r="F103" s="30">
        <v>2210</v>
      </c>
      <c r="G103" s="31" t="s">
        <v>36</v>
      </c>
      <c r="H103" s="31">
        <v>7.9924143146875473</v>
      </c>
    </row>
    <row r="104" spans="1:8" x14ac:dyDescent="0.3">
      <c r="A104" s="30">
        <v>2100</v>
      </c>
      <c r="B104" s="31" t="s">
        <v>28</v>
      </c>
      <c r="C104" s="31">
        <v>2.4957905398801314E-2</v>
      </c>
      <c r="F104" s="30">
        <v>2600</v>
      </c>
      <c r="G104" s="31" t="s">
        <v>36</v>
      </c>
      <c r="H104" s="31">
        <v>11.499896688324521</v>
      </c>
    </row>
    <row r="105" spans="1:8" x14ac:dyDescent="0.3">
      <c r="A105" s="30">
        <v>2520</v>
      </c>
      <c r="B105" s="31" t="s">
        <v>28</v>
      </c>
      <c r="C105" s="31">
        <v>2.7135706188088321E-3</v>
      </c>
      <c r="F105" s="30">
        <v>2100</v>
      </c>
      <c r="G105" s="31" t="s">
        <v>36</v>
      </c>
      <c r="H105" s="31">
        <v>16.109380686900654</v>
      </c>
    </row>
    <row r="106" spans="1:8" x14ac:dyDescent="0.3">
      <c r="A106" s="30">
        <v>2600</v>
      </c>
      <c r="B106" s="31" t="s">
        <v>28</v>
      </c>
      <c r="C106" s="31">
        <v>6.1747707700501774E-2</v>
      </c>
      <c r="F106" s="30">
        <v>2110</v>
      </c>
      <c r="G106" s="31" t="s">
        <v>28</v>
      </c>
      <c r="H106" s="31">
        <v>7.8007417584177713E-5</v>
      </c>
    </row>
    <row r="107" spans="1:8" x14ac:dyDescent="0.3">
      <c r="A107" s="30">
        <v>2400</v>
      </c>
      <c r="B107" s="31" t="s">
        <v>28</v>
      </c>
      <c r="C107" s="31">
        <v>0.1363280537039338</v>
      </c>
      <c r="F107" s="30">
        <v>2400</v>
      </c>
      <c r="G107" s="31" t="s">
        <v>28</v>
      </c>
      <c r="H107" s="31">
        <v>4.2497841660854116E-2</v>
      </c>
    </row>
    <row r="108" spans="1:8" x14ac:dyDescent="0.3">
      <c r="A108" s="30">
        <v>2110</v>
      </c>
      <c r="B108" s="31" t="s">
        <v>28</v>
      </c>
      <c r="C108" s="31">
        <v>0.22950833202847004</v>
      </c>
      <c r="F108" s="30">
        <v>2600</v>
      </c>
      <c r="G108" s="31" t="s">
        <v>28</v>
      </c>
      <c r="H108" s="31">
        <v>0.3680045675801219</v>
      </c>
    </row>
    <row r="109" spans="1:8" x14ac:dyDescent="0.3">
      <c r="A109" s="30">
        <v>2100</v>
      </c>
      <c r="B109" s="31" t="s">
        <v>28</v>
      </c>
      <c r="C109" s="31">
        <v>3.8349205496450036</v>
      </c>
      <c r="F109" s="30">
        <v>2100</v>
      </c>
      <c r="G109" s="31" t="s">
        <v>28</v>
      </c>
      <c r="H109" s="31">
        <v>63.481682724502548</v>
      </c>
    </row>
    <row r="110" spans="1:8" x14ac:dyDescent="0.3">
      <c r="A110" s="30">
        <v>2210</v>
      </c>
      <c r="B110" s="31" t="s">
        <v>28</v>
      </c>
      <c r="C110" s="31">
        <v>4.0928339936081271</v>
      </c>
      <c r="F110" s="30">
        <v>2210</v>
      </c>
      <c r="G110" s="31" t="s">
        <v>28</v>
      </c>
      <c r="H110" s="31">
        <v>161.47992430336046</v>
      </c>
    </row>
    <row r="111" spans="1:8" x14ac:dyDescent="0.3">
      <c r="A111" s="30">
        <v>2410</v>
      </c>
      <c r="B111" s="31" t="s">
        <v>29</v>
      </c>
      <c r="C111" s="31">
        <v>1.7386907204539019E-4</v>
      </c>
      <c r="F111" s="30">
        <v>2400</v>
      </c>
      <c r="G111" s="31" t="s">
        <v>28</v>
      </c>
      <c r="H111" s="31">
        <v>0.60658012802118966</v>
      </c>
    </row>
    <row r="112" spans="1:8" x14ac:dyDescent="0.3">
      <c r="A112" s="30">
        <v>2210</v>
      </c>
      <c r="B112" s="31" t="s">
        <v>29</v>
      </c>
      <c r="C112" s="31">
        <v>3.7488950137991154E-4</v>
      </c>
      <c r="F112" s="30">
        <v>2600</v>
      </c>
      <c r="G112" s="31" t="s">
        <v>28</v>
      </c>
      <c r="H112" s="31">
        <v>0.66994876859652619</v>
      </c>
    </row>
    <row r="113" spans="1:8" x14ac:dyDescent="0.3">
      <c r="A113" s="30">
        <v>2110</v>
      </c>
      <c r="B113" s="31" t="s">
        <v>29</v>
      </c>
      <c r="C113" s="31">
        <v>4.9798565845892882E-4</v>
      </c>
      <c r="F113" s="30">
        <v>2110</v>
      </c>
      <c r="G113" s="31" t="s">
        <v>28</v>
      </c>
      <c r="H113" s="31">
        <v>0.73951883749829972</v>
      </c>
    </row>
    <row r="114" spans="1:8" x14ac:dyDescent="0.3">
      <c r="A114" s="30">
        <v>2130</v>
      </c>
      <c r="B114" s="31" t="s">
        <v>29</v>
      </c>
      <c r="C114" s="31">
        <v>1.4929428765290166E-3</v>
      </c>
      <c r="F114" s="30">
        <v>2520</v>
      </c>
      <c r="G114" s="31" t="s">
        <v>28</v>
      </c>
      <c r="H114" s="31">
        <v>0.97235285346571332</v>
      </c>
    </row>
    <row r="115" spans="1:8" x14ac:dyDescent="0.3">
      <c r="A115" s="30">
        <v>2140</v>
      </c>
      <c r="B115" s="31" t="s">
        <v>29</v>
      </c>
      <c r="C115" s="31">
        <v>6.3130286840641274E-3</v>
      </c>
      <c r="F115" s="30">
        <v>2210</v>
      </c>
      <c r="G115" s="31" t="s">
        <v>28</v>
      </c>
      <c r="H115" s="31">
        <v>169.66354463357933</v>
      </c>
    </row>
    <row r="116" spans="1:8" x14ac:dyDescent="0.3">
      <c r="A116" s="30">
        <v>2430</v>
      </c>
      <c r="B116" s="31" t="s">
        <v>29</v>
      </c>
      <c r="C116" s="31">
        <v>2.0588316362651203E-2</v>
      </c>
      <c r="F116" s="30">
        <v>2100</v>
      </c>
      <c r="G116" s="31" t="s">
        <v>28</v>
      </c>
      <c r="H116" s="31">
        <v>178.94182417279779</v>
      </c>
    </row>
    <row r="117" spans="1:8" x14ac:dyDescent="0.3">
      <c r="A117" s="30">
        <v>2600</v>
      </c>
      <c r="B117" s="31" t="s">
        <v>29</v>
      </c>
      <c r="C117" s="31">
        <v>2.1040879743877972E-2</v>
      </c>
      <c r="F117" s="30">
        <v>2110</v>
      </c>
      <c r="G117" s="31" t="s">
        <v>29</v>
      </c>
      <c r="H117" s="31">
        <v>0.15196122409869559</v>
      </c>
    </row>
    <row r="118" spans="1:8" x14ac:dyDescent="0.3">
      <c r="A118" s="30">
        <v>2210</v>
      </c>
      <c r="B118" s="31" t="s">
        <v>29</v>
      </c>
      <c r="C118" s="31">
        <v>1.5845334087706549E-2</v>
      </c>
      <c r="F118" s="30">
        <v>2130</v>
      </c>
      <c r="G118" s="31" t="s">
        <v>29</v>
      </c>
      <c r="H118" s="31">
        <v>0.53384934444397181</v>
      </c>
    </row>
    <row r="119" spans="1:8" x14ac:dyDescent="0.3">
      <c r="A119" s="30">
        <v>2140</v>
      </c>
      <c r="B119" s="31" t="s">
        <v>29</v>
      </c>
      <c r="C119" s="31">
        <v>7.632276047421141E-2</v>
      </c>
      <c r="F119" s="30">
        <v>2410</v>
      </c>
      <c r="G119" s="31" t="s">
        <v>29</v>
      </c>
      <c r="H119" s="31">
        <v>1.3163768765673949</v>
      </c>
    </row>
    <row r="120" spans="1:8" x14ac:dyDescent="0.3">
      <c r="A120" s="30">
        <v>2600</v>
      </c>
      <c r="B120" s="31" t="s">
        <v>29</v>
      </c>
      <c r="C120" s="31">
        <v>0.12499493410848923</v>
      </c>
      <c r="F120" s="30">
        <v>2210</v>
      </c>
      <c r="G120" s="31" t="s">
        <v>29</v>
      </c>
      <c r="H120" s="31">
        <v>1.3674766286959987</v>
      </c>
    </row>
    <row r="121" spans="1:8" x14ac:dyDescent="0.3">
      <c r="A121" s="30">
        <v>2130</v>
      </c>
      <c r="B121" s="31" t="s">
        <v>29</v>
      </c>
      <c r="C121" s="31">
        <v>0.17689422204676808</v>
      </c>
      <c r="F121" s="30">
        <v>2600</v>
      </c>
      <c r="G121" s="31" t="s">
        <v>29</v>
      </c>
      <c r="H121" s="31">
        <v>15.291708180184582</v>
      </c>
    </row>
    <row r="122" spans="1:8" x14ac:dyDescent="0.3">
      <c r="A122" s="30">
        <v>2110</v>
      </c>
      <c r="B122" s="31" t="s">
        <v>29</v>
      </c>
      <c r="C122" s="31">
        <v>0.45080330062439183</v>
      </c>
      <c r="F122" s="30">
        <v>2140</v>
      </c>
      <c r="G122" s="31" t="s">
        <v>29</v>
      </c>
      <c r="H122" s="31">
        <v>159.45341970080361</v>
      </c>
    </row>
    <row r="123" spans="1:8" x14ac:dyDescent="0.3">
      <c r="A123" s="30">
        <v>2430</v>
      </c>
      <c r="B123" s="31" t="s">
        <v>29</v>
      </c>
      <c r="C123" s="31">
        <v>1.2322889230438268</v>
      </c>
      <c r="F123" s="30">
        <v>2430</v>
      </c>
      <c r="G123" s="31" t="s">
        <v>29</v>
      </c>
      <c r="H123" s="31">
        <v>429.89925883706206</v>
      </c>
    </row>
    <row r="124" spans="1:8" x14ac:dyDescent="0.3">
      <c r="A124" s="30">
        <v>2410</v>
      </c>
      <c r="B124" s="31" t="s">
        <v>29</v>
      </c>
      <c r="C124" s="31">
        <v>1.6788028682653886</v>
      </c>
      <c r="F124" s="30">
        <v>2110</v>
      </c>
      <c r="G124" s="31" t="s">
        <v>29</v>
      </c>
      <c r="H124" s="31">
        <v>1.3724218858253285</v>
      </c>
    </row>
    <row r="125" spans="1:8" x14ac:dyDescent="0.3">
      <c r="A125" s="30">
        <v>2230</v>
      </c>
      <c r="B125" s="31" t="s">
        <v>29</v>
      </c>
      <c r="C125" s="31">
        <v>10.111364312783092</v>
      </c>
      <c r="F125" s="30">
        <v>2130</v>
      </c>
      <c r="G125" s="31" t="s">
        <v>29</v>
      </c>
      <c r="H125" s="31">
        <v>1.4132973241020879</v>
      </c>
    </row>
    <row r="126" spans="1:8" x14ac:dyDescent="0.3">
      <c r="A126" s="30">
        <v>2110</v>
      </c>
      <c r="B126" s="31" t="s">
        <v>30</v>
      </c>
      <c r="C126" s="31">
        <v>4.0171213228085312E-6</v>
      </c>
      <c r="F126" s="30">
        <v>2210</v>
      </c>
      <c r="G126" s="31" t="s">
        <v>29</v>
      </c>
      <c r="H126" s="31">
        <v>1.4470620237925254</v>
      </c>
    </row>
    <row r="127" spans="1:8" x14ac:dyDescent="0.3">
      <c r="A127" s="30">
        <v>2156</v>
      </c>
      <c r="B127" s="31" t="s">
        <v>30</v>
      </c>
      <c r="C127" s="31">
        <v>4.9199200553992233E-6</v>
      </c>
      <c r="F127" s="30">
        <v>2230</v>
      </c>
      <c r="G127" s="31" t="s">
        <v>29</v>
      </c>
      <c r="H127" s="31">
        <v>14.863509074582748</v>
      </c>
    </row>
    <row r="128" spans="1:8" x14ac:dyDescent="0.3">
      <c r="A128" s="30">
        <v>2210</v>
      </c>
      <c r="B128" s="31" t="s">
        <v>30</v>
      </c>
      <c r="C128" s="31">
        <v>2.3003256498378657E-2</v>
      </c>
      <c r="F128" s="30">
        <v>2410</v>
      </c>
      <c r="G128" s="31" t="s">
        <v>29</v>
      </c>
      <c r="H128" s="31">
        <v>16.539290044067375</v>
      </c>
    </row>
    <row r="129" spans="1:8" x14ac:dyDescent="0.3">
      <c r="A129" s="30">
        <v>2500</v>
      </c>
      <c r="B129" s="31" t="s">
        <v>30</v>
      </c>
      <c r="C129" s="31">
        <v>6.4442898479850644E-2</v>
      </c>
      <c r="F129" s="30">
        <v>2600</v>
      </c>
      <c r="G129" s="31" t="s">
        <v>29</v>
      </c>
      <c r="H129" s="31">
        <v>17.913520402145522</v>
      </c>
    </row>
    <row r="130" spans="1:8" x14ac:dyDescent="0.3">
      <c r="A130" s="30">
        <v>2430</v>
      </c>
      <c r="B130" s="31" t="s">
        <v>30</v>
      </c>
      <c r="C130" s="31">
        <v>1.5900590640714824E-2</v>
      </c>
      <c r="F130" s="30">
        <v>2140</v>
      </c>
      <c r="G130" s="31" t="s">
        <v>29</v>
      </c>
      <c r="H130" s="31">
        <v>159.60384468723154</v>
      </c>
    </row>
    <row r="131" spans="1:8" x14ac:dyDescent="0.3">
      <c r="A131" s="30">
        <v>2240</v>
      </c>
      <c r="B131" s="31" t="s">
        <v>30</v>
      </c>
      <c r="C131" s="31">
        <v>8.9550082436126388E-2</v>
      </c>
      <c r="F131" s="30">
        <v>2430</v>
      </c>
      <c r="G131" s="31" t="s">
        <v>29</v>
      </c>
      <c r="H131" s="31">
        <v>319.59013622364904</v>
      </c>
    </row>
    <row r="132" spans="1:8" x14ac:dyDescent="0.3">
      <c r="A132" s="30">
        <v>2140</v>
      </c>
      <c r="B132" s="31" t="s">
        <v>30</v>
      </c>
      <c r="C132" s="31">
        <v>0.92534798148686792</v>
      </c>
      <c r="F132" s="30">
        <v>2430</v>
      </c>
      <c r="G132" s="31" t="s">
        <v>30</v>
      </c>
      <c r="H132" s="31">
        <v>0.84140206514748084</v>
      </c>
    </row>
    <row r="133" spans="1:8" x14ac:dyDescent="0.3">
      <c r="A133" s="30">
        <v>2230</v>
      </c>
      <c r="B133" s="31" t="s">
        <v>30</v>
      </c>
      <c r="C133" s="31">
        <v>1.8055664272876459</v>
      </c>
      <c r="F133" s="30">
        <v>2156</v>
      </c>
      <c r="G133" s="31" t="s">
        <v>30</v>
      </c>
      <c r="H133" s="31">
        <v>1.8449947737589525</v>
      </c>
    </row>
    <row r="134" spans="1:8" x14ac:dyDescent="0.3">
      <c r="A134" s="30">
        <v>2110</v>
      </c>
      <c r="B134" s="31" t="s">
        <v>30</v>
      </c>
      <c r="C134" s="31">
        <v>5.0177284266284499</v>
      </c>
      <c r="F134" s="30">
        <v>2110</v>
      </c>
      <c r="G134" s="31" t="s">
        <v>30</v>
      </c>
      <c r="H134" s="31">
        <v>5.7245495595557152</v>
      </c>
    </row>
    <row r="135" spans="1:8" x14ac:dyDescent="0.3">
      <c r="A135" s="30">
        <v>2500</v>
      </c>
      <c r="B135" s="31" t="s">
        <v>30</v>
      </c>
      <c r="C135" s="31">
        <v>10.540748199621643</v>
      </c>
      <c r="F135" s="30">
        <v>2210</v>
      </c>
      <c r="G135" s="31" t="s">
        <v>30</v>
      </c>
      <c r="H135" s="31">
        <v>127.91619935011566</v>
      </c>
    </row>
    <row r="136" spans="1:8" x14ac:dyDescent="0.3">
      <c r="A136" s="30">
        <v>2210</v>
      </c>
      <c r="B136" s="31" t="s">
        <v>30</v>
      </c>
      <c r="C136" s="31">
        <v>15.478525127100339</v>
      </c>
      <c r="F136" s="30">
        <v>2140</v>
      </c>
      <c r="G136" s="31" t="s">
        <v>30</v>
      </c>
      <c r="H136" s="31">
        <v>701.33583193112304</v>
      </c>
    </row>
    <row r="137" spans="1:8" x14ac:dyDescent="0.3">
      <c r="A137" s="30">
        <v>2156</v>
      </c>
      <c r="B137" s="31" t="s">
        <v>30</v>
      </c>
      <c r="C137" s="31">
        <v>57.822518451682306</v>
      </c>
      <c r="F137" s="30">
        <v>2500</v>
      </c>
      <c r="G137" s="31" t="s">
        <v>30</v>
      </c>
      <c r="H137" s="31">
        <v>1770.2430005250962</v>
      </c>
    </row>
    <row r="138" spans="1:8" x14ac:dyDescent="0.3">
      <c r="A138" s="30">
        <v>2100</v>
      </c>
      <c r="B138" s="31" t="s">
        <v>31</v>
      </c>
      <c r="C138" s="31">
        <v>4.2144505324087838E-6</v>
      </c>
      <c r="F138" s="30">
        <v>2240</v>
      </c>
      <c r="G138" s="31" t="s">
        <v>30</v>
      </c>
      <c r="H138" s="31">
        <v>0.22017973567095783</v>
      </c>
    </row>
    <row r="139" spans="1:8" x14ac:dyDescent="0.3">
      <c r="A139" s="30">
        <v>2600</v>
      </c>
      <c r="B139" s="31" t="s">
        <v>31</v>
      </c>
      <c r="C139" s="31">
        <v>1.1386641604658472E-5</v>
      </c>
      <c r="F139" s="30">
        <v>2430</v>
      </c>
      <c r="G139" s="31" t="s">
        <v>30</v>
      </c>
      <c r="H139" s="31">
        <v>1.1889710201594554</v>
      </c>
    </row>
    <row r="140" spans="1:8" x14ac:dyDescent="0.3">
      <c r="A140" s="30">
        <v>2156</v>
      </c>
      <c r="B140" s="31" t="s">
        <v>31</v>
      </c>
      <c r="C140" s="31">
        <v>3.0864130401028938E-5</v>
      </c>
      <c r="F140" s="30">
        <v>2230</v>
      </c>
      <c r="G140" s="31" t="s">
        <v>30</v>
      </c>
      <c r="H140" s="31">
        <v>7.0344318365161618</v>
      </c>
    </row>
    <row r="141" spans="1:8" x14ac:dyDescent="0.3">
      <c r="A141" s="30">
        <v>2110</v>
      </c>
      <c r="B141" s="31" t="s">
        <v>31</v>
      </c>
      <c r="C141" s="31">
        <v>2.6027368916952011E-4</v>
      </c>
      <c r="F141" s="30">
        <v>2110</v>
      </c>
      <c r="G141" s="31" t="s">
        <v>30</v>
      </c>
      <c r="H141" s="31">
        <v>25.724822657144678</v>
      </c>
    </row>
    <row r="142" spans="1:8" x14ac:dyDescent="0.3">
      <c r="A142" s="30">
        <v>2130</v>
      </c>
      <c r="B142" s="31" t="s">
        <v>31</v>
      </c>
      <c r="C142" s="31">
        <v>5.6852317200836635E-3</v>
      </c>
      <c r="F142" s="30">
        <v>2210</v>
      </c>
      <c r="G142" s="31" t="s">
        <v>30</v>
      </c>
      <c r="H142" s="31">
        <v>140.58115439792735</v>
      </c>
    </row>
    <row r="143" spans="1:8" x14ac:dyDescent="0.3">
      <c r="A143" s="30">
        <v>2400</v>
      </c>
      <c r="B143" s="31" t="s">
        <v>31</v>
      </c>
      <c r="C143" s="31">
        <v>1.1161822119589776E-2</v>
      </c>
      <c r="F143" s="30">
        <v>2156</v>
      </c>
      <c r="G143" s="31" t="s">
        <v>30</v>
      </c>
      <c r="H143" s="31">
        <v>192.68977067484676</v>
      </c>
    </row>
    <row r="144" spans="1:8" x14ac:dyDescent="0.3">
      <c r="A144" s="30">
        <v>2420</v>
      </c>
      <c r="B144" s="31" t="s">
        <v>31</v>
      </c>
      <c r="C144" s="31">
        <v>5.0777327421350875E-2</v>
      </c>
      <c r="F144" s="30">
        <v>2140</v>
      </c>
      <c r="G144" s="31" t="s">
        <v>30</v>
      </c>
      <c r="H144" s="31">
        <v>730.76408717772165</v>
      </c>
    </row>
    <row r="145" spans="1:8" x14ac:dyDescent="0.3">
      <c r="A145" s="30">
        <v>2600</v>
      </c>
      <c r="B145" s="31" t="s">
        <v>31</v>
      </c>
      <c r="C145" s="31">
        <v>1.6265987264398611E-5</v>
      </c>
      <c r="F145" s="30">
        <v>2500</v>
      </c>
      <c r="G145" s="31" t="s">
        <v>30</v>
      </c>
      <c r="H145" s="31">
        <v>1851.0886973395129</v>
      </c>
    </row>
    <row r="146" spans="1:8" x14ac:dyDescent="0.3">
      <c r="A146" s="30">
        <v>2100</v>
      </c>
      <c r="B146" s="31" t="s">
        <v>31</v>
      </c>
      <c r="C146" s="31">
        <v>4.6415917985580675E-4</v>
      </c>
      <c r="F146" s="30">
        <v>2600</v>
      </c>
      <c r="G146" s="31" t="s">
        <v>31</v>
      </c>
      <c r="H146" s="31">
        <v>2.3286306250208989E-2</v>
      </c>
    </row>
    <row r="147" spans="1:8" x14ac:dyDescent="0.3">
      <c r="A147" s="30">
        <v>2130</v>
      </c>
      <c r="B147" s="31" t="s">
        <v>31</v>
      </c>
      <c r="C147" s="31">
        <v>1.490967284581352</v>
      </c>
      <c r="F147" s="30">
        <v>2156</v>
      </c>
      <c r="G147" s="31" t="s">
        <v>31</v>
      </c>
      <c r="H147" s="31">
        <v>3.4604629229344527E-2</v>
      </c>
    </row>
    <row r="148" spans="1:8" x14ac:dyDescent="0.3">
      <c r="A148" s="30">
        <v>2110</v>
      </c>
      <c r="B148" s="31" t="s">
        <v>31</v>
      </c>
      <c r="C148" s="31">
        <v>2.2744206356308112</v>
      </c>
      <c r="F148" s="30">
        <v>2100</v>
      </c>
      <c r="G148" s="31" t="s">
        <v>31</v>
      </c>
      <c r="H148" s="31">
        <v>0.44484723352016659</v>
      </c>
    </row>
    <row r="149" spans="1:8" x14ac:dyDescent="0.3">
      <c r="A149" s="30">
        <v>2120</v>
      </c>
      <c r="B149" s="31" t="s">
        <v>31</v>
      </c>
      <c r="C149" s="31">
        <v>2.4152559375099028</v>
      </c>
      <c r="F149" s="30">
        <v>2110</v>
      </c>
      <c r="G149" s="31" t="s">
        <v>31</v>
      </c>
      <c r="H149" s="31">
        <v>0.52854214863919469</v>
      </c>
    </row>
    <row r="150" spans="1:8" x14ac:dyDescent="0.3">
      <c r="A150" s="30">
        <v>2400</v>
      </c>
      <c r="B150" s="31" t="s">
        <v>31</v>
      </c>
      <c r="C150" s="31">
        <v>2.9395604332624305</v>
      </c>
      <c r="F150" s="30">
        <v>2130</v>
      </c>
      <c r="G150" s="31" t="s">
        <v>31</v>
      </c>
      <c r="H150" s="31">
        <v>1.436946733707527</v>
      </c>
    </row>
    <row r="151" spans="1:8" x14ac:dyDescent="0.3">
      <c r="A151" s="30">
        <v>2420</v>
      </c>
      <c r="B151" s="31" t="s">
        <v>31</v>
      </c>
      <c r="C151" s="31">
        <v>12.344056732818883</v>
      </c>
      <c r="F151" s="30">
        <v>2400</v>
      </c>
      <c r="G151" s="31" t="s">
        <v>31</v>
      </c>
      <c r="H151" s="31">
        <v>59.95891875825707</v>
      </c>
    </row>
    <row r="152" spans="1:8" x14ac:dyDescent="0.3">
      <c r="A152" s="30">
        <v>2156</v>
      </c>
      <c r="B152" s="31" t="s">
        <v>31</v>
      </c>
      <c r="C152" s="31">
        <v>501.10915362652679</v>
      </c>
      <c r="F152" s="30">
        <v>2420</v>
      </c>
      <c r="G152" s="31" t="s">
        <v>31</v>
      </c>
      <c r="H152" s="31">
        <v>182.38855232915665</v>
      </c>
    </row>
    <row r="153" spans="1:8" x14ac:dyDescent="0.3">
      <c r="F153" s="30">
        <v>2600</v>
      </c>
      <c r="G153" s="31" t="s">
        <v>31</v>
      </c>
      <c r="H153" s="31">
        <v>2.3283757579508089E-2</v>
      </c>
    </row>
    <row r="154" spans="1:8" x14ac:dyDescent="0.3">
      <c r="F154" s="30">
        <v>2100</v>
      </c>
      <c r="G154" s="31" t="s">
        <v>31</v>
      </c>
      <c r="H154" s="31">
        <v>0.44647466785903434</v>
      </c>
    </row>
    <row r="155" spans="1:8" x14ac:dyDescent="0.3">
      <c r="F155" s="30">
        <v>2130</v>
      </c>
      <c r="G155" s="31" t="s">
        <v>31</v>
      </c>
      <c r="H155" s="31">
        <v>8.7397541872817168</v>
      </c>
    </row>
    <row r="156" spans="1:8" x14ac:dyDescent="0.3">
      <c r="F156" s="30">
        <v>2110</v>
      </c>
      <c r="G156" s="31" t="s">
        <v>31</v>
      </c>
      <c r="H156" s="31">
        <v>12.848000265001396</v>
      </c>
    </row>
    <row r="157" spans="1:8" x14ac:dyDescent="0.3">
      <c r="F157" s="30">
        <v>2120</v>
      </c>
      <c r="G157" s="31" t="s">
        <v>31</v>
      </c>
      <c r="H157" s="31">
        <v>13.998779689830682</v>
      </c>
    </row>
    <row r="158" spans="1:8" x14ac:dyDescent="0.3">
      <c r="F158" s="30">
        <v>2400</v>
      </c>
      <c r="G158" s="31" t="s">
        <v>31</v>
      </c>
      <c r="H158" s="31">
        <v>70.739632199157953</v>
      </c>
    </row>
    <row r="159" spans="1:8" x14ac:dyDescent="0.3">
      <c r="F159" s="30">
        <v>2420</v>
      </c>
      <c r="G159" s="31" t="s">
        <v>31</v>
      </c>
      <c r="H159" s="31">
        <v>202.34859108356275</v>
      </c>
    </row>
    <row r="160" spans="1:8" x14ac:dyDescent="0.3">
      <c r="F160" s="30">
        <v>2156</v>
      </c>
      <c r="G160" s="31" t="s">
        <v>31</v>
      </c>
      <c r="H160" s="31">
        <v>1258.6966750258327</v>
      </c>
    </row>
  </sheetData>
  <sortState ref="A2:C153">
    <sortCondition ref="B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DF992-DD75-43B5-8372-8C6FBCC91A03}">
  <dimension ref="A1:T139"/>
  <sheetViews>
    <sheetView topLeftCell="D1" workbookViewId="0">
      <selection activeCell="J5" sqref="J5:T5"/>
    </sheetView>
  </sheetViews>
  <sheetFormatPr defaultRowHeight="14.4" x14ac:dyDescent="0.3"/>
  <cols>
    <col min="1" max="1" width="12" bestFit="1" customWidth="1"/>
    <col min="2" max="2" width="29.5546875" bestFit="1" customWidth="1"/>
    <col min="3" max="3" width="13.33203125" bestFit="1" customWidth="1"/>
    <col min="6" max="6" width="12" bestFit="1" customWidth="1"/>
    <col min="7" max="7" width="29.5546875" bestFit="1" customWidth="1"/>
    <col min="8" max="8" width="13.44140625" bestFit="1" customWidth="1"/>
    <col min="10" max="10" width="15.77734375" customWidth="1"/>
    <col min="16" max="17" width="9.5546875" bestFit="1" customWidth="1"/>
  </cols>
  <sheetData>
    <row r="1" spans="1:20" ht="53.4" x14ac:dyDescent="0.3">
      <c r="A1" s="29" t="s">
        <v>20</v>
      </c>
      <c r="B1" s="29" t="s">
        <v>21</v>
      </c>
      <c r="C1" s="29" t="s">
        <v>33</v>
      </c>
      <c r="F1" s="29" t="s">
        <v>20</v>
      </c>
      <c r="G1" s="29" t="s">
        <v>21</v>
      </c>
      <c r="H1" s="29" t="s">
        <v>32</v>
      </c>
      <c r="J1" s="4" t="s">
        <v>35</v>
      </c>
      <c r="K1" s="19" t="s">
        <v>3</v>
      </c>
      <c r="L1" s="5" t="s">
        <v>2</v>
      </c>
      <c r="M1" s="7" t="s">
        <v>4</v>
      </c>
      <c r="N1" s="19" t="s">
        <v>5</v>
      </c>
      <c r="O1" s="5" t="s">
        <v>6</v>
      </c>
      <c r="P1" s="4" t="s">
        <v>7</v>
      </c>
      <c r="Q1" s="4" t="s">
        <v>1</v>
      </c>
      <c r="R1" s="9" t="s">
        <v>8</v>
      </c>
      <c r="S1" s="18" t="s">
        <v>9</v>
      </c>
      <c r="T1" s="4" t="s">
        <v>10</v>
      </c>
    </row>
    <row r="2" spans="1:20" x14ac:dyDescent="0.3">
      <c r="A2" s="30">
        <v>2110</v>
      </c>
      <c r="B2" s="31" t="s">
        <v>22</v>
      </c>
      <c r="C2" s="31">
        <v>2.0616832959394651E-3</v>
      </c>
      <c r="F2" s="30">
        <v>2110</v>
      </c>
      <c r="G2" s="31" t="s">
        <v>22</v>
      </c>
      <c r="H2" s="31">
        <v>7.3591629234934448</v>
      </c>
      <c r="J2" s="11" t="s">
        <v>59</v>
      </c>
      <c r="K2" s="20">
        <f>SUM(C2:C28)</f>
        <v>4472.7445010217725</v>
      </c>
      <c r="L2" s="34">
        <f t="shared" ref="L2:L7" si="0">K2*2.2046226218</f>
        <v>9860.7137084841524</v>
      </c>
      <c r="M2" s="8">
        <v>0.12</v>
      </c>
      <c r="N2" s="20">
        <f>ROUND(L2*M2,1)</f>
        <v>1183.3</v>
      </c>
      <c r="O2" s="6">
        <f t="shared" ref="O2:O7" si="1">N2*0.00045359237</f>
        <v>0.536735851421</v>
      </c>
      <c r="P2" s="20">
        <f>SUM(H2:H28)</f>
        <v>20759.47054667975</v>
      </c>
      <c r="Q2" s="34">
        <f t="shared" ref="Q2:Q7" si="2">P2*2.2046226218</f>
        <v>45766.79838380099</v>
      </c>
      <c r="R2" s="10">
        <v>0.1</v>
      </c>
      <c r="S2" s="20">
        <f>ROUND(Q2*R2,1)</f>
        <v>4576.7</v>
      </c>
      <c r="T2" s="6">
        <f t="shared" ref="T2:T7" si="3">S2*0.00045359237</f>
        <v>2.0759561997789997</v>
      </c>
    </row>
    <row r="3" spans="1:20" x14ac:dyDescent="0.3">
      <c r="A3" s="30">
        <v>2120</v>
      </c>
      <c r="B3" s="31" t="s">
        <v>22</v>
      </c>
      <c r="C3" s="31">
        <v>8.6269197856896334E-4</v>
      </c>
      <c r="F3" s="30">
        <v>2120</v>
      </c>
      <c r="G3" s="31" t="s">
        <v>22</v>
      </c>
      <c r="H3" s="31">
        <v>3.9590556490026754</v>
      </c>
      <c r="J3" s="11" t="s">
        <v>60</v>
      </c>
      <c r="K3" s="20">
        <f>SUM(C29:C87)+SUM(C114:C116)</f>
        <v>28104.735462465203</v>
      </c>
      <c r="L3" s="34">
        <f t="shared" si="0"/>
        <v>61960.335580255472</v>
      </c>
      <c r="M3" s="8">
        <v>7.0000000000000007E-2</v>
      </c>
      <c r="N3" s="20">
        <f t="shared" ref="N3:N7" si="4">ROUND(L3*M3,1)</f>
        <v>4337.2</v>
      </c>
      <c r="O3" s="6">
        <f t="shared" si="1"/>
        <v>1.9673208271639999</v>
      </c>
      <c r="P3" s="20">
        <f>SUM(H29:H87)+SUM(H114:H116)</f>
        <v>140258.84642252137</v>
      </c>
      <c r="Q3" s="34">
        <f t="shared" si="2"/>
        <v>309217.82573066262</v>
      </c>
      <c r="R3" s="10">
        <v>0.11</v>
      </c>
      <c r="S3" s="20">
        <f t="shared" ref="S3:S7" si="5">ROUND(Q3*R3,1)</f>
        <v>34014</v>
      </c>
      <c r="T3" s="6">
        <f t="shared" si="3"/>
        <v>15.428490873179999</v>
      </c>
    </row>
    <row r="4" spans="1:20" x14ac:dyDescent="0.3">
      <c r="A4" s="30">
        <v>2140</v>
      </c>
      <c r="B4" s="31" t="s">
        <v>22</v>
      </c>
      <c r="C4" s="31">
        <v>0.18681518722596427</v>
      </c>
      <c r="F4" s="30">
        <v>2140</v>
      </c>
      <c r="G4" s="31" t="s">
        <v>22</v>
      </c>
      <c r="H4" s="31">
        <v>852.56012961908209</v>
      </c>
      <c r="J4" s="11" t="s">
        <v>66</v>
      </c>
      <c r="K4" s="20">
        <f>SUM(C88:C96)</f>
        <v>703.48106017106909</v>
      </c>
      <c r="L4" s="34">
        <f t="shared" si="0"/>
        <v>1550.9102592609859</v>
      </c>
      <c r="M4" s="8">
        <v>0.09</v>
      </c>
      <c r="N4" s="20">
        <f t="shared" si="4"/>
        <v>139.6</v>
      </c>
      <c r="O4" s="6">
        <f t="shared" si="1"/>
        <v>6.332149485199999E-2</v>
      </c>
      <c r="P4" s="20">
        <f>SUM(H88:H96)</f>
        <v>4633.9524101521492</v>
      </c>
      <c r="Q4" s="34">
        <f t="shared" si="2"/>
        <v>10216.11631176606</v>
      </c>
      <c r="R4" s="10">
        <v>0.2</v>
      </c>
      <c r="S4" s="20">
        <f t="shared" si="5"/>
        <v>2043.2</v>
      </c>
      <c r="T4" s="6">
        <f t="shared" si="3"/>
        <v>0.92677993038399997</v>
      </c>
    </row>
    <row r="5" spans="1:20" x14ac:dyDescent="0.3">
      <c r="A5" s="30">
        <v>2210</v>
      </c>
      <c r="B5" s="31" t="s">
        <v>22</v>
      </c>
      <c r="C5" s="31">
        <v>0.38330630225598256</v>
      </c>
      <c r="F5" s="30">
        <v>2210</v>
      </c>
      <c r="G5" s="31" t="s">
        <v>22</v>
      </c>
      <c r="H5" s="31">
        <v>729.24154085863074</v>
      </c>
      <c r="J5" s="11" t="s">
        <v>62</v>
      </c>
      <c r="K5" s="20">
        <f>SUM(C122:C125)</f>
        <v>224.63753190250603</v>
      </c>
      <c r="L5" s="34">
        <f t="shared" si="0"/>
        <v>495.24098453758398</v>
      </c>
      <c r="M5" s="8">
        <v>0.32</v>
      </c>
      <c r="N5" s="20">
        <f t="shared" si="4"/>
        <v>158.5</v>
      </c>
      <c r="O5" s="6">
        <f t="shared" si="1"/>
        <v>7.1894390645E-2</v>
      </c>
      <c r="P5" s="20">
        <f>SUM(H122:H125)</f>
        <v>503.7738509665835</v>
      </c>
      <c r="Q5" s="34">
        <f t="shared" si="2"/>
        <v>1110.6312281122318</v>
      </c>
      <c r="R5" s="10">
        <v>0.25</v>
      </c>
      <c r="S5" s="20">
        <f t="shared" si="5"/>
        <v>277.7</v>
      </c>
      <c r="T5" s="6">
        <f t="shared" si="3"/>
        <v>0.12596260114899999</v>
      </c>
    </row>
    <row r="6" spans="1:20" x14ac:dyDescent="0.3">
      <c r="A6" s="30">
        <v>2520</v>
      </c>
      <c r="B6" s="31" t="s">
        <v>22</v>
      </c>
      <c r="C6" s="31">
        <v>2.2676358151927205E-4</v>
      </c>
      <c r="F6" s="30">
        <v>2520</v>
      </c>
      <c r="G6" s="31" t="s">
        <v>22</v>
      </c>
      <c r="H6" s="31">
        <v>0.53312682873038864</v>
      </c>
      <c r="J6" s="11" t="s">
        <v>63</v>
      </c>
      <c r="K6" s="20">
        <f>SUM(C97:C113)+SUM(C117:C118)+SUM(C126:C139)</f>
        <v>5216.9441846955233</v>
      </c>
      <c r="L6" s="34">
        <f t="shared" si="0"/>
        <v>11501.393166247708</v>
      </c>
      <c r="M6" s="8">
        <v>0.3</v>
      </c>
      <c r="N6" s="20">
        <f t="shared" si="4"/>
        <v>3450.4</v>
      </c>
      <c r="O6" s="6">
        <f t="shared" si="1"/>
        <v>1.5650751134480001</v>
      </c>
      <c r="P6" s="20">
        <f>SUM(H97:H113)+SUM(H117:H118)+SUM(H126:H139)</f>
        <v>52289.828749913453</v>
      </c>
      <c r="Q6" s="34">
        <f t="shared" si="2"/>
        <v>115279.33935210721</v>
      </c>
      <c r="R6" s="10">
        <v>0.3</v>
      </c>
      <c r="S6" s="20">
        <f t="shared" si="5"/>
        <v>34583.800000000003</v>
      </c>
      <c r="T6" s="6">
        <f t="shared" si="3"/>
        <v>15.686947805606001</v>
      </c>
    </row>
    <row r="7" spans="1:20" x14ac:dyDescent="0.3">
      <c r="A7" s="30">
        <v>2610</v>
      </c>
      <c r="B7" s="31" t="s">
        <v>22</v>
      </c>
      <c r="C7" s="31">
        <v>3.2123966345170278E-2</v>
      </c>
      <c r="F7" s="30">
        <v>2610</v>
      </c>
      <c r="G7" s="31" t="s">
        <v>22</v>
      </c>
      <c r="H7" s="31">
        <v>11.715535723081603</v>
      </c>
      <c r="J7" s="11" t="s">
        <v>64</v>
      </c>
      <c r="K7" s="20">
        <f>SUM(C119:C121)</f>
        <v>221.35981665082971</v>
      </c>
      <c r="L7" s="34">
        <f t="shared" si="0"/>
        <v>488.01485934591949</v>
      </c>
      <c r="M7" s="8">
        <v>0.2</v>
      </c>
      <c r="N7" s="20">
        <f t="shared" si="4"/>
        <v>97.6</v>
      </c>
      <c r="O7" s="6">
        <f t="shared" si="1"/>
        <v>4.4270615311999995E-2</v>
      </c>
      <c r="P7" s="20">
        <f>SUM(H119:H121)</f>
        <v>732.58858935140495</v>
      </c>
      <c r="Q7" s="34">
        <f t="shared" si="2"/>
        <v>1615.0813765566579</v>
      </c>
      <c r="R7" s="10">
        <v>0.2</v>
      </c>
      <c r="S7" s="20">
        <f t="shared" si="5"/>
        <v>323</v>
      </c>
      <c r="T7" s="6">
        <f t="shared" si="3"/>
        <v>0.14651033551000001</v>
      </c>
    </row>
    <row r="8" spans="1:20" x14ac:dyDescent="0.3">
      <c r="A8" s="30">
        <v>2110</v>
      </c>
      <c r="B8" s="31" t="s">
        <v>22</v>
      </c>
      <c r="C8" s="31">
        <v>173.40471113327206</v>
      </c>
      <c r="F8" s="30">
        <v>2110</v>
      </c>
      <c r="G8" s="31" t="s">
        <v>22</v>
      </c>
      <c r="H8" s="31">
        <v>1054.8719967749753</v>
      </c>
      <c r="J8" s="12" t="s">
        <v>65</v>
      </c>
      <c r="K8" s="21">
        <f>SUM(K2:K7)</f>
        <v>38943.902556906905</v>
      </c>
      <c r="L8" s="35">
        <f>SUM(L2:L7)</f>
        <v>85856.608558131818</v>
      </c>
      <c r="M8" s="14"/>
      <c r="N8" s="21">
        <f>SUM(N2:N7)</f>
        <v>9366.6</v>
      </c>
      <c r="O8" s="15">
        <f>SUM(O2:O7)</f>
        <v>4.248618292842</v>
      </c>
      <c r="P8" s="36">
        <f>SUM(P2:P7)</f>
        <v>219178.46056958471</v>
      </c>
      <c r="Q8" s="13">
        <f>SUM(Q2:Q7)</f>
        <v>483205.79238300573</v>
      </c>
      <c r="R8" s="16"/>
      <c r="S8" s="22">
        <f>SUM(S2:S7)</f>
        <v>75818.399999999994</v>
      </c>
      <c r="T8" s="15">
        <f>SUM(T2:T7)</f>
        <v>34.390647745608</v>
      </c>
    </row>
    <row r="9" spans="1:20" x14ac:dyDescent="0.3">
      <c r="A9" s="30">
        <v>2120</v>
      </c>
      <c r="B9" s="31" t="s">
        <v>22</v>
      </c>
      <c r="C9" s="31">
        <v>14.210519081458806</v>
      </c>
      <c r="F9" s="30">
        <v>2120</v>
      </c>
      <c r="G9" s="31" t="s">
        <v>22</v>
      </c>
      <c r="H9" s="31">
        <v>105.76007921384064</v>
      </c>
    </row>
    <row r="10" spans="1:20" x14ac:dyDescent="0.3">
      <c r="A10" s="30">
        <v>2130</v>
      </c>
      <c r="B10" s="31" t="s">
        <v>22</v>
      </c>
      <c r="C10" s="31">
        <v>3.4152592202971501</v>
      </c>
      <c r="F10" s="30">
        <v>2130</v>
      </c>
      <c r="G10" s="31" t="s">
        <v>22</v>
      </c>
      <c r="H10" s="31">
        <v>22.28344853941751</v>
      </c>
    </row>
    <row r="11" spans="1:20" x14ac:dyDescent="0.3">
      <c r="A11" s="30">
        <v>2140</v>
      </c>
      <c r="B11" s="31" t="s">
        <v>22</v>
      </c>
      <c r="C11" s="31">
        <v>282.24377434844769</v>
      </c>
      <c r="F11" s="30">
        <v>2140</v>
      </c>
      <c r="G11" s="31" t="s">
        <v>22</v>
      </c>
      <c r="H11" s="31">
        <v>1393.8148957546989</v>
      </c>
    </row>
    <row r="12" spans="1:20" x14ac:dyDescent="0.3">
      <c r="A12" s="30">
        <v>2150</v>
      </c>
      <c r="B12" s="31" t="s">
        <v>22</v>
      </c>
      <c r="C12" s="31">
        <v>0.21179697568967332</v>
      </c>
      <c r="F12" s="30">
        <v>2150</v>
      </c>
      <c r="G12" s="31" t="s">
        <v>22</v>
      </c>
      <c r="H12" s="31">
        <v>1.8913896375579862</v>
      </c>
    </row>
    <row r="13" spans="1:20" x14ac:dyDescent="0.3">
      <c r="A13" s="30">
        <v>2210</v>
      </c>
      <c r="B13" s="31" t="s">
        <v>22</v>
      </c>
      <c r="C13" s="31">
        <v>2317.0798274457939</v>
      </c>
      <c r="F13" s="30">
        <v>2210</v>
      </c>
      <c r="G13" s="31" t="s">
        <v>22</v>
      </c>
      <c r="H13" s="31">
        <v>12522.984374892676</v>
      </c>
    </row>
    <row r="14" spans="1:20" x14ac:dyDescent="0.3">
      <c r="A14" s="30">
        <v>2520</v>
      </c>
      <c r="B14" s="31" t="s">
        <v>22</v>
      </c>
      <c r="C14" s="31">
        <v>1.1655872274122083</v>
      </c>
      <c r="F14" s="30">
        <v>2520</v>
      </c>
      <c r="G14" s="31" t="s">
        <v>22</v>
      </c>
      <c r="H14" s="31">
        <v>12.677565037751762</v>
      </c>
    </row>
    <row r="15" spans="1:20" x14ac:dyDescent="0.3">
      <c r="A15" s="30">
        <v>2610</v>
      </c>
      <c r="B15" s="31" t="s">
        <v>22</v>
      </c>
      <c r="C15" s="31">
        <v>28.878465627557798</v>
      </c>
      <c r="F15" s="30">
        <v>2610</v>
      </c>
      <c r="G15" s="31" t="s">
        <v>22</v>
      </c>
      <c r="H15" s="31">
        <v>550.8858991397085</v>
      </c>
    </row>
    <row r="16" spans="1:20" x14ac:dyDescent="0.3">
      <c r="A16" s="30">
        <v>3300</v>
      </c>
      <c r="B16" s="31" t="s">
        <v>22</v>
      </c>
      <c r="C16" s="31">
        <v>2.5428353723169077</v>
      </c>
      <c r="F16" s="30">
        <v>3300</v>
      </c>
      <c r="G16" s="31" t="s">
        <v>22</v>
      </c>
      <c r="H16" s="31">
        <v>38.332847991097402</v>
      </c>
    </row>
    <row r="17" spans="1:8" x14ac:dyDescent="0.3">
      <c r="A17" s="30">
        <v>2110</v>
      </c>
      <c r="B17" s="31" t="s">
        <v>41</v>
      </c>
      <c r="C17" s="31">
        <v>6.3109101912644475E-4</v>
      </c>
      <c r="F17" s="30">
        <v>2110</v>
      </c>
      <c r="G17" s="31" t="s">
        <v>41</v>
      </c>
      <c r="H17" s="31">
        <v>2.6143250787720671</v>
      </c>
    </row>
    <row r="18" spans="1:8" x14ac:dyDescent="0.3">
      <c r="A18" s="30">
        <v>2120</v>
      </c>
      <c r="B18" s="31" t="s">
        <v>41</v>
      </c>
      <c r="C18" s="31">
        <v>1.1428350992532415E-3</v>
      </c>
      <c r="F18" s="30">
        <v>2120</v>
      </c>
      <c r="G18" s="31" t="s">
        <v>41</v>
      </c>
      <c r="H18" s="31">
        <v>5.3246948415579665</v>
      </c>
    </row>
    <row r="19" spans="1:8" x14ac:dyDescent="0.3">
      <c r="A19" s="30">
        <v>2110</v>
      </c>
      <c r="B19" s="31" t="s">
        <v>41</v>
      </c>
      <c r="C19" s="31">
        <v>74.655565613302585</v>
      </c>
      <c r="F19" s="30">
        <v>2110</v>
      </c>
      <c r="G19" s="31" t="s">
        <v>41</v>
      </c>
      <c r="H19" s="31">
        <v>224.96835787349116</v>
      </c>
    </row>
    <row r="20" spans="1:8" x14ac:dyDescent="0.3">
      <c r="A20" s="30">
        <v>2120</v>
      </c>
      <c r="B20" s="31" t="s">
        <v>41</v>
      </c>
      <c r="C20" s="31">
        <v>21.208195764105319</v>
      </c>
      <c r="F20" s="30">
        <v>2120</v>
      </c>
      <c r="G20" s="31" t="s">
        <v>41</v>
      </c>
      <c r="H20" s="31">
        <v>61.450559297932351</v>
      </c>
    </row>
    <row r="21" spans="1:8" x14ac:dyDescent="0.3">
      <c r="A21" s="30">
        <v>2130</v>
      </c>
      <c r="B21" s="31" t="s">
        <v>41</v>
      </c>
      <c r="C21" s="31">
        <v>4.0915353706677831</v>
      </c>
      <c r="F21" s="30">
        <v>2130</v>
      </c>
      <c r="G21" s="31" t="s">
        <v>41</v>
      </c>
      <c r="H21" s="31">
        <v>9.89712007951759</v>
      </c>
    </row>
    <row r="22" spans="1:8" x14ac:dyDescent="0.3">
      <c r="A22" s="30">
        <v>2210</v>
      </c>
      <c r="B22" s="31" t="s">
        <v>41</v>
      </c>
      <c r="C22" s="31">
        <v>1396.9358801116909</v>
      </c>
      <c r="F22" s="30">
        <v>2210</v>
      </c>
      <c r="G22" s="31" t="s">
        <v>41</v>
      </c>
      <c r="H22" s="31">
        <v>2401.8496119452902</v>
      </c>
    </row>
    <row r="23" spans="1:8" x14ac:dyDescent="0.3">
      <c r="A23" s="30">
        <v>2110</v>
      </c>
      <c r="B23" s="31" t="s">
        <v>47</v>
      </c>
      <c r="C23" s="31">
        <v>1.0853926667767796E-4</v>
      </c>
      <c r="F23" s="30">
        <v>2110</v>
      </c>
      <c r="G23" s="31" t="s">
        <v>47</v>
      </c>
      <c r="H23" s="31">
        <v>0.42753331635450509</v>
      </c>
    </row>
    <row r="24" spans="1:8" x14ac:dyDescent="0.3">
      <c r="A24" s="30">
        <v>2150</v>
      </c>
      <c r="B24" s="31" t="s">
        <v>47</v>
      </c>
      <c r="C24" s="31">
        <v>4.0783221598740753E-2</v>
      </c>
      <c r="F24" s="30">
        <v>2150</v>
      </c>
      <c r="G24" s="31" t="s">
        <v>47</v>
      </c>
      <c r="H24" s="31">
        <v>124.7147944890115</v>
      </c>
    </row>
    <row r="25" spans="1:8" x14ac:dyDescent="0.3">
      <c r="A25" s="30">
        <v>2210</v>
      </c>
      <c r="B25" s="31" t="s">
        <v>47</v>
      </c>
      <c r="C25" s="31">
        <v>4.0702024132207557E-4</v>
      </c>
      <c r="F25" s="30">
        <v>2210</v>
      </c>
      <c r="G25" s="31" t="s">
        <v>47</v>
      </c>
      <c r="H25" s="31">
        <v>2.1215902935263959</v>
      </c>
    </row>
    <row r="26" spans="1:8" x14ac:dyDescent="0.3">
      <c r="A26" s="30">
        <v>2110</v>
      </c>
      <c r="B26" s="31" t="s">
        <v>47</v>
      </c>
      <c r="C26" s="31">
        <v>0.90760355258723335</v>
      </c>
      <c r="F26" s="30">
        <v>2110</v>
      </c>
      <c r="G26" s="31" t="s">
        <v>47</v>
      </c>
      <c r="H26" s="31">
        <v>3.6423696397139729</v>
      </c>
    </row>
    <row r="27" spans="1:8" x14ac:dyDescent="0.3">
      <c r="A27" s="30">
        <v>2150</v>
      </c>
      <c r="B27" s="31" t="s">
        <v>47</v>
      </c>
      <c r="C27" s="31">
        <v>103.23385693878274</v>
      </c>
      <c r="F27" s="30">
        <v>2150</v>
      </c>
      <c r="G27" s="31" t="s">
        <v>47</v>
      </c>
      <c r="H27" s="31">
        <v>433.80525189119129</v>
      </c>
    </row>
    <row r="28" spans="1:8" x14ac:dyDescent="0.3">
      <c r="A28" s="30">
        <v>2210</v>
      </c>
      <c r="B28" s="31" t="s">
        <v>47</v>
      </c>
      <c r="C28" s="31">
        <v>47.910617936480755</v>
      </c>
      <c r="F28" s="30">
        <v>2210</v>
      </c>
      <c r="G28" s="31" t="s">
        <v>47</v>
      </c>
      <c r="H28" s="31">
        <v>179.78328934964571</v>
      </c>
    </row>
    <row r="29" spans="1:8" x14ac:dyDescent="0.3">
      <c r="A29" s="30">
        <v>2110</v>
      </c>
      <c r="B29" s="31" t="s">
        <v>39</v>
      </c>
      <c r="C29" s="31">
        <v>3.8713010669433903E-4</v>
      </c>
      <c r="F29" s="30">
        <v>2110</v>
      </c>
      <c r="G29" s="31" t="s">
        <v>39</v>
      </c>
      <c r="H29" s="31">
        <v>1.6528358417255637</v>
      </c>
    </row>
    <row r="30" spans="1:8" x14ac:dyDescent="0.3">
      <c r="A30" s="30">
        <v>2130</v>
      </c>
      <c r="B30" s="31" t="s">
        <v>39</v>
      </c>
      <c r="C30" s="31">
        <v>2.2405274952206761E-2</v>
      </c>
      <c r="F30" s="30">
        <v>2130</v>
      </c>
      <c r="G30" s="31" t="s">
        <v>39</v>
      </c>
      <c r="H30" s="31">
        <v>6.9402778862078121</v>
      </c>
    </row>
    <row r="31" spans="1:8" x14ac:dyDescent="0.3">
      <c r="A31" s="30">
        <v>2210</v>
      </c>
      <c r="B31" s="31" t="s">
        <v>39</v>
      </c>
      <c r="C31" s="31">
        <v>0.76336498827338828</v>
      </c>
      <c r="F31" s="30">
        <v>2210</v>
      </c>
      <c r="G31" s="31" t="s">
        <v>39</v>
      </c>
      <c r="H31" s="31">
        <v>2215.5058562731442</v>
      </c>
    </row>
    <row r="32" spans="1:8" x14ac:dyDescent="0.3">
      <c r="A32" s="30">
        <v>2240</v>
      </c>
      <c r="B32" s="31" t="s">
        <v>39</v>
      </c>
      <c r="C32" s="31">
        <v>2.3232023528081474E-4</v>
      </c>
      <c r="F32" s="30">
        <v>2240</v>
      </c>
      <c r="G32" s="31" t="s">
        <v>39</v>
      </c>
      <c r="H32" s="31">
        <v>0.73982310788904493</v>
      </c>
    </row>
    <row r="33" spans="1:8" x14ac:dyDescent="0.3">
      <c r="A33" s="30">
        <v>2610</v>
      </c>
      <c r="B33" s="31" t="s">
        <v>39</v>
      </c>
      <c r="C33" s="31">
        <v>2.9340060813955214E-5</v>
      </c>
      <c r="F33" s="30">
        <v>2610</v>
      </c>
      <c r="G33" s="31" t="s">
        <v>39</v>
      </c>
      <c r="H33" s="31">
        <v>9.3433337611976919E-2</v>
      </c>
    </row>
    <row r="34" spans="1:8" x14ac:dyDescent="0.3">
      <c r="A34" s="30">
        <v>3300</v>
      </c>
      <c r="B34" s="31" t="s">
        <v>39</v>
      </c>
      <c r="C34" s="31">
        <v>1.4702480697022935E-2</v>
      </c>
      <c r="F34" s="30">
        <v>3300</v>
      </c>
      <c r="G34" s="31" t="s">
        <v>39</v>
      </c>
      <c r="H34" s="31">
        <v>7.1306617712608302</v>
      </c>
    </row>
    <row r="35" spans="1:8" x14ac:dyDescent="0.3">
      <c r="A35" s="30">
        <v>2110</v>
      </c>
      <c r="B35" s="31" t="s">
        <v>39</v>
      </c>
      <c r="C35" s="31">
        <v>263.40276468830371</v>
      </c>
      <c r="F35" s="30">
        <v>2110</v>
      </c>
      <c r="G35" s="31" t="s">
        <v>39</v>
      </c>
      <c r="H35" s="31">
        <v>2184.373696313919</v>
      </c>
    </row>
    <row r="36" spans="1:8" x14ac:dyDescent="0.3">
      <c r="A36" s="30">
        <v>2120</v>
      </c>
      <c r="B36" s="31" t="s">
        <v>39</v>
      </c>
      <c r="C36" s="31">
        <v>21.542496865655853</v>
      </c>
      <c r="F36" s="30">
        <v>2120</v>
      </c>
      <c r="G36" s="31" t="s">
        <v>39</v>
      </c>
      <c r="H36" s="31">
        <v>237.31995679505286</v>
      </c>
    </row>
    <row r="37" spans="1:8" x14ac:dyDescent="0.3">
      <c r="A37" s="30">
        <v>2130</v>
      </c>
      <c r="B37" s="31" t="s">
        <v>39</v>
      </c>
      <c r="C37" s="31">
        <v>34.117890054839165</v>
      </c>
      <c r="F37" s="30">
        <v>2130</v>
      </c>
      <c r="G37" s="31" t="s">
        <v>39</v>
      </c>
      <c r="H37" s="31">
        <v>255.26921967535861</v>
      </c>
    </row>
    <row r="38" spans="1:8" x14ac:dyDescent="0.3">
      <c r="A38" s="30">
        <v>2210</v>
      </c>
      <c r="B38" s="31" t="s">
        <v>39</v>
      </c>
      <c r="C38" s="31">
        <v>3004.2219103831053</v>
      </c>
      <c r="F38" s="30">
        <v>2210</v>
      </c>
      <c r="G38" s="31" t="s">
        <v>39</v>
      </c>
      <c r="H38" s="31">
        <v>12289.678378918959</v>
      </c>
    </row>
    <row r="39" spans="1:8" x14ac:dyDescent="0.3">
      <c r="A39" s="30">
        <v>2240</v>
      </c>
      <c r="B39" s="31" t="s">
        <v>39</v>
      </c>
      <c r="C39" s="31">
        <v>777.27826604154723</v>
      </c>
      <c r="F39" s="30">
        <v>2240</v>
      </c>
      <c r="G39" s="31" t="s">
        <v>39</v>
      </c>
      <c r="H39" s="31">
        <v>1063.1635322098773</v>
      </c>
    </row>
    <row r="40" spans="1:8" x14ac:dyDescent="0.3">
      <c r="A40" s="30">
        <v>2520</v>
      </c>
      <c r="B40" s="31" t="s">
        <v>39</v>
      </c>
      <c r="C40" s="31">
        <v>1.1349675423030257</v>
      </c>
      <c r="F40" s="30">
        <v>2520</v>
      </c>
      <c r="G40" s="31" t="s">
        <v>39</v>
      </c>
      <c r="H40" s="31">
        <v>21.817619184397216</v>
      </c>
    </row>
    <row r="41" spans="1:8" x14ac:dyDescent="0.3">
      <c r="A41" s="30">
        <v>2610</v>
      </c>
      <c r="B41" s="31" t="s">
        <v>39</v>
      </c>
      <c r="C41" s="31">
        <v>84.215214187273702</v>
      </c>
      <c r="F41" s="30">
        <v>2610</v>
      </c>
      <c r="G41" s="31" t="s">
        <v>39</v>
      </c>
      <c r="H41" s="31">
        <v>1762.3757623020533</v>
      </c>
    </row>
    <row r="42" spans="1:8" x14ac:dyDescent="0.3">
      <c r="A42" s="30">
        <v>3300</v>
      </c>
      <c r="B42" s="31" t="s">
        <v>39</v>
      </c>
      <c r="C42" s="31">
        <v>7.6169688487803278</v>
      </c>
      <c r="F42" s="30">
        <v>3300</v>
      </c>
      <c r="G42" s="31" t="s">
        <v>39</v>
      </c>
      <c r="H42" s="31">
        <v>145.10653258856354</v>
      </c>
    </row>
    <row r="43" spans="1:8" x14ac:dyDescent="0.3">
      <c r="A43" s="30">
        <v>2110</v>
      </c>
      <c r="B43" s="31" t="s">
        <v>23</v>
      </c>
      <c r="C43" s="31">
        <v>0.81151037477566279</v>
      </c>
      <c r="F43" s="30">
        <v>2110</v>
      </c>
      <c r="G43" s="31" t="s">
        <v>23</v>
      </c>
      <c r="H43" s="31">
        <v>2153.4912768955141</v>
      </c>
    </row>
    <row r="44" spans="1:8" x14ac:dyDescent="0.3">
      <c r="A44" s="30">
        <v>2120</v>
      </c>
      <c r="B44" s="31" t="s">
        <v>23</v>
      </c>
      <c r="C44" s="31">
        <v>0.16942736691468066</v>
      </c>
      <c r="F44" s="30">
        <v>2120</v>
      </c>
      <c r="G44" s="31" t="s">
        <v>23</v>
      </c>
      <c r="H44" s="31">
        <v>50.412203186579276</v>
      </c>
    </row>
    <row r="45" spans="1:8" x14ac:dyDescent="0.3">
      <c r="A45" s="30">
        <v>2130</v>
      </c>
      <c r="B45" s="31" t="s">
        <v>23</v>
      </c>
      <c r="C45" s="31">
        <v>0.21053907942583508</v>
      </c>
      <c r="F45" s="30">
        <v>2130</v>
      </c>
      <c r="G45" s="31" t="s">
        <v>23</v>
      </c>
      <c r="H45" s="31">
        <v>42.900965415861734</v>
      </c>
    </row>
    <row r="46" spans="1:8" x14ac:dyDescent="0.3">
      <c r="A46" s="30">
        <v>2140</v>
      </c>
      <c r="B46" s="31" t="s">
        <v>23</v>
      </c>
      <c r="C46" s="31">
        <v>0.20092614791547903</v>
      </c>
      <c r="F46" s="30">
        <v>2140</v>
      </c>
      <c r="G46" s="31" t="s">
        <v>23</v>
      </c>
      <c r="H46" s="31">
        <v>2106.5322784850619</v>
      </c>
    </row>
    <row r="47" spans="1:8" x14ac:dyDescent="0.3">
      <c r="A47" s="30">
        <v>2150</v>
      </c>
      <c r="B47" s="31" t="s">
        <v>23</v>
      </c>
      <c r="C47" s="31">
        <v>1.2814381685771043E-3</v>
      </c>
      <c r="F47" s="30">
        <v>2150</v>
      </c>
      <c r="G47" s="31" t="s">
        <v>23</v>
      </c>
      <c r="H47" s="31">
        <v>15.759468178265198</v>
      </c>
    </row>
    <row r="48" spans="1:8" x14ac:dyDescent="0.3">
      <c r="A48" s="30">
        <v>2210</v>
      </c>
      <c r="B48" s="31" t="s">
        <v>23</v>
      </c>
      <c r="C48" s="31">
        <v>1.1228978874399562E-4</v>
      </c>
      <c r="F48" s="30">
        <v>2210</v>
      </c>
      <c r="G48" s="31" t="s">
        <v>23</v>
      </c>
      <c r="H48" s="31">
        <v>0.57977376951161985</v>
      </c>
    </row>
    <row r="49" spans="1:8" x14ac:dyDescent="0.3">
      <c r="A49" s="30">
        <v>2510</v>
      </c>
      <c r="B49" s="31" t="s">
        <v>23</v>
      </c>
      <c r="C49" s="31">
        <v>4.4879666928771339E-5</v>
      </c>
      <c r="F49" s="30">
        <v>2510</v>
      </c>
      <c r="G49" s="31" t="s">
        <v>23</v>
      </c>
      <c r="H49" s="31">
        <v>0.2000707202552815</v>
      </c>
    </row>
    <row r="50" spans="1:8" x14ac:dyDescent="0.3">
      <c r="A50" s="30">
        <v>2520</v>
      </c>
      <c r="B50" s="31" t="s">
        <v>23</v>
      </c>
      <c r="C50" s="31">
        <v>8.8112550205015384E-3</v>
      </c>
      <c r="F50" s="30">
        <v>2520</v>
      </c>
      <c r="G50" s="31" t="s">
        <v>23</v>
      </c>
      <c r="H50" s="31">
        <v>62.276471895828081</v>
      </c>
    </row>
    <row r="51" spans="1:8" x14ac:dyDescent="0.3">
      <c r="A51" s="30">
        <v>2540</v>
      </c>
      <c r="B51" s="31" t="s">
        <v>23</v>
      </c>
      <c r="C51" s="31">
        <v>2.2578517153312942E-2</v>
      </c>
      <c r="F51" s="30">
        <v>2540</v>
      </c>
      <c r="G51" s="31" t="s">
        <v>23</v>
      </c>
      <c r="H51" s="31">
        <v>3.9365909651096578</v>
      </c>
    </row>
    <row r="52" spans="1:8" x14ac:dyDescent="0.3">
      <c r="A52" s="30">
        <v>3300</v>
      </c>
      <c r="B52" s="31" t="s">
        <v>23</v>
      </c>
      <c r="C52" s="31">
        <v>5.2483389621039316E-2</v>
      </c>
      <c r="F52" s="30">
        <v>3300</v>
      </c>
      <c r="G52" s="31" t="s">
        <v>23</v>
      </c>
      <c r="H52" s="31">
        <v>0.54776928689438997</v>
      </c>
    </row>
    <row r="53" spans="1:8" x14ac:dyDescent="0.3">
      <c r="A53" s="30">
        <v>2110</v>
      </c>
      <c r="B53" s="31" t="s">
        <v>23</v>
      </c>
      <c r="C53" s="31">
        <v>15773.273553157958</v>
      </c>
      <c r="F53" s="30">
        <v>2110</v>
      </c>
      <c r="G53" s="31" t="s">
        <v>23</v>
      </c>
      <c r="H53" s="31">
        <v>62133.68347182763</v>
      </c>
    </row>
    <row r="54" spans="1:8" x14ac:dyDescent="0.3">
      <c r="A54" s="30">
        <v>2120</v>
      </c>
      <c r="B54" s="31" t="s">
        <v>23</v>
      </c>
      <c r="C54" s="31">
        <v>3269.9088525092966</v>
      </c>
      <c r="F54" s="30">
        <v>2120</v>
      </c>
      <c r="G54" s="31" t="s">
        <v>23</v>
      </c>
      <c r="H54" s="31">
        <v>15270.459613848172</v>
      </c>
    </row>
    <row r="55" spans="1:8" x14ac:dyDescent="0.3">
      <c r="A55" s="30">
        <v>2130</v>
      </c>
      <c r="B55" s="31" t="s">
        <v>23</v>
      </c>
      <c r="C55" s="31">
        <v>747.07443634455524</v>
      </c>
      <c r="F55" s="30">
        <v>2130</v>
      </c>
      <c r="G55" s="31" t="s">
        <v>23</v>
      </c>
      <c r="H55" s="31">
        <v>4455.1995292030952</v>
      </c>
    </row>
    <row r="56" spans="1:8" x14ac:dyDescent="0.3">
      <c r="A56" s="30">
        <v>2140</v>
      </c>
      <c r="B56" s="31" t="s">
        <v>23</v>
      </c>
      <c r="C56" s="31">
        <v>599.33602178242234</v>
      </c>
      <c r="F56" s="30">
        <v>2140</v>
      </c>
      <c r="G56" s="31" t="s">
        <v>23</v>
      </c>
      <c r="H56" s="31">
        <v>8103.6703033644962</v>
      </c>
    </row>
    <row r="57" spans="1:8" x14ac:dyDescent="0.3">
      <c r="A57" s="30">
        <v>2150</v>
      </c>
      <c r="B57" s="31" t="s">
        <v>23</v>
      </c>
      <c r="C57" s="31">
        <v>1071.9932165599846</v>
      </c>
      <c r="F57" s="30">
        <v>2150</v>
      </c>
      <c r="G57" s="31" t="s">
        <v>23</v>
      </c>
      <c r="H57" s="31">
        <v>2853.7031550728329</v>
      </c>
    </row>
    <row r="58" spans="1:8" x14ac:dyDescent="0.3">
      <c r="A58" s="30">
        <v>2210</v>
      </c>
      <c r="B58" s="31" t="s">
        <v>23</v>
      </c>
      <c r="C58" s="31">
        <v>68.48352565069591</v>
      </c>
      <c r="F58" s="30">
        <v>2210</v>
      </c>
      <c r="G58" s="31" t="s">
        <v>23</v>
      </c>
      <c r="H58" s="31">
        <v>249.0953687086228</v>
      </c>
    </row>
    <row r="59" spans="1:8" x14ac:dyDescent="0.3">
      <c r="A59" s="30">
        <v>2230</v>
      </c>
      <c r="B59" s="31" t="s">
        <v>23</v>
      </c>
      <c r="C59" s="31">
        <v>7.9039914434131688</v>
      </c>
      <c r="F59" s="30">
        <v>2230</v>
      </c>
      <c r="G59" s="31" t="s">
        <v>23</v>
      </c>
      <c r="H59" s="31">
        <v>20.298504028675296</v>
      </c>
    </row>
    <row r="60" spans="1:8" x14ac:dyDescent="0.3">
      <c r="A60" s="30">
        <v>2310</v>
      </c>
      <c r="B60" s="31" t="s">
        <v>23</v>
      </c>
      <c r="C60" s="31">
        <v>0.99559520942370983</v>
      </c>
      <c r="F60" s="30">
        <v>2310</v>
      </c>
      <c r="G60" s="31" t="s">
        <v>23</v>
      </c>
      <c r="H60" s="31">
        <v>7.102708531659558</v>
      </c>
    </row>
    <row r="61" spans="1:8" x14ac:dyDescent="0.3">
      <c r="A61" s="30">
        <v>2510</v>
      </c>
      <c r="B61" s="31" t="s">
        <v>23</v>
      </c>
      <c r="C61" s="31">
        <v>15.424882109760409</v>
      </c>
      <c r="F61" s="30">
        <v>2510</v>
      </c>
      <c r="G61" s="31" t="s">
        <v>23</v>
      </c>
      <c r="H61" s="31">
        <v>192.90741561207861</v>
      </c>
    </row>
    <row r="62" spans="1:8" x14ac:dyDescent="0.3">
      <c r="A62" s="30">
        <v>2520</v>
      </c>
      <c r="B62" s="31" t="s">
        <v>23</v>
      </c>
      <c r="C62" s="31">
        <v>144.43086036728883</v>
      </c>
      <c r="F62" s="30">
        <v>2520</v>
      </c>
      <c r="G62" s="31" t="s">
        <v>23</v>
      </c>
      <c r="H62" s="31">
        <v>1567.5056276005123</v>
      </c>
    </row>
    <row r="63" spans="1:8" x14ac:dyDescent="0.3">
      <c r="A63" s="30">
        <v>2540</v>
      </c>
      <c r="B63" s="31" t="s">
        <v>23</v>
      </c>
      <c r="C63" s="31">
        <v>0.80504094556962247</v>
      </c>
      <c r="F63" s="30">
        <v>2540</v>
      </c>
      <c r="G63" s="31" t="s">
        <v>23</v>
      </c>
      <c r="H63" s="31">
        <v>9.2064160454567414</v>
      </c>
    </row>
    <row r="64" spans="1:8" x14ac:dyDescent="0.3">
      <c r="A64" s="30">
        <v>2610</v>
      </c>
      <c r="B64" s="31" t="s">
        <v>23</v>
      </c>
      <c r="C64" s="31">
        <v>23.573510628710903</v>
      </c>
      <c r="F64" s="30">
        <v>2610</v>
      </c>
      <c r="G64" s="31" t="s">
        <v>23</v>
      </c>
      <c r="H64" s="31">
        <v>527.25534335946077</v>
      </c>
    </row>
    <row r="65" spans="1:8" x14ac:dyDescent="0.3">
      <c r="A65" s="30">
        <v>3300</v>
      </c>
      <c r="B65" s="31" t="s">
        <v>23</v>
      </c>
      <c r="C65" s="31">
        <v>32.248319458576944</v>
      </c>
      <c r="F65" s="30">
        <v>3300</v>
      </c>
      <c r="G65" s="31" t="s">
        <v>23</v>
      </c>
      <c r="H65" s="31">
        <v>297.11450972642643</v>
      </c>
    </row>
    <row r="66" spans="1:8" x14ac:dyDescent="0.3">
      <c r="A66" s="30">
        <v>2110</v>
      </c>
      <c r="B66" s="31" t="s">
        <v>26</v>
      </c>
      <c r="C66" s="31">
        <v>2.3730598021020417E-2</v>
      </c>
      <c r="F66" s="30">
        <v>2110</v>
      </c>
      <c r="G66" s="31" t="s">
        <v>26</v>
      </c>
      <c r="H66" s="31">
        <v>169.74948385194907</v>
      </c>
    </row>
    <row r="67" spans="1:8" x14ac:dyDescent="0.3">
      <c r="A67" s="30">
        <v>2120</v>
      </c>
      <c r="B67" s="31" t="s">
        <v>26</v>
      </c>
      <c r="C67" s="31">
        <v>1.0787420768952437E-4</v>
      </c>
      <c r="F67" s="30">
        <v>2120</v>
      </c>
      <c r="G67" s="31" t="s">
        <v>26</v>
      </c>
      <c r="H67" s="31">
        <v>0.43447989038089119</v>
      </c>
    </row>
    <row r="68" spans="1:8" x14ac:dyDescent="0.3">
      <c r="A68" s="30">
        <v>2130</v>
      </c>
      <c r="B68" s="31" t="s">
        <v>26</v>
      </c>
      <c r="C68" s="31">
        <v>7.1272180260894202E-5</v>
      </c>
      <c r="F68" s="30">
        <v>2130</v>
      </c>
      <c r="G68" s="31" t="s">
        <v>26</v>
      </c>
      <c r="H68" s="31">
        <v>0.64845528413719533</v>
      </c>
    </row>
    <row r="69" spans="1:8" x14ac:dyDescent="0.3">
      <c r="A69" s="30">
        <v>2140</v>
      </c>
      <c r="B69" s="31" t="s">
        <v>26</v>
      </c>
      <c r="C69" s="31">
        <v>5.8092713312618595E-2</v>
      </c>
      <c r="F69" s="30">
        <v>2140</v>
      </c>
      <c r="G69" s="31" t="s">
        <v>26</v>
      </c>
      <c r="H69" s="31">
        <v>821.10046201598175</v>
      </c>
    </row>
    <row r="70" spans="1:8" x14ac:dyDescent="0.3">
      <c r="A70" s="30">
        <v>2150</v>
      </c>
      <c r="B70" s="31" t="s">
        <v>26</v>
      </c>
      <c r="C70" s="31">
        <v>2.0130323774705664E-4</v>
      </c>
      <c r="F70" s="30">
        <v>2150</v>
      </c>
      <c r="G70" s="31" t="s">
        <v>26</v>
      </c>
      <c r="H70" s="31">
        <v>1.7417373133299627</v>
      </c>
    </row>
    <row r="71" spans="1:8" x14ac:dyDescent="0.3">
      <c r="A71" s="30">
        <v>2110</v>
      </c>
      <c r="B71" s="31" t="s">
        <v>26</v>
      </c>
      <c r="C71" s="31">
        <v>105.97144956077535</v>
      </c>
      <c r="F71" s="30">
        <v>2110</v>
      </c>
      <c r="G71" s="31" t="s">
        <v>26</v>
      </c>
      <c r="H71" s="31">
        <v>822.68341448446563</v>
      </c>
    </row>
    <row r="72" spans="1:8" x14ac:dyDescent="0.3">
      <c r="A72" s="30">
        <v>2120</v>
      </c>
      <c r="B72" s="31" t="s">
        <v>26</v>
      </c>
      <c r="C72" s="31">
        <v>76.504085046794927</v>
      </c>
      <c r="F72" s="30">
        <v>2120</v>
      </c>
      <c r="G72" s="31" t="s">
        <v>26</v>
      </c>
      <c r="H72" s="31">
        <v>354.38324445293375</v>
      </c>
    </row>
    <row r="73" spans="1:8" x14ac:dyDescent="0.3">
      <c r="A73" s="30">
        <v>2130</v>
      </c>
      <c r="B73" s="31" t="s">
        <v>26</v>
      </c>
      <c r="C73" s="31">
        <v>8.4290016667529084</v>
      </c>
      <c r="F73" s="30">
        <v>2130</v>
      </c>
      <c r="G73" s="31" t="s">
        <v>26</v>
      </c>
      <c r="H73" s="31">
        <v>85.409200591905744</v>
      </c>
    </row>
    <row r="74" spans="1:8" x14ac:dyDescent="0.3">
      <c r="A74" s="30">
        <v>2140</v>
      </c>
      <c r="B74" s="31" t="s">
        <v>26</v>
      </c>
      <c r="C74" s="31">
        <v>154.22650518187245</v>
      </c>
      <c r="F74" s="30">
        <v>2140</v>
      </c>
      <c r="G74" s="31" t="s">
        <v>26</v>
      </c>
      <c r="H74" s="31">
        <v>2867.5065487727725</v>
      </c>
    </row>
    <row r="75" spans="1:8" x14ac:dyDescent="0.3">
      <c r="A75" s="30">
        <v>2150</v>
      </c>
      <c r="B75" s="31" t="s">
        <v>26</v>
      </c>
      <c r="C75" s="31">
        <v>131.22097974626621</v>
      </c>
      <c r="F75" s="30">
        <v>2150</v>
      </c>
      <c r="G75" s="31" t="s">
        <v>26</v>
      </c>
      <c r="H75" s="31">
        <v>745.80439003698393</v>
      </c>
    </row>
    <row r="76" spans="1:8" x14ac:dyDescent="0.3">
      <c r="A76" s="30">
        <v>2510</v>
      </c>
      <c r="B76" s="31" t="s">
        <v>26</v>
      </c>
      <c r="C76" s="31">
        <v>0.2228524510068223</v>
      </c>
      <c r="F76" s="30">
        <v>2510</v>
      </c>
      <c r="G76" s="31" t="s">
        <v>26</v>
      </c>
      <c r="H76" s="31">
        <v>3.7793662874246663</v>
      </c>
    </row>
    <row r="77" spans="1:8" x14ac:dyDescent="0.3">
      <c r="A77" s="30">
        <v>2110</v>
      </c>
      <c r="B77" s="31" t="s">
        <v>38</v>
      </c>
      <c r="C77" s="31">
        <v>23.96934126627702</v>
      </c>
      <c r="F77" s="30">
        <v>2110</v>
      </c>
      <c r="G77" s="31" t="s">
        <v>38</v>
      </c>
      <c r="H77" s="31">
        <v>115.35900286380335</v>
      </c>
    </row>
    <row r="78" spans="1:8" x14ac:dyDescent="0.3">
      <c r="A78" s="30">
        <v>2120</v>
      </c>
      <c r="B78" s="31" t="s">
        <v>38</v>
      </c>
      <c r="C78" s="31">
        <v>19.33940067309387</v>
      </c>
      <c r="F78" s="30">
        <v>2120</v>
      </c>
      <c r="G78" s="31" t="s">
        <v>38</v>
      </c>
      <c r="H78" s="31">
        <v>250.50718003738447</v>
      </c>
    </row>
    <row r="79" spans="1:8" x14ac:dyDescent="0.3">
      <c r="A79" s="30">
        <v>2130</v>
      </c>
      <c r="B79" s="31" t="s">
        <v>38</v>
      </c>
      <c r="C79" s="31">
        <v>35.975670403231859</v>
      </c>
      <c r="F79" s="30">
        <v>2130</v>
      </c>
      <c r="G79" s="31" t="s">
        <v>38</v>
      </c>
      <c r="H79" s="31">
        <v>319.57989665959064</v>
      </c>
    </row>
    <row r="80" spans="1:8" x14ac:dyDescent="0.3">
      <c r="A80" s="30">
        <v>2150</v>
      </c>
      <c r="B80" s="31" t="s">
        <v>38</v>
      </c>
      <c r="C80" s="31">
        <v>34.933158664367873</v>
      </c>
      <c r="F80" s="30">
        <v>2150</v>
      </c>
      <c r="G80" s="31" t="s">
        <v>38</v>
      </c>
      <c r="H80" s="31">
        <v>157.77778774933586</v>
      </c>
    </row>
    <row r="81" spans="1:8" x14ac:dyDescent="0.3">
      <c r="A81" s="30">
        <v>2110</v>
      </c>
      <c r="B81" s="31" t="s">
        <v>43</v>
      </c>
      <c r="C81" s="31">
        <v>6.2160825590793674E-3</v>
      </c>
      <c r="F81" s="30">
        <v>2110</v>
      </c>
      <c r="G81" s="31" t="s">
        <v>43</v>
      </c>
      <c r="H81" s="31">
        <v>28.473890388776265</v>
      </c>
    </row>
    <row r="82" spans="1:8" x14ac:dyDescent="0.3">
      <c r="A82" s="30">
        <v>2120</v>
      </c>
      <c r="B82" s="31" t="s">
        <v>43</v>
      </c>
      <c r="C82" s="31">
        <v>7.7489901126031784E-3</v>
      </c>
      <c r="F82" s="30">
        <v>2120</v>
      </c>
      <c r="G82" s="31" t="s">
        <v>43</v>
      </c>
      <c r="H82" s="31">
        <v>37.300344319968019</v>
      </c>
    </row>
    <row r="83" spans="1:8" x14ac:dyDescent="0.3">
      <c r="A83" s="30">
        <v>2140</v>
      </c>
      <c r="B83" s="31" t="s">
        <v>43</v>
      </c>
      <c r="C83" s="31">
        <v>0.83412416253524135</v>
      </c>
      <c r="F83" s="30">
        <v>2140</v>
      </c>
      <c r="G83" s="31" t="s">
        <v>43</v>
      </c>
      <c r="H83" s="31">
        <v>3891.9534724447722</v>
      </c>
    </row>
    <row r="84" spans="1:8" x14ac:dyDescent="0.3">
      <c r="A84" s="30">
        <v>2110</v>
      </c>
      <c r="B84" s="31" t="s">
        <v>43</v>
      </c>
      <c r="C84" s="31">
        <v>820.04686327539798</v>
      </c>
      <c r="F84" s="30">
        <v>2110</v>
      </c>
      <c r="G84" s="31" t="s">
        <v>43</v>
      </c>
      <c r="H84" s="31">
        <v>2305.9106383755302</v>
      </c>
    </row>
    <row r="85" spans="1:8" x14ac:dyDescent="0.3">
      <c r="A85" s="30">
        <v>2120</v>
      </c>
      <c r="B85" s="31" t="s">
        <v>43</v>
      </c>
      <c r="C85" s="31">
        <v>377.04159046028445</v>
      </c>
      <c r="F85" s="30">
        <v>2120</v>
      </c>
      <c r="G85" s="31" t="s">
        <v>43</v>
      </c>
      <c r="H85" s="31">
        <v>1255.8194511329154</v>
      </c>
    </row>
    <row r="86" spans="1:8" x14ac:dyDescent="0.3">
      <c r="A86" s="30">
        <v>2130</v>
      </c>
      <c r="B86" s="31" t="s">
        <v>43</v>
      </c>
      <c r="C86" s="31">
        <v>10.733411710275975</v>
      </c>
      <c r="F86" s="30">
        <v>2130</v>
      </c>
      <c r="G86" s="31" t="s">
        <v>43</v>
      </c>
      <c r="H86" s="31">
        <v>28.890960848128099</v>
      </c>
    </row>
    <row r="87" spans="1:8" x14ac:dyDescent="0.3">
      <c r="A87" s="30">
        <v>2140</v>
      </c>
      <c r="B87" s="31" t="s">
        <v>43</v>
      </c>
      <c r="C87" s="31">
        <v>230.76424838662692</v>
      </c>
      <c r="F87" s="30">
        <v>2140</v>
      </c>
      <c r="G87" s="31" t="s">
        <v>43</v>
      </c>
      <c r="H87" s="31">
        <v>5161.6861737309046</v>
      </c>
    </row>
    <row r="88" spans="1:8" x14ac:dyDescent="0.3">
      <c r="A88" s="30">
        <v>2110</v>
      </c>
      <c r="B88" s="31" t="s">
        <v>37</v>
      </c>
      <c r="C88" s="31">
        <v>1.066000159260097E-4</v>
      </c>
      <c r="F88" s="30">
        <v>2110</v>
      </c>
      <c r="G88" s="31" t="s">
        <v>37</v>
      </c>
      <c r="H88" s="31">
        <v>0.311216128855555</v>
      </c>
    </row>
    <row r="89" spans="1:8" x14ac:dyDescent="0.3">
      <c r="A89" s="30">
        <v>2120</v>
      </c>
      <c r="B89" s="31" t="s">
        <v>37</v>
      </c>
      <c r="C89" s="31">
        <v>5.5507419019731726E-6</v>
      </c>
      <c r="F89" s="30">
        <v>2120</v>
      </c>
      <c r="G89" s="31" t="s">
        <v>37</v>
      </c>
      <c r="H89" s="31">
        <v>3.4664836162965347E-2</v>
      </c>
    </row>
    <row r="90" spans="1:8" x14ac:dyDescent="0.3">
      <c r="A90" s="30">
        <v>2310</v>
      </c>
      <c r="B90" s="31" t="s">
        <v>37</v>
      </c>
      <c r="C90" s="31">
        <v>1.3356296696551652E-4</v>
      </c>
      <c r="F90" s="30">
        <v>2310</v>
      </c>
      <c r="G90" s="31" t="s">
        <v>37</v>
      </c>
      <c r="H90" s="31">
        <v>0.63510197949390357</v>
      </c>
    </row>
    <row r="91" spans="1:8" x14ac:dyDescent="0.3">
      <c r="A91" s="30">
        <v>2520</v>
      </c>
      <c r="B91" s="31" t="s">
        <v>37</v>
      </c>
      <c r="C91" s="31">
        <v>0.1994853370481609</v>
      </c>
      <c r="F91" s="30">
        <v>2520</v>
      </c>
      <c r="G91" s="31" t="s">
        <v>37</v>
      </c>
      <c r="H91" s="31">
        <v>220.13412611385641</v>
      </c>
    </row>
    <row r="92" spans="1:8" x14ac:dyDescent="0.3">
      <c r="A92" s="30">
        <v>2110</v>
      </c>
      <c r="B92" s="31" t="s">
        <v>37</v>
      </c>
      <c r="C92" s="31">
        <v>3.4331710314090063</v>
      </c>
      <c r="F92" s="30">
        <v>2110</v>
      </c>
      <c r="G92" s="31" t="s">
        <v>37</v>
      </c>
      <c r="H92" s="31">
        <v>17.559528084360515</v>
      </c>
    </row>
    <row r="93" spans="1:8" x14ac:dyDescent="0.3">
      <c r="A93" s="30">
        <v>2120</v>
      </c>
      <c r="B93" s="31" t="s">
        <v>37</v>
      </c>
      <c r="C93" s="31">
        <v>2.739908245436125</v>
      </c>
      <c r="F93" s="30">
        <v>2120</v>
      </c>
      <c r="G93" s="31" t="s">
        <v>37</v>
      </c>
      <c r="H93" s="31">
        <v>16.930627612726138</v>
      </c>
    </row>
    <row r="94" spans="1:8" x14ac:dyDescent="0.3">
      <c r="A94" s="30">
        <v>2150</v>
      </c>
      <c r="B94" s="31" t="s">
        <v>37</v>
      </c>
      <c r="C94" s="31">
        <v>9.3394528508415036</v>
      </c>
      <c r="F94" s="30">
        <v>2150</v>
      </c>
      <c r="G94" s="31" t="s">
        <v>37</v>
      </c>
      <c r="H94" s="31">
        <v>42.060993750322133</v>
      </c>
    </row>
    <row r="95" spans="1:8" x14ac:dyDescent="0.3">
      <c r="A95" s="30">
        <v>2310</v>
      </c>
      <c r="B95" s="31" t="s">
        <v>37</v>
      </c>
      <c r="C95" s="31">
        <v>0.99632481352151692</v>
      </c>
      <c r="F95" s="30">
        <v>2310</v>
      </c>
      <c r="G95" s="31" t="s">
        <v>37</v>
      </c>
      <c r="H95" s="31">
        <v>6.9886760473341312</v>
      </c>
    </row>
    <row r="96" spans="1:8" x14ac:dyDescent="0.3">
      <c r="A96" s="30">
        <v>2520</v>
      </c>
      <c r="B96" s="31" t="s">
        <v>37</v>
      </c>
      <c r="C96" s="31">
        <v>686.77247217908803</v>
      </c>
      <c r="F96" s="30">
        <v>2520</v>
      </c>
      <c r="G96" s="31" t="s">
        <v>37</v>
      </c>
      <c r="H96" s="31">
        <v>4329.2974755990372</v>
      </c>
    </row>
    <row r="97" spans="1:8" x14ac:dyDescent="0.3">
      <c r="A97" s="30">
        <v>2110</v>
      </c>
      <c r="B97" s="31" t="s">
        <v>28</v>
      </c>
      <c r="C97" s="31">
        <v>0.23789781810528102</v>
      </c>
      <c r="F97" s="30">
        <v>2110</v>
      </c>
      <c r="G97" s="31" t="s">
        <v>28</v>
      </c>
      <c r="H97" s="31">
        <v>425.95174516434037</v>
      </c>
    </row>
    <row r="98" spans="1:8" x14ac:dyDescent="0.3">
      <c r="A98" s="30">
        <v>2120</v>
      </c>
      <c r="B98" s="31" t="s">
        <v>28</v>
      </c>
      <c r="C98" s="31">
        <v>4.273112143259321E-3</v>
      </c>
      <c r="F98" s="30">
        <v>2120</v>
      </c>
      <c r="G98" s="31" t="s">
        <v>28</v>
      </c>
      <c r="H98" s="31">
        <v>4.7814142654834146</v>
      </c>
    </row>
    <row r="99" spans="1:8" x14ac:dyDescent="0.3">
      <c r="A99" s="30">
        <v>2130</v>
      </c>
      <c r="B99" s="31" t="s">
        <v>28</v>
      </c>
      <c r="C99" s="31">
        <v>8.1505359670076859E-4</v>
      </c>
      <c r="F99" s="30">
        <v>2130</v>
      </c>
      <c r="G99" s="31" t="s">
        <v>28</v>
      </c>
      <c r="H99" s="31">
        <v>2.9904289414408569</v>
      </c>
    </row>
    <row r="100" spans="1:8" x14ac:dyDescent="0.3">
      <c r="A100" s="30">
        <v>2140</v>
      </c>
      <c r="B100" s="31" t="s">
        <v>28</v>
      </c>
      <c r="C100" s="31">
        <v>0.13299581991911916</v>
      </c>
      <c r="F100" s="30">
        <v>2140</v>
      </c>
      <c r="G100" s="31" t="s">
        <v>28</v>
      </c>
      <c r="H100" s="31">
        <v>1425.4784626366156</v>
      </c>
    </row>
    <row r="101" spans="1:8" x14ac:dyDescent="0.3">
      <c r="A101" s="30">
        <v>2150</v>
      </c>
      <c r="B101" s="31" t="s">
        <v>28</v>
      </c>
      <c r="C101" s="31">
        <v>7.531426261414959E-4</v>
      </c>
      <c r="F101" s="30">
        <v>2150</v>
      </c>
      <c r="G101" s="31" t="s">
        <v>28</v>
      </c>
      <c r="H101" s="31">
        <v>8.1195087007339879</v>
      </c>
    </row>
    <row r="102" spans="1:8" x14ac:dyDescent="0.3">
      <c r="A102" s="30">
        <v>2210</v>
      </c>
      <c r="B102" s="31" t="s">
        <v>28</v>
      </c>
      <c r="C102" s="31">
        <v>1.885494320003155E-4</v>
      </c>
      <c r="F102" s="30">
        <v>2210</v>
      </c>
      <c r="G102" s="31" t="s">
        <v>28</v>
      </c>
      <c r="H102" s="31">
        <v>0.41990954042706663</v>
      </c>
    </row>
    <row r="103" spans="1:8" x14ac:dyDescent="0.3">
      <c r="A103" s="30">
        <v>2520</v>
      </c>
      <c r="B103" s="31" t="s">
        <v>28</v>
      </c>
      <c r="C103" s="31">
        <v>2.6859325383451343E-3</v>
      </c>
      <c r="F103" s="30">
        <v>2520</v>
      </c>
      <c r="G103" s="31" t="s">
        <v>28</v>
      </c>
      <c r="H103" s="31">
        <v>20.633742268387245</v>
      </c>
    </row>
    <row r="104" spans="1:8" x14ac:dyDescent="0.3">
      <c r="A104" s="30">
        <v>2110</v>
      </c>
      <c r="B104" s="31" t="s">
        <v>28</v>
      </c>
      <c r="C104" s="31">
        <v>1847.8867363093916</v>
      </c>
      <c r="F104" s="30">
        <v>2110</v>
      </c>
      <c r="G104" s="31" t="s">
        <v>28</v>
      </c>
      <c r="H104" s="31">
        <v>10124.623655608173</v>
      </c>
    </row>
    <row r="105" spans="1:8" x14ac:dyDescent="0.3">
      <c r="A105" s="30">
        <v>2120</v>
      </c>
      <c r="B105" s="31" t="s">
        <v>28</v>
      </c>
      <c r="C105" s="31">
        <v>314.43370971221174</v>
      </c>
      <c r="F105" s="30">
        <v>2120</v>
      </c>
      <c r="G105" s="31" t="s">
        <v>28</v>
      </c>
      <c r="H105" s="31">
        <v>2560.1066429004745</v>
      </c>
    </row>
    <row r="106" spans="1:8" x14ac:dyDescent="0.3">
      <c r="A106" s="30">
        <v>2130</v>
      </c>
      <c r="B106" s="31" t="s">
        <v>28</v>
      </c>
      <c r="C106" s="31">
        <v>86.6438717367745</v>
      </c>
      <c r="F106" s="30">
        <v>2130</v>
      </c>
      <c r="G106" s="31" t="s">
        <v>28</v>
      </c>
      <c r="H106" s="31">
        <v>494.91445076669004</v>
      </c>
    </row>
    <row r="107" spans="1:8" x14ac:dyDescent="0.3">
      <c r="A107" s="30">
        <v>2140</v>
      </c>
      <c r="B107" s="31" t="s">
        <v>28</v>
      </c>
      <c r="C107" s="31">
        <v>368.08570165311858</v>
      </c>
      <c r="F107" s="30">
        <v>2140</v>
      </c>
      <c r="G107" s="31" t="s">
        <v>28</v>
      </c>
      <c r="H107" s="31">
        <v>4907.3155514251994</v>
      </c>
    </row>
    <row r="108" spans="1:8" x14ac:dyDescent="0.3">
      <c r="A108" s="30">
        <v>2150</v>
      </c>
      <c r="B108" s="31" t="s">
        <v>28</v>
      </c>
      <c r="C108" s="31">
        <v>51.266669608825623</v>
      </c>
      <c r="F108" s="30">
        <v>2150</v>
      </c>
      <c r="G108" s="31" t="s">
        <v>28</v>
      </c>
      <c r="H108" s="31">
        <v>358.37586989096536</v>
      </c>
    </row>
    <row r="109" spans="1:8" x14ac:dyDescent="0.3">
      <c r="A109" s="30">
        <v>2210</v>
      </c>
      <c r="B109" s="31" t="s">
        <v>28</v>
      </c>
      <c r="C109" s="31">
        <v>2.8073973980856697</v>
      </c>
      <c r="F109" s="30">
        <v>2210</v>
      </c>
      <c r="G109" s="31" t="s">
        <v>28</v>
      </c>
      <c r="H109" s="31">
        <v>21.057229129414086</v>
      </c>
    </row>
    <row r="110" spans="1:8" x14ac:dyDescent="0.3">
      <c r="A110" s="30">
        <v>2310</v>
      </c>
      <c r="B110" s="31" t="s">
        <v>28</v>
      </c>
      <c r="C110" s="31">
        <v>2.3290777136258378E-2</v>
      </c>
      <c r="F110" s="30">
        <v>2310</v>
      </c>
      <c r="G110" s="31" t="s">
        <v>28</v>
      </c>
      <c r="H110" s="31">
        <v>0.13079838851132353</v>
      </c>
    </row>
    <row r="111" spans="1:8" x14ac:dyDescent="0.3">
      <c r="A111" s="30">
        <v>2510</v>
      </c>
      <c r="B111" s="31" t="s">
        <v>28</v>
      </c>
      <c r="C111" s="31">
        <v>0.27472724774700291</v>
      </c>
      <c r="F111" s="30">
        <v>2510</v>
      </c>
      <c r="G111" s="31" t="s">
        <v>28</v>
      </c>
      <c r="H111" s="31">
        <v>13.98161397379176</v>
      </c>
    </row>
    <row r="112" spans="1:8" x14ac:dyDescent="0.3">
      <c r="A112" s="30">
        <v>2520</v>
      </c>
      <c r="B112" s="31" t="s">
        <v>28</v>
      </c>
      <c r="C112" s="31">
        <v>323.54102482639462</v>
      </c>
      <c r="F112" s="30">
        <v>2520</v>
      </c>
      <c r="G112" s="31" t="s">
        <v>28</v>
      </c>
      <c r="H112" s="31">
        <v>2185.88842277509</v>
      </c>
    </row>
    <row r="113" spans="1:8" x14ac:dyDescent="0.3">
      <c r="A113" s="30">
        <v>3300</v>
      </c>
      <c r="B113" s="31" t="s">
        <v>28</v>
      </c>
      <c r="C113" s="31">
        <v>4.2115564331042722E-2</v>
      </c>
      <c r="F113" s="30">
        <v>3300</v>
      </c>
      <c r="G113" s="31" t="s">
        <v>28</v>
      </c>
      <c r="H113" s="31">
        <v>2.666796030876418</v>
      </c>
    </row>
    <row r="114" spans="1:8" x14ac:dyDescent="0.3">
      <c r="A114" s="30">
        <v>2110</v>
      </c>
      <c r="B114" s="31" t="s">
        <v>49</v>
      </c>
      <c r="C114" s="31">
        <v>121.92424617074046</v>
      </c>
      <c r="F114" s="30">
        <v>2110</v>
      </c>
      <c r="G114" s="31" t="s">
        <v>49</v>
      </c>
      <c r="H114" s="31">
        <v>507.30957068546132</v>
      </c>
    </row>
    <row r="115" spans="1:8" x14ac:dyDescent="0.3">
      <c r="A115" s="30">
        <v>2120</v>
      </c>
      <c r="B115" s="31" t="s">
        <v>49</v>
      </c>
      <c r="C115" s="31">
        <v>0.66666480592262223</v>
      </c>
      <c r="F115" s="30">
        <v>2120</v>
      </c>
      <c r="G115" s="31" t="s">
        <v>49</v>
      </c>
      <c r="H115" s="31">
        <v>4.7890513310436154</v>
      </c>
    </row>
    <row r="116" spans="1:8" x14ac:dyDescent="0.3">
      <c r="A116" s="30">
        <v>2130</v>
      </c>
      <c r="B116" s="31" t="s">
        <v>49</v>
      </c>
      <c r="C116" s="31">
        <v>0.5745789471042877</v>
      </c>
      <c r="F116" s="30">
        <v>2130</v>
      </c>
      <c r="G116" s="31" t="s">
        <v>49</v>
      </c>
      <c r="H116" s="31">
        <v>5.2417970374745293</v>
      </c>
    </row>
    <row r="117" spans="1:8" x14ac:dyDescent="0.3">
      <c r="A117" s="30">
        <v>2110</v>
      </c>
      <c r="B117" s="31" t="s">
        <v>50</v>
      </c>
      <c r="C117" s="31">
        <v>43.006245904450971</v>
      </c>
      <c r="F117" s="30">
        <v>2110</v>
      </c>
      <c r="G117" s="31" t="s">
        <v>50</v>
      </c>
      <c r="H117" s="31">
        <v>381.7422709002916</v>
      </c>
    </row>
    <row r="118" spans="1:8" x14ac:dyDescent="0.3">
      <c r="A118" s="30">
        <v>2120</v>
      </c>
      <c r="B118" s="31" t="s">
        <v>50</v>
      </c>
      <c r="C118" s="31">
        <v>1.7481298693555751E-3</v>
      </c>
      <c r="F118" s="30">
        <v>2120</v>
      </c>
      <c r="G118" s="31" t="s">
        <v>50</v>
      </c>
      <c r="H118" s="31">
        <v>1.73171846854186E-2</v>
      </c>
    </row>
    <row r="119" spans="1:8" x14ac:dyDescent="0.3">
      <c r="A119" s="30">
        <v>2110</v>
      </c>
      <c r="B119" s="31" t="s">
        <v>48</v>
      </c>
      <c r="C119" s="31">
        <v>92.549192319080987</v>
      </c>
      <c r="F119" s="30">
        <v>2110</v>
      </c>
      <c r="G119" s="31" t="s">
        <v>48</v>
      </c>
      <c r="H119" s="31">
        <v>284.38789620893169</v>
      </c>
    </row>
    <row r="120" spans="1:8" x14ac:dyDescent="0.3">
      <c r="A120" s="30">
        <v>2130</v>
      </c>
      <c r="B120" s="31" t="s">
        <v>48</v>
      </c>
      <c r="C120" s="31">
        <v>3.0818506630481357</v>
      </c>
      <c r="F120" s="30">
        <v>2130</v>
      </c>
      <c r="G120" s="31" t="s">
        <v>48</v>
      </c>
      <c r="H120" s="31">
        <v>11.349594086767572</v>
      </c>
    </row>
    <row r="121" spans="1:8" x14ac:dyDescent="0.3">
      <c r="A121" s="30">
        <v>2150</v>
      </c>
      <c r="B121" s="31" t="s">
        <v>48</v>
      </c>
      <c r="C121" s="31">
        <v>125.72877366870061</v>
      </c>
      <c r="F121" s="30">
        <v>2150</v>
      </c>
      <c r="G121" s="31" t="s">
        <v>48</v>
      </c>
      <c r="H121" s="31">
        <v>436.85109905570567</v>
      </c>
    </row>
    <row r="122" spans="1:8" x14ac:dyDescent="0.3">
      <c r="A122" s="30">
        <v>2110</v>
      </c>
      <c r="B122" s="31" t="s">
        <v>29</v>
      </c>
      <c r="C122" s="31">
        <v>5.5961627935380081E-4</v>
      </c>
      <c r="F122" s="30">
        <v>2110</v>
      </c>
      <c r="G122" s="31" t="s">
        <v>29</v>
      </c>
      <c r="H122" s="31">
        <v>0.98806424427931927</v>
      </c>
    </row>
    <row r="123" spans="1:8" x14ac:dyDescent="0.3">
      <c r="A123" s="30">
        <v>2210</v>
      </c>
      <c r="B123" s="31" t="s">
        <v>29</v>
      </c>
      <c r="C123" s="31">
        <v>3.9421130007251989E-2</v>
      </c>
      <c r="F123" s="30">
        <v>2210</v>
      </c>
      <c r="G123" s="31" t="s">
        <v>29</v>
      </c>
      <c r="H123" s="31">
        <v>72.654202904216433</v>
      </c>
    </row>
    <row r="124" spans="1:8" x14ac:dyDescent="0.3">
      <c r="A124" s="30">
        <v>2110</v>
      </c>
      <c r="B124" s="31" t="s">
        <v>29</v>
      </c>
      <c r="C124" s="31">
        <v>3.1409770213207784</v>
      </c>
      <c r="F124" s="30">
        <v>2110</v>
      </c>
      <c r="G124" s="31" t="s">
        <v>29</v>
      </c>
      <c r="H124" s="31">
        <v>8.5211109999014898</v>
      </c>
    </row>
    <row r="125" spans="1:8" x14ac:dyDescent="0.3">
      <c r="A125" s="30">
        <v>2210</v>
      </c>
      <c r="B125" s="31" t="s">
        <v>29</v>
      </c>
      <c r="C125" s="31">
        <v>221.45657413489863</v>
      </c>
      <c r="F125" s="30">
        <v>2210</v>
      </c>
      <c r="G125" s="31" t="s">
        <v>29</v>
      </c>
      <c r="H125" s="31">
        <v>421.61047281818622</v>
      </c>
    </row>
    <row r="126" spans="1:8" x14ac:dyDescent="0.3">
      <c r="A126" s="30">
        <v>2110</v>
      </c>
      <c r="B126" s="31" t="s">
        <v>30</v>
      </c>
      <c r="C126" s="31">
        <v>2.8079024251154244E-2</v>
      </c>
      <c r="F126" s="30">
        <v>2110</v>
      </c>
      <c r="G126" s="31" t="s">
        <v>30</v>
      </c>
      <c r="H126" s="31">
        <v>208.52078521733853</v>
      </c>
    </row>
    <row r="127" spans="1:8" x14ac:dyDescent="0.3">
      <c r="A127" s="30">
        <v>2120</v>
      </c>
      <c r="B127" s="31" t="s">
        <v>30</v>
      </c>
      <c r="C127" s="31">
        <v>9.31184707527982E-4</v>
      </c>
      <c r="F127" s="30">
        <v>2120</v>
      </c>
      <c r="G127" s="31" t="s">
        <v>30</v>
      </c>
      <c r="H127" s="31">
        <v>12.826480121698603</v>
      </c>
    </row>
    <row r="128" spans="1:8" x14ac:dyDescent="0.3">
      <c r="A128" s="30">
        <v>2140</v>
      </c>
      <c r="B128" s="31" t="s">
        <v>30</v>
      </c>
      <c r="C128" s="31">
        <v>0.41047823357613794</v>
      </c>
      <c r="F128" s="30">
        <v>2140</v>
      </c>
      <c r="G128" s="31" t="s">
        <v>30</v>
      </c>
      <c r="H128" s="31">
        <v>5519.0043115719691</v>
      </c>
    </row>
    <row r="129" spans="1:8" x14ac:dyDescent="0.3">
      <c r="A129" s="30">
        <v>2150</v>
      </c>
      <c r="B129" s="31" t="s">
        <v>30</v>
      </c>
      <c r="C129" s="31">
        <v>6.2433019058631335E-2</v>
      </c>
      <c r="F129" s="30">
        <v>2150</v>
      </c>
      <c r="G129" s="31" t="s">
        <v>30</v>
      </c>
      <c r="H129" s="31">
        <v>603.30135433329281</v>
      </c>
    </row>
    <row r="130" spans="1:8" x14ac:dyDescent="0.3">
      <c r="A130" s="30">
        <v>2210</v>
      </c>
      <c r="B130" s="31" t="s">
        <v>30</v>
      </c>
      <c r="C130" s="31">
        <v>4.0566129395401618E-5</v>
      </c>
      <c r="F130" s="30">
        <v>2210</v>
      </c>
      <c r="G130" s="31" t="s">
        <v>30</v>
      </c>
      <c r="H130" s="31">
        <v>8.8062447897331225E-2</v>
      </c>
    </row>
    <row r="131" spans="1:8" x14ac:dyDescent="0.3">
      <c r="A131" s="30">
        <v>2520</v>
      </c>
      <c r="B131" s="31" t="s">
        <v>30</v>
      </c>
      <c r="C131" s="31">
        <v>4.1092817449322826E-4</v>
      </c>
      <c r="F131" s="30">
        <v>2520</v>
      </c>
      <c r="G131" s="31" t="s">
        <v>30</v>
      </c>
      <c r="H131" s="31">
        <v>2.0099974837872217</v>
      </c>
    </row>
    <row r="132" spans="1:8" x14ac:dyDescent="0.3">
      <c r="A132" s="30">
        <v>2110</v>
      </c>
      <c r="B132" s="31" t="s">
        <v>30</v>
      </c>
      <c r="C132" s="31">
        <v>446.13211276679135</v>
      </c>
      <c r="F132" s="30">
        <v>2110</v>
      </c>
      <c r="G132" s="31" t="s">
        <v>30</v>
      </c>
      <c r="H132" s="31">
        <v>2745.0037299580099</v>
      </c>
    </row>
    <row r="133" spans="1:8" x14ac:dyDescent="0.3">
      <c r="A133" s="30">
        <v>2120</v>
      </c>
      <c r="B133" s="31" t="s">
        <v>30</v>
      </c>
      <c r="C133" s="31">
        <v>23.022463321702489</v>
      </c>
      <c r="F133" s="30">
        <v>2120</v>
      </c>
      <c r="G133" s="31" t="s">
        <v>30</v>
      </c>
      <c r="H133" s="31">
        <v>221.68972636283183</v>
      </c>
    </row>
    <row r="134" spans="1:8" x14ac:dyDescent="0.3">
      <c r="A134" s="30">
        <v>2130</v>
      </c>
      <c r="B134" s="31" t="s">
        <v>30</v>
      </c>
      <c r="C134" s="31">
        <v>5.5392514375147517</v>
      </c>
      <c r="F134" s="30">
        <v>2130</v>
      </c>
      <c r="G134" s="31" t="s">
        <v>30</v>
      </c>
      <c r="H134" s="31">
        <v>35.378062367914687</v>
      </c>
    </row>
    <row r="135" spans="1:8" x14ac:dyDescent="0.3">
      <c r="A135" s="30">
        <v>2140</v>
      </c>
      <c r="B135" s="31" t="s">
        <v>30</v>
      </c>
      <c r="C135" s="31">
        <v>1028.9153206254516</v>
      </c>
      <c r="F135" s="30">
        <v>2140</v>
      </c>
      <c r="G135" s="31" t="s">
        <v>30</v>
      </c>
      <c r="H135" s="31">
        <v>15485.515544469834</v>
      </c>
    </row>
    <row r="136" spans="1:8" x14ac:dyDescent="0.3">
      <c r="A136" s="30">
        <v>2150</v>
      </c>
      <c r="B136" s="31" t="s">
        <v>30</v>
      </c>
      <c r="C136" s="31">
        <v>420.92420165203413</v>
      </c>
      <c r="F136" s="30">
        <v>2150</v>
      </c>
      <c r="G136" s="31" t="s">
        <v>30</v>
      </c>
      <c r="H136" s="31">
        <v>2779.4968438695209</v>
      </c>
    </row>
    <row r="137" spans="1:8" x14ac:dyDescent="0.3">
      <c r="A137" s="30">
        <v>2210</v>
      </c>
      <c r="B137" s="31" t="s">
        <v>30</v>
      </c>
      <c r="C137" s="31">
        <v>46.037509697846311</v>
      </c>
      <c r="F137" s="30">
        <v>2210</v>
      </c>
      <c r="G137" s="31" t="s">
        <v>30</v>
      </c>
      <c r="H137" s="31">
        <v>511.08857657341775</v>
      </c>
    </row>
    <row r="138" spans="1:8" x14ac:dyDescent="0.3">
      <c r="A138" s="30">
        <v>2510</v>
      </c>
      <c r="B138" s="31" t="s">
        <v>30</v>
      </c>
      <c r="C138" s="31">
        <v>8.0056669886103383E-5</v>
      </c>
      <c r="F138" s="30">
        <v>2510</v>
      </c>
      <c r="G138" s="31" t="s">
        <v>30</v>
      </c>
      <c r="H138" s="31">
        <v>3.7043840313443464E-4</v>
      </c>
    </row>
    <row r="139" spans="1:8" x14ac:dyDescent="0.3">
      <c r="A139" s="30">
        <v>2520</v>
      </c>
      <c r="B139" s="31" t="s">
        <v>30</v>
      </c>
      <c r="C139" s="31">
        <v>207.47802388491763</v>
      </c>
      <c r="F139" s="30">
        <v>2520</v>
      </c>
      <c r="G139" s="31" t="s">
        <v>30</v>
      </c>
      <c r="H139" s="31">
        <v>1226.7090742059411</v>
      </c>
    </row>
  </sheetData>
  <sortState ref="A2:C138">
    <sortCondition ref="B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8AEBB-FA7C-415F-B159-AFDB5970D59A}">
  <dimension ref="A1:T32"/>
  <sheetViews>
    <sheetView workbookViewId="0">
      <selection activeCell="P19" sqref="P19"/>
    </sheetView>
  </sheetViews>
  <sheetFormatPr defaultRowHeight="14.4" x14ac:dyDescent="0.3"/>
  <cols>
    <col min="1" max="1" width="12" bestFit="1" customWidth="1"/>
    <col min="2" max="2" width="18.33203125" bestFit="1" customWidth="1"/>
    <col min="3" max="3" width="13.33203125" bestFit="1" customWidth="1"/>
    <col min="6" max="6" width="12" bestFit="1" customWidth="1"/>
    <col min="7" max="7" width="18.33203125" bestFit="1" customWidth="1"/>
    <col min="8" max="8" width="13.44140625" bestFit="1" customWidth="1"/>
    <col min="10" max="10" width="14.33203125" customWidth="1"/>
    <col min="16" max="16" width="9.5546875" bestFit="1" customWidth="1"/>
    <col min="17" max="17" width="11" bestFit="1" customWidth="1"/>
    <col min="19" max="19" width="9.5546875" bestFit="1" customWidth="1"/>
  </cols>
  <sheetData>
    <row r="1" spans="1:20" ht="53.4" x14ac:dyDescent="0.3">
      <c r="A1" s="29" t="s">
        <v>20</v>
      </c>
      <c r="B1" s="29" t="s">
        <v>21</v>
      </c>
      <c r="C1" s="29" t="s">
        <v>33</v>
      </c>
      <c r="F1" s="29" t="s">
        <v>20</v>
      </c>
      <c r="G1" s="29" t="s">
        <v>21</v>
      </c>
      <c r="H1" s="29" t="s">
        <v>32</v>
      </c>
      <c r="J1" s="4" t="s">
        <v>35</v>
      </c>
      <c r="K1" s="19" t="s">
        <v>3</v>
      </c>
      <c r="L1" s="5" t="s">
        <v>2</v>
      </c>
      <c r="M1" s="7" t="s">
        <v>4</v>
      </c>
      <c r="N1" s="19" t="s">
        <v>5</v>
      </c>
      <c r="O1" s="5" t="s">
        <v>6</v>
      </c>
      <c r="P1" s="4" t="s">
        <v>7</v>
      </c>
      <c r="Q1" s="4" t="s">
        <v>1</v>
      </c>
      <c r="R1" s="9" t="s">
        <v>8</v>
      </c>
      <c r="S1" s="18" t="s">
        <v>9</v>
      </c>
      <c r="T1" s="4" t="s">
        <v>10</v>
      </c>
    </row>
    <row r="2" spans="1:20" x14ac:dyDescent="0.3">
      <c r="A2" s="30">
        <v>2156</v>
      </c>
      <c r="B2" s="31" t="s">
        <v>23</v>
      </c>
      <c r="C2" s="31">
        <v>1.5321738127665867E-2</v>
      </c>
      <c r="F2" s="30">
        <v>2156</v>
      </c>
      <c r="G2" s="31" t="s">
        <v>23</v>
      </c>
      <c r="H2" s="31">
        <v>81.16108318932416</v>
      </c>
      <c r="J2" s="11" t="s">
        <v>60</v>
      </c>
      <c r="K2" s="20">
        <f>SUM(C2:C8)</f>
        <v>75.908593522007962</v>
      </c>
      <c r="L2" s="34">
        <f t="shared" ref="L2:L6" si="0">K2*2.2046226218</f>
        <v>167.34980246763968</v>
      </c>
      <c r="M2" s="8">
        <v>7.0000000000000007E-2</v>
      </c>
      <c r="N2" s="20">
        <f t="shared" ref="N2:N6" si="1">ROUND(L2*M2,1)</f>
        <v>11.7</v>
      </c>
      <c r="O2" s="6">
        <f t="shared" ref="O2:O6" si="2">N2*0.00045359237</f>
        <v>5.3070307289999992E-3</v>
      </c>
      <c r="P2" s="20">
        <f>SUM(H2:H8)</f>
        <v>1707.0580625104847</v>
      </c>
      <c r="Q2" s="34">
        <f t="shared" ref="Q2:Q6" si="3">P2*2.2046226218</f>
        <v>3763.4188213366929</v>
      </c>
      <c r="R2" s="10">
        <v>0.11</v>
      </c>
      <c r="S2" s="20">
        <f t="shared" ref="S2:S6" si="4">ROUND(Q2*R2,1)</f>
        <v>414</v>
      </c>
      <c r="T2" s="6">
        <f t="shared" ref="T2:T6" si="5">S2*0.00045359237</f>
        <v>0.18778724118000001</v>
      </c>
    </row>
    <row r="3" spans="1:20" x14ac:dyDescent="0.3">
      <c r="A3" s="30">
        <v>2410</v>
      </c>
      <c r="B3" s="31" t="s">
        <v>23</v>
      </c>
      <c r="C3" s="31">
        <v>3.0255554820591446E-2</v>
      </c>
      <c r="F3" s="30">
        <v>2410</v>
      </c>
      <c r="G3" s="31" t="s">
        <v>23</v>
      </c>
      <c r="H3" s="31">
        <v>308.50839820778396</v>
      </c>
      <c r="J3" s="11" t="s">
        <v>62</v>
      </c>
      <c r="K3" s="20">
        <f>SUM(C12:C14)</f>
        <v>21.145380418028207</v>
      </c>
      <c r="L3" s="34">
        <f t="shared" si="0"/>
        <v>46.617584016151724</v>
      </c>
      <c r="M3" s="8">
        <v>0.32</v>
      </c>
      <c r="N3" s="20">
        <f t="shared" si="1"/>
        <v>14.9</v>
      </c>
      <c r="O3" s="6">
        <f t="shared" si="2"/>
        <v>6.758526313E-3</v>
      </c>
      <c r="P3" s="20">
        <f>SUM(H12:H15)</f>
        <v>247.84438177242285</v>
      </c>
      <c r="Q3" s="34">
        <f t="shared" si="3"/>
        <v>546.40333074151897</v>
      </c>
      <c r="R3" s="10">
        <v>0.25</v>
      </c>
      <c r="S3" s="20">
        <f t="shared" si="4"/>
        <v>136.6</v>
      </c>
      <c r="T3" s="6">
        <f t="shared" si="5"/>
        <v>6.1960717741999995E-2</v>
      </c>
    </row>
    <row r="4" spans="1:20" x14ac:dyDescent="0.3">
      <c r="A4" s="30">
        <v>2110</v>
      </c>
      <c r="B4" s="31" t="s">
        <v>23</v>
      </c>
      <c r="C4" s="31">
        <v>8.2301365401999522</v>
      </c>
      <c r="F4" s="30">
        <v>2110</v>
      </c>
      <c r="G4" s="31" t="s">
        <v>23</v>
      </c>
      <c r="H4" s="31">
        <v>92.461761110461069</v>
      </c>
      <c r="J4" s="11" t="s">
        <v>63</v>
      </c>
      <c r="K4" s="20">
        <f>SUM(C15:C30)</f>
        <v>27434.16986335985</v>
      </c>
      <c r="L4" s="34">
        <f t="shared" si="0"/>
        <v>60481.991491066939</v>
      </c>
      <c r="M4" s="8">
        <v>0.3</v>
      </c>
      <c r="N4" s="20">
        <f t="shared" si="1"/>
        <v>18144.599999999999</v>
      </c>
      <c r="O4" s="6">
        <f t="shared" si="2"/>
        <v>8.2302521167019993</v>
      </c>
      <c r="P4" s="20">
        <f>SUM(H16:H31)</f>
        <v>468975.18032768468</v>
      </c>
      <c r="Q4" s="34">
        <f t="shared" si="3"/>
        <v>1033913.2916131479</v>
      </c>
      <c r="R4" s="10">
        <v>0.3</v>
      </c>
      <c r="S4" s="20">
        <f t="shared" si="4"/>
        <v>310174</v>
      </c>
      <c r="T4" s="6">
        <f t="shared" si="5"/>
        <v>140.69255977238001</v>
      </c>
    </row>
    <row r="5" spans="1:20" x14ac:dyDescent="0.3">
      <c r="A5" s="30">
        <v>2156</v>
      </c>
      <c r="B5" s="31" t="s">
        <v>23</v>
      </c>
      <c r="C5" s="31">
        <v>3.5837278629538907</v>
      </c>
      <c r="F5" s="30">
        <v>2156</v>
      </c>
      <c r="G5" s="31" t="s">
        <v>23</v>
      </c>
      <c r="H5" s="31">
        <v>166.72664000338006</v>
      </c>
      <c r="J5" s="11" t="s">
        <v>64</v>
      </c>
      <c r="K5" s="20">
        <f>C31</f>
        <v>0.21132012359297764</v>
      </c>
      <c r="L5" s="34">
        <f t="shared" si="0"/>
        <v>0.46588112491465039</v>
      </c>
      <c r="M5" s="8">
        <v>0.2</v>
      </c>
      <c r="N5" s="20">
        <f t="shared" si="1"/>
        <v>0.1</v>
      </c>
      <c r="O5" s="6">
        <f t="shared" si="2"/>
        <v>4.5359236999999999E-5</v>
      </c>
      <c r="P5" s="20">
        <f>H32</f>
        <v>2.1415917772408419</v>
      </c>
      <c r="Q5" s="34">
        <f t="shared" si="3"/>
        <v>4.7214016787660267</v>
      </c>
      <c r="R5" s="10">
        <v>0.2</v>
      </c>
      <c r="S5" s="20">
        <f t="shared" si="4"/>
        <v>0.9</v>
      </c>
      <c r="T5" s="6">
        <f t="shared" si="5"/>
        <v>4.0823313299999999E-4</v>
      </c>
    </row>
    <row r="6" spans="1:20" x14ac:dyDescent="0.3">
      <c r="A6" s="30">
        <v>2410</v>
      </c>
      <c r="B6" s="31" t="s">
        <v>23</v>
      </c>
      <c r="C6" s="31">
        <v>48.661544635682546</v>
      </c>
      <c r="F6" s="30">
        <v>2410</v>
      </c>
      <c r="G6" s="31" t="s">
        <v>23</v>
      </c>
      <c r="H6" s="31">
        <v>776.00480757029254</v>
      </c>
      <c r="J6" s="11" t="s">
        <v>68</v>
      </c>
      <c r="K6" s="20">
        <f>SUM(C9:C11)</f>
        <v>464.49186197473352</v>
      </c>
      <c r="L6" s="34">
        <f t="shared" si="0"/>
        <v>1024.0292665515008</v>
      </c>
      <c r="M6" s="8">
        <v>0.1</v>
      </c>
      <c r="N6" s="20">
        <f t="shared" si="1"/>
        <v>102.4</v>
      </c>
      <c r="O6" s="6">
        <f t="shared" si="2"/>
        <v>4.6447858687999999E-2</v>
      </c>
      <c r="P6" s="20">
        <f>SUM(H9:H11)</f>
        <v>4043.5768478837426</v>
      </c>
      <c r="Q6" s="34">
        <f t="shared" si="3"/>
        <v>8914.5609918312366</v>
      </c>
      <c r="R6" s="10">
        <v>0.1</v>
      </c>
      <c r="S6" s="20">
        <f t="shared" si="4"/>
        <v>891.5</v>
      </c>
      <c r="T6" s="6">
        <f t="shared" si="5"/>
        <v>0.40437759785499999</v>
      </c>
    </row>
    <row r="7" spans="1:20" x14ac:dyDescent="0.3">
      <c r="A7" s="30">
        <v>2110</v>
      </c>
      <c r="B7" s="31" t="s">
        <v>26</v>
      </c>
      <c r="C7" s="31">
        <v>6.317630439733172</v>
      </c>
      <c r="F7" s="30">
        <v>2110</v>
      </c>
      <c r="G7" s="31" t="s">
        <v>26</v>
      </c>
      <c r="H7" s="31">
        <v>93.315706266642167</v>
      </c>
      <c r="J7" s="12" t="s">
        <v>65</v>
      </c>
      <c r="K7" s="21">
        <f>SUM(K2:K6)</f>
        <v>27995.927019398212</v>
      </c>
      <c r="L7" s="35">
        <f>SUM(L2:L6)</f>
        <v>61720.454025227147</v>
      </c>
      <c r="M7" s="14"/>
      <c r="N7" s="21">
        <f>SUM(N2:N6)</f>
        <v>18273.699999999997</v>
      </c>
      <c r="O7" s="15">
        <f>SUM(O2:O6)</f>
        <v>8.288810891668998</v>
      </c>
      <c r="P7" s="36">
        <f>SUM(P2:P6)</f>
        <v>474975.8012116286</v>
      </c>
      <c r="Q7" s="13">
        <f>SUM(Q2:Q6)</f>
        <v>1047142.3961587362</v>
      </c>
      <c r="R7" s="16"/>
      <c r="S7" s="22">
        <f>SUM(S2:S6)</f>
        <v>311617</v>
      </c>
      <c r="T7" s="15">
        <f>SUM(T2:T6)</f>
        <v>141.34709356228998</v>
      </c>
    </row>
    <row r="8" spans="1:20" x14ac:dyDescent="0.3">
      <c r="A8" s="30">
        <v>2156</v>
      </c>
      <c r="B8" s="31" t="s">
        <v>26</v>
      </c>
      <c r="C8" s="31">
        <v>9.0699767504901398</v>
      </c>
      <c r="F8" s="30">
        <v>2156</v>
      </c>
      <c r="G8" s="31" t="s">
        <v>26</v>
      </c>
      <c r="H8" s="31">
        <v>188.87966616260064</v>
      </c>
    </row>
    <row r="9" spans="1:20" x14ac:dyDescent="0.3">
      <c r="A9" s="30">
        <v>2156</v>
      </c>
      <c r="B9" s="31" t="s">
        <v>28</v>
      </c>
      <c r="C9" s="31">
        <v>9.4180484800946725E-5</v>
      </c>
      <c r="F9" s="30">
        <v>2156</v>
      </c>
      <c r="G9" s="31" t="s">
        <v>28</v>
      </c>
      <c r="H9" s="31">
        <v>0.75277707220466394</v>
      </c>
    </row>
    <row r="10" spans="1:20" x14ac:dyDescent="0.3">
      <c r="A10" s="30">
        <v>2156</v>
      </c>
      <c r="B10" s="31" t="s">
        <v>28</v>
      </c>
      <c r="C10" s="31">
        <v>464.46257416418575</v>
      </c>
      <c r="F10" s="30">
        <v>2156</v>
      </c>
      <c r="G10" s="31" t="s">
        <v>28</v>
      </c>
      <c r="H10" s="31">
        <v>4042.5730575485522</v>
      </c>
    </row>
    <row r="11" spans="1:20" x14ac:dyDescent="0.3">
      <c r="A11" s="30">
        <v>2410</v>
      </c>
      <c r="B11" s="31" t="s">
        <v>28</v>
      </c>
      <c r="C11" s="31">
        <v>2.9193630063017673E-2</v>
      </c>
      <c r="F11" s="30">
        <v>2410</v>
      </c>
      <c r="G11" s="31" t="s">
        <v>28</v>
      </c>
      <c r="H11" s="31">
        <v>0.25101326298607174</v>
      </c>
    </row>
    <row r="12" spans="1:20" x14ac:dyDescent="0.3">
      <c r="A12" s="30">
        <v>2410</v>
      </c>
      <c r="B12" s="31" t="s">
        <v>29</v>
      </c>
      <c r="C12" s="31">
        <v>3.021232821324593E-3</v>
      </c>
      <c r="F12" s="30">
        <v>2156</v>
      </c>
      <c r="G12" s="31" t="s">
        <v>29</v>
      </c>
      <c r="H12" s="31">
        <v>9.1798875620859505E-6</v>
      </c>
    </row>
    <row r="13" spans="1:20" x14ac:dyDescent="0.3">
      <c r="A13" s="30">
        <v>2156</v>
      </c>
      <c r="B13" s="31" t="s">
        <v>29</v>
      </c>
      <c r="C13" s="31">
        <v>4.1666564134793742E-2</v>
      </c>
      <c r="F13" s="30">
        <v>2410</v>
      </c>
      <c r="G13" s="31" t="s">
        <v>29</v>
      </c>
      <c r="H13" s="31">
        <v>19.038256520690407</v>
      </c>
    </row>
    <row r="14" spans="1:20" x14ac:dyDescent="0.3">
      <c r="A14" s="30">
        <v>2410</v>
      </c>
      <c r="B14" s="31" t="s">
        <v>29</v>
      </c>
      <c r="C14" s="31">
        <v>21.100692621072088</v>
      </c>
      <c r="F14" s="30">
        <v>2156</v>
      </c>
      <c r="G14" s="31" t="s">
        <v>29</v>
      </c>
      <c r="H14" s="31">
        <v>0.20034962543221788</v>
      </c>
    </row>
    <row r="15" spans="1:20" x14ac:dyDescent="0.3">
      <c r="A15" s="30">
        <v>2110</v>
      </c>
      <c r="B15" s="31" t="s">
        <v>30</v>
      </c>
      <c r="C15" s="31">
        <v>7.0772054616622738E-4</v>
      </c>
      <c r="F15" s="30">
        <v>2410</v>
      </c>
      <c r="G15" s="31" t="s">
        <v>29</v>
      </c>
      <c r="H15" s="31">
        <v>228.60576644641267</v>
      </c>
    </row>
    <row r="16" spans="1:20" x14ac:dyDescent="0.3">
      <c r="A16" s="30">
        <v>2140</v>
      </c>
      <c r="B16" s="31" t="s">
        <v>30</v>
      </c>
      <c r="C16" s="31">
        <v>4.3514400605710575E-5</v>
      </c>
      <c r="F16" s="30">
        <v>2110</v>
      </c>
      <c r="G16" s="31" t="s">
        <v>30</v>
      </c>
      <c r="H16" s="31">
        <v>0.69358253595953012</v>
      </c>
    </row>
    <row r="17" spans="1:8" x14ac:dyDescent="0.3">
      <c r="A17" s="30">
        <v>2156</v>
      </c>
      <c r="B17" s="31" t="s">
        <v>30</v>
      </c>
      <c r="C17" s="31">
        <v>1.5014498195022619</v>
      </c>
      <c r="F17" s="30">
        <v>2140</v>
      </c>
      <c r="G17" s="31" t="s">
        <v>30</v>
      </c>
      <c r="H17" s="31">
        <v>1.0788946639393486</v>
      </c>
    </row>
    <row r="18" spans="1:8" x14ac:dyDescent="0.3">
      <c r="A18" s="30">
        <v>2230</v>
      </c>
      <c r="B18" s="31" t="s">
        <v>30</v>
      </c>
      <c r="C18" s="31">
        <v>2.5823406779698077E-6</v>
      </c>
      <c r="F18" s="30">
        <v>2156</v>
      </c>
      <c r="G18" s="31" t="s">
        <v>30</v>
      </c>
      <c r="H18" s="31">
        <v>1750.8194569533036</v>
      </c>
    </row>
    <row r="19" spans="1:8" x14ac:dyDescent="0.3">
      <c r="A19" s="30">
        <v>2410</v>
      </c>
      <c r="B19" s="31" t="s">
        <v>30</v>
      </c>
      <c r="C19" s="31">
        <v>9.9055003464082816E-3</v>
      </c>
      <c r="F19" s="30">
        <v>2230</v>
      </c>
      <c r="G19" s="31" t="s">
        <v>30</v>
      </c>
      <c r="H19" s="31">
        <v>3.416054590434947E-3</v>
      </c>
    </row>
    <row r="20" spans="1:8" x14ac:dyDescent="0.3">
      <c r="A20" s="30">
        <v>2610</v>
      </c>
      <c r="B20" s="31" t="s">
        <v>30</v>
      </c>
      <c r="C20" s="31">
        <v>1.2044058298914843E-6</v>
      </c>
      <c r="F20" s="30">
        <v>2410</v>
      </c>
      <c r="G20" s="31" t="s">
        <v>30</v>
      </c>
      <c r="H20" s="31">
        <v>47.659581907739572</v>
      </c>
    </row>
    <row r="21" spans="1:8" x14ac:dyDescent="0.3">
      <c r="A21" s="30">
        <v>3300</v>
      </c>
      <c r="B21" s="31" t="s">
        <v>30</v>
      </c>
      <c r="C21" s="31">
        <v>7.4702604362981029E-4</v>
      </c>
      <c r="F21" s="30">
        <v>2610</v>
      </c>
      <c r="G21" s="31" t="s">
        <v>30</v>
      </c>
      <c r="H21" s="31">
        <v>4.2333132572624492E-2</v>
      </c>
    </row>
    <row r="22" spans="1:8" x14ac:dyDescent="0.3">
      <c r="A22" s="30">
        <v>2110</v>
      </c>
      <c r="B22" s="31" t="s">
        <v>30</v>
      </c>
      <c r="C22" s="31">
        <v>20.858832189113667</v>
      </c>
      <c r="F22" s="30">
        <v>3300</v>
      </c>
      <c r="G22" s="31" t="s">
        <v>30</v>
      </c>
      <c r="H22" s="31">
        <v>7.1862981094443432E-2</v>
      </c>
    </row>
    <row r="23" spans="1:8" x14ac:dyDescent="0.3">
      <c r="A23" s="30">
        <v>2140</v>
      </c>
      <c r="B23" s="31" t="s">
        <v>30</v>
      </c>
      <c r="C23" s="31">
        <v>0.10703355175972711</v>
      </c>
      <c r="F23" s="30">
        <v>2110</v>
      </c>
      <c r="G23" s="31" t="s">
        <v>30</v>
      </c>
      <c r="H23" s="31">
        <v>463.5694286542805</v>
      </c>
    </row>
    <row r="24" spans="1:8" x14ac:dyDescent="0.3">
      <c r="A24" s="30">
        <v>2156</v>
      </c>
      <c r="B24" s="31" t="s">
        <v>30</v>
      </c>
      <c r="C24" s="31">
        <v>27353.217357796108</v>
      </c>
      <c r="F24" s="30">
        <v>2140</v>
      </c>
      <c r="G24" s="31" t="s">
        <v>30</v>
      </c>
      <c r="H24" s="31">
        <v>4.6083074937950181</v>
      </c>
    </row>
    <row r="25" spans="1:8" x14ac:dyDescent="0.3">
      <c r="A25" s="30">
        <v>2230</v>
      </c>
      <c r="B25" s="31" t="s">
        <v>30</v>
      </c>
      <c r="C25" s="31">
        <v>2.4555742089877684E-2</v>
      </c>
      <c r="F25" s="30">
        <v>2156</v>
      </c>
      <c r="G25" s="31" t="s">
        <v>30</v>
      </c>
      <c r="H25" s="31">
        <v>466038.36802289385</v>
      </c>
    </row>
    <row r="26" spans="1:8" x14ac:dyDescent="0.3">
      <c r="A26" s="30">
        <v>2240</v>
      </c>
      <c r="B26" s="31" t="s">
        <v>30</v>
      </c>
      <c r="C26" s="31">
        <v>3.7006716334192887E-4</v>
      </c>
      <c r="F26" s="30">
        <v>2230</v>
      </c>
      <c r="G26" s="31" t="s">
        <v>30</v>
      </c>
      <c r="H26" s="31">
        <v>0.31929508928622485</v>
      </c>
    </row>
    <row r="27" spans="1:8" x14ac:dyDescent="0.3">
      <c r="A27" s="30">
        <v>2410</v>
      </c>
      <c r="B27" s="31" t="s">
        <v>30</v>
      </c>
      <c r="C27" s="31">
        <v>55.508882766027504</v>
      </c>
      <c r="F27" s="30">
        <v>2240</v>
      </c>
      <c r="G27" s="31" t="s">
        <v>30</v>
      </c>
      <c r="H27" s="31">
        <v>4.5106784641074857E-3</v>
      </c>
    </row>
    <row r="28" spans="1:8" x14ac:dyDescent="0.3">
      <c r="A28" s="30">
        <v>2430</v>
      </c>
      <c r="B28" s="31" t="s">
        <v>30</v>
      </c>
      <c r="C28" s="31">
        <v>4.7884490659879181E-2</v>
      </c>
      <c r="F28" s="30">
        <v>2410</v>
      </c>
      <c r="G28" s="31" t="s">
        <v>30</v>
      </c>
      <c r="H28" s="31">
        <v>546.54921537354642</v>
      </c>
    </row>
    <row r="29" spans="1:8" x14ac:dyDescent="0.3">
      <c r="A29" s="30">
        <v>2610</v>
      </c>
      <c r="B29" s="31" t="s">
        <v>30</v>
      </c>
      <c r="C29" s="31">
        <v>4.0302082686950961E-3</v>
      </c>
      <c r="F29" s="30">
        <v>2430</v>
      </c>
      <c r="G29" s="31" t="s">
        <v>30</v>
      </c>
      <c r="H29" s="31">
        <v>0.32761137350315944</v>
      </c>
    </row>
    <row r="30" spans="1:8" x14ac:dyDescent="0.3">
      <c r="A30" s="30">
        <v>3300</v>
      </c>
      <c r="B30" s="31" t="s">
        <v>30</v>
      </c>
      <c r="C30" s="31">
        <v>2.8880591810756426</v>
      </c>
      <c r="F30" s="30">
        <v>2610</v>
      </c>
      <c r="G30" s="31" t="s">
        <v>30</v>
      </c>
      <c r="H30" s="31">
        <v>4.5133935478050349</v>
      </c>
    </row>
    <row r="31" spans="1:8" x14ac:dyDescent="0.3">
      <c r="A31" s="30">
        <v>2156</v>
      </c>
      <c r="B31" s="31" t="s">
        <v>34</v>
      </c>
      <c r="C31" s="31">
        <v>0.21132012359297764</v>
      </c>
      <c r="F31" s="30">
        <v>3300</v>
      </c>
      <c r="G31" s="31" t="s">
        <v>30</v>
      </c>
      <c r="H31" s="31">
        <v>116.55141435097698</v>
      </c>
    </row>
    <row r="32" spans="1:8" x14ac:dyDescent="0.3">
      <c r="F32" s="30">
        <v>2156</v>
      </c>
      <c r="G32" s="31" t="s">
        <v>34</v>
      </c>
      <c r="H32" s="31">
        <v>2.1415917772408419</v>
      </c>
    </row>
  </sheetData>
  <sortState ref="A2:C29">
    <sortCondition ref="B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7A273-7AD9-4B30-9BD0-A242506CA4E7}">
  <dimension ref="A1:T156"/>
  <sheetViews>
    <sheetView topLeftCell="C1" workbookViewId="0">
      <selection activeCell="H2" sqref="H2:H156"/>
    </sheetView>
  </sheetViews>
  <sheetFormatPr defaultRowHeight="14.4" x14ac:dyDescent="0.3"/>
  <cols>
    <col min="1" max="1" width="12" bestFit="1" customWidth="1"/>
    <col min="2" max="2" width="29.5546875" bestFit="1" customWidth="1"/>
    <col min="3" max="3" width="13.33203125" bestFit="1" customWidth="1"/>
    <col min="6" max="6" width="12" bestFit="1" customWidth="1"/>
    <col min="7" max="7" width="29.5546875" bestFit="1" customWidth="1"/>
    <col min="8" max="8" width="13.44140625" bestFit="1" customWidth="1"/>
    <col min="10" max="10" width="15.5546875" customWidth="1"/>
    <col min="12" max="12" width="9.5546875" bestFit="1" customWidth="1"/>
    <col min="16" max="17" width="9.5546875" bestFit="1" customWidth="1"/>
  </cols>
  <sheetData>
    <row r="1" spans="1:20" ht="53.4" x14ac:dyDescent="0.3">
      <c r="A1" s="29" t="s">
        <v>20</v>
      </c>
      <c r="B1" s="29" t="s">
        <v>21</v>
      </c>
      <c r="C1" s="29" t="s">
        <v>33</v>
      </c>
      <c r="F1" s="29" t="s">
        <v>20</v>
      </c>
      <c r="G1" s="29" t="s">
        <v>21</v>
      </c>
      <c r="H1" s="29" t="s">
        <v>32</v>
      </c>
      <c r="J1" s="4" t="s">
        <v>35</v>
      </c>
      <c r="K1" s="19" t="s">
        <v>3</v>
      </c>
      <c r="L1" s="5" t="s">
        <v>2</v>
      </c>
      <c r="M1" s="7" t="s">
        <v>4</v>
      </c>
      <c r="N1" s="19" t="s">
        <v>5</v>
      </c>
      <c r="O1" s="5" t="s">
        <v>6</v>
      </c>
      <c r="P1" s="4" t="s">
        <v>7</v>
      </c>
      <c r="Q1" s="4" t="s">
        <v>1</v>
      </c>
      <c r="R1" s="9" t="s">
        <v>8</v>
      </c>
      <c r="S1" s="18" t="s">
        <v>9</v>
      </c>
      <c r="T1" s="4" t="s">
        <v>10</v>
      </c>
    </row>
    <row r="2" spans="1:20" x14ac:dyDescent="0.3">
      <c r="A2" s="30">
        <v>2110</v>
      </c>
      <c r="B2" s="31" t="s">
        <v>41</v>
      </c>
      <c r="C2" s="31">
        <v>0.6609001808019338</v>
      </c>
      <c r="F2" s="30">
        <v>2110</v>
      </c>
      <c r="G2" s="31" t="s">
        <v>41</v>
      </c>
      <c r="H2" s="31">
        <v>407.82739949239357</v>
      </c>
      <c r="J2" s="11" t="s">
        <v>59</v>
      </c>
      <c r="K2" s="20">
        <f>SUM(C2:C15)</f>
        <v>1999.940299194157</v>
      </c>
      <c r="L2" s="34">
        <f t="shared" ref="L2:L10" si="0">K2*2.2046226218</f>
        <v>4409.1136258528986</v>
      </c>
      <c r="M2" s="8">
        <v>0.12</v>
      </c>
      <c r="N2" s="20">
        <f>ROUND(L2*M2,1)</f>
        <v>529.1</v>
      </c>
      <c r="O2" s="6">
        <f t="shared" ref="O2:O10" si="1">N2*0.00045359237</f>
        <v>0.239995722967</v>
      </c>
      <c r="P2" s="20">
        <f>SUM(H2:H15)</f>
        <v>10372.671310288641</v>
      </c>
      <c r="Q2" s="34">
        <f t="shared" ref="Q2:Q10" si="2">P2*2.2046226218</f>
        <v>22867.825819158184</v>
      </c>
      <c r="R2" s="10">
        <v>0.1</v>
      </c>
      <c r="S2" s="20">
        <f>ROUND(Q2*R2,1)</f>
        <v>2286.8000000000002</v>
      </c>
      <c r="T2" s="6">
        <f t="shared" ref="T2:T10" si="3">S2*0.00045359237</f>
        <v>1.037275031716</v>
      </c>
    </row>
    <row r="3" spans="1:20" x14ac:dyDescent="0.3">
      <c r="A3" s="30">
        <v>2120</v>
      </c>
      <c r="B3" s="31" t="s">
        <v>41</v>
      </c>
      <c r="C3" s="31">
        <v>8.8210191386455788E-3</v>
      </c>
      <c r="F3" s="30">
        <v>2120</v>
      </c>
      <c r="G3" s="31" t="s">
        <v>41</v>
      </c>
      <c r="H3" s="31">
        <v>56.744484273087245</v>
      </c>
      <c r="J3" s="11" t="s">
        <v>60</v>
      </c>
      <c r="K3" s="20">
        <f>SUM(C16:C68)+SUM(C89:C110)</f>
        <v>40307.292810506697</v>
      </c>
      <c r="L3" s="34">
        <f t="shared" si="0"/>
        <v>88862.369553559562</v>
      </c>
      <c r="M3" s="8">
        <v>7.0000000000000007E-2</v>
      </c>
      <c r="N3" s="20">
        <f t="shared" ref="N3:N10" si="4">ROUND(L3*M3,1)</f>
        <v>6220.4</v>
      </c>
      <c r="O3" s="6">
        <f t="shared" si="1"/>
        <v>2.8215259783479998</v>
      </c>
      <c r="P3" s="20">
        <f>SUM(H16:H72)+SUM(H94:H116)</f>
        <v>131166.93701453466</v>
      </c>
      <c r="Q3" s="34">
        <f t="shared" si="2"/>
        <v>289173.59657445888</v>
      </c>
      <c r="R3" s="10">
        <v>0.11</v>
      </c>
      <c r="S3" s="20">
        <f t="shared" ref="S3:S10" si="5">ROUND(Q3*R3,1)</f>
        <v>31809.1</v>
      </c>
      <c r="T3" s="6">
        <f t="shared" si="3"/>
        <v>14.428365056566999</v>
      </c>
    </row>
    <row r="4" spans="1:20" x14ac:dyDescent="0.3">
      <c r="A4" s="30">
        <v>2130</v>
      </c>
      <c r="B4" s="31" t="s">
        <v>41</v>
      </c>
      <c r="C4" s="31">
        <v>5.3380189992528523E-3</v>
      </c>
      <c r="F4" s="30">
        <v>2130</v>
      </c>
      <c r="G4" s="31" t="s">
        <v>41</v>
      </c>
      <c r="H4" s="31">
        <v>31.368326334977155</v>
      </c>
      <c r="J4" s="11" t="s">
        <v>66</v>
      </c>
      <c r="K4" s="20">
        <f>SUM(C69:C79)+SUM(C111:C115)</f>
        <v>23925.418076652681</v>
      </c>
      <c r="L4" s="34">
        <f t="shared" si="0"/>
        <v>52746.517927811146</v>
      </c>
      <c r="M4" s="8">
        <v>0.09</v>
      </c>
      <c r="N4" s="20">
        <f t="shared" ref="N4" si="6">ROUND(L4*M4,1)</f>
        <v>4747.2</v>
      </c>
      <c r="O4" s="6">
        <f t="shared" ref="O4" si="7">N4*0.00045359237</f>
        <v>2.1532936988639997</v>
      </c>
      <c r="P4" s="20">
        <f>SUM(H73:H83)+SUM(H117:H121)</f>
        <v>60794.820993193833</v>
      </c>
      <c r="Q4" s="34">
        <f t="shared" si="2"/>
        <v>134029.63764987668</v>
      </c>
      <c r="R4" s="10">
        <v>0.2</v>
      </c>
      <c r="S4" s="20">
        <f t="shared" ref="S4" si="8">ROUND(Q4*R4,1)</f>
        <v>26805.9</v>
      </c>
      <c r="T4" s="6">
        <f t="shared" ref="T4" si="9">S4*0.00045359237</f>
        <v>12.158951710983001</v>
      </c>
    </row>
    <row r="5" spans="1:20" x14ac:dyDescent="0.3">
      <c r="A5" s="30">
        <v>2140</v>
      </c>
      <c r="B5" s="31" t="s">
        <v>41</v>
      </c>
      <c r="C5" s="31">
        <v>8.6034987620783945E-3</v>
      </c>
      <c r="F5" s="30">
        <v>2140</v>
      </c>
      <c r="G5" s="31" t="s">
        <v>41</v>
      </c>
      <c r="H5" s="31">
        <v>79.030067310887432</v>
      </c>
      <c r="J5" s="11" t="s">
        <v>61</v>
      </c>
      <c r="K5" s="20">
        <f>SUM(C80:C87)</f>
        <v>76.195501384005681</v>
      </c>
      <c r="L5" s="34">
        <f t="shared" si="0"/>
        <v>167.98232603057212</v>
      </c>
      <c r="M5" s="8">
        <v>0.2</v>
      </c>
      <c r="N5" s="20">
        <f t="shared" si="4"/>
        <v>33.6</v>
      </c>
      <c r="O5" s="6">
        <f t="shared" si="1"/>
        <v>1.5240703632E-2</v>
      </c>
      <c r="P5" s="20">
        <f>SUM(H84:H91)</f>
        <v>296.58937131867003</v>
      </c>
      <c r="Q5" s="34">
        <f t="shared" si="2"/>
        <v>653.86763739458002</v>
      </c>
      <c r="R5" s="10">
        <v>0.3</v>
      </c>
      <c r="S5" s="20">
        <f t="shared" si="5"/>
        <v>196.2</v>
      </c>
      <c r="T5" s="6">
        <f t="shared" si="3"/>
        <v>8.8994822993999995E-2</v>
      </c>
    </row>
    <row r="6" spans="1:20" x14ac:dyDescent="0.3">
      <c r="A6" s="30">
        <v>2210</v>
      </c>
      <c r="B6" s="31" t="s">
        <v>41</v>
      </c>
      <c r="C6" s="31">
        <v>1.2150415457951244E-3</v>
      </c>
      <c r="F6" s="30">
        <v>2210</v>
      </c>
      <c r="G6" s="31" t="s">
        <v>41</v>
      </c>
      <c r="H6" s="31">
        <v>5.3800819366859081</v>
      </c>
      <c r="J6" s="11" t="s">
        <v>69</v>
      </c>
      <c r="K6" s="20">
        <f>SUM(C88)</f>
        <v>1.247439900105928</v>
      </c>
      <c r="L6" s="34">
        <f t="shared" si="0"/>
        <v>2.7501342231094612</v>
      </c>
      <c r="M6" s="8">
        <v>0.32</v>
      </c>
      <c r="N6" s="20">
        <f t="shared" ref="N6" si="10">ROUND(L6*M6,1)</f>
        <v>0.9</v>
      </c>
      <c r="O6" s="6">
        <f t="shared" ref="O6" si="11">N6*0.00045359237</f>
        <v>4.0823313299999999E-4</v>
      </c>
      <c r="P6" s="20">
        <f>SUM(H92:H93)</f>
        <v>4.0458390698929145</v>
      </c>
      <c r="Q6" s="34">
        <f t="shared" si="2"/>
        <v>8.919548337648191</v>
      </c>
      <c r="R6" s="10">
        <v>0.25</v>
      </c>
      <c r="S6" s="20">
        <f t="shared" ref="S6" si="12">ROUND(Q6*R6,1)</f>
        <v>2.2000000000000002</v>
      </c>
      <c r="T6" s="6">
        <f t="shared" ref="T6" si="13">S6*0.00045359237</f>
        <v>9.9790321400000008E-4</v>
      </c>
    </row>
    <row r="7" spans="1:20" x14ac:dyDescent="0.3">
      <c r="A7" s="30">
        <v>2610</v>
      </c>
      <c r="B7" s="31" t="s">
        <v>41</v>
      </c>
      <c r="C7" s="31">
        <v>3.5739562123282152E-4</v>
      </c>
      <c r="F7" s="30">
        <v>2610</v>
      </c>
      <c r="G7" s="31" t="s">
        <v>41</v>
      </c>
      <c r="H7" s="31">
        <v>0.84153406786137575</v>
      </c>
      <c r="J7" s="11" t="s">
        <v>62</v>
      </c>
      <c r="K7" s="20">
        <f>SUM(C116:C127)</f>
        <v>314.29830166175964</v>
      </c>
      <c r="L7" s="34">
        <f t="shared" si="0"/>
        <v>692.90914583683582</v>
      </c>
      <c r="M7" s="8">
        <v>0.32</v>
      </c>
      <c r="N7" s="20">
        <f t="shared" si="4"/>
        <v>221.7</v>
      </c>
      <c r="O7" s="6">
        <f t="shared" si="1"/>
        <v>0.100561428429</v>
      </c>
      <c r="P7" s="20">
        <f>SUM(H122:H133)</f>
        <v>3101.9489454591121</v>
      </c>
      <c r="Q7" s="34">
        <f t="shared" si="2"/>
        <v>6838.6268168278129</v>
      </c>
      <c r="R7" s="10">
        <v>0.25</v>
      </c>
      <c r="S7" s="20">
        <f t="shared" si="5"/>
        <v>1709.7</v>
      </c>
      <c r="T7" s="6">
        <f t="shared" si="3"/>
        <v>0.77550687498899995</v>
      </c>
    </row>
    <row r="8" spans="1:20" x14ac:dyDescent="0.3">
      <c r="A8" s="30">
        <v>2110</v>
      </c>
      <c r="B8" s="31" t="s">
        <v>41</v>
      </c>
      <c r="C8" s="31">
        <v>1087.4302133973551</v>
      </c>
      <c r="F8" s="30">
        <v>2110</v>
      </c>
      <c r="G8" s="31" t="s">
        <v>41</v>
      </c>
      <c r="H8" s="31">
        <v>3362.8557671155527</v>
      </c>
      <c r="J8" s="11" t="s">
        <v>70</v>
      </c>
      <c r="K8" s="20">
        <f>SUM(C128:C131)</f>
        <v>63.911030657665989</v>
      </c>
      <c r="L8" s="34">
        <f t="shared" ref="L8" si="14">K8*2.2046226218</f>
        <v>140.89970397044377</v>
      </c>
      <c r="M8" s="8">
        <v>0.15</v>
      </c>
      <c r="N8" s="20">
        <f t="shared" ref="N8" si="15">ROUND(L8*M8,1)</f>
        <v>21.1</v>
      </c>
      <c r="O8" s="6">
        <f t="shared" ref="O8" si="16">N8*0.00045359237</f>
        <v>9.5707990070000009E-3</v>
      </c>
      <c r="P8" s="20">
        <f>SUM(H134:H137)</f>
        <v>138.45207103749573</v>
      </c>
      <c r="Q8" s="34">
        <f t="shared" ref="Q8" si="17">P8*2.2046226218</f>
        <v>305.23456784432369</v>
      </c>
      <c r="R8" s="10">
        <v>0.15</v>
      </c>
      <c r="S8" s="20">
        <f t="shared" ref="S8" si="18">ROUND(Q8*R8,1)</f>
        <v>45.8</v>
      </c>
      <c r="T8" s="6">
        <f t="shared" ref="T8" si="19">S8*0.00045359237</f>
        <v>2.0774530545999998E-2</v>
      </c>
    </row>
    <row r="9" spans="1:20" x14ac:dyDescent="0.3">
      <c r="A9" s="30">
        <v>2120</v>
      </c>
      <c r="B9" s="31" t="s">
        <v>41</v>
      </c>
      <c r="C9" s="31">
        <v>58.94995297774549</v>
      </c>
      <c r="F9" s="30">
        <v>2120</v>
      </c>
      <c r="G9" s="31" t="s">
        <v>41</v>
      </c>
      <c r="H9" s="31">
        <v>409.62921433114457</v>
      </c>
      <c r="J9" s="11" t="s">
        <v>63</v>
      </c>
      <c r="K9" s="20">
        <f>SUM(C132:C145)</f>
        <v>1274.6872302714305</v>
      </c>
      <c r="L9" s="34">
        <f t="shared" si="0"/>
        <v>2810.2043035759816</v>
      </c>
      <c r="M9" s="8">
        <v>0.3</v>
      </c>
      <c r="N9" s="20">
        <f t="shared" si="4"/>
        <v>843.1</v>
      </c>
      <c r="O9" s="6">
        <f t="shared" si="1"/>
        <v>0.38242372714700001</v>
      </c>
      <c r="P9" s="20">
        <f>SUM(H138:H151)</f>
        <v>15301.763949229045</v>
      </c>
      <c r="Q9" s="34">
        <f t="shared" si="2"/>
        <v>33734.614955914061</v>
      </c>
      <c r="R9" s="10">
        <v>0.3</v>
      </c>
      <c r="S9" s="20">
        <f t="shared" si="5"/>
        <v>10120.4</v>
      </c>
      <c r="T9" s="6">
        <f t="shared" si="3"/>
        <v>4.5905362213479997</v>
      </c>
    </row>
    <row r="10" spans="1:20" x14ac:dyDescent="0.3">
      <c r="A10" s="30">
        <v>2130</v>
      </c>
      <c r="B10" s="31" t="s">
        <v>41</v>
      </c>
      <c r="C10" s="31">
        <v>204.69222748369108</v>
      </c>
      <c r="F10" s="30">
        <v>2130</v>
      </c>
      <c r="G10" s="31" t="s">
        <v>41</v>
      </c>
      <c r="H10" s="31">
        <v>973.24973088002537</v>
      </c>
      <c r="J10" s="11" t="s">
        <v>64</v>
      </c>
      <c r="K10" s="20">
        <f>SUM(C146:C150)</f>
        <v>857.58835403821604</v>
      </c>
      <c r="L10" s="34">
        <f t="shared" si="0"/>
        <v>1890.6586855048786</v>
      </c>
      <c r="M10" s="8">
        <v>0.2</v>
      </c>
      <c r="N10" s="20">
        <f t="shared" si="4"/>
        <v>378.1</v>
      </c>
      <c r="O10" s="6">
        <f t="shared" si="1"/>
        <v>0.171503275097</v>
      </c>
      <c r="P10" s="20">
        <f>SUM(H152:H156)</f>
        <v>1640.3750358909879</v>
      </c>
      <c r="Q10" s="34">
        <f t="shared" si="2"/>
        <v>3616.4079123612587</v>
      </c>
      <c r="R10" s="10">
        <v>0.2</v>
      </c>
      <c r="S10" s="20">
        <f t="shared" si="5"/>
        <v>723.3</v>
      </c>
      <c r="T10" s="6">
        <f t="shared" si="3"/>
        <v>0.32808336122099996</v>
      </c>
    </row>
    <row r="11" spans="1:20" x14ac:dyDescent="0.3">
      <c r="A11" s="30">
        <v>2140</v>
      </c>
      <c r="B11" s="31" t="s">
        <v>41</v>
      </c>
      <c r="C11" s="31">
        <v>50.774282746954327</v>
      </c>
      <c r="F11" s="30">
        <v>2140</v>
      </c>
      <c r="G11" s="31" t="s">
        <v>41</v>
      </c>
      <c r="H11" s="31">
        <v>126.50710332209664</v>
      </c>
      <c r="J11" s="12" t="s">
        <v>65</v>
      </c>
      <c r="K11" s="21">
        <f>SUM(K2:K10)</f>
        <v>68820.579044266735</v>
      </c>
      <c r="L11" s="35">
        <f>SUM(L2:L10)</f>
        <v>151723.40540636543</v>
      </c>
      <c r="M11" s="14"/>
      <c r="N11" s="21">
        <f>SUM(N2:N10)</f>
        <v>12995.200000000003</v>
      </c>
      <c r="O11" s="15">
        <f>SUM(O2:O10)</f>
        <v>5.8945235666239988</v>
      </c>
      <c r="P11" s="36">
        <f>SUM(P2:P10)</f>
        <v>222817.60453002233</v>
      </c>
      <c r="Q11" s="13">
        <f>SUM(Q2:Q10)</f>
        <v>491228.73148217337</v>
      </c>
      <c r="R11" s="16"/>
      <c r="S11" s="22">
        <f>SUM(S2:S10)</f>
        <v>73699.399999999994</v>
      </c>
      <c r="T11" s="15">
        <f>SUM(T2:T10)</f>
        <v>33.429485513577994</v>
      </c>
    </row>
    <row r="12" spans="1:20" x14ac:dyDescent="0.3">
      <c r="A12" s="30">
        <v>2210</v>
      </c>
      <c r="B12" s="31" t="s">
        <v>41</v>
      </c>
      <c r="C12" s="31">
        <v>592.01733161515165</v>
      </c>
      <c r="F12" s="30">
        <v>2210</v>
      </c>
      <c r="G12" s="31" t="s">
        <v>41</v>
      </c>
      <c r="H12" s="31">
        <v>4890.6346375971789</v>
      </c>
    </row>
    <row r="13" spans="1:20" x14ac:dyDescent="0.3">
      <c r="A13" s="30">
        <v>2510</v>
      </c>
      <c r="B13" s="31" t="s">
        <v>41</v>
      </c>
      <c r="C13" s="31">
        <v>0.47900217464406486</v>
      </c>
      <c r="F13" s="30">
        <v>2510</v>
      </c>
      <c r="G13" s="31" t="s">
        <v>41</v>
      </c>
      <c r="H13" s="31">
        <v>1.3767807878455818</v>
      </c>
    </row>
    <row r="14" spans="1:20" x14ac:dyDescent="0.3">
      <c r="A14" s="30">
        <v>2520</v>
      </c>
      <c r="B14" s="31" t="s">
        <v>41</v>
      </c>
      <c r="C14" s="31">
        <v>5.3700185078068667E-3</v>
      </c>
      <c r="F14" s="30">
        <v>2520</v>
      </c>
      <c r="G14" s="31" t="s">
        <v>41</v>
      </c>
      <c r="H14" s="31">
        <v>3.0799367850456269E-2</v>
      </c>
    </row>
    <row r="15" spans="1:20" x14ac:dyDescent="0.3">
      <c r="A15" s="30">
        <v>2610</v>
      </c>
      <c r="B15" s="31" t="s">
        <v>41</v>
      </c>
      <c r="C15" s="31">
        <v>4.9066836252380934</v>
      </c>
      <c r="F15" s="30">
        <v>2610</v>
      </c>
      <c r="G15" s="31" t="s">
        <v>41</v>
      </c>
      <c r="H15" s="31">
        <v>27.195383471054313</v>
      </c>
    </row>
    <row r="16" spans="1:20" x14ac:dyDescent="0.3">
      <c r="A16" s="30">
        <v>2110</v>
      </c>
      <c r="B16" s="31" t="s">
        <v>23</v>
      </c>
      <c r="C16" s="31">
        <v>3.1860254585824146</v>
      </c>
      <c r="F16" s="30">
        <v>2110</v>
      </c>
      <c r="G16" s="31" t="s">
        <v>23</v>
      </c>
      <c r="H16" s="31">
        <v>2030.1241436689163</v>
      </c>
    </row>
    <row r="17" spans="1:8" x14ac:dyDescent="0.3">
      <c r="A17" s="30">
        <v>2120</v>
      </c>
      <c r="B17" s="31" t="s">
        <v>23</v>
      </c>
      <c r="C17" s="31">
        <v>1.0329852472701828</v>
      </c>
      <c r="F17" s="30">
        <v>2120</v>
      </c>
      <c r="G17" s="31" t="s">
        <v>23</v>
      </c>
      <c r="H17" s="31">
        <v>25.962760719307415</v>
      </c>
    </row>
    <row r="18" spans="1:8" x14ac:dyDescent="0.3">
      <c r="A18" s="30">
        <v>2130</v>
      </c>
      <c r="B18" s="31" t="s">
        <v>23</v>
      </c>
      <c r="C18" s="31">
        <v>1.2206551044633374</v>
      </c>
      <c r="F18" s="30">
        <v>2130</v>
      </c>
      <c r="G18" s="31" t="s">
        <v>23</v>
      </c>
      <c r="H18" s="31">
        <v>105.65774482062368</v>
      </c>
    </row>
    <row r="19" spans="1:8" x14ac:dyDescent="0.3">
      <c r="A19" s="30">
        <v>2150</v>
      </c>
      <c r="B19" s="31" t="s">
        <v>23</v>
      </c>
      <c r="C19" s="31">
        <v>7.1215382865631277E-5</v>
      </c>
      <c r="F19" s="30">
        <v>2150</v>
      </c>
      <c r="G19" s="31" t="s">
        <v>23</v>
      </c>
      <c r="H19" s="31">
        <v>0.22582275505806049</v>
      </c>
    </row>
    <row r="20" spans="1:8" x14ac:dyDescent="0.3">
      <c r="A20" s="30">
        <v>2156</v>
      </c>
      <c r="B20" s="31" t="s">
        <v>23</v>
      </c>
      <c r="C20" s="31">
        <v>3.4225446130692025E-5</v>
      </c>
      <c r="F20" s="30">
        <v>2156</v>
      </c>
      <c r="G20" s="31" t="s">
        <v>23</v>
      </c>
      <c r="H20" s="31">
        <v>0.17951910566709636</v>
      </c>
    </row>
    <row r="21" spans="1:8" x14ac:dyDescent="0.3">
      <c r="A21" s="30">
        <v>2210</v>
      </c>
      <c r="B21" s="31" t="s">
        <v>23</v>
      </c>
      <c r="C21" s="31">
        <v>3.4784407741422489E-6</v>
      </c>
      <c r="F21" s="30">
        <v>2210</v>
      </c>
      <c r="G21" s="31" t="s">
        <v>23</v>
      </c>
      <c r="H21" s="31">
        <v>0.17468883917975189</v>
      </c>
    </row>
    <row r="22" spans="1:8" x14ac:dyDescent="0.3">
      <c r="A22" s="30">
        <v>2410</v>
      </c>
      <c r="B22" s="31" t="s">
        <v>23</v>
      </c>
      <c r="C22" s="31">
        <v>7.6828235042749585E-4</v>
      </c>
      <c r="F22" s="30">
        <v>2410</v>
      </c>
      <c r="G22" s="31" t="s">
        <v>23</v>
      </c>
      <c r="H22" s="31">
        <v>2.1682350517138609</v>
      </c>
    </row>
    <row r="23" spans="1:8" x14ac:dyDescent="0.3">
      <c r="A23" s="30">
        <v>2420</v>
      </c>
      <c r="B23" s="31" t="s">
        <v>23</v>
      </c>
      <c r="C23" s="31">
        <v>5.9177789952101337E-2</v>
      </c>
      <c r="F23" s="30">
        <v>2420</v>
      </c>
      <c r="G23" s="31" t="s">
        <v>23</v>
      </c>
      <c r="H23" s="31">
        <v>5.2876930948814538</v>
      </c>
    </row>
    <row r="24" spans="1:8" x14ac:dyDescent="0.3">
      <c r="A24" s="30">
        <v>2520</v>
      </c>
      <c r="B24" s="31" t="s">
        <v>23</v>
      </c>
      <c r="C24" s="31">
        <v>5.8162907056510059E-4</v>
      </c>
      <c r="F24" s="30">
        <v>2430</v>
      </c>
      <c r="G24" s="31" t="s">
        <v>23</v>
      </c>
      <c r="H24" s="31">
        <v>1.8543047778945582E-2</v>
      </c>
    </row>
    <row r="25" spans="1:8" x14ac:dyDescent="0.3">
      <c r="A25" s="30">
        <v>2540</v>
      </c>
      <c r="B25" s="31" t="s">
        <v>23</v>
      </c>
      <c r="C25" s="31">
        <v>4.0310508615977198E-3</v>
      </c>
      <c r="F25" s="30">
        <v>2510</v>
      </c>
      <c r="G25" s="31" t="s">
        <v>23</v>
      </c>
      <c r="H25" s="31">
        <v>1.0577799694085108E-2</v>
      </c>
    </row>
    <row r="26" spans="1:8" x14ac:dyDescent="0.3">
      <c r="A26" s="30">
        <v>2110</v>
      </c>
      <c r="B26" s="31" t="s">
        <v>23</v>
      </c>
      <c r="C26" s="31">
        <v>21434.210277634367</v>
      </c>
      <c r="F26" s="30">
        <v>2520</v>
      </c>
      <c r="G26" s="31" t="s">
        <v>23</v>
      </c>
      <c r="H26" s="31">
        <v>2.8631306833261982</v>
      </c>
    </row>
    <row r="27" spans="1:8" x14ac:dyDescent="0.3">
      <c r="A27" s="30">
        <v>2120</v>
      </c>
      <c r="B27" s="31" t="s">
        <v>23</v>
      </c>
      <c r="C27" s="31">
        <v>1017.5922367332981</v>
      </c>
      <c r="F27" s="30">
        <v>2540</v>
      </c>
      <c r="G27" s="31" t="s">
        <v>23</v>
      </c>
      <c r="H27" s="31">
        <v>3.1525298641738662</v>
      </c>
    </row>
    <row r="28" spans="1:8" x14ac:dyDescent="0.3">
      <c r="A28" s="30">
        <v>2130</v>
      </c>
      <c r="B28" s="31" t="s">
        <v>23</v>
      </c>
      <c r="C28" s="31">
        <v>1975.4891314156903</v>
      </c>
      <c r="F28" s="30">
        <v>2110</v>
      </c>
      <c r="G28" s="31" t="s">
        <v>23</v>
      </c>
      <c r="H28" s="31">
        <v>61092.110283228532</v>
      </c>
    </row>
    <row r="29" spans="1:8" x14ac:dyDescent="0.3">
      <c r="A29" s="30">
        <v>2150</v>
      </c>
      <c r="B29" s="31" t="s">
        <v>23</v>
      </c>
      <c r="C29" s="31">
        <v>105.03892906145212</v>
      </c>
      <c r="F29" s="30">
        <v>2120</v>
      </c>
      <c r="G29" s="31" t="s">
        <v>23</v>
      </c>
      <c r="H29" s="31">
        <v>4496.540911289263</v>
      </c>
    </row>
    <row r="30" spans="1:8" x14ac:dyDescent="0.3">
      <c r="A30" s="30">
        <v>2156</v>
      </c>
      <c r="B30" s="31" t="s">
        <v>23</v>
      </c>
      <c r="C30" s="31">
        <v>143.96353146255225</v>
      </c>
      <c r="F30" s="30">
        <v>2130</v>
      </c>
      <c r="G30" s="31" t="s">
        <v>23</v>
      </c>
      <c r="H30" s="31">
        <v>9390.6963732205004</v>
      </c>
    </row>
    <row r="31" spans="1:8" x14ac:dyDescent="0.3">
      <c r="A31" s="30">
        <v>2210</v>
      </c>
      <c r="B31" s="31" t="s">
        <v>23</v>
      </c>
      <c r="C31" s="31">
        <v>78.859897195433632</v>
      </c>
      <c r="F31" s="30">
        <v>2150</v>
      </c>
      <c r="G31" s="31" t="s">
        <v>23</v>
      </c>
      <c r="H31" s="31">
        <v>417.67658827569574</v>
      </c>
    </row>
    <row r="32" spans="1:8" x14ac:dyDescent="0.3">
      <c r="A32" s="30">
        <v>2230</v>
      </c>
      <c r="B32" s="31" t="s">
        <v>23</v>
      </c>
      <c r="C32" s="31">
        <v>0.23047738312912239</v>
      </c>
      <c r="F32" s="30">
        <v>2156</v>
      </c>
      <c r="G32" s="31" t="s">
        <v>23</v>
      </c>
      <c r="H32" s="31">
        <v>1000.552217908438</v>
      </c>
    </row>
    <row r="33" spans="1:8" x14ac:dyDescent="0.3">
      <c r="A33" s="30">
        <v>2240</v>
      </c>
      <c r="B33" s="31" t="s">
        <v>23</v>
      </c>
      <c r="C33" s="31">
        <v>425.70140529615054</v>
      </c>
      <c r="F33" s="30">
        <v>2210</v>
      </c>
      <c r="G33" s="31" t="s">
        <v>23</v>
      </c>
      <c r="H33" s="31">
        <v>622.95083944016699</v>
      </c>
    </row>
    <row r="34" spans="1:8" x14ac:dyDescent="0.3">
      <c r="A34" s="30">
        <v>2300</v>
      </c>
      <c r="B34" s="31" t="s">
        <v>23</v>
      </c>
      <c r="C34" s="31">
        <v>1.8587242353006163E-2</v>
      </c>
      <c r="F34" s="30">
        <v>2230</v>
      </c>
      <c r="G34" s="31" t="s">
        <v>23</v>
      </c>
      <c r="H34" s="31">
        <v>0.12200125590470239</v>
      </c>
    </row>
    <row r="35" spans="1:8" x14ac:dyDescent="0.3">
      <c r="A35" s="30">
        <v>2410</v>
      </c>
      <c r="B35" s="31" t="s">
        <v>23</v>
      </c>
      <c r="C35" s="31">
        <v>54.63814042653798</v>
      </c>
      <c r="F35" s="30">
        <v>2240</v>
      </c>
      <c r="G35" s="31" t="s">
        <v>23</v>
      </c>
      <c r="H35" s="31">
        <v>1038.7331049118397</v>
      </c>
    </row>
    <row r="36" spans="1:8" x14ac:dyDescent="0.3">
      <c r="A36" s="30">
        <v>2420</v>
      </c>
      <c r="B36" s="31" t="s">
        <v>23</v>
      </c>
      <c r="C36" s="31">
        <v>1332.5196505117842</v>
      </c>
      <c r="F36" s="30">
        <v>2300</v>
      </c>
      <c r="G36" s="31" t="s">
        <v>23</v>
      </c>
      <c r="H36" s="31">
        <v>7.8492897533780193E-2</v>
      </c>
    </row>
    <row r="37" spans="1:8" x14ac:dyDescent="0.3">
      <c r="A37" s="30">
        <v>2430</v>
      </c>
      <c r="B37" s="31" t="s">
        <v>23</v>
      </c>
      <c r="C37" s="31">
        <v>5.1444743348765378</v>
      </c>
      <c r="F37" s="30">
        <v>2410</v>
      </c>
      <c r="G37" s="31" t="s">
        <v>23</v>
      </c>
      <c r="H37" s="31">
        <v>441.92702540569951</v>
      </c>
    </row>
    <row r="38" spans="1:8" x14ac:dyDescent="0.3">
      <c r="A38" s="30">
        <v>2510</v>
      </c>
      <c r="B38" s="31" t="s">
        <v>23</v>
      </c>
      <c r="C38" s="31">
        <v>19.324238075535447</v>
      </c>
      <c r="F38" s="30">
        <v>2420</v>
      </c>
      <c r="G38" s="31" t="s">
        <v>23</v>
      </c>
      <c r="H38" s="31">
        <v>1346.3083421444906</v>
      </c>
    </row>
    <row r="39" spans="1:8" x14ac:dyDescent="0.3">
      <c r="A39" s="30">
        <v>2520</v>
      </c>
      <c r="B39" s="31" t="s">
        <v>23</v>
      </c>
      <c r="C39" s="31">
        <v>63.327941105090588</v>
      </c>
      <c r="F39" s="30">
        <v>2430</v>
      </c>
      <c r="G39" s="31" t="s">
        <v>23</v>
      </c>
      <c r="H39" s="31">
        <v>21.328592795818349</v>
      </c>
    </row>
    <row r="40" spans="1:8" x14ac:dyDescent="0.3">
      <c r="A40" s="30">
        <v>2540</v>
      </c>
      <c r="B40" s="31" t="s">
        <v>23</v>
      </c>
      <c r="C40" s="31">
        <v>5.6752777387622038</v>
      </c>
      <c r="F40" s="30">
        <v>2510</v>
      </c>
      <c r="G40" s="31" t="s">
        <v>23</v>
      </c>
      <c r="H40" s="31">
        <v>102.34363459996159</v>
      </c>
    </row>
    <row r="41" spans="1:8" x14ac:dyDescent="0.3">
      <c r="A41" s="30">
        <v>2610</v>
      </c>
      <c r="B41" s="31" t="s">
        <v>23</v>
      </c>
      <c r="C41" s="31">
        <v>18.747631141022808</v>
      </c>
      <c r="F41" s="30">
        <v>2520</v>
      </c>
      <c r="G41" s="31" t="s">
        <v>23</v>
      </c>
      <c r="H41" s="31">
        <v>113.28915505527701</v>
      </c>
    </row>
    <row r="42" spans="1:8" x14ac:dyDescent="0.3">
      <c r="A42" s="30">
        <v>2110</v>
      </c>
      <c r="B42" s="31" t="s">
        <v>46</v>
      </c>
      <c r="C42" s="31">
        <v>289.74405555447726</v>
      </c>
      <c r="F42" s="30">
        <v>2540</v>
      </c>
      <c r="G42" s="31" t="s">
        <v>23</v>
      </c>
      <c r="H42" s="31">
        <v>7.6775458153502898</v>
      </c>
    </row>
    <row r="43" spans="1:8" x14ac:dyDescent="0.3">
      <c r="A43" s="30">
        <v>2130</v>
      </c>
      <c r="B43" s="31" t="s">
        <v>46</v>
      </c>
      <c r="C43" s="31">
        <v>4.855543155191631</v>
      </c>
      <c r="F43" s="30">
        <v>2610</v>
      </c>
      <c r="G43" s="31" t="s">
        <v>23</v>
      </c>
      <c r="H43" s="31">
        <v>400.51999969254052</v>
      </c>
    </row>
    <row r="44" spans="1:8" x14ac:dyDescent="0.3">
      <c r="A44" s="30">
        <v>2150</v>
      </c>
      <c r="B44" s="31" t="s">
        <v>46</v>
      </c>
      <c r="C44" s="31">
        <v>111.00949466691634</v>
      </c>
      <c r="F44" s="30">
        <v>2110</v>
      </c>
      <c r="G44" s="31" t="s">
        <v>46</v>
      </c>
      <c r="H44" s="31">
        <v>518.52714398605963</v>
      </c>
    </row>
    <row r="45" spans="1:8" x14ac:dyDescent="0.3">
      <c r="A45" s="30">
        <v>2520</v>
      </c>
      <c r="B45" s="31" t="s">
        <v>46</v>
      </c>
      <c r="C45" s="31">
        <v>823.08184167666377</v>
      </c>
      <c r="F45" s="30">
        <v>2130</v>
      </c>
      <c r="G45" s="31" t="s">
        <v>46</v>
      </c>
      <c r="H45" s="31">
        <v>11.389063761476546</v>
      </c>
    </row>
    <row r="46" spans="1:8" x14ac:dyDescent="0.3">
      <c r="A46" s="30">
        <v>2110</v>
      </c>
      <c r="B46" s="31" t="s">
        <v>24</v>
      </c>
      <c r="C46" s="31">
        <v>3.2240907469365917E-5</v>
      </c>
      <c r="F46" s="30">
        <v>2150</v>
      </c>
      <c r="G46" s="31" t="s">
        <v>46</v>
      </c>
      <c r="H46" s="31">
        <v>221.69314385276874</v>
      </c>
    </row>
    <row r="47" spans="1:8" x14ac:dyDescent="0.3">
      <c r="A47" s="30">
        <v>2420</v>
      </c>
      <c r="B47" s="31" t="s">
        <v>24</v>
      </c>
      <c r="C47" s="31">
        <v>9.5494484205134586E-4</v>
      </c>
      <c r="F47" s="30">
        <v>2520</v>
      </c>
      <c r="G47" s="31" t="s">
        <v>46</v>
      </c>
      <c r="H47" s="31">
        <v>2515.054643825325</v>
      </c>
    </row>
    <row r="48" spans="1:8" x14ac:dyDescent="0.3">
      <c r="A48" s="30">
        <v>2110</v>
      </c>
      <c r="B48" s="31" t="s">
        <v>24</v>
      </c>
      <c r="C48" s="31">
        <v>51.692192649496519</v>
      </c>
      <c r="F48" s="30">
        <v>2110</v>
      </c>
      <c r="G48" s="31" t="s">
        <v>24</v>
      </c>
      <c r="H48" s="31">
        <v>2.367813730084006E-2</v>
      </c>
    </row>
    <row r="49" spans="1:8" x14ac:dyDescent="0.3">
      <c r="A49" s="30">
        <v>2130</v>
      </c>
      <c r="B49" s="31" t="s">
        <v>24</v>
      </c>
      <c r="C49" s="31">
        <v>12.284439508287795</v>
      </c>
      <c r="F49" s="30">
        <v>2130</v>
      </c>
      <c r="G49" s="31" t="s">
        <v>24</v>
      </c>
      <c r="H49" s="31">
        <v>1.1633261670065068E-4</v>
      </c>
    </row>
    <row r="50" spans="1:8" x14ac:dyDescent="0.3">
      <c r="A50" s="30">
        <v>2420</v>
      </c>
      <c r="B50" s="31" t="s">
        <v>24</v>
      </c>
      <c r="C50" s="31">
        <v>140.63386768007447</v>
      </c>
      <c r="F50" s="30">
        <v>2420</v>
      </c>
      <c r="G50" s="31" t="s">
        <v>24</v>
      </c>
      <c r="H50" s="31">
        <v>8.1413282742835436E-2</v>
      </c>
    </row>
    <row r="51" spans="1:8" x14ac:dyDescent="0.3">
      <c r="A51" s="30">
        <v>2510</v>
      </c>
      <c r="B51" s="31" t="s">
        <v>24</v>
      </c>
      <c r="C51" s="31">
        <v>10.959852016118701</v>
      </c>
      <c r="F51" s="30">
        <v>2110</v>
      </c>
      <c r="G51" s="31" t="s">
        <v>24</v>
      </c>
      <c r="H51" s="31">
        <v>177.8317832438081</v>
      </c>
    </row>
    <row r="52" spans="1:8" x14ac:dyDescent="0.3">
      <c r="A52" s="30">
        <v>2110</v>
      </c>
      <c r="B52" s="31" t="s">
        <v>55</v>
      </c>
      <c r="C52" s="31">
        <v>25.777458739356188</v>
      </c>
      <c r="F52" s="30">
        <v>2130</v>
      </c>
      <c r="G52" s="31" t="s">
        <v>24</v>
      </c>
      <c r="H52" s="31">
        <v>66.330020619147803</v>
      </c>
    </row>
    <row r="53" spans="1:8" x14ac:dyDescent="0.3">
      <c r="A53" s="30">
        <v>2110</v>
      </c>
      <c r="B53" s="31" t="s">
        <v>53</v>
      </c>
      <c r="C53" s="31">
        <v>8.638791212466107E-3</v>
      </c>
      <c r="F53" s="30">
        <v>2420</v>
      </c>
      <c r="G53" s="31" t="s">
        <v>24</v>
      </c>
      <c r="H53" s="31">
        <v>160.12235087860844</v>
      </c>
    </row>
    <row r="54" spans="1:8" x14ac:dyDescent="0.3">
      <c r="A54" s="30">
        <v>2130</v>
      </c>
      <c r="B54" s="31" t="s">
        <v>53</v>
      </c>
      <c r="C54" s="31">
        <v>1.5483493576276387E-3</v>
      </c>
      <c r="F54" s="30">
        <v>2510</v>
      </c>
      <c r="G54" s="31" t="s">
        <v>24</v>
      </c>
      <c r="H54" s="31">
        <v>292.35584375182196</v>
      </c>
    </row>
    <row r="55" spans="1:8" x14ac:dyDescent="0.3">
      <c r="A55" s="30">
        <v>2110</v>
      </c>
      <c r="B55" s="31" t="s">
        <v>53</v>
      </c>
      <c r="C55" s="31">
        <v>59.009992792006535</v>
      </c>
      <c r="F55" s="30">
        <v>2110</v>
      </c>
      <c r="G55" s="31" t="s">
        <v>55</v>
      </c>
      <c r="H55" s="31">
        <v>64.96479841445597</v>
      </c>
    </row>
    <row r="56" spans="1:8" x14ac:dyDescent="0.3">
      <c r="A56" s="30">
        <v>2130</v>
      </c>
      <c r="B56" s="31" t="s">
        <v>53</v>
      </c>
      <c r="C56" s="31">
        <v>12.347389296315191</v>
      </c>
      <c r="F56" s="30">
        <v>2110</v>
      </c>
      <c r="G56" s="31" t="s">
        <v>53</v>
      </c>
      <c r="H56" s="31">
        <v>30.861573109633401</v>
      </c>
    </row>
    <row r="57" spans="1:8" x14ac:dyDescent="0.3">
      <c r="A57" s="30">
        <v>2110</v>
      </c>
      <c r="B57" s="31" t="s">
        <v>52</v>
      </c>
      <c r="C57" s="31">
        <v>2.7659652022476723E-4</v>
      </c>
      <c r="F57" s="30">
        <v>2130</v>
      </c>
      <c r="G57" s="31" t="s">
        <v>53</v>
      </c>
      <c r="H57" s="31">
        <v>7.8726834443951974</v>
      </c>
    </row>
    <row r="58" spans="1:8" x14ac:dyDescent="0.3">
      <c r="A58" s="30">
        <v>2320</v>
      </c>
      <c r="B58" s="31" t="s">
        <v>52</v>
      </c>
      <c r="C58" s="31">
        <v>8.957882517646433E-2</v>
      </c>
      <c r="F58" s="30">
        <v>2110</v>
      </c>
      <c r="G58" s="31" t="s">
        <v>53</v>
      </c>
      <c r="H58" s="31">
        <v>201.26423998732093</v>
      </c>
    </row>
    <row r="59" spans="1:8" x14ac:dyDescent="0.3">
      <c r="A59" s="30">
        <v>2110</v>
      </c>
      <c r="B59" s="31" t="s">
        <v>52</v>
      </c>
      <c r="C59" s="31">
        <v>137.77309380171198</v>
      </c>
      <c r="F59" s="30">
        <v>2130</v>
      </c>
      <c r="G59" s="31" t="s">
        <v>53</v>
      </c>
      <c r="H59" s="31">
        <v>74.258832329833439</v>
      </c>
    </row>
    <row r="60" spans="1:8" x14ac:dyDescent="0.3">
      <c r="A60" s="30">
        <v>2120</v>
      </c>
      <c r="B60" s="31" t="s">
        <v>52</v>
      </c>
      <c r="C60" s="31">
        <v>1.0385269720921417</v>
      </c>
      <c r="F60" s="30">
        <v>2110</v>
      </c>
      <c r="G60" s="31" t="s">
        <v>52</v>
      </c>
      <c r="H60" s="31">
        <v>2.875697447739856</v>
      </c>
    </row>
    <row r="61" spans="1:8" x14ac:dyDescent="0.3">
      <c r="A61" s="30">
        <v>2230</v>
      </c>
      <c r="B61" s="31" t="s">
        <v>52</v>
      </c>
      <c r="C61" s="31">
        <v>2.7417188070722327</v>
      </c>
      <c r="F61" s="30">
        <v>2230</v>
      </c>
      <c r="G61" s="31" t="s">
        <v>52</v>
      </c>
      <c r="H61" s="31">
        <v>1.1287949613308082E-3</v>
      </c>
    </row>
    <row r="62" spans="1:8" x14ac:dyDescent="0.3">
      <c r="A62" s="30">
        <v>2320</v>
      </c>
      <c r="B62" s="31" t="s">
        <v>52</v>
      </c>
      <c r="C62" s="31">
        <v>73.989801099772748</v>
      </c>
      <c r="F62" s="30">
        <v>2320</v>
      </c>
      <c r="G62" s="31" t="s">
        <v>52</v>
      </c>
      <c r="H62" s="31">
        <v>103.66371244929935</v>
      </c>
    </row>
    <row r="63" spans="1:8" x14ac:dyDescent="0.3">
      <c r="A63" s="30">
        <v>2110</v>
      </c>
      <c r="B63" s="31" t="s">
        <v>26</v>
      </c>
      <c r="C63" s="31">
        <v>1.9211584123105186E-4</v>
      </c>
      <c r="F63" s="30">
        <v>2110</v>
      </c>
      <c r="G63" s="31" t="s">
        <v>52</v>
      </c>
      <c r="H63" s="31">
        <v>277.27885433729097</v>
      </c>
    </row>
    <row r="64" spans="1:8" x14ac:dyDescent="0.3">
      <c r="A64" s="30">
        <v>2120</v>
      </c>
      <c r="B64" s="31" t="s">
        <v>26</v>
      </c>
      <c r="C64" s="31">
        <v>1.4297127856047957E-6</v>
      </c>
      <c r="F64" s="30">
        <v>2120</v>
      </c>
      <c r="G64" s="31" t="s">
        <v>52</v>
      </c>
      <c r="H64" s="31">
        <v>1.609025025735231</v>
      </c>
    </row>
    <row r="65" spans="1:8" x14ac:dyDescent="0.3">
      <c r="A65" s="30">
        <v>2110</v>
      </c>
      <c r="B65" s="31" t="s">
        <v>26</v>
      </c>
      <c r="C65" s="31">
        <v>6.2785236717174122</v>
      </c>
      <c r="F65" s="30">
        <v>2230</v>
      </c>
      <c r="G65" s="31" t="s">
        <v>52</v>
      </c>
      <c r="H65" s="31">
        <v>3.6276066007446897</v>
      </c>
    </row>
    <row r="66" spans="1:8" x14ac:dyDescent="0.3">
      <c r="A66" s="30">
        <v>2120</v>
      </c>
      <c r="B66" s="31" t="s">
        <v>26</v>
      </c>
      <c r="C66" s="31">
        <v>9.5729768029338622E-3</v>
      </c>
      <c r="F66" s="30">
        <v>2320</v>
      </c>
      <c r="G66" s="31" t="s">
        <v>52</v>
      </c>
      <c r="H66" s="31">
        <v>109.36101368107738</v>
      </c>
    </row>
    <row r="67" spans="1:8" x14ac:dyDescent="0.3">
      <c r="A67" s="30">
        <v>2110</v>
      </c>
      <c r="B67" s="31" t="s">
        <v>38</v>
      </c>
      <c r="C67" s="31">
        <v>40.3546973494364</v>
      </c>
      <c r="F67" s="30">
        <v>2110</v>
      </c>
      <c r="G67" s="31" t="s">
        <v>26</v>
      </c>
      <c r="H67" s="31">
        <v>0.64902548219791589</v>
      </c>
    </row>
    <row r="68" spans="1:8" x14ac:dyDescent="0.3">
      <c r="A68" s="30">
        <v>2120</v>
      </c>
      <c r="B68" s="31" t="s">
        <v>38</v>
      </c>
      <c r="C68" s="31">
        <v>3.5768390561198147</v>
      </c>
      <c r="F68" s="30">
        <v>2120</v>
      </c>
      <c r="G68" s="31" t="s">
        <v>26</v>
      </c>
      <c r="H68" s="31">
        <v>4.9724862669326703E-3</v>
      </c>
    </row>
    <row r="69" spans="1:8" x14ac:dyDescent="0.3">
      <c r="A69" s="30">
        <v>2110</v>
      </c>
      <c r="B69" s="31" t="s">
        <v>37</v>
      </c>
      <c r="C69" s="31">
        <v>0.13575270727246788</v>
      </c>
      <c r="F69" s="30">
        <v>2110</v>
      </c>
      <c r="G69" s="31" t="s">
        <v>26</v>
      </c>
      <c r="H69" s="31">
        <v>20.175875094088319</v>
      </c>
    </row>
    <row r="70" spans="1:8" x14ac:dyDescent="0.3">
      <c r="A70" s="30">
        <v>2150</v>
      </c>
      <c r="B70" s="31" t="s">
        <v>37</v>
      </c>
      <c r="C70" s="31">
        <v>2.9610105404023568E-7</v>
      </c>
      <c r="F70" s="30">
        <v>2120</v>
      </c>
      <c r="G70" s="31" t="s">
        <v>26</v>
      </c>
      <c r="H70" s="31">
        <v>3.6597723702456141E-2</v>
      </c>
    </row>
    <row r="71" spans="1:8" x14ac:dyDescent="0.3">
      <c r="A71" s="30">
        <v>2310</v>
      </c>
      <c r="B71" s="31" t="s">
        <v>37</v>
      </c>
      <c r="C71" s="31">
        <v>3.3507820569671978</v>
      </c>
      <c r="F71" s="30">
        <v>2110</v>
      </c>
      <c r="G71" s="31" t="s">
        <v>38</v>
      </c>
      <c r="H71" s="31">
        <v>90.441514827312176</v>
      </c>
    </row>
    <row r="72" spans="1:8" x14ac:dyDescent="0.3">
      <c r="A72" s="30">
        <v>2520</v>
      </c>
      <c r="B72" s="31" t="s">
        <v>37</v>
      </c>
      <c r="C72" s="31">
        <v>0.8174807347639772</v>
      </c>
      <c r="F72" s="30">
        <v>2120</v>
      </c>
      <c r="G72" s="31" t="s">
        <v>38</v>
      </c>
      <c r="H72" s="31">
        <v>11.134454343044645</v>
      </c>
    </row>
    <row r="73" spans="1:8" x14ac:dyDescent="0.3">
      <c r="A73" s="30">
        <v>2110</v>
      </c>
      <c r="B73" s="31" t="s">
        <v>37</v>
      </c>
      <c r="C73" s="31">
        <v>1130.4759975125949</v>
      </c>
      <c r="F73" s="30">
        <v>2110</v>
      </c>
      <c r="G73" s="31" t="s">
        <v>37</v>
      </c>
      <c r="H73" s="31">
        <v>96.72491864098636</v>
      </c>
    </row>
    <row r="74" spans="1:8" x14ac:dyDescent="0.3">
      <c r="A74" s="30">
        <v>2120</v>
      </c>
      <c r="B74" s="31" t="s">
        <v>37</v>
      </c>
      <c r="C74" s="31">
        <v>4.1077598550721275</v>
      </c>
      <c r="F74" s="30">
        <v>2150</v>
      </c>
      <c r="G74" s="31" t="s">
        <v>37</v>
      </c>
      <c r="H74" s="31">
        <v>1.1805657404234675E-3</v>
      </c>
    </row>
    <row r="75" spans="1:8" x14ac:dyDescent="0.3">
      <c r="A75" s="30">
        <v>2130</v>
      </c>
      <c r="B75" s="31" t="s">
        <v>37</v>
      </c>
      <c r="C75" s="31">
        <v>44.921361157153328</v>
      </c>
      <c r="F75" s="30">
        <v>2310</v>
      </c>
      <c r="G75" s="31" t="s">
        <v>37</v>
      </c>
      <c r="H75" s="31">
        <v>2534.3238409509222</v>
      </c>
    </row>
    <row r="76" spans="1:8" x14ac:dyDescent="0.3">
      <c r="A76" s="30">
        <v>2150</v>
      </c>
      <c r="B76" s="31" t="s">
        <v>37</v>
      </c>
      <c r="C76" s="31">
        <v>80.513777477514353</v>
      </c>
      <c r="F76" s="30">
        <v>2520</v>
      </c>
      <c r="G76" s="31" t="s">
        <v>37</v>
      </c>
      <c r="H76" s="31">
        <v>9541.3350065612449</v>
      </c>
    </row>
    <row r="77" spans="1:8" x14ac:dyDescent="0.3">
      <c r="A77" s="30">
        <v>2240</v>
      </c>
      <c r="B77" s="31" t="s">
        <v>37</v>
      </c>
      <c r="C77" s="31">
        <v>0.29077744541999873</v>
      </c>
      <c r="F77" s="30">
        <v>2110</v>
      </c>
      <c r="G77" s="31" t="s">
        <v>37</v>
      </c>
      <c r="H77" s="31">
        <v>2546.3455046673203</v>
      </c>
    </row>
    <row r="78" spans="1:8" x14ac:dyDescent="0.3">
      <c r="A78" s="30">
        <v>2310</v>
      </c>
      <c r="B78" s="31" t="s">
        <v>37</v>
      </c>
      <c r="C78" s="31">
        <v>713.94401883039188</v>
      </c>
      <c r="F78" s="30">
        <v>2120</v>
      </c>
      <c r="G78" s="31" t="s">
        <v>37</v>
      </c>
      <c r="H78" s="31">
        <v>8.0422218013889957</v>
      </c>
    </row>
    <row r="79" spans="1:8" x14ac:dyDescent="0.3">
      <c r="A79" s="30">
        <v>2520</v>
      </c>
      <c r="B79" s="31" t="s">
        <v>37</v>
      </c>
      <c r="C79" s="31">
        <v>21939.894580342494</v>
      </c>
      <c r="F79" s="30">
        <v>2130</v>
      </c>
      <c r="G79" s="31" t="s">
        <v>37</v>
      </c>
      <c r="H79" s="31">
        <v>135.74721588525352</v>
      </c>
    </row>
    <row r="80" spans="1:8" x14ac:dyDescent="0.3">
      <c r="A80" s="30">
        <v>2110</v>
      </c>
      <c r="B80" s="31" t="s">
        <v>27</v>
      </c>
      <c r="C80" s="31">
        <v>1.1858160671445169E-4</v>
      </c>
      <c r="F80" s="30">
        <v>2150</v>
      </c>
      <c r="G80" s="31" t="s">
        <v>37</v>
      </c>
      <c r="H80" s="31">
        <v>100.46351290750944</v>
      </c>
    </row>
    <row r="81" spans="1:8" x14ac:dyDescent="0.3">
      <c r="A81" s="30">
        <v>2130</v>
      </c>
      <c r="B81" s="31" t="s">
        <v>27</v>
      </c>
      <c r="C81" s="31">
        <v>2.3464114958293435E-6</v>
      </c>
      <c r="F81" s="30">
        <v>2240</v>
      </c>
      <c r="G81" s="31" t="s">
        <v>37</v>
      </c>
      <c r="H81" s="31">
        <v>0.51812263959485616</v>
      </c>
    </row>
    <row r="82" spans="1:8" x14ac:dyDescent="0.3">
      <c r="A82" s="30">
        <v>2150</v>
      </c>
      <c r="B82" s="31" t="s">
        <v>27</v>
      </c>
      <c r="C82" s="31">
        <v>6.869202410716948E-5</v>
      </c>
      <c r="F82" s="30">
        <v>2310</v>
      </c>
      <c r="G82" s="31" t="s">
        <v>37</v>
      </c>
      <c r="H82" s="31">
        <v>2704.4435296555298</v>
      </c>
    </row>
    <row r="83" spans="1:8" x14ac:dyDescent="0.3">
      <c r="A83" s="30">
        <v>2510</v>
      </c>
      <c r="B83" s="31" t="s">
        <v>27</v>
      </c>
      <c r="C83" s="31">
        <v>1.2433446953100769E-2</v>
      </c>
      <c r="F83" s="30">
        <v>2520</v>
      </c>
      <c r="G83" s="31" t="s">
        <v>37</v>
      </c>
      <c r="H83" s="31">
        <v>43108.418701635448</v>
      </c>
    </row>
    <row r="84" spans="1:8" x14ac:dyDescent="0.3">
      <c r="A84" s="30">
        <v>2110</v>
      </c>
      <c r="B84" s="31" t="s">
        <v>27</v>
      </c>
      <c r="C84" s="31">
        <v>44.399450017758966</v>
      </c>
      <c r="F84" s="30">
        <v>2110</v>
      </c>
      <c r="G84" s="31" t="s">
        <v>27</v>
      </c>
      <c r="H84" s="31">
        <v>0.38443480757804688</v>
      </c>
    </row>
    <row r="85" spans="1:8" x14ac:dyDescent="0.3">
      <c r="A85" s="30">
        <v>2130</v>
      </c>
      <c r="B85" s="31" t="s">
        <v>27</v>
      </c>
      <c r="C85" s="31">
        <v>0.15814748475387766</v>
      </c>
      <c r="F85" s="30">
        <v>2130</v>
      </c>
      <c r="G85" s="31" t="s">
        <v>27</v>
      </c>
      <c r="H85" s="31">
        <v>5.1469485794772363E-3</v>
      </c>
    </row>
    <row r="86" spans="1:8" x14ac:dyDescent="0.3">
      <c r="A86" s="30">
        <v>2150</v>
      </c>
      <c r="B86" s="31" t="s">
        <v>27</v>
      </c>
      <c r="C86" s="31">
        <v>14.253917549193464</v>
      </c>
      <c r="F86" s="30">
        <v>2150</v>
      </c>
      <c r="G86" s="31" t="s">
        <v>27</v>
      </c>
      <c r="H86" s="31">
        <v>0.61245314227758885</v>
      </c>
    </row>
    <row r="87" spans="1:8" x14ac:dyDescent="0.3">
      <c r="A87" s="30">
        <v>2510</v>
      </c>
      <c r="B87" s="31" t="s">
        <v>27</v>
      </c>
      <c r="C87" s="31">
        <v>17.371363265303955</v>
      </c>
      <c r="F87" s="30">
        <v>2510</v>
      </c>
      <c r="G87" s="31" t="s">
        <v>27</v>
      </c>
      <c r="H87" s="31">
        <v>2.7115428431235225E-2</v>
      </c>
    </row>
    <row r="88" spans="1:8" x14ac:dyDescent="0.3">
      <c r="A88" s="30">
        <v>2110</v>
      </c>
      <c r="B88" s="31" t="s">
        <v>36</v>
      </c>
      <c r="C88" s="31">
        <v>1.247439900105928</v>
      </c>
      <c r="F88" s="30">
        <v>2110</v>
      </c>
      <c r="G88" s="31" t="s">
        <v>27</v>
      </c>
      <c r="H88" s="31">
        <v>117.33604847701824</v>
      </c>
    </row>
    <row r="89" spans="1:8" x14ac:dyDescent="0.3">
      <c r="A89" s="30">
        <v>2110</v>
      </c>
      <c r="B89" s="31" t="s">
        <v>28</v>
      </c>
      <c r="C89" s="31">
        <v>1.030511064996432</v>
      </c>
      <c r="F89" s="30">
        <v>2130</v>
      </c>
      <c r="G89" s="31" t="s">
        <v>27</v>
      </c>
      <c r="H89" s="31">
        <v>1.081128673055646</v>
      </c>
    </row>
    <row r="90" spans="1:8" x14ac:dyDescent="0.3">
      <c r="A90" s="30">
        <v>2120</v>
      </c>
      <c r="B90" s="31" t="s">
        <v>28</v>
      </c>
      <c r="C90" s="31">
        <v>2.9971142532004755E-2</v>
      </c>
      <c r="F90" s="30">
        <v>2150</v>
      </c>
      <c r="G90" s="31" t="s">
        <v>27</v>
      </c>
      <c r="H90" s="31">
        <v>42.28047936776295</v>
      </c>
    </row>
    <row r="91" spans="1:8" x14ac:dyDescent="0.3">
      <c r="A91" s="30">
        <v>2130</v>
      </c>
      <c r="B91" s="31" t="s">
        <v>28</v>
      </c>
      <c r="C91" s="31">
        <v>8.2364298628121273E-3</v>
      </c>
      <c r="F91" s="30">
        <v>2510</v>
      </c>
      <c r="G91" s="31" t="s">
        <v>27</v>
      </c>
      <c r="H91" s="31">
        <v>134.86256447396684</v>
      </c>
    </row>
    <row r="92" spans="1:8" x14ac:dyDescent="0.3">
      <c r="A92" s="30">
        <v>2140</v>
      </c>
      <c r="B92" s="31" t="s">
        <v>28</v>
      </c>
      <c r="C92" s="31">
        <v>1.4313131940955574E-5</v>
      </c>
      <c r="F92" s="30">
        <v>2110</v>
      </c>
      <c r="G92" s="31" t="s">
        <v>36</v>
      </c>
      <c r="H92" s="31">
        <v>6.6995676658886778E-4</v>
      </c>
    </row>
    <row r="93" spans="1:8" x14ac:dyDescent="0.3">
      <c r="A93" s="30">
        <v>2150</v>
      </c>
      <c r="B93" s="31" t="s">
        <v>28</v>
      </c>
      <c r="C93" s="31">
        <v>1.2543352993821347E-10</v>
      </c>
      <c r="F93" s="30">
        <v>2110</v>
      </c>
      <c r="G93" s="31" t="s">
        <v>36</v>
      </c>
      <c r="H93" s="31">
        <v>4.0451691131263257</v>
      </c>
    </row>
    <row r="94" spans="1:8" x14ac:dyDescent="0.3">
      <c r="A94" s="30">
        <v>2210</v>
      </c>
      <c r="B94" s="31" t="s">
        <v>28</v>
      </c>
      <c r="C94" s="31">
        <v>1.1706581591653636E-7</v>
      </c>
      <c r="F94" s="30">
        <v>2110</v>
      </c>
      <c r="G94" s="31" t="s">
        <v>28</v>
      </c>
      <c r="H94" s="31">
        <v>3288.7101880911782</v>
      </c>
    </row>
    <row r="95" spans="1:8" x14ac:dyDescent="0.3">
      <c r="A95" s="30">
        <v>2310</v>
      </c>
      <c r="B95" s="31" t="s">
        <v>28</v>
      </c>
      <c r="C95" s="31">
        <v>0.67081557744586306</v>
      </c>
      <c r="F95" s="30">
        <v>2120</v>
      </c>
      <c r="G95" s="31" t="s">
        <v>28</v>
      </c>
      <c r="H95" s="31">
        <v>110.6392979738316</v>
      </c>
    </row>
    <row r="96" spans="1:8" x14ac:dyDescent="0.3">
      <c r="A96" s="30">
        <v>2410</v>
      </c>
      <c r="B96" s="31" t="s">
        <v>28</v>
      </c>
      <c r="C96" s="31">
        <v>2.5940861938977218E-2</v>
      </c>
      <c r="F96" s="30">
        <v>2130</v>
      </c>
      <c r="G96" s="31" t="s">
        <v>28</v>
      </c>
      <c r="H96" s="31">
        <v>76.709357244926494</v>
      </c>
    </row>
    <row r="97" spans="1:8" x14ac:dyDescent="0.3">
      <c r="A97" s="30">
        <v>2110</v>
      </c>
      <c r="B97" s="31" t="s">
        <v>28</v>
      </c>
      <c r="C97" s="31">
        <v>10087.111394087808</v>
      </c>
      <c r="F97" s="30">
        <v>2140</v>
      </c>
      <c r="G97" s="31" t="s">
        <v>28</v>
      </c>
      <c r="H97" s="31">
        <v>5.6573940282938003E-2</v>
      </c>
    </row>
    <row r="98" spans="1:8" x14ac:dyDescent="0.3">
      <c r="A98" s="30">
        <v>2120</v>
      </c>
      <c r="B98" s="31" t="s">
        <v>28</v>
      </c>
      <c r="C98" s="31">
        <v>494.28220271155493</v>
      </c>
      <c r="F98" s="30">
        <v>2150</v>
      </c>
      <c r="G98" s="31" t="s">
        <v>28</v>
      </c>
      <c r="H98" s="31">
        <v>5.0142572138081701E-7</v>
      </c>
    </row>
    <row r="99" spans="1:8" x14ac:dyDescent="0.3">
      <c r="A99" s="30">
        <v>2130</v>
      </c>
      <c r="B99" s="31" t="s">
        <v>28</v>
      </c>
      <c r="C99" s="31">
        <v>438.43653150930578</v>
      </c>
      <c r="F99" s="30">
        <v>2210</v>
      </c>
      <c r="G99" s="31" t="s">
        <v>28</v>
      </c>
      <c r="H99" s="31">
        <v>4.6260468530331294E-4</v>
      </c>
    </row>
    <row r="100" spans="1:8" x14ac:dyDescent="0.3">
      <c r="A100" s="30">
        <v>2140</v>
      </c>
      <c r="B100" s="31" t="s">
        <v>28</v>
      </c>
      <c r="C100" s="31">
        <v>9.2960594975858984E-2</v>
      </c>
      <c r="F100" s="30">
        <v>2310</v>
      </c>
      <c r="G100" s="31" t="s">
        <v>28</v>
      </c>
      <c r="H100" s="31">
        <v>243.79014205532243</v>
      </c>
    </row>
    <row r="101" spans="1:8" x14ac:dyDescent="0.3">
      <c r="A101" s="30">
        <v>2150</v>
      </c>
      <c r="B101" s="31" t="s">
        <v>28</v>
      </c>
      <c r="C101" s="31">
        <v>41.379391497798387</v>
      </c>
      <c r="F101" s="30">
        <v>2410</v>
      </c>
      <c r="G101" s="31" t="s">
        <v>28</v>
      </c>
      <c r="H101" s="31">
        <v>0.33674091013777907</v>
      </c>
    </row>
    <row r="102" spans="1:8" x14ac:dyDescent="0.3">
      <c r="A102" s="30">
        <v>2210</v>
      </c>
      <c r="B102" s="31" t="s">
        <v>28</v>
      </c>
      <c r="C102" s="31">
        <v>408.49438948275872</v>
      </c>
      <c r="F102" s="30">
        <v>2510</v>
      </c>
      <c r="G102" s="31" t="s">
        <v>28</v>
      </c>
      <c r="H102" s="31">
        <v>1.8847121728108988E-2</v>
      </c>
    </row>
    <row r="103" spans="1:8" x14ac:dyDescent="0.3">
      <c r="A103" s="30">
        <v>2240</v>
      </c>
      <c r="B103" s="31" t="s">
        <v>28</v>
      </c>
      <c r="C103" s="31">
        <v>39.322843833970133</v>
      </c>
      <c r="F103" s="30">
        <v>2110</v>
      </c>
      <c r="G103" s="31" t="s">
        <v>28</v>
      </c>
      <c r="H103" s="31">
        <v>29594.882215368361</v>
      </c>
    </row>
    <row r="104" spans="1:8" x14ac:dyDescent="0.3">
      <c r="A104" s="30">
        <v>2310</v>
      </c>
      <c r="B104" s="31" t="s">
        <v>28</v>
      </c>
      <c r="C104" s="31">
        <v>107.64871783589884</v>
      </c>
      <c r="F104" s="30">
        <v>2120</v>
      </c>
      <c r="G104" s="31" t="s">
        <v>28</v>
      </c>
      <c r="H104" s="31">
        <v>2341.0428833821798</v>
      </c>
    </row>
    <row r="105" spans="1:8" x14ac:dyDescent="0.3">
      <c r="A105" s="30">
        <v>2410</v>
      </c>
      <c r="B105" s="31" t="s">
        <v>28</v>
      </c>
      <c r="C105" s="31">
        <v>128.88728394788427</v>
      </c>
      <c r="F105" s="30">
        <v>2130</v>
      </c>
      <c r="G105" s="31" t="s">
        <v>28</v>
      </c>
      <c r="H105" s="31">
        <v>2162.7567918155078</v>
      </c>
    </row>
    <row r="106" spans="1:8" x14ac:dyDescent="0.3">
      <c r="A106" s="30">
        <v>2430</v>
      </c>
      <c r="B106" s="31" t="s">
        <v>28</v>
      </c>
      <c r="C106" s="31">
        <v>2.4949508648446921</v>
      </c>
      <c r="F106" s="30">
        <v>2140</v>
      </c>
      <c r="G106" s="31" t="s">
        <v>28</v>
      </c>
      <c r="H106" s="31">
        <v>0.38604801483469015</v>
      </c>
    </row>
    <row r="107" spans="1:8" x14ac:dyDescent="0.3">
      <c r="A107" s="30">
        <v>2510</v>
      </c>
      <c r="B107" s="31" t="s">
        <v>28</v>
      </c>
      <c r="C107" s="31">
        <v>19.468967894563676</v>
      </c>
      <c r="F107" s="30">
        <v>2150</v>
      </c>
      <c r="G107" s="31" t="s">
        <v>28</v>
      </c>
      <c r="H107" s="31">
        <v>175.57067403967736</v>
      </c>
    </row>
    <row r="108" spans="1:8" x14ac:dyDescent="0.3">
      <c r="A108" s="30">
        <v>2520</v>
      </c>
      <c r="B108" s="31" t="s">
        <v>28</v>
      </c>
      <c r="C108" s="31">
        <v>38.753138423621934</v>
      </c>
      <c r="F108" s="30">
        <v>2210</v>
      </c>
      <c r="G108" s="31" t="s">
        <v>28</v>
      </c>
      <c r="H108" s="31">
        <v>4058.3345521389074</v>
      </c>
    </row>
    <row r="109" spans="1:8" x14ac:dyDescent="0.3">
      <c r="A109" s="30">
        <v>2610</v>
      </c>
      <c r="B109" s="31" t="s">
        <v>28</v>
      </c>
      <c r="C109" s="31">
        <v>1.3504804925859629E-3</v>
      </c>
      <c r="F109" s="30">
        <v>2240</v>
      </c>
      <c r="G109" s="31" t="s">
        <v>28</v>
      </c>
      <c r="H109" s="31">
        <v>93.924710253846641</v>
      </c>
    </row>
    <row r="110" spans="1:8" x14ac:dyDescent="0.3">
      <c r="A110" s="30">
        <v>3300</v>
      </c>
      <c r="B110" s="31" t="s">
        <v>28</v>
      </c>
      <c r="C110" s="31">
        <v>5.9069128310646581</v>
      </c>
      <c r="F110" s="30">
        <v>2310</v>
      </c>
      <c r="G110" s="31" t="s">
        <v>28</v>
      </c>
      <c r="H110" s="31">
        <v>272.08106601464419</v>
      </c>
    </row>
    <row r="111" spans="1:8" x14ac:dyDescent="0.3">
      <c r="A111" s="30">
        <v>2110</v>
      </c>
      <c r="B111" s="31" t="s">
        <v>54</v>
      </c>
      <c r="C111" s="31">
        <v>9.0561535811182429E-4</v>
      </c>
      <c r="F111" s="30">
        <v>2410</v>
      </c>
      <c r="G111" s="31" t="s">
        <v>28</v>
      </c>
      <c r="H111" s="31">
        <v>880.43876122523477</v>
      </c>
    </row>
    <row r="112" spans="1:8" x14ac:dyDescent="0.3">
      <c r="A112" s="30">
        <v>2120</v>
      </c>
      <c r="B112" s="31" t="s">
        <v>54</v>
      </c>
      <c r="C112" s="31">
        <v>3.9397168887624103E-5</v>
      </c>
      <c r="F112" s="30">
        <v>2430</v>
      </c>
      <c r="G112" s="31" t="s">
        <v>28</v>
      </c>
      <c r="H112" s="31">
        <v>19.512903437868019</v>
      </c>
    </row>
    <row r="113" spans="1:8" x14ac:dyDescent="0.3">
      <c r="A113" s="30">
        <v>2110</v>
      </c>
      <c r="B113" s="31" t="s">
        <v>54</v>
      </c>
      <c r="C113" s="31">
        <v>5.9093745374843092</v>
      </c>
      <c r="F113" s="30">
        <v>2510</v>
      </c>
      <c r="G113" s="31" t="s">
        <v>28</v>
      </c>
      <c r="H113" s="31">
        <v>58.582170600197443</v>
      </c>
    </row>
    <row r="114" spans="1:8" x14ac:dyDescent="0.3">
      <c r="A114" s="30">
        <v>2120</v>
      </c>
      <c r="B114" s="31" t="s">
        <v>54</v>
      </c>
      <c r="C114" s="31">
        <v>0.2019565064793267</v>
      </c>
      <c r="F114" s="30">
        <v>2520</v>
      </c>
      <c r="G114" s="31" t="s">
        <v>28</v>
      </c>
      <c r="H114" s="31">
        <v>90.493170144112838</v>
      </c>
    </row>
    <row r="115" spans="1:8" x14ac:dyDescent="0.3">
      <c r="A115" s="30">
        <v>2150</v>
      </c>
      <c r="B115" s="31" t="s">
        <v>54</v>
      </c>
      <c r="C115" s="31">
        <v>0.8535121804453879</v>
      </c>
      <c r="F115" s="30">
        <v>2610</v>
      </c>
      <c r="G115" s="31" t="s">
        <v>28</v>
      </c>
      <c r="H115" s="31">
        <v>3.4986267017621635E-2</v>
      </c>
    </row>
    <row r="116" spans="1:8" x14ac:dyDescent="0.3">
      <c r="A116" s="30">
        <v>2110</v>
      </c>
      <c r="B116" s="31" t="s">
        <v>29</v>
      </c>
      <c r="C116" s="31">
        <v>1.0167969066201789E-4</v>
      </c>
      <c r="F116" s="30">
        <v>3300</v>
      </c>
      <c r="G116" s="31" t="s">
        <v>28</v>
      </c>
      <c r="H116" s="31">
        <v>66.463166750617461</v>
      </c>
    </row>
    <row r="117" spans="1:8" x14ac:dyDescent="0.3">
      <c r="A117" s="30">
        <v>2130</v>
      </c>
      <c r="B117" s="31" t="s">
        <v>29</v>
      </c>
      <c r="C117" s="31">
        <v>2.4232576381084478E-6</v>
      </c>
      <c r="F117" s="30">
        <v>2110</v>
      </c>
      <c r="G117" s="31" t="s">
        <v>54</v>
      </c>
      <c r="H117" s="31">
        <v>3.0577854769047241</v>
      </c>
    </row>
    <row r="118" spans="1:8" x14ac:dyDescent="0.3">
      <c r="A118" s="30">
        <v>2140</v>
      </c>
      <c r="B118" s="31" t="s">
        <v>29</v>
      </c>
      <c r="C118" s="31">
        <v>6.6310821537756402E-4</v>
      </c>
      <c r="F118" s="30">
        <v>2120</v>
      </c>
      <c r="G118" s="31" t="s">
        <v>54</v>
      </c>
      <c r="H118" s="31">
        <v>0.15402054700415041</v>
      </c>
    </row>
    <row r="119" spans="1:8" x14ac:dyDescent="0.3">
      <c r="A119" s="30">
        <v>2156</v>
      </c>
      <c r="B119" s="31" t="s">
        <v>29</v>
      </c>
      <c r="C119" s="31">
        <v>8.5423200663409249E-4</v>
      </c>
      <c r="F119" s="30">
        <v>2110</v>
      </c>
      <c r="G119" s="31" t="s">
        <v>54</v>
      </c>
      <c r="H119" s="31">
        <v>13.277099742438008</v>
      </c>
    </row>
    <row r="120" spans="1:8" x14ac:dyDescent="0.3">
      <c r="A120" s="30">
        <v>2410</v>
      </c>
      <c r="B120" s="31" t="s">
        <v>29</v>
      </c>
      <c r="C120" s="31">
        <v>1.489927169087305E-2</v>
      </c>
      <c r="F120" s="30">
        <v>2120</v>
      </c>
      <c r="G120" s="31" t="s">
        <v>54</v>
      </c>
      <c r="H120" s="31">
        <v>1.1774208304437788</v>
      </c>
    </row>
    <row r="121" spans="1:8" x14ac:dyDescent="0.3">
      <c r="A121" s="30">
        <v>3300</v>
      </c>
      <c r="B121" s="31" t="s">
        <v>29</v>
      </c>
      <c r="C121" s="31">
        <v>7.3168254010606316E-4</v>
      </c>
      <c r="F121" s="30">
        <v>2150</v>
      </c>
      <c r="G121" s="31" t="s">
        <v>54</v>
      </c>
      <c r="H121" s="31">
        <v>0.79091068611076798</v>
      </c>
    </row>
    <row r="122" spans="1:8" x14ac:dyDescent="0.3">
      <c r="A122" s="30">
        <v>2110</v>
      </c>
      <c r="B122" s="31" t="s">
        <v>29</v>
      </c>
      <c r="C122" s="31">
        <v>13.744414791404463</v>
      </c>
      <c r="F122" s="30">
        <v>2110</v>
      </c>
      <c r="G122" s="31" t="s">
        <v>29</v>
      </c>
      <c r="H122" s="31">
        <v>1.3984631351689165</v>
      </c>
    </row>
    <row r="123" spans="1:8" x14ac:dyDescent="0.3">
      <c r="A123" s="30">
        <v>2130</v>
      </c>
      <c r="B123" s="31" t="s">
        <v>29</v>
      </c>
      <c r="C123" s="31">
        <v>7.5096941938191691E-2</v>
      </c>
      <c r="F123" s="30">
        <v>2130</v>
      </c>
      <c r="G123" s="31" t="s">
        <v>29</v>
      </c>
      <c r="H123" s="31">
        <v>5.7427135093949699E-2</v>
      </c>
    </row>
    <row r="124" spans="1:8" x14ac:dyDescent="0.3">
      <c r="A124" s="30">
        <v>2140</v>
      </c>
      <c r="B124" s="31" t="s">
        <v>29</v>
      </c>
      <c r="C124" s="31">
        <v>1.5389725656400957</v>
      </c>
      <c r="F124" s="30">
        <v>2140</v>
      </c>
      <c r="G124" s="31" t="s">
        <v>29</v>
      </c>
      <c r="H124" s="31">
        <v>10.736319258238</v>
      </c>
    </row>
    <row r="125" spans="1:8" x14ac:dyDescent="0.3">
      <c r="A125" s="30">
        <v>2156</v>
      </c>
      <c r="B125" s="31" t="s">
        <v>29</v>
      </c>
      <c r="C125" s="31">
        <v>1.803884010661472</v>
      </c>
      <c r="F125" s="30">
        <v>2156</v>
      </c>
      <c r="G125" s="31" t="s">
        <v>29</v>
      </c>
      <c r="H125" s="31">
        <v>0.5667511714736253</v>
      </c>
    </row>
    <row r="126" spans="1:8" x14ac:dyDescent="0.3">
      <c r="A126" s="30">
        <v>2410</v>
      </c>
      <c r="B126" s="31" t="s">
        <v>29</v>
      </c>
      <c r="C126" s="31">
        <v>297.11553533131155</v>
      </c>
      <c r="F126" s="30">
        <v>2410</v>
      </c>
      <c r="G126" s="31" t="s">
        <v>29</v>
      </c>
      <c r="H126" s="31">
        <v>7.7649607447097297</v>
      </c>
    </row>
    <row r="127" spans="1:8" x14ac:dyDescent="0.3">
      <c r="A127" s="30">
        <v>3300</v>
      </c>
      <c r="B127" s="31" t="s">
        <v>29</v>
      </c>
      <c r="C127" s="31">
        <v>3.1456234025782535E-3</v>
      </c>
      <c r="F127" s="30">
        <v>3300</v>
      </c>
      <c r="G127" s="31" t="s">
        <v>29</v>
      </c>
      <c r="H127" s="31">
        <v>2.5205851787425291E-3</v>
      </c>
    </row>
    <row r="128" spans="1:8" x14ac:dyDescent="0.3">
      <c r="A128" s="30">
        <v>2110</v>
      </c>
      <c r="B128" s="31" t="s">
        <v>51</v>
      </c>
      <c r="C128" s="31">
        <v>1.895576708622209E-3</v>
      </c>
      <c r="F128" s="30">
        <v>2110</v>
      </c>
      <c r="G128" s="31" t="s">
        <v>29</v>
      </c>
      <c r="H128" s="31">
        <v>50.136410163819143</v>
      </c>
    </row>
    <row r="129" spans="1:8" x14ac:dyDescent="0.3">
      <c r="A129" s="30">
        <v>2320</v>
      </c>
      <c r="B129" s="31" t="s">
        <v>51</v>
      </c>
      <c r="C129" s="31">
        <v>0.10853954655813082</v>
      </c>
      <c r="F129" s="30">
        <v>2130</v>
      </c>
      <c r="G129" s="31" t="s">
        <v>29</v>
      </c>
      <c r="H129" s="31">
        <v>1.0852124963615397</v>
      </c>
    </row>
    <row r="130" spans="1:8" x14ac:dyDescent="0.3">
      <c r="A130" s="30">
        <v>2110</v>
      </c>
      <c r="B130" s="31" t="s">
        <v>51</v>
      </c>
      <c r="C130" s="31">
        <v>1.325263750752826</v>
      </c>
      <c r="F130" s="30">
        <v>2140</v>
      </c>
      <c r="G130" s="31" t="s">
        <v>29</v>
      </c>
      <c r="H130" s="31">
        <v>51.385799303607911</v>
      </c>
    </row>
    <row r="131" spans="1:8" x14ac:dyDescent="0.3">
      <c r="A131" s="30">
        <v>2320</v>
      </c>
      <c r="B131" s="31" t="s">
        <v>51</v>
      </c>
      <c r="C131" s="31">
        <v>62.475331783646411</v>
      </c>
      <c r="F131" s="30">
        <v>2156</v>
      </c>
      <c r="G131" s="31" t="s">
        <v>29</v>
      </c>
      <c r="H131" s="31">
        <v>17.457938605803175</v>
      </c>
    </row>
    <row r="132" spans="1:8" x14ac:dyDescent="0.3">
      <c r="A132" s="30">
        <v>2110</v>
      </c>
      <c r="B132" s="31" t="s">
        <v>30</v>
      </c>
      <c r="C132" s="31">
        <v>2.1095917339307669E-3</v>
      </c>
      <c r="F132" s="30">
        <v>2410</v>
      </c>
      <c r="G132" s="31" t="s">
        <v>29</v>
      </c>
      <c r="H132" s="31">
        <v>2961.317506749057</v>
      </c>
    </row>
    <row r="133" spans="1:8" x14ac:dyDescent="0.3">
      <c r="A133" s="30">
        <v>2120</v>
      </c>
      <c r="B133" s="31" t="s">
        <v>30</v>
      </c>
      <c r="C133" s="31">
        <v>1.0983229691516369E-4</v>
      </c>
      <c r="F133" s="30">
        <v>3300</v>
      </c>
      <c r="G133" s="31" t="s">
        <v>29</v>
      </c>
      <c r="H133" s="31">
        <v>3.9636110600280619E-2</v>
      </c>
    </row>
    <row r="134" spans="1:8" x14ac:dyDescent="0.3">
      <c r="A134" s="30">
        <v>2140</v>
      </c>
      <c r="B134" s="31" t="s">
        <v>30</v>
      </c>
      <c r="C134" s="31">
        <v>9.044774818782271E-2</v>
      </c>
      <c r="F134" s="30">
        <v>2110</v>
      </c>
      <c r="G134" s="31" t="s">
        <v>51</v>
      </c>
      <c r="H134" s="31">
        <v>0.7786750629950856</v>
      </c>
    </row>
    <row r="135" spans="1:8" x14ac:dyDescent="0.3">
      <c r="A135" s="30">
        <v>2150</v>
      </c>
      <c r="B135" s="31" t="s">
        <v>30</v>
      </c>
      <c r="C135" s="31">
        <v>3.7975796623101098E-2</v>
      </c>
      <c r="F135" s="30">
        <v>2320</v>
      </c>
      <c r="G135" s="31" t="s">
        <v>51</v>
      </c>
      <c r="H135" s="31">
        <v>64.212977516469905</v>
      </c>
    </row>
    <row r="136" spans="1:8" x14ac:dyDescent="0.3">
      <c r="A136" s="30">
        <v>2156</v>
      </c>
      <c r="B136" s="31" t="s">
        <v>30</v>
      </c>
      <c r="C136" s="31">
        <v>0.81010529002156917</v>
      </c>
      <c r="F136" s="30">
        <v>2110</v>
      </c>
      <c r="G136" s="31" t="s">
        <v>51</v>
      </c>
      <c r="H136" s="31">
        <v>1.7350020439247231</v>
      </c>
    </row>
    <row r="137" spans="1:8" x14ac:dyDescent="0.3">
      <c r="A137" s="30">
        <v>2410</v>
      </c>
      <c r="B137" s="31" t="s">
        <v>30</v>
      </c>
      <c r="C137" s="31">
        <v>5.0396156262317989E-3</v>
      </c>
      <c r="F137" s="30">
        <v>2320</v>
      </c>
      <c r="G137" s="31" t="s">
        <v>51</v>
      </c>
      <c r="H137" s="31">
        <v>71.725416414106007</v>
      </c>
    </row>
    <row r="138" spans="1:8" x14ac:dyDescent="0.3">
      <c r="A138" s="30">
        <v>3300</v>
      </c>
      <c r="B138" s="31" t="s">
        <v>30</v>
      </c>
      <c r="C138" s="31">
        <v>1.4469667495979378E-3</v>
      </c>
      <c r="F138" s="30">
        <v>2110</v>
      </c>
      <c r="G138" s="31" t="s">
        <v>30</v>
      </c>
      <c r="H138" s="31">
        <v>13.22247245193174</v>
      </c>
    </row>
    <row r="139" spans="1:8" x14ac:dyDescent="0.3">
      <c r="A139" s="30">
        <v>2110</v>
      </c>
      <c r="B139" s="31" t="s">
        <v>30</v>
      </c>
      <c r="C139" s="31">
        <v>124.62207395390192</v>
      </c>
      <c r="F139" s="30">
        <v>2120</v>
      </c>
      <c r="G139" s="31" t="s">
        <v>30</v>
      </c>
      <c r="H139" s="31">
        <v>0.63722097958120538</v>
      </c>
    </row>
    <row r="140" spans="1:8" x14ac:dyDescent="0.3">
      <c r="A140" s="30">
        <v>2120</v>
      </c>
      <c r="B140" s="31" t="s">
        <v>30</v>
      </c>
      <c r="C140" s="31">
        <v>5.9848019343242989</v>
      </c>
      <c r="F140" s="30">
        <v>2140</v>
      </c>
      <c r="G140" s="31" t="s">
        <v>30</v>
      </c>
      <c r="H140" s="31">
        <v>724.63097959220647</v>
      </c>
    </row>
    <row r="141" spans="1:8" x14ac:dyDescent="0.3">
      <c r="A141" s="30">
        <v>2140</v>
      </c>
      <c r="B141" s="31" t="s">
        <v>30</v>
      </c>
      <c r="C141" s="31">
        <v>313.47918512701494</v>
      </c>
      <c r="F141" s="30">
        <v>2150</v>
      </c>
      <c r="G141" s="31" t="s">
        <v>30</v>
      </c>
      <c r="H141" s="31">
        <v>204.29613933423678</v>
      </c>
    </row>
    <row r="142" spans="1:8" x14ac:dyDescent="0.3">
      <c r="A142" s="30">
        <v>2150</v>
      </c>
      <c r="B142" s="31" t="s">
        <v>30</v>
      </c>
      <c r="C142" s="31">
        <v>248.78878029330636</v>
      </c>
      <c r="F142" s="30">
        <v>2156</v>
      </c>
      <c r="G142" s="31" t="s">
        <v>30</v>
      </c>
      <c r="H142" s="31">
        <v>2390.4216273431452</v>
      </c>
    </row>
    <row r="143" spans="1:8" x14ac:dyDescent="0.3">
      <c r="A143" s="30">
        <v>2156</v>
      </c>
      <c r="B143" s="31" t="s">
        <v>30</v>
      </c>
      <c r="C143" s="31">
        <v>579.48680492071298</v>
      </c>
      <c r="F143" s="30">
        <v>2410</v>
      </c>
      <c r="G143" s="31" t="s">
        <v>30</v>
      </c>
      <c r="H143" s="31">
        <v>0.52789497434316135</v>
      </c>
    </row>
    <row r="144" spans="1:8" x14ac:dyDescent="0.3">
      <c r="A144" s="30">
        <v>2410</v>
      </c>
      <c r="B144" s="31" t="s">
        <v>30</v>
      </c>
      <c r="C144" s="31">
        <v>1.3748178190629188</v>
      </c>
      <c r="F144" s="30">
        <v>3300</v>
      </c>
      <c r="G144" s="31" t="s">
        <v>30</v>
      </c>
      <c r="H144" s="31">
        <v>4.8364331016328326E-3</v>
      </c>
    </row>
    <row r="145" spans="1:8" x14ac:dyDescent="0.3">
      <c r="A145" s="30">
        <v>3300</v>
      </c>
      <c r="B145" s="31" t="s">
        <v>30</v>
      </c>
      <c r="C145" s="31">
        <v>3.5313818679431758E-3</v>
      </c>
      <c r="F145" s="30">
        <v>2110</v>
      </c>
      <c r="G145" s="31" t="s">
        <v>30</v>
      </c>
      <c r="H145" s="31">
        <v>400.60323511840949</v>
      </c>
    </row>
    <row r="146" spans="1:8" x14ac:dyDescent="0.3">
      <c r="A146" s="30">
        <v>2110</v>
      </c>
      <c r="B146" s="31" t="s">
        <v>31</v>
      </c>
      <c r="C146" s="31">
        <v>61.11499820626949</v>
      </c>
      <c r="F146" s="30">
        <v>2120</v>
      </c>
      <c r="G146" s="31" t="s">
        <v>30</v>
      </c>
      <c r="H146" s="31">
        <v>31.457521954336801</v>
      </c>
    </row>
    <row r="147" spans="1:8" x14ac:dyDescent="0.3">
      <c r="A147" s="30">
        <v>2120</v>
      </c>
      <c r="B147" s="31" t="s">
        <v>31</v>
      </c>
      <c r="C147" s="31">
        <v>6.3668531209741447E-2</v>
      </c>
      <c r="F147" s="30">
        <v>2140</v>
      </c>
      <c r="G147" s="31" t="s">
        <v>30</v>
      </c>
      <c r="H147" s="31">
        <v>4013.6202020961305</v>
      </c>
    </row>
    <row r="148" spans="1:8" x14ac:dyDescent="0.3">
      <c r="A148" s="30">
        <v>2130</v>
      </c>
      <c r="B148" s="31" t="s">
        <v>31</v>
      </c>
      <c r="C148" s="31">
        <v>13.276507273720364</v>
      </c>
      <c r="F148" s="30">
        <v>2150</v>
      </c>
      <c r="G148" s="31" t="s">
        <v>30</v>
      </c>
      <c r="H148" s="31">
        <v>1159.4487421500585</v>
      </c>
    </row>
    <row r="149" spans="1:8" x14ac:dyDescent="0.3">
      <c r="A149" s="30">
        <v>2150</v>
      </c>
      <c r="B149" s="31" t="s">
        <v>31</v>
      </c>
      <c r="C149" s="31">
        <v>649.24699535598666</v>
      </c>
      <c r="F149" s="30">
        <v>2156</v>
      </c>
      <c r="G149" s="31" t="s">
        <v>30</v>
      </c>
      <c r="H149" s="31">
        <v>6349.4287266494694</v>
      </c>
    </row>
    <row r="150" spans="1:8" x14ac:dyDescent="0.3">
      <c r="A150" s="30">
        <v>2230</v>
      </c>
      <c r="B150" s="31" t="s">
        <v>31</v>
      </c>
      <c r="C150" s="31">
        <v>133.88618467102981</v>
      </c>
      <c r="F150" s="30">
        <v>2410</v>
      </c>
      <c r="G150" s="31" t="s">
        <v>30</v>
      </c>
      <c r="H150" s="31">
        <v>13.436804389893467</v>
      </c>
    </row>
    <row r="151" spans="1:8" x14ac:dyDescent="0.3">
      <c r="F151" s="30">
        <v>3300</v>
      </c>
      <c r="G151" s="31" t="s">
        <v>30</v>
      </c>
      <c r="H151" s="31">
        <v>2.7545762202722635E-2</v>
      </c>
    </row>
    <row r="152" spans="1:8" x14ac:dyDescent="0.3">
      <c r="F152" s="30">
        <v>2110</v>
      </c>
      <c r="G152" s="31" t="s">
        <v>31</v>
      </c>
      <c r="H152" s="31">
        <v>101.98829925593738</v>
      </c>
    </row>
    <row r="153" spans="1:8" x14ac:dyDescent="0.3">
      <c r="F153" s="30">
        <v>2120</v>
      </c>
      <c r="G153" s="31" t="s">
        <v>31</v>
      </c>
      <c r="H153" s="31">
        <v>0.20327443514183161</v>
      </c>
    </row>
    <row r="154" spans="1:8" x14ac:dyDescent="0.3">
      <c r="F154" s="30">
        <v>2130</v>
      </c>
      <c r="G154" s="31" t="s">
        <v>31</v>
      </c>
      <c r="H154" s="31">
        <v>31.836769165756458</v>
      </c>
    </row>
    <row r="155" spans="1:8" x14ac:dyDescent="0.3">
      <c r="F155" s="30">
        <v>2150</v>
      </c>
      <c r="G155" s="31" t="s">
        <v>31</v>
      </c>
      <c r="H155" s="31">
        <v>1289.1585741964946</v>
      </c>
    </row>
    <row r="156" spans="1:8" x14ac:dyDescent="0.3">
      <c r="F156" s="30">
        <v>2230</v>
      </c>
      <c r="G156" s="31" t="s">
        <v>31</v>
      </c>
      <c r="H156" s="31">
        <v>217.18811883765758</v>
      </c>
    </row>
  </sheetData>
  <sortState ref="A2:C153">
    <sortCondition ref="B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50B49-580A-4BC0-9D1E-20DCF0919FB1}">
  <dimension ref="A1:T187"/>
  <sheetViews>
    <sheetView topLeftCell="D1" workbookViewId="0">
      <selection activeCell="J20" sqref="J20"/>
    </sheetView>
  </sheetViews>
  <sheetFormatPr defaultRowHeight="14.4" x14ac:dyDescent="0.3"/>
  <cols>
    <col min="1" max="1" width="12" bestFit="1" customWidth="1"/>
    <col min="2" max="2" width="27.88671875" bestFit="1" customWidth="1"/>
    <col min="3" max="3" width="13.33203125" bestFit="1" customWidth="1"/>
    <col min="6" max="6" width="12" bestFit="1" customWidth="1"/>
    <col min="7" max="7" width="31.21875" bestFit="1" customWidth="1"/>
    <col min="8" max="8" width="13.44140625" bestFit="1" customWidth="1"/>
    <col min="10" max="10" width="14.5546875" customWidth="1"/>
    <col min="16" max="17" width="9.5546875" bestFit="1" customWidth="1"/>
  </cols>
  <sheetData>
    <row r="1" spans="1:20" ht="53.4" x14ac:dyDescent="0.3">
      <c r="A1" s="29" t="s">
        <v>20</v>
      </c>
      <c r="B1" s="29" t="s">
        <v>21</v>
      </c>
      <c r="C1" s="29" t="s">
        <v>33</v>
      </c>
      <c r="F1" s="29" t="s">
        <v>20</v>
      </c>
      <c r="G1" s="29" t="s">
        <v>21</v>
      </c>
      <c r="H1" s="29" t="s">
        <v>32</v>
      </c>
      <c r="J1" s="4" t="s">
        <v>35</v>
      </c>
      <c r="K1" s="19" t="s">
        <v>3</v>
      </c>
      <c r="L1" s="5" t="s">
        <v>2</v>
      </c>
      <c r="M1" s="7" t="s">
        <v>4</v>
      </c>
      <c r="N1" s="19" t="s">
        <v>5</v>
      </c>
      <c r="O1" s="5" t="s">
        <v>6</v>
      </c>
      <c r="P1" s="4" t="s">
        <v>7</v>
      </c>
      <c r="Q1" s="4" t="s">
        <v>1</v>
      </c>
      <c r="R1" s="9" t="s">
        <v>8</v>
      </c>
      <c r="S1" s="18" t="s">
        <v>9</v>
      </c>
      <c r="T1" s="4" t="s">
        <v>10</v>
      </c>
    </row>
    <row r="2" spans="1:20" x14ac:dyDescent="0.3">
      <c r="A2" s="30">
        <v>2100</v>
      </c>
      <c r="B2" s="31" t="s">
        <v>22</v>
      </c>
      <c r="C2" s="31">
        <v>0.17086575500803819</v>
      </c>
      <c r="F2" s="30">
        <v>2100</v>
      </c>
      <c r="G2" s="31" t="s">
        <v>22</v>
      </c>
      <c r="H2" s="31">
        <v>316.16741068329429</v>
      </c>
      <c r="J2" s="11" t="s">
        <v>59</v>
      </c>
      <c r="K2" s="20">
        <f>SUM(C2:C64)</f>
        <v>1764.0465974926274</v>
      </c>
      <c r="L2" s="34">
        <f t="shared" ref="L2:L7" si="0">K2*2.2046226218</f>
        <v>3889.0570347415655</v>
      </c>
      <c r="M2" s="8">
        <v>0.12</v>
      </c>
      <c r="N2" s="20">
        <f>ROUND(L2*M2,1)</f>
        <v>466.7</v>
      </c>
      <c r="O2" s="6">
        <f t="shared" ref="O2:O7" si="1">N2*0.00045359237</f>
        <v>0.211691559079</v>
      </c>
      <c r="P2" s="20">
        <f>SUM(H2:H70)</f>
        <v>196317.45032800327</v>
      </c>
      <c r="Q2" s="34">
        <f t="shared" ref="Q2:Q7" si="2">P2*2.2046226218</f>
        <v>432805.89204721386</v>
      </c>
      <c r="R2" s="10">
        <v>0.1</v>
      </c>
      <c r="S2" s="20">
        <f>ROUND(Q2*R2,1)</f>
        <v>43280.6</v>
      </c>
      <c r="T2" s="6">
        <f t="shared" ref="T2:T7" si="3">S2*0.00045359237</f>
        <v>19.631749929022</v>
      </c>
    </row>
    <row r="3" spans="1:20" x14ac:dyDescent="0.3">
      <c r="A3" s="30">
        <v>2110</v>
      </c>
      <c r="B3" s="31" t="s">
        <v>22</v>
      </c>
      <c r="C3" s="31">
        <v>0.26636351811477349</v>
      </c>
      <c r="F3" s="30">
        <v>2110</v>
      </c>
      <c r="G3" s="31" t="s">
        <v>22</v>
      </c>
      <c r="H3" s="31">
        <v>4022.0385961568259</v>
      </c>
      <c r="J3" s="11" t="s">
        <v>60</v>
      </c>
      <c r="K3" s="20">
        <f>SUM(C65:C106)+SUM(C121:C131)</f>
        <v>17596.279416998699</v>
      </c>
      <c r="L3" s="34">
        <f t="shared" si="0"/>
        <v>38793.155662229045</v>
      </c>
      <c r="M3" s="8">
        <v>7.0000000000000007E-2</v>
      </c>
      <c r="N3" s="20">
        <f t="shared" ref="N3:N7" si="4">ROUND(L3*M3,1)</f>
        <v>2715.5</v>
      </c>
      <c r="O3" s="6">
        <f t="shared" si="1"/>
        <v>1.231730080735</v>
      </c>
      <c r="P3" s="20">
        <f>SUM(H71:H116)+SUM(H136:H146)</f>
        <v>65826.146096453987</v>
      </c>
      <c r="Q3" s="34">
        <f t="shared" si="2"/>
        <v>145121.81079015424</v>
      </c>
      <c r="R3" s="10">
        <v>0.11</v>
      </c>
      <c r="S3" s="20">
        <f t="shared" ref="S3:S7" si="5">ROUND(Q3*R3,1)</f>
        <v>15963.4</v>
      </c>
      <c r="T3" s="6">
        <f t="shared" si="3"/>
        <v>7.2408764392579998</v>
      </c>
    </row>
    <row r="4" spans="1:20" x14ac:dyDescent="0.3">
      <c r="A4" s="30">
        <v>2120</v>
      </c>
      <c r="B4" s="31" t="s">
        <v>22</v>
      </c>
      <c r="C4" s="31">
        <v>2.2793784122797519E-3</v>
      </c>
      <c r="F4" s="30">
        <v>2120</v>
      </c>
      <c r="G4" s="31" t="s">
        <v>22</v>
      </c>
      <c r="H4" s="31">
        <v>22.762839886364734</v>
      </c>
      <c r="J4" s="11" t="s">
        <v>67</v>
      </c>
      <c r="K4" s="20">
        <f>SUM(C107:C120)</f>
        <v>22.114860720436514</v>
      </c>
      <c r="L4" s="34">
        <f t="shared" si="0"/>
        <v>48.754922222230583</v>
      </c>
      <c r="M4" s="8">
        <v>0.32</v>
      </c>
      <c r="N4" s="20">
        <f t="shared" si="4"/>
        <v>15.6</v>
      </c>
      <c r="O4" s="6">
        <f t="shared" si="1"/>
        <v>7.076040972E-3</v>
      </c>
      <c r="P4" s="20">
        <f>SUM(H117:H135)</f>
        <v>2867.3974506603122</v>
      </c>
      <c r="Q4" s="34">
        <f t="shared" si="2"/>
        <v>6321.529285417374</v>
      </c>
      <c r="R4" s="10">
        <v>0.25</v>
      </c>
      <c r="S4" s="20">
        <f t="shared" si="5"/>
        <v>1580.4</v>
      </c>
      <c r="T4" s="6">
        <f t="shared" si="3"/>
        <v>0.71685738154800005</v>
      </c>
    </row>
    <row r="5" spans="1:20" x14ac:dyDescent="0.3">
      <c r="A5" s="30">
        <v>2130</v>
      </c>
      <c r="B5" s="31" t="s">
        <v>22</v>
      </c>
      <c r="C5" s="31">
        <v>6.8740484613672256E-2</v>
      </c>
      <c r="F5" s="30">
        <v>2130</v>
      </c>
      <c r="G5" s="31" t="s">
        <v>22</v>
      </c>
      <c r="H5" s="31">
        <v>42.220945524273816</v>
      </c>
      <c r="J5" s="11" t="s">
        <v>62</v>
      </c>
      <c r="K5" s="20">
        <f>SUM(C132:C141)</f>
        <v>19.177950648223582</v>
      </c>
      <c r="L5" s="34">
        <f t="shared" si="0"/>
        <v>42.280143838837681</v>
      </c>
      <c r="M5" s="8">
        <v>0.32</v>
      </c>
      <c r="N5" s="20">
        <f t="shared" si="4"/>
        <v>13.5</v>
      </c>
      <c r="O5" s="6">
        <f t="shared" si="1"/>
        <v>6.1234969949999999E-3</v>
      </c>
      <c r="P5" s="20">
        <f>SUM(H147:H158)</f>
        <v>729.61174527104038</v>
      </c>
      <c r="Q5" s="34">
        <f t="shared" si="2"/>
        <v>1608.5185587555147</v>
      </c>
      <c r="R5" s="10">
        <v>0.25</v>
      </c>
      <c r="S5" s="20">
        <f t="shared" si="5"/>
        <v>402.1</v>
      </c>
      <c r="T5" s="6">
        <f t="shared" si="3"/>
        <v>0.182389491977</v>
      </c>
    </row>
    <row r="6" spans="1:20" x14ac:dyDescent="0.3">
      <c r="A6" s="30">
        <v>2140</v>
      </c>
      <c r="B6" s="31" t="s">
        <v>22</v>
      </c>
      <c r="C6" s="31">
        <v>3.6690740119125223E-4</v>
      </c>
      <c r="F6" s="30">
        <v>2140</v>
      </c>
      <c r="G6" s="31" t="s">
        <v>22</v>
      </c>
      <c r="H6" s="31">
        <v>2.2439077071296079</v>
      </c>
      <c r="J6" s="11" t="s">
        <v>63</v>
      </c>
      <c r="K6" s="20">
        <f>SUM(C142:C159)</f>
        <v>866.06607564387969</v>
      </c>
      <c r="L6" s="34">
        <f t="shared" ref="L6" si="6">K6*2.2046226218</f>
        <v>1909.3488623380472</v>
      </c>
      <c r="M6" s="8">
        <v>0.3</v>
      </c>
      <c r="N6" s="20">
        <f t="shared" ref="N6" si="7">ROUND(L6*M6,1)</f>
        <v>572.79999999999995</v>
      </c>
      <c r="O6" s="6">
        <f t="shared" ref="O6" si="8">N6*0.00045359237</f>
        <v>0.25981770953599997</v>
      </c>
      <c r="P6" s="20">
        <f>SUM(H159:H176)</f>
        <v>22356.555467949813</v>
      </c>
      <c r="Q6" s="34">
        <f t="shared" ref="Q6" si="9">P6*2.2046226218</f>
        <v>49287.767930168644</v>
      </c>
      <c r="R6" s="10">
        <v>0.3</v>
      </c>
      <c r="S6" s="20">
        <f t="shared" ref="S6" si="10">ROUND(Q6*R6,1)</f>
        <v>14786.3</v>
      </c>
      <c r="T6" s="6">
        <f t="shared" ref="T6" si="11">S6*0.00045359237</f>
        <v>6.7069528605309996</v>
      </c>
    </row>
    <row r="7" spans="1:20" x14ac:dyDescent="0.3">
      <c r="A7" s="30">
        <v>2150</v>
      </c>
      <c r="B7" s="31" t="s">
        <v>22</v>
      </c>
      <c r="C7" s="31">
        <v>4.4335995165872425E-3</v>
      </c>
      <c r="F7" s="30">
        <v>2150</v>
      </c>
      <c r="G7" s="31" t="s">
        <v>22</v>
      </c>
      <c r="H7" s="31">
        <v>37.905784141633418</v>
      </c>
      <c r="J7" s="11" t="s">
        <v>64</v>
      </c>
      <c r="K7" s="20">
        <f>SUM(C160:C170)</f>
        <v>1973.8204829062488</v>
      </c>
      <c r="L7" s="34">
        <f t="shared" si="0"/>
        <v>4351.5292879873159</v>
      </c>
      <c r="M7" s="8">
        <v>0.2</v>
      </c>
      <c r="N7" s="20">
        <f t="shared" si="4"/>
        <v>870.3</v>
      </c>
      <c r="O7" s="6">
        <f t="shared" si="1"/>
        <v>0.39476143961099996</v>
      </c>
      <c r="P7" s="20">
        <f>SUM(H177:H187)</f>
        <v>4260.4001898277729</v>
      </c>
      <c r="Q7" s="34">
        <f t="shared" si="2"/>
        <v>9392.5746364153219</v>
      </c>
      <c r="R7" s="10">
        <v>0.2</v>
      </c>
      <c r="S7" s="20">
        <f t="shared" si="5"/>
        <v>1878.5</v>
      </c>
      <c r="T7" s="6">
        <f t="shared" si="3"/>
        <v>0.85207326704499997</v>
      </c>
    </row>
    <row r="8" spans="1:20" x14ac:dyDescent="0.3">
      <c r="A8" s="30">
        <v>2210</v>
      </c>
      <c r="B8" s="31" t="s">
        <v>22</v>
      </c>
      <c r="C8" s="31">
        <v>5.8901709000560389</v>
      </c>
      <c r="F8" s="30">
        <v>2210</v>
      </c>
      <c r="G8" s="31" t="s">
        <v>22</v>
      </c>
      <c r="H8" s="31">
        <v>147122.72074224937</v>
      </c>
      <c r="J8" s="12" t="s">
        <v>65</v>
      </c>
      <c r="K8" s="21">
        <f>SUM(K2:K7)</f>
        <v>22241.505384410117</v>
      </c>
      <c r="L8" s="35">
        <f>SUM(L2:L7)</f>
        <v>49034.125913357035</v>
      </c>
      <c r="M8" s="14"/>
      <c r="N8" s="21">
        <f>SUM(N2:N7)</f>
        <v>4654.3999999999996</v>
      </c>
      <c r="O8" s="15">
        <f>SUM(O2:O7)</f>
        <v>2.111200326928</v>
      </c>
      <c r="P8" s="36">
        <f>SUM(P2:P7)</f>
        <v>292357.56127816619</v>
      </c>
      <c r="Q8" s="13">
        <f>SUM(Q2:Q7)</f>
        <v>644538.09324812505</v>
      </c>
      <c r="R8" s="16"/>
      <c r="S8" s="22">
        <f>SUM(S2:S7)</f>
        <v>77891.3</v>
      </c>
      <c r="T8" s="15">
        <f>SUM(T2:T7)</f>
        <v>35.330899369380994</v>
      </c>
    </row>
    <row r="9" spans="1:20" x14ac:dyDescent="0.3">
      <c r="A9" s="30">
        <v>2240</v>
      </c>
      <c r="B9" s="31" t="s">
        <v>22</v>
      </c>
      <c r="C9" s="31">
        <v>3.9367234823356551E-2</v>
      </c>
      <c r="F9" s="30">
        <v>2240</v>
      </c>
      <c r="G9" s="31" t="s">
        <v>22</v>
      </c>
      <c r="H9" s="31">
        <v>466.19291866168038</v>
      </c>
    </row>
    <row r="10" spans="1:20" x14ac:dyDescent="0.3">
      <c r="A10" s="30">
        <v>2400</v>
      </c>
      <c r="B10" s="31" t="s">
        <v>22</v>
      </c>
      <c r="C10" s="31">
        <v>4.007401470083008E-3</v>
      </c>
      <c r="F10" s="30">
        <v>2400</v>
      </c>
      <c r="G10" s="31" t="s">
        <v>22</v>
      </c>
      <c r="H10" s="31">
        <v>36.9975795515643</v>
      </c>
    </row>
    <row r="11" spans="1:20" x14ac:dyDescent="0.3">
      <c r="A11" s="30">
        <v>2410</v>
      </c>
      <c r="B11" s="31" t="s">
        <v>22</v>
      </c>
      <c r="C11" s="31">
        <v>3.9769081204380479E-3</v>
      </c>
      <c r="F11" s="30">
        <v>2410</v>
      </c>
      <c r="G11" s="31" t="s">
        <v>22</v>
      </c>
      <c r="H11" s="31">
        <v>9.7676926316226211</v>
      </c>
    </row>
    <row r="12" spans="1:20" x14ac:dyDescent="0.3">
      <c r="A12" s="30">
        <v>2430</v>
      </c>
      <c r="B12" s="31" t="s">
        <v>22</v>
      </c>
      <c r="C12" s="31">
        <v>6.4323895892513638E-2</v>
      </c>
      <c r="F12" s="30">
        <v>2430</v>
      </c>
      <c r="G12" s="31" t="s">
        <v>22</v>
      </c>
      <c r="H12" s="31">
        <v>53.219061980081939</v>
      </c>
    </row>
    <row r="13" spans="1:20" x14ac:dyDescent="0.3">
      <c r="A13" s="30">
        <v>2500</v>
      </c>
      <c r="B13" s="31" t="s">
        <v>22</v>
      </c>
      <c r="C13" s="31">
        <v>1.8342125016623393E-3</v>
      </c>
      <c r="F13" s="30">
        <v>2500</v>
      </c>
      <c r="G13" s="31" t="s">
        <v>22</v>
      </c>
      <c r="H13" s="31">
        <v>83.267186955731546</v>
      </c>
    </row>
    <row r="14" spans="1:20" x14ac:dyDescent="0.3">
      <c r="A14" s="30">
        <v>2600</v>
      </c>
      <c r="B14" s="31" t="s">
        <v>22</v>
      </c>
      <c r="C14" s="31">
        <v>0.28636599357189391</v>
      </c>
      <c r="F14" s="30">
        <v>2510</v>
      </c>
      <c r="G14" s="31" t="s">
        <v>22</v>
      </c>
      <c r="H14" s="31">
        <v>16.097076663292629</v>
      </c>
    </row>
    <row r="15" spans="1:20" x14ac:dyDescent="0.3">
      <c r="A15" s="30">
        <v>3300</v>
      </c>
      <c r="B15" s="31" t="s">
        <v>22</v>
      </c>
      <c r="C15" s="31">
        <v>3.4137624823333039E-2</v>
      </c>
      <c r="F15" s="30">
        <v>2600</v>
      </c>
      <c r="G15" s="31" t="s">
        <v>22</v>
      </c>
      <c r="H15" s="31">
        <v>1705.2219004039982</v>
      </c>
    </row>
    <row r="16" spans="1:20" x14ac:dyDescent="0.3">
      <c r="A16" s="30">
        <v>2100</v>
      </c>
      <c r="B16" s="31" t="s">
        <v>22</v>
      </c>
      <c r="C16" s="31">
        <v>4.3213632012937673</v>
      </c>
      <c r="F16" s="30">
        <v>2610</v>
      </c>
      <c r="G16" s="31" t="s">
        <v>22</v>
      </c>
      <c r="H16" s="31">
        <v>236.28787930830956</v>
      </c>
    </row>
    <row r="17" spans="1:8" x14ac:dyDescent="0.3">
      <c r="A17" s="30">
        <v>2110</v>
      </c>
      <c r="B17" s="31" t="s">
        <v>22</v>
      </c>
      <c r="C17" s="31">
        <v>76.876221990949375</v>
      </c>
      <c r="F17" s="30">
        <v>3300</v>
      </c>
      <c r="G17" s="31" t="s">
        <v>22</v>
      </c>
      <c r="H17" s="31">
        <v>19.830910067412557</v>
      </c>
    </row>
    <row r="18" spans="1:8" x14ac:dyDescent="0.3">
      <c r="A18" s="30">
        <v>2120</v>
      </c>
      <c r="B18" s="31" t="s">
        <v>22</v>
      </c>
      <c r="C18" s="31">
        <v>1.5868999965372694</v>
      </c>
      <c r="F18" s="30">
        <v>2100</v>
      </c>
      <c r="G18" s="31" t="s">
        <v>22</v>
      </c>
      <c r="H18" s="31">
        <v>167.05117925168324</v>
      </c>
    </row>
    <row r="19" spans="1:8" x14ac:dyDescent="0.3">
      <c r="A19" s="30">
        <v>2130</v>
      </c>
      <c r="B19" s="31" t="s">
        <v>22</v>
      </c>
      <c r="C19" s="31">
        <v>4.709989134562802</v>
      </c>
      <c r="F19" s="30">
        <v>2110</v>
      </c>
      <c r="G19" s="31" t="s">
        <v>22</v>
      </c>
      <c r="H19" s="31">
        <v>1981.759775529589</v>
      </c>
    </row>
    <row r="20" spans="1:8" x14ac:dyDescent="0.3">
      <c r="A20" s="30">
        <v>2140</v>
      </c>
      <c r="B20" s="31" t="s">
        <v>22</v>
      </c>
      <c r="C20" s="31">
        <v>3.5042475192890304E-2</v>
      </c>
      <c r="F20" s="30">
        <v>2120</v>
      </c>
      <c r="G20" s="31" t="s">
        <v>22</v>
      </c>
      <c r="H20" s="31">
        <v>10.189800418328426</v>
      </c>
    </row>
    <row r="21" spans="1:8" x14ac:dyDescent="0.3">
      <c r="A21" s="30">
        <v>2150</v>
      </c>
      <c r="B21" s="31" t="s">
        <v>22</v>
      </c>
      <c r="C21" s="31">
        <v>0.13543146818792734</v>
      </c>
      <c r="F21" s="30">
        <v>2130</v>
      </c>
      <c r="G21" s="31" t="s">
        <v>22</v>
      </c>
      <c r="H21" s="31">
        <v>46.994938757778996</v>
      </c>
    </row>
    <row r="22" spans="1:8" x14ac:dyDescent="0.3">
      <c r="A22" s="30">
        <v>2210</v>
      </c>
      <c r="B22" s="31" t="s">
        <v>22</v>
      </c>
      <c r="C22" s="31">
        <v>1283.0193518266583</v>
      </c>
      <c r="F22" s="30">
        <v>2140</v>
      </c>
      <c r="G22" s="31" t="s">
        <v>22</v>
      </c>
      <c r="H22" s="31">
        <v>0.1579485692196014</v>
      </c>
    </row>
    <row r="23" spans="1:8" x14ac:dyDescent="0.3">
      <c r="A23" s="30">
        <v>2240</v>
      </c>
      <c r="B23" s="31" t="s">
        <v>22</v>
      </c>
      <c r="C23" s="31">
        <v>1.7259512390600229</v>
      </c>
      <c r="F23" s="30">
        <v>2150</v>
      </c>
      <c r="G23" s="31" t="s">
        <v>22</v>
      </c>
      <c r="H23" s="31">
        <v>3.5669128530270289</v>
      </c>
    </row>
    <row r="24" spans="1:8" x14ac:dyDescent="0.3">
      <c r="A24" s="30">
        <v>2400</v>
      </c>
      <c r="B24" s="31" t="s">
        <v>22</v>
      </c>
      <c r="C24" s="31">
        <v>3.1350759787078658E-2</v>
      </c>
      <c r="F24" s="30">
        <v>2210</v>
      </c>
      <c r="G24" s="31" t="s">
        <v>22</v>
      </c>
      <c r="H24" s="31">
        <v>33706.310018881588</v>
      </c>
    </row>
    <row r="25" spans="1:8" x14ac:dyDescent="0.3">
      <c r="A25" s="30">
        <v>2410</v>
      </c>
      <c r="B25" s="31" t="s">
        <v>22</v>
      </c>
      <c r="C25" s="31">
        <v>0.10462374970747768</v>
      </c>
      <c r="F25" s="30">
        <v>2240</v>
      </c>
      <c r="G25" s="31" t="s">
        <v>22</v>
      </c>
      <c r="H25" s="31">
        <v>34.30517683943205</v>
      </c>
    </row>
    <row r="26" spans="1:8" x14ac:dyDescent="0.3">
      <c r="A26" s="30">
        <v>2430</v>
      </c>
      <c r="B26" s="31" t="s">
        <v>22</v>
      </c>
      <c r="C26" s="31">
        <v>6.5962588197901365E-2</v>
      </c>
      <c r="F26" s="30">
        <v>2400</v>
      </c>
      <c r="G26" s="31" t="s">
        <v>22</v>
      </c>
      <c r="H26" s="31">
        <v>1.3048393744951365</v>
      </c>
    </row>
    <row r="27" spans="1:8" x14ac:dyDescent="0.3">
      <c r="A27" s="30">
        <v>2500</v>
      </c>
      <c r="B27" s="31" t="s">
        <v>22</v>
      </c>
      <c r="C27" s="31">
        <v>2.0099483129457609</v>
      </c>
      <c r="F27" s="30">
        <v>2410</v>
      </c>
      <c r="G27" s="31" t="s">
        <v>22</v>
      </c>
      <c r="H27" s="31">
        <v>0.2385781540630309</v>
      </c>
    </row>
    <row r="28" spans="1:8" x14ac:dyDescent="0.3">
      <c r="A28" s="30">
        <v>2600</v>
      </c>
      <c r="B28" s="31" t="s">
        <v>22</v>
      </c>
      <c r="C28" s="31">
        <v>1.2000754469285648</v>
      </c>
      <c r="F28" s="30">
        <v>2430</v>
      </c>
      <c r="G28" s="31" t="s">
        <v>22</v>
      </c>
      <c r="H28" s="31">
        <v>1.19636570848568</v>
      </c>
    </row>
    <row r="29" spans="1:8" x14ac:dyDescent="0.3">
      <c r="A29" s="30">
        <v>3300</v>
      </c>
      <c r="B29" s="31" t="s">
        <v>22</v>
      </c>
      <c r="C29" s="31">
        <v>0.86199439063942407</v>
      </c>
      <c r="F29" s="30">
        <v>2500</v>
      </c>
      <c r="G29" s="31" t="s">
        <v>22</v>
      </c>
      <c r="H29" s="31">
        <v>80.614032344716222</v>
      </c>
    </row>
    <row r="30" spans="1:8" x14ac:dyDescent="0.3">
      <c r="A30" s="30">
        <v>2110</v>
      </c>
      <c r="B30" s="31" t="s">
        <v>41</v>
      </c>
      <c r="C30" s="31">
        <v>0.24012294970377254</v>
      </c>
      <c r="F30" s="30">
        <v>2600</v>
      </c>
      <c r="G30" s="31" t="s">
        <v>22</v>
      </c>
      <c r="H30" s="31">
        <v>199.24539547027223</v>
      </c>
    </row>
    <row r="31" spans="1:8" x14ac:dyDescent="0.3">
      <c r="A31" s="30">
        <v>2120</v>
      </c>
      <c r="B31" s="31" t="s">
        <v>41</v>
      </c>
      <c r="C31" s="31">
        <v>7.992702788489846E-5</v>
      </c>
      <c r="F31" s="30">
        <v>3300</v>
      </c>
      <c r="G31" s="31" t="s">
        <v>22</v>
      </c>
      <c r="H31" s="31">
        <v>17.845649761111439</v>
      </c>
    </row>
    <row r="32" spans="1:8" x14ac:dyDescent="0.3">
      <c r="A32" s="30">
        <v>2130</v>
      </c>
      <c r="B32" s="31" t="s">
        <v>41</v>
      </c>
      <c r="C32" s="31">
        <v>1.4948535739513905E-4</v>
      </c>
      <c r="F32" s="30">
        <v>2110</v>
      </c>
      <c r="G32" s="31" t="s">
        <v>41</v>
      </c>
      <c r="H32" s="31">
        <v>1221.0404053698553</v>
      </c>
    </row>
    <row r="33" spans="1:8" x14ac:dyDescent="0.3">
      <c r="A33" s="30">
        <v>2150</v>
      </c>
      <c r="B33" s="31" t="s">
        <v>41</v>
      </c>
      <c r="C33" s="31">
        <v>5.0238015346287254E-6</v>
      </c>
      <c r="F33" s="30">
        <v>2120</v>
      </c>
      <c r="G33" s="31" t="s">
        <v>41</v>
      </c>
      <c r="H33" s="31">
        <v>3.0785098995056258E-4</v>
      </c>
    </row>
    <row r="34" spans="1:8" x14ac:dyDescent="0.3">
      <c r="A34" s="30">
        <v>2210</v>
      </c>
      <c r="B34" s="31" t="s">
        <v>41</v>
      </c>
      <c r="C34" s="31">
        <v>0.10976402735652378</v>
      </c>
      <c r="F34" s="30">
        <v>2130</v>
      </c>
      <c r="G34" s="31" t="s">
        <v>41</v>
      </c>
      <c r="H34" s="31">
        <v>6.1184126942787965E-4</v>
      </c>
    </row>
    <row r="35" spans="1:8" x14ac:dyDescent="0.3">
      <c r="A35" s="30">
        <v>2410</v>
      </c>
      <c r="B35" s="31" t="s">
        <v>41</v>
      </c>
      <c r="C35" s="31">
        <v>2.6289242400223754E-4</v>
      </c>
      <c r="F35" s="30">
        <v>2150</v>
      </c>
      <c r="G35" s="31" t="s">
        <v>41</v>
      </c>
      <c r="H35" s="31">
        <v>1.9218199949808421E-2</v>
      </c>
    </row>
    <row r="36" spans="1:8" x14ac:dyDescent="0.3">
      <c r="A36" s="30">
        <v>2110</v>
      </c>
      <c r="B36" s="31" t="s">
        <v>41</v>
      </c>
      <c r="C36" s="31">
        <v>120.28241630040239</v>
      </c>
      <c r="F36" s="30">
        <v>2210</v>
      </c>
      <c r="G36" s="31" t="s">
        <v>41</v>
      </c>
      <c r="H36" s="31">
        <v>176.63969717384097</v>
      </c>
    </row>
    <row r="37" spans="1:8" x14ac:dyDescent="0.3">
      <c r="A37" s="30">
        <v>2120</v>
      </c>
      <c r="B37" s="31" t="s">
        <v>41</v>
      </c>
      <c r="C37" s="31">
        <v>1.7357436929401384</v>
      </c>
      <c r="F37" s="30">
        <v>2410</v>
      </c>
      <c r="G37" s="31" t="s">
        <v>41</v>
      </c>
      <c r="H37" s="31">
        <v>1.5785252168456436</v>
      </c>
    </row>
    <row r="38" spans="1:8" x14ac:dyDescent="0.3">
      <c r="A38" s="30">
        <v>2130</v>
      </c>
      <c r="B38" s="31" t="s">
        <v>41</v>
      </c>
      <c r="C38" s="31">
        <v>0.77139472428443912</v>
      </c>
      <c r="F38" s="30">
        <v>2110</v>
      </c>
      <c r="G38" s="31" t="s">
        <v>41</v>
      </c>
      <c r="H38" s="31">
        <v>948.35509832433434</v>
      </c>
    </row>
    <row r="39" spans="1:8" x14ac:dyDescent="0.3">
      <c r="A39" s="30">
        <v>2150</v>
      </c>
      <c r="B39" s="31" t="s">
        <v>41</v>
      </c>
      <c r="C39" s="31">
        <v>1.7314180071327013E-3</v>
      </c>
      <c r="F39" s="30">
        <v>2120</v>
      </c>
      <c r="G39" s="31" t="s">
        <v>41</v>
      </c>
      <c r="H39" s="31">
        <v>7.2498956385909841</v>
      </c>
    </row>
    <row r="40" spans="1:8" x14ac:dyDescent="0.3">
      <c r="A40" s="30">
        <v>2210</v>
      </c>
      <c r="B40" s="31" t="s">
        <v>41</v>
      </c>
      <c r="C40" s="31">
        <v>9.0396541896884042</v>
      </c>
      <c r="F40" s="30">
        <v>2130</v>
      </c>
      <c r="G40" s="31" t="s">
        <v>41</v>
      </c>
      <c r="H40" s="31">
        <v>2.6399780312885555</v>
      </c>
    </row>
    <row r="41" spans="1:8" x14ac:dyDescent="0.3">
      <c r="A41" s="30">
        <v>2410</v>
      </c>
      <c r="B41" s="31" t="s">
        <v>41</v>
      </c>
      <c r="C41" s="31">
        <v>0.13789210983629396</v>
      </c>
      <c r="F41" s="30">
        <v>2150</v>
      </c>
      <c r="G41" s="31" t="s">
        <v>41</v>
      </c>
      <c r="H41" s="31">
        <v>1.8282627323430108E-2</v>
      </c>
    </row>
    <row r="42" spans="1:8" x14ac:dyDescent="0.3">
      <c r="A42" s="30">
        <v>2100</v>
      </c>
      <c r="B42" s="31" t="s">
        <v>40</v>
      </c>
      <c r="C42" s="31">
        <v>4.2882863854550148E-3</v>
      </c>
      <c r="F42" s="30">
        <v>2210</v>
      </c>
      <c r="G42" s="31" t="s">
        <v>41</v>
      </c>
      <c r="H42" s="31">
        <v>208.33084118351786</v>
      </c>
    </row>
    <row r="43" spans="1:8" x14ac:dyDescent="0.3">
      <c r="A43" s="30">
        <v>2120</v>
      </c>
      <c r="B43" s="31" t="s">
        <v>40</v>
      </c>
      <c r="C43" s="31">
        <v>5.4464176683623948E-5</v>
      </c>
      <c r="F43" s="30">
        <v>2410</v>
      </c>
      <c r="G43" s="31" t="s">
        <v>41</v>
      </c>
      <c r="H43" s="31">
        <v>1.4610004087829245</v>
      </c>
    </row>
    <row r="44" spans="1:8" x14ac:dyDescent="0.3">
      <c r="A44" s="30">
        <v>2210</v>
      </c>
      <c r="B44" s="31" t="s">
        <v>40</v>
      </c>
      <c r="C44" s="31">
        <v>5.0144848861409387E-2</v>
      </c>
      <c r="F44" s="30">
        <v>2100</v>
      </c>
      <c r="G44" s="31" t="s">
        <v>40</v>
      </c>
      <c r="H44" s="31">
        <v>45.497402884530402</v>
      </c>
    </row>
    <row r="45" spans="1:8" x14ac:dyDescent="0.3">
      <c r="A45" s="30">
        <v>2240</v>
      </c>
      <c r="B45" s="31" t="s">
        <v>40</v>
      </c>
      <c r="C45" s="31">
        <v>2.2306581722383059E-6</v>
      </c>
      <c r="F45" s="30">
        <v>2110</v>
      </c>
      <c r="G45" s="31" t="s">
        <v>40</v>
      </c>
      <c r="H45" s="31">
        <v>1.5643462520505531</v>
      </c>
    </row>
    <row r="46" spans="1:8" x14ac:dyDescent="0.3">
      <c r="A46" s="30">
        <v>2320</v>
      </c>
      <c r="B46" s="31" t="s">
        <v>40</v>
      </c>
      <c r="C46" s="31">
        <v>1.5938147564627356E-5</v>
      </c>
      <c r="F46" s="30">
        <v>2120</v>
      </c>
      <c r="G46" s="31" t="s">
        <v>40</v>
      </c>
      <c r="H46" s="31">
        <v>1.0683008278066069E-2</v>
      </c>
    </row>
    <row r="47" spans="1:8" x14ac:dyDescent="0.3">
      <c r="A47" s="30">
        <v>2600</v>
      </c>
      <c r="B47" s="31" t="s">
        <v>40</v>
      </c>
      <c r="C47" s="31">
        <v>1.6529755764827872E-3</v>
      </c>
      <c r="F47" s="30">
        <v>2210</v>
      </c>
      <c r="G47" s="31" t="s">
        <v>40</v>
      </c>
      <c r="H47" s="31">
        <v>1427.3164018559605</v>
      </c>
    </row>
    <row r="48" spans="1:8" x14ac:dyDescent="0.3">
      <c r="A48" s="30">
        <v>2120</v>
      </c>
      <c r="B48" s="31" t="s">
        <v>40</v>
      </c>
      <c r="C48" s="31">
        <v>5.4464176683623948E-5</v>
      </c>
      <c r="F48" s="30">
        <v>2240</v>
      </c>
      <c r="G48" s="31" t="s">
        <v>40</v>
      </c>
      <c r="H48" s="31">
        <v>3.9243066230688004E-5</v>
      </c>
    </row>
    <row r="49" spans="1:8" x14ac:dyDescent="0.3">
      <c r="A49" s="30">
        <v>2210</v>
      </c>
      <c r="B49" s="31" t="s">
        <v>40</v>
      </c>
      <c r="C49" s="31">
        <v>5.2894394029546855E-2</v>
      </c>
      <c r="F49" s="30">
        <v>2320</v>
      </c>
      <c r="G49" s="31" t="s">
        <v>40</v>
      </c>
      <c r="H49" s="31">
        <v>1.8444662003566976</v>
      </c>
    </row>
    <row r="50" spans="1:8" x14ac:dyDescent="0.3">
      <c r="A50" s="30">
        <v>2240</v>
      </c>
      <c r="B50" s="31" t="s">
        <v>40</v>
      </c>
      <c r="C50" s="31">
        <v>2.384490841703549E-5</v>
      </c>
      <c r="F50" s="30">
        <v>2600</v>
      </c>
      <c r="G50" s="31" t="s">
        <v>40</v>
      </c>
      <c r="H50" s="31">
        <v>17.613280624844034</v>
      </c>
    </row>
    <row r="51" spans="1:8" x14ac:dyDescent="0.3">
      <c r="A51" s="30">
        <v>2320</v>
      </c>
      <c r="B51" s="31" t="s">
        <v>40</v>
      </c>
      <c r="C51" s="31">
        <v>1.7037288534190332E-4</v>
      </c>
      <c r="F51" s="30">
        <v>2100</v>
      </c>
      <c r="G51" s="31" t="s">
        <v>40</v>
      </c>
      <c r="H51" s="31">
        <v>1.6236841012392617E-4</v>
      </c>
    </row>
    <row r="52" spans="1:8" x14ac:dyDescent="0.3">
      <c r="A52" s="30">
        <v>2210</v>
      </c>
      <c r="B52" s="31" t="s">
        <v>56</v>
      </c>
      <c r="C52" s="31">
        <v>2.6810464472461427E-4</v>
      </c>
      <c r="F52" s="30">
        <v>2110</v>
      </c>
      <c r="G52" s="31" t="s">
        <v>40</v>
      </c>
      <c r="H52" s="31">
        <v>1.1732781485499069</v>
      </c>
    </row>
    <row r="53" spans="1:8" x14ac:dyDescent="0.3">
      <c r="A53" s="30">
        <v>2400</v>
      </c>
      <c r="B53" s="31" t="s">
        <v>56</v>
      </c>
      <c r="C53" s="31">
        <v>2.7522701500387479E-7</v>
      </c>
      <c r="F53" s="30">
        <v>2120</v>
      </c>
      <c r="G53" s="31" t="s">
        <v>40</v>
      </c>
      <c r="H53" s="31">
        <v>8.0794628057199065E-3</v>
      </c>
    </row>
    <row r="54" spans="1:8" x14ac:dyDescent="0.3">
      <c r="A54" s="30">
        <v>2600</v>
      </c>
      <c r="B54" s="31" t="s">
        <v>56</v>
      </c>
      <c r="C54" s="31">
        <v>1.7153072233664455E-3</v>
      </c>
      <c r="F54" s="30">
        <v>2210</v>
      </c>
      <c r="G54" s="31" t="s">
        <v>40</v>
      </c>
      <c r="H54" s="31">
        <v>270.96563759922873</v>
      </c>
    </row>
    <row r="55" spans="1:8" x14ac:dyDescent="0.3">
      <c r="A55" s="30">
        <v>2210</v>
      </c>
      <c r="B55" s="31" t="s">
        <v>56</v>
      </c>
      <c r="C55" s="31">
        <v>1.0918527049828834E-3</v>
      </c>
      <c r="F55" s="30">
        <v>2240</v>
      </c>
      <c r="G55" s="31" t="s">
        <v>40</v>
      </c>
      <c r="H55" s="31">
        <v>2.7619434212422766E-4</v>
      </c>
    </row>
    <row r="56" spans="1:8" x14ac:dyDescent="0.3">
      <c r="A56" s="30">
        <v>2400</v>
      </c>
      <c r="B56" s="31" t="s">
        <v>56</v>
      </c>
      <c r="C56" s="31">
        <v>3.3579307054623403E-4</v>
      </c>
      <c r="F56" s="30">
        <v>2320</v>
      </c>
      <c r="G56" s="31" t="s">
        <v>40</v>
      </c>
      <c r="H56" s="31">
        <v>1.3851206247344923</v>
      </c>
    </row>
    <row r="57" spans="1:8" x14ac:dyDescent="0.3">
      <c r="A57" s="30">
        <v>2110</v>
      </c>
      <c r="B57" s="31" t="s">
        <v>47</v>
      </c>
      <c r="C57" s="31">
        <v>8.9654734559975891E-4</v>
      </c>
      <c r="F57" s="30">
        <v>2210</v>
      </c>
      <c r="G57" s="31" t="s">
        <v>56</v>
      </c>
      <c r="H57" s="31">
        <v>26.258880362796123</v>
      </c>
    </row>
    <row r="58" spans="1:8" x14ac:dyDescent="0.3">
      <c r="A58" s="30">
        <v>2140</v>
      </c>
      <c r="B58" s="31" t="s">
        <v>47</v>
      </c>
      <c r="C58" s="31">
        <v>5.2227041353973081E-4</v>
      </c>
      <c r="F58" s="30">
        <v>2400</v>
      </c>
      <c r="G58" s="31" t="s">
        <v>56</v>
      </c>
      <c r="H58" s="31">
        <v>9.0831709923097109E-2</v>
      </c>
    </row>
    <row r="59" spans="1:8" x14ac:dyDescent="0.3">
      <c r="A59" s="30">
        <v>2150</v>
      </c>
      <c r="B59" s="31" t="s">
        <v>47</v>
      </c>
      <c r="C59" s="31">
        <v>1.175736139983689E-2</v>
      </c>
      <c r="F59" s="30">
        <v>2600</v>
      </c>
      <c r="G59" s="31" t="s">
        <v>56</v>
      </c>
      <c r="H59" s="31">
        <v>0.28471792900171211</v>
      </c>
    </row>
    <row r="60" spans="1:8" x14ac:dyDescent="0.3">
      <c r="A60" s="30">
        <v>2210</v>
      </c>
      <c r="B60" s="31" t="s">
        <v>47</v>
      </c>
      <c r="C60" s="31">
        <v>1.2789073141179495E-3</v>
      </c>
      <c r="F60" s="30">
        <v>2210</v>
      </c>
      <c r="G60" s="31" t="s">
        <v>56</v>
      </c>
      <c r="H60" s="31">
        <v>1.3182808536670667E-2</v>
      </c>
    </row>
    <row r="61" spans="1:8" x14ac:dyDescent="0.3">
      <c r="A61" s="30">
        <v>2110</v>
      </c>
      <c r="B61" s="31" t="s">
        <v>47</v>
      </c>
      <c r="C61" s="31">
        <v>0.74907773633726393</v>
      </c>
      <c r="F61" s="30">
        <v>2400</v>
      </c>
      <c r="G61" s="31" t="s">
        <v>56</v>
      </c>
      <c r="H61" s="31">
        <v>4.054297468920662E-3</v>
      </c>
    </row>
    <row r="62" spans="1:8" x14ac:dyDescent="0.3">
      <c r="A62" s="30">
        <v>2140</v>
      </c>
      <c r="B62" s="31" t="s">
        <v>47</v>
      </c>
      <c r="C62" s="31">
        <v>1.0214762403431998</v>
      </c>
      <c r="F62" s="30">
        <v>2110</v>
      </c>
      <c r="G62" s="31" t="s">
        <v>47</v>
      </c>
      <c r="H62" s="31">
        <v>8.0372835963071232</v>
      </c>
    </row>
    <row r="63" spans="1:8" x14ac:dyDescent="0.3">
      <c r="A63" s="30">
        <v>2150</v>
      </c>
      <c r="B63" s="31" t="s">
        <v>47</v>
      </c>
      <c r="C63" s="31">
        <v>213.6869995376143</v>
      </c>
      <c r="F63" s="30">
        <v>2140</v>
      </c>
      <c r="G63" s="31" t="s">
        <v>47</v>
      </c>
      <c r="H63" s="31">
        <v>4.8270595917907961</v>
      </c>
    </row>
    <row r="64" spans="1:8" x14ac:dyDescent="0.3">
      <c r="A64" s="30">
        <v>2210</v>
      </c>
      <c r="B64" s="31" t="s">
        <v>47</v>
      </c>
      <c r="C64" s="31">
        <v>32.621218603379056</v>
      </c>
      <c r="F64" s="30">
        <v>2150</v>
      </c>
      <c r="G64" s="31" t="s">
        <v>47</v>
      </c>
      <c r="H64" s="31">
        <v>2.0208579520279586</v>
      </c>
    </row>
    <row r="65" spans="1:8" x14ac:dyDescent="0.3">
      <c r="A65" s="30">
        <v>2100</v>
      </c>
      <c r="B65" s="31" t="s">
        <v>23</v>
      </c>
      <c r="C65" s="31">
        <v>0.2164363082600663</v>
      </c>
      <c r="F65" s="30">
        <v>2210</v>
      </c>
      <c r="G65" s="31" t="s">
        <v>47</v>
      </c>
      <c r="H65" s="31">
        <v>599.94442673178401</v>
      </c>
    </row>
    <row r="66" spans="1:8" x14ac:dyDescent="0.3">
      <c r="A66" s="30">
        <v>2110</v>
      </c>
      <c r="B66" s="31" t="s">
        <v>23</v>
      </c>
      <c r="C66" s="31">
        <v>2.3629263278150945</v>
      </c>
      <c r="F66" s="30">
        <v>3300</v>
      </c>
      <c r="G66" s="31" t="s">
        <v>47</v>
      </c>
      <c r="H66" s="31">
        <v>1.0512683277425092</v>
      </c>
    </row>
    <row r="67" spans="1:8" x14ac:dyDescent="0.3">
      <c r="A67" s="30">
        <v>2120</v>
      </c>
      <c r="B67" s="31" t="s">
        <v>23</v>
      </c>
      <c r="C67" s="31">
        <v>16.905077664941334</v>
      </c>
      <c r="F67" s="30">
        <v>2110</v>
      </c>
      <c r="G67" s="31" t="s">
        <v>47</v>
      </c>
      <c r="H67" s="31">
        <v>2.843219950251513</v>
      </c>
    </row>
    <row r="68" spans="1:8" x14ac:dyDescent="0.3">
      <c r="A68" s="30">
        <v>2130</v>
      </c>
      <c r="B68" s="31" t="s">
        <v>23</v>
      </c>
      <c r="C68" s="31">
        <v>2.7446536337125376</v>
      </c>
      <c r="F68" s="30">
        <v>2140</v>
      </c>
      <c r="G68" s="31" t="s">
        <v>47</v>
      </c>
      <c r="H68" s="31">
        <v>6.2780341424967085</v>
      </c>
    </row>
    <row r="69" spans="1:8" x14ac:dyDescent="0.3">
      <c r="A69" s="30">
        <v>2150</v>
      </c>
      <c r="B69" s="31" t="s">
        <v>23</v>
      </c>
      <c r="C69" s="31">
        <v>0.64821765747299642</v>
      </c>
      <c r="F69" s="30">
        <v>2150</v>
      </c>
      <c r="G69" s="31" t="s">
        <v>47</v>
      </c>
      <c r="H69" s="31">
        <v>653.86094571595697</v>
      </c>
    </row>
    <row r="70" spans="1:8" x14ac:dyDescent="0.3">
      <c r="A70" s="30">
        <v>2210</v>
      </c>
      <c r="B70" s="31" t="s">
        <v>23</v>
      </c>
      <c r="C70" s="31">
        <v>9.1004642817893E-2</v>
      </c>
      <c r="F70" s="30">
        <v>2210</v>
      </c>
      <c r="G70" s="31" t="s">
        <v>47</v>
      </c>
      <c r="H70" s="31">
        <v>233.4994840671267</v>
      </c>
    </row>
    <row r="71" spans="1:8" x14ac:dyDescent="0.3">
      <c r="A71" s="30">
        <v>2240</v>
      </c>
      <c r="B71" s="31" t="s">
        <v>23</v>
      </c>
      <c r="C71" s="31">
        <v>2.6947049841063837E-2</v>
      </c>
      <c r="F71" s="30">
        <v>2100</v>
      </c>
      <c r="G71" s="31" t="s">
        <v>23</v>
      </c>
      <c r="H71" s="31">
        <v>101.11229510732359</v>
      </c>
    </row>
    <row r="72" spans="1:8" x14ac:dyDescent="0.3">
      <c r="A72" s="30">
        <v>2420</v>
      </c>
      <c r="B72" s="31" t="s">
        <v>23</v>
      </c>
      <c r="C72" s="31">
        <v>1.0797938521910787E-2</v>
      </c>
      <c r="F72" s="30">
        <v>2110</v>
      </c>
      <c r="G72" s="31" t="s">
        <v>23</v>
      </c>
      <c r="H72" s="31">
        <v>8901.4248229043296</v>
      </c>
    </row>
    <row r="73" spans="1:8" x14ac:dyDescent="0.3">
      <c r="A73" s="30">
        <v>2500</v>
      </c>
      <c r="B73" s="31" t="s">
        <v>23</v>
      </c>
      <c r="C73" s="31">
        <v>3.7124728753621448E-3</v>
      </c>
      <c r="F73" s="30">
        <v>2120</v>
      </c>
      <c r="G73" s="31" t="s">
        <v>23</v>
      </c>
      <c r="H73" s="31">
        <v>402.47043054522413</v>
      </c>
    </row>
    <row r="74" spans="1:8" x14ac:dyDescent="0.3">
      <c r="A74" s="30">
        <v>2540</v>
      </c>
      <c r="B74" s="31" t="s">
        <v>23</v>
      </c>
      <c r="C74" s="31">
        <v>0.1483070389965824</v>
      </c>
      <c r="F74" s="30">
        <v>2130</v>
      </c>
      <c r="G74" s="31" t="s">
        <v>23</v>
      </c>
      <c r="H74" s="31">
        <v>582.45184670947913</v>
      </c>
    </row>
    <row r="75" spans="1:8" x14ac:dyDescent="0.3">
      <c r="A75" s="30">
        <v>2600</v>
      </c>
      <c r="B75" s="31" t="s">
        <v>23</v>
      </c>
      <c r="C75" s="31">
        <v>8.3975663010392332E-2</v>
      </c>
      <c r="F75" s="30">
        <v>2150</v>
      </c>
      <c r="G75" s="31" t="s">
        <v>23</v>
      </c>
      <c r="H75" s="31">
        <v>1870.3053178222826</v>
      </c>
    </row>
    <row r="76" spans="1:8" x14ac:dyDescent="0.3">
      <c r="A76" s="30">
        <v>2610</v>
      </c>
      <c r="B76" s="31" t="s">
        <v>23</v>
      </c>
      <c r="C76" s="31">
        <v>4.8283930198146054E-5</v>
      </c>
      <c r="F76" s="30">
        <v>2210</v>
      </c>
      <c r="G76" s="31" t="s">
        <v>23</v>
      </c>
      <c r="H76" s="31">
        <v>534.00208623335106</v>
      </c>
    </row>
    <row r="77" spans="1:8" x14ac:dyDescent="0.3">
      <c r="A77" s="30">
        <v>3300</v>
      </c>
      <c r="B77" s="31" t="s">
        <v>23</v>
      </c>
      <c r="C77" s="31">
        <v>0.1076592381836579</v>
      </c>
      <c r="F77" s="30">
        <v>2240</v>
      </c>
      <c r="G77" s="31" t="s">
        <v>23</v>
      </c>
      <c r="H77" s="31">
        <v>175.70631530687004</v>
      </c>
    </row>
    <row r="78" spans="1:8" x14ac:dyDescent="0.3">
      <c r="A78" s="30">
        <v>2100</v>
      </c>
      <c r="B78" s="31" t="s">
        <v>23</v>
      </c>
      <c r="C78" s="31">
        <v>3.6419485008588541</v>
      </c>
      <c r="F78" s="30">
        <v>2420</v>
      </c>
      <c r="G78" s="31" t="s">
        <v>23</v>
      </c>
      <c r="H78" s="31">
        <v>8.8636415213044231</v>
      </c>
    </row>
    <row r="79" spans="1:8" x14ac:dyDescent="0.3">
      <c r="A79" s="30">
        <v>2110</v>
      </c>
      <c r="B79" s="31" t="s">
        <v>23</v>
      </c>
      <c r="C79" s="31">
        <v>10161.014732181802</v>
      </c>
      <c r="F79" s="30">
        <v>2430</v>
      </c>
      <c r="G79" s="31" t="s">
        <v>23</v>
      </c>
      <c r="H79" s="31">
        <v>0.10633120069118246</v>
      </c>
    </row>
    <row r="80" spans="1:8" x14ac:dyDescent="0.3">
      <c r="A80" s="30">
        <v>2120</v>
      </c>
      <c r="B80" s="31" t="s">
        <v>23</v>
      </c>
      <c r="C80" s="31">
        <v>1267.6660069039024</v>
      </c>
      <c r="F80" s="30">
        <v>2500</v>
      </c>
      <c r="G80" s="31" t="s">
        <v>23</v>
      </c>
      <c r="H80" s="31">
        <v>19.778215565734293</v>
      </c>
    </row>
    <row r="81" spans="1:8" x14ac:dyDescent="0.3">
      <c r="A81" s="30">
        <v>2130</v>
      </c>
      <c r="B81" s="31" t="s">
        <v>23</v>
      </c>
      <c r="C81" s="31">
        <v>1447.7396072244578</v>
      </c>
      <c r="F81" s="30">
        <v>2540</v>
      </c>
      <c r="G81" s="31" t="s">
        <v>23</v>
      </c>
      <c r="H81" s="31">
        <v>545.14058501005923</v>
      </c>
    </row>
    <row r="82" spans="1:8" x14ac:dyDescent="0.3">
      <c r="A82" s="30">
        <v>2150</v>
      </c>
      <c r="B82" s="31" t="s">
        <v>23</v>
      </c>
      <c r="C82" s="31">
        <v>238.4134745845719</v>
      </c>
      <c r="F82" s="30">
        <v>2600</v>
      </c>
      <c r="G82" s="31" t="s">
        <v>23</v>
      </c>
      <c r="H82" s="31">
        <v>12.758122335433679</v>
      </c>
    </row>
    <row r="83" spans="1:8" x14ac:dyDescent="0.3">
      <c r="A83" s="30">
        <v>2210</v>
      </c>
      <c r="B83" s="31" t="s">
        <v>23</v>
      </c>
      <c r="C83" s="31">
        <v>189.39280945620865</v>
      </c>
      <c r="F83" s="30">
        <v>2610</v>
      </c>
      <c r="G83" s="31" t="s">
        <v>23</v>
      </c>
      <c r="H83" s="31">
        <v>1.3339146745822116E-2</v>
      </c>
    </row>
    <row r="84" spans="1:8" x14ac:dyDescent="0.3">
      <c r="A84" s="30">
        <v>2240</v>
      </c>
      <c r="B84" s="31" t="s">
        <v>23</v>
      </c>
      <c r="C84" s="31">
        <v>243.03599567037429</v>
      </c>
      <c r="F84" s="30">
        <v>3300</v>
      </c>
      <c r="G84" s="31" t="s">
        <v>23</v>
      </c>
      <c r="H84" s="31">
        <v>1.9180428770541234</v>
      </c>
    </row>
    <row r="85" spans="1:8" x14ac:dyDescent="0.3">
      <c r="A85" s="30">
        <v>2420</v>
      </c>
      <c r="B85" s="31" t="s">
        <v>23</v>
      </c>
      <c r="C85" s="31">
        <v>1384.4349181020059</v>
      </c>
      <c r="F85" s="30">
        <v>2100</v>
      </c>
      <c r="G85" s="31" t="s">
        <v>23</v>
      </c>
      <c r="H85" s="31">
        <v>50.841458865052196</v>
      </c>
    </row>
    <row r="86" spans="1:8" x14ac:dyDescent="0.3">
      <c r="A86" s="30">
        <v>2430</v>
      </c>
      <c r="B86" s="31" t="s">
        <v>23</v>
      </c>
      <c r="C86" s="31">
        <v>0.57842468546682713</v>
      </c>
      <c r="F86" s="30">
        <v>2110</v>
      </c>
      <c r="G86" s="31" t="s">
        <v>23</v>
      </c>
      <c r="H86" s="31">
        <v>30334.639659956189</v>
      </c>
    </row>
    <row r="87" spans="1:8" x14ac:dyDescent="0.3">
      <c r="A87" s="30">
        <v>2500</v>
      </c>
      <c r="B87" s="31" t="s">
        <v>23</v>
      </c>
      <c r="C87" s="31">
        <v>0.23080457560387596</v>
      </c>
      <c r="F87" s="30">
        <v>2120</v>
      </c>
      <c r="G87" s="31" t="s">
        <v>23</v>
      </c>
      <c r="H87" s="31">
        <v>4973.6816621550497</v>
      </c>
    </row>
    <row r="88" spans="1:8" x14ac:dyDescent="0.3">
      <c r="A88" s="30">
        <v>2540</v>
      </c>
      <c r="B88" s="31" t="s">
        <v>23</v>
      </c>
      <c r="C88" s="31">
        <v>38.744385182759196</v>
      </c>
      <c r="F88" s="30">
        <v>2130</v>
      </c>
      <c r="G88" s="31" t="s">
        <v>23</v>
      </c>
      <c r="H88" s="31">
        <v>4972.7154509689444</v>
      </c>
    </row>
    <row r="89" spans="1:8" x14ac:dyDescent="0.3">
      <c r="A89" s="30">
        <v>2600</v>
      </c>
      <c r="B89" s="31" t="s">
        <v>23</v>
      </c>
      <c r="C89" s="31">
        <v>0.1686373825714651</v>
      </c>
      <c r="F89" s="30">
        <v>2150</v>
      </c>
      <c r="G89" s="31" t="s">
        <v>23</v>
      </c>
      <c r="H89" s="31">
        <v>1262.0962146545978</v>
      </c>
    </row>
    <row r="90" spans="1:8" x14ac:dyDescent="0.3">
      <c r="A90" s="30">
        <v>2610</v>
      </c>
      <c r="B90" s="31" t="s">
        <v>23</v>
      </c>
      <c r="C90" s="31">
        <v>0.22021997712032476</v>
      </c>
      <c r="F90" s="30">
        <v>2210</v>
      </c>
      <c r="G90" s="31" t="s">
        <v>23</v>
      </c>
      <c r="H90" s="31">
        <v>1506.3969571867206</v>
      </c>
    </row>
    <row r="91" spans="1:8" x14ac:dyDescent="0.3">
      <c r="A91" s="30">
        <v>3300</v>
      </c>
      <c r="B91" s="31" t="s">
        <v>23</v>
      </c>
      <c r="C91" s="31">
        <v>94.550759413713422</v>
      </c>
      <c r="F91" s="30">
        <v>2240</v>
      </c>
      <c r="G91" s="31" t="s">
        <v>23</v>
      </c>
      <c r="H91" s="31">
        <v>95.165834732455295</v>
      </c>
    </row>
    <row r="92" spans="1:8" x14ac:dyDescent="0.3">
      <c r="A92" s="30">
        <v>2110</v>
      </c>
      <c r="B92" s="31" t="s">
        <v>55</v>
      </c>
      <c r="C92" s="31">
        <v>2.5752567004985842E-3</v>
      </c>
      <c r="F92" s="30">
        <v>2420</v>
      </c>
      <c r="G92" s="31" t="s">
        <v>23</v>
      </c>
      <c r="H92" s="31">
        <v>1078.4884648084712</v>
      </c>
    </row>
    <row r="93" spans="1:8" x14ac:dyDescent="0.3">
      <c r="A93" s="30">
        <v>2120</v>
      </c>
      <c r="B93" s="31" t="s">
        <v>55</v>
      </c>
      <c r="C93" s="31">
        <v>4.1522116479994237E-4</v>
      </c>
      <c r="F93" s="30">
        <v>2430</v>
      </c>
      <c r="G93" s="31" t="s">
        <v>23</v>
      </c>
      <c r="H93" s="31">
        <v>5.1176443616413954</v>
      </c>
    </row>
    <row r="94" spans="1:8" x14ac:dyDescent="0.3">
      <c r="A94" s="30">
        <v>2130</v>
      </c>
      <c r="B94" s="31" t="s">
        <v>55</v>
      </c>
      <c r="C94" s="31">
        <v>1.4628164784728692E-3</v>
      </c>
      <c r="F94" s="30">
        <v>2500</v>
      </c>
      <c r="G94" s="31" t="s">
        <v>23</v>
      </c>
      <c r="H94" s="31">
        <v>16.685919213842016</v>
      </c>
    </row>
    <row r="95" spans="1:8" x14ac:dyDescent="0.3">
      <c r="A95" s="30">
        <v>2110</v>
      </c>
      <c r="B95" s="31" t="s">
        <v>55</v>
      </c>
      <c r="C95" s="31">
        <v>67.612499848866406</v>
      </c>
      <c r="F95" s="30">
        <v>2540</v>
      </c>
      <c r="G95" s="31" t="s">
        <v>23</v>
      </c>
      <c r="H95" s="31">
        <v>353.28337813825203</v>
      </c>
    </row>
    <row r="96" spans="1:8" x14ac:dyDescent="0.3">
      <c r="A96" s="30">
        <v>2120</v>
      </c>
      <c r="B96" s="31" t="s">
        <v>55</v>
      </c>
      <c r="C96" s="31">
        <v>7.5606902089078026E-4</v>
      </c>
      <c r="F96" s="30">
        <v>2600</v>
      </c>
      <c r="G96" s="31" t="s">
        <v>23</v>
      </c>
      <c r="H96" s="31">
        <v>2.0229780391102024</v>
      </c>
    </row>
    <row r="97" spans="1:8" x14ac:dyDescent="0.3">
      <c r="A97" s="30">
        <v>2130</v>
      </c>
      <c r="B97" s="31" t="s">
        <v>55</v>
      </c>
      <c r="C97" s="31">
        <v>6.0243528361159084</v>
      </c>
      <c r="F97" s="30">
        <v>2610</v>
      </c>
      <c r="G97" s="31" t="s">
        <v>23</v>
      </c>
      <c r="H97" s="31">
        <v>0.85114442888181352</v>
      </c>
    </row>
    <row r="98" spans="1:8" x14ac:dyDescent="0.3">
      <c r="A98" s="30">
        <v>2510</v>
      </c>
      <c r="B98" s="31" t="s">
        <v>55</v>
      </c>
      <c r="C98" s="31">
        <v>8.7877980221314891E-2</v>
      </c>
      <c r="F98" s="30">
        <v>3300</v>
      </c>
      <c r="G98" s="31" t="s">
        <v>23</v>
      </c>
      <c r="H98" s="31">
        <v>785.26052798231024</v>
      </c>
    </row>
    <row r="99" spans="1:8" x14ac:dyDescent="0.3">
      <c r="A99" s="30">
        <v>2110</v>
      </c>
      <c r="B99" s="31" t="s">
        <v>57</v>
      </c>
      <c r="C99" s="31">
        <v>0.99225267833827668</v>
      </c>
      <c r="F99" s="30">
        <v>2110</v>
      </c>
      <c r="G99" s="31" t="s">
        <v>55</v>
      </c>
      <c r="H99" s="31">
        <v>140.20520326729988</v>
      </c>
    </row>
    <row r="100" spans="1:8" x14ac:dyDescent="0.3">
      <c r="A100" s="30">
        <v>2210</v>
      </c>
      <c r="B100" s="31" t="s">
        <v>57</v>
      </c>
      <c r="C100" s="31">
        <v>1.6428617478149232E-2</v>
      </c>
      <c r="F100" s="30">
        <v>2120</v>
      </c>
      <c r="G100" s="31" t="s">
        <v>55</v>
      </c>
      <c r="H100" s="31">
        <v>2.7993163012083797</v>
      </c>
    </row>
    <row r="101" spans="1:8" x14ac:dyDescent="0.3">
      <c r="A101" s="30">
        <v>2430</v>
      </c>
      <c r="B101" s="31" t="s">
        <v>57</v>
      </c>
      <c r="C101" s="31">
        <v>0.65464111973675831</v>
      </c>
      <c r="F101" s="30">
        <v>2130</v>
      </c>
      <c r="G101" s="31" t="s">
        <v>55</v>
      </c>
      <c r="H101" s="31">
        <v>1.5396387097798481</v>
      </c>
    </row>
    <row r="102" spans="1:8" x14ac:dyDescent="0.3">
      <c r="A102" s="30">
        <v>2110</v>
      </c>
      <c r="B102" s="31" t="s">
        <v>43</v>
      </c>
      <c r="C102" s="31">
        <v>1.004820822967397E-2</v>
      </c>
      <c r="F102" s="30">
        <v>2510</v>
      </c>
      <c r="G102" s="31" t="s">
        <v>55</v>
      </c>
      <c r="H102" s="31">
        <v>5.8297805079263025E-4</v>
      </c>
    </row>
    <row r="103" spans="1:8" x14ac:dyDescent="0.3">
      <c r="A103" s="30">
        <v>2130</v>
      </c>
      <c r="B103" s="31" t="s">
        <v>43</v>
      </c>
      <c r="C103" s="31">
        <v>8.610923635399842E-2</v>
      </c>
      <c r="F103" s="30">
        <v>2110</v>
      </c>
      <c r="G103" s="31" t="s">
        <v>55</v>
      </c>
      <c r="H103" s="31">
        <v>179.09178408987469</v>
      </c>
    </row>
    <row r="104" spans="1:8" x14ac:dyDescent="0.3">
      <c r="A104" s="30">
        <v>2110</v>
      </c>
      <c r="B104" s="31" t="s">
        <v>43</v>
      </c>
      <c r="C104" s="31">
        <v>1214.1739680795895</v>
      </c>
      <c r="F104" s="30">
        <v>2120</v>
      </c>
      <c r="G104" s="31" t="s">
        <v>55</v>
      </c>
      <c r="H104" s="31">
        <v>2.1000705444418029</v>
      </c>
    </row>
    <row r="105" spans="1:8" x14ac:dyDescent="0.3">
      <c r="A105" s="30">
        <v>2120</v>
      </c>
      <c r="B105" s="31" t="s">
        <v>43</v>
      </c>
      <c r="C105" s="31">
        <v>534.40781804108758</v>
      </c>
      <c r="F105" s="30">
        <v>2130</v>
      </c>
      <c r="G105" s="31" t="s">
        <v>55</v>
      </c>
      <c r="H105" s="31">
        <v>8.7425956739125397</v>
      </c>
    </row>
    <row r="106" spans="1:8" x14ac:dyDescent="0.3">
      <c r="A106" s="30">
        <v>2130</v>
      </c>
      <c r="B106" s="31" t="s">
        <v>43</v>
      </c>
      <c r="C106" s="31">
        <v>184.15627800662125</v>
      </c>
      <c r="F106" s="30">
        <v>2510</v>
      </c>
      <c r="G106" s="31" t="s">
        <v>55</v>
      </c>
      <c r="H106" s="31">
        <v>0.13725321303254423</v>
      </c>
    </row>
    <row r="107" spans="1:8" x14ac:dyDescent="0.3">
      <c r="A107" s="30">
        <v>2110</v>
      </c>
      <c r="B107" s="31" t="s">
        <v>36</v>
      </c>
      <c r="C107" s="31">
        <v>9.7535024339606754E-3</v>
      </c>
      <c r="F107" s="30">
        <v>2210</v>
      </c>
      <c r="G107" s="31" t="s">
        <v>57</v>
      </c>
      <c r="H107" s="31">
        <v>0.29743312142121192</v>
      </c>
    </row>
    <row r="108" spans="1:8" x14ac:dyDescent="0.3">
      <c r="A108" s="30">
        <v>2140</v>
      </c>
      <c r="B108" s="31" t="s">
        <v>36</v>
      </c>
      <c r="C108" s="31">
        <v>8.1047285275470587E-2</v>
      </c>
      <c r="F108" s="30">
        <v>2430</v>
      </c>
      <c r="G108" s="31" t="s">
        <v>57</v>
      </c>
      <c r="H108" s="31">
        <v>5.6905665063750277</v>
      </c>
    </row>
    <row r="109" spans="1:8" x14ac:dyDescent="0.3">
      <c r="A109" s="30">
        <v>2210</v>
      </c>
      <c r="B109" s="31" t="s">
        <v>36</v>
      </c>
      <c r="C109" s="31">
        <v>0.10958123883855261</v>
      </c>
      <c r="F109" s="30">
        <v>2110</v>
      </c>
      <c r="G109" s="31" t="s">
        <v>57</v>
      </c>
      <c r="H109" s="31">
        <v>2.4507225903813867</v>
      </c>
    </row>
    <row r="110" spans="1:8" x14ac:dyDescent="0.3">
      <c r="A110" s="30">
        <v>2240</v>
      </c>
      <c r="B110" s="31" t="s">
        <v>36</v>
      </c>
      <c r="C110" s="31">
        <v>6.8035970060562917E-2</v>
      </c>
      <c r="F110" s="30">
        <v>2210</v>
      </c>
      <c r="G110" s="31" t="s">
        <v>57</v>
      </c>
      <c r="H110" s="31">
        <v>0.26801347473472636</v>
      </c>
    </row>
    <row r="111" spans="1:8" x14ac:dyDescent="0.3">
      <c r="A111" s="30">
        <v>2400</v>
      </c>
      <c r="B111" s="31" t="s">
        <v>36</v>
      </c>
      <c r="C111" s="31">
        <v>1.7296013943677503E-2</v>
      </c>
      <c r="F111" s="30">
        <v>2430</v>
      </c>
      <c r="G111" s="31" t="s">
        <v>57</v>
      </c>
      <c r="H111" s="31">
        <v>6.9203135903638389</v>
      </c>
    </row>
    <row r="112" spans="1:8" x14ac:dyDescent="0.3">
      <c r="A112" s="30">
        <v>2600</v>
      </c>
      <c r="B112" s="31" t="s">
        <v>36</v>
      </c>
      <c r="C112" s="31">
        <v>1.0267735813194753E-2</v>
      </c>
      <c r="F112" s="30">
        <v>2110</v>
      </c>
      <c r="G112" s="31" t="s">
        <v>43</v>
      </c>
      <c r="H112" s="31">
        <v>35.66208475937286</v>
      </c>
    </row>
    <row r="113" spans="1:8" x14ac:dyDescent="0.3">
      <c r="A113" s="30">
        <v>2110</v>
      </c>
      <c r="B113" s="31" t="s">
        <v>36</v>
      </c>
      <c r="C113" s="31">
        <v>8.4924153937521858</v>
      </c>
      <c r="F113" s="30">
        <v>2130</v>
      </c>
      <c r="G113" s="31" t="s">
        <v>43</v>
      </c>
      <c r="H113" s="31">
        <v>7.6453488783246497</v>
      </c>
    </row>
    <row r="114" spans="1:8" x14ac:dyDescent="0.3">
      <c r="A114" s="30">
        <v>2130</v>
      </c>
      <c r="B114" s="31" t="s">
        <v>36</v>
      </c>
      <c r="C114" s="31">
        <v>1.0153270901557025</v>
      </c>
      <c r="F114" s="30">
        <v>2110</v>
      </c>
      <c r="G114" s="31" t="s">
        <v>43</v>
      </c>
      <c r="H114" s="31">
        <v>2927.1176743033448</v>
      </c>
    </row>
    <row r="115" spans="1:8" x14ac:dyDescent="0.3">
      <c r="A115" s="30">
        <v>2140</v>
      </c>
      <c r="B115" s="31" t="s">
        <v>36</v>
      </c>
      <c r="C115" s="31">
        <v>3.5893995171391982E-4</v>
      </c>
      <c r="F115" s="30">
        <v>2120</v>
      </c>
      <c r="G115" s="31" t="s">
        <v>43</v>
      </c>
      <c r="H115" s="31">
        <v>1957.3568996384997</v>
      </c>
    </row>
    <row r="116" spans="1:8" x14ac:dyDescent="0.3">
      <c r="A116" s="30">
        <v>2210</v>
      </c>
      <c r="B116" s="31" t="s">
        <v>36</v>
      </c>
      <c r="C116" s="31">
        <v>10.361601013882172</v>
      </c>
      <c r="F116" s="30">
        <v>2130</v>
      </c>
      <c r="G116" s="31" t="s">
        <v>43</v>
      </c>
      <c r="H116" s="31">
        <v>586.95600885625424</v>
      </c>
    </row>
    <row r="117" spans="1:8" x14ac:dyDescent="0.3">
      <c r="A117" s="30">
        <v>2240</v>
      </c>
      <c r="B117" s="31" t="s">
        <v>36</v>
      </c>
      <c r="C117" s="31">
        <v>0.22668268327637212</v>
      </c>
      <c r="F117" s="30">
        <v>2110</v>
      </c>
      <c r="G117" s="31" t="s">
        <v>36</v>
      </c>
      <c r="H117" s="31">
        <v>14.766453742440124</v>
      </c>
    </row>
    <row r="118" spans="1:8" x14ac:dyDescent="0.3">
      <c r="A118" s="30">
        <v>2400</v>
      </c>
      <c r="B118" s="31" t="s">
        <v>36</v>
      </c>
      <c r="C118" s="31">
        <v>6.8669418760508666E-2</v>
      </c>
      <c r="F118" s="30">
        <v>2130</v>
      </c>
      <c r="G118" s="31" t="s">
        <v>36</v>
      </c>
      <c r="H118" s="31">
        <v>9.9942391734623784E-3</v>
      </c>
    </row>
    <row r="119" spans="1:8" x14ac:dyDescent="0.3">
      <c r="A119" s="30">
        <v>2430</v>
      </c>
      <c r="B119" s="31" t="s">
        <v>36</v>
      </c>
      <c r="C119" s="31">
        <v>1.6049514493415129</v>
      </c>
      <c r="F119" s="30">
        <v>2140</v>
      </c>
      <c r="G119" s="31" t="s">
        <v>36</v>
      </c>
      <c r="H119" s="31">
        <v>750.2100017678282</v>
      </c>
    </row>
    <row r="120" spans="1:8" x14ac:dyDescent="0.3">
      <c r="A120" s="30">
        <v>2600</v>
      </c>
      <c r="B120" s="31" t="s">
        <v>36</v>
      </c>
      <c r="C120" s="31">
        <v>4.887298495092899E-2</v>
      </c>
      <c r="F120" s="30">
        <v>2210</v>
      </c>
      <c r="G120" s="31" t="s">
        <v>36</v>
      </c>
      <c r="H120" s="31">
        <v>1112.9147588890858</v>
      </c>
    </row>
    <row r="121" spans="1:8" x14ac:dyDescent="0.3">
      <c r="A121" s="30">
        <v>2110</v>
      </c>
      <c r="B121" s="31" t="s">
        <v>28</v>
      </c>
      <c r="C121" s="31">
        <v>3.2482513297056276E-3</v>
      </c>
      <c r="F121" s="30">
        <v>2240</v>
      </c>
      <c r="G121" s="31" t="s">
        <v>36</v>
      </c>
      <c r="H121" s="31">
        <v>616.74970738749664</v>
      </c>
    </row>
    <row r="122" spans="1:8" x14ac:dyDescent="0.3">
      <c r="A122" s="30">
        <v>2130</v>
      </c>
      <c r="B122" s="31" t="s">
        <v>28</v>
      </c>
      <c r="C122" s="31">
        <v>1.3498583282133717E-2</v>
      </c>
      <c r="F122" s="30">
        <v>2400</v>
      </c>
      <c r="G122" s="31" t="s">
        <v>36</v>
      </c>
      <c r="H122" s="31">
        <v>55.255980785348832</v>
      </c>
    </row>
    <row r="123" spans="1:8" x14ac:dyDescent="0.3">
      <c r="A123" s="30">
        <v>2210</v>
      </c>
      <c r="B123" s="31" t="s">
        <v>28</v>
      </c>
      <c r="C123" s="31">
        <v>2.8387071654540175E-2</v>
      </c>
      <c r="F123" s="30">
        <v>2430</v>
      </c>
      <c r="G123" s="31" t="s">
        <v>36</v>
      </c>
      <c r="H123" s="31">
        <v>0.4027686103970608</v>
      </c>
    </row>
    <row r="124" spans="1:8" x14ac:dyDescent="0.3">
      <c r="A124" s="30">
        <v>2320</v>
      </c>
      <c r="B124" s="31" t="s">
        <v>28</v>
      </c>
      <c r="C124" s="31">
        <v>2.4747362351576604E-4</v>
      </c>
      <c r="F124" s="30">
        <v>2600</v>
      </c>
      <c r="G124" s="31" t="s">
        <v>36</v>
      </c>
      <c r="H124" s="31">
        <v>9.8798183481945898</v>
      </c>
    </row>
    <row r="125" spans="1:8" x14ac:dyDescent="0.3">
      <c r="A125" s="30">
        <v>3300</v>
      </c>
      <c r="B125" s="31" t="s">
        <v>28</v>
      </c>
      <c r="C125" s="31">
        <v>1.6422510702264505E-2</v>
      </c>
      <c r="F125" s="30">
        <v>2110</v>
      </c>
      <c r="G125" s="31" t="s">
        <v>36</v>
      </c>
      <c r="H125" s="31">
        <v>78.992619640537029</v>
      </c>
    </row>
    <row r="126" spans="1:8" x14ac:dyDescent="0.3">
      <c r="A126" s="30">
        <v>2110</v>
      </c>
      <c r="B126" s="31" t="s">
        <v>28</v>
      </c>
      <c r="C126" s="31">
        <v>414.24500683144555</v>
      </c>
      <c r="F126" s="30">
        <v>2130</v>
      </c>
      <c r="G126" s="31" t="s">
        <v>36</v>
      </c>
      <c r="H126" s="31">
        <v>8.0901730338014541</v>
      </c>
    </row>
    <row r="127" spans="1:8" x14ac:dyDescent="0.3">
      <c r="A127" s="30">
        <v>2120</v>
      </c>
      <c r="B127" s="31" t="s">
        <v>28</v>
      </c>
      <c r="C127" s="31">
        <v>6.1893140971870695</v>
      </c>
      <c r="F127" s="30">
        <v>2140</v>
      </c>
      <c r="G127" s="31" t="s">
        <v>36</v>
      </c>
      <c r="H127" s="31">
        <v>1.233723412470279E-3</v>
      </c>
    </row>
    <row r="128" spans="1:8" x14ac:dyDescent="0.3">
      <c r="A128" s="30">
        <v>2130</v>
      </c>
      <c r="B128" s="31" t="s">
        <v>28</v>
      </c>
      <c r="C128" s="31">
        <v>38.917440229673275</v>
      </c>
      <c r="F128" s="30">
        <v>2210</v>
      </c>
      <c r="G128" s="31" t="s">
        <v>36</v>
      </c>
      <c r="H128" s="31">
        <v>117.61022809788911</v>
      </c>
    </row>
    <row r="129" spans="1:8" x14ac:dyDescent="0.3">
      <c r="A129" s="30">
        <v>2210</v>
      </c>
      <c r="B129" s="31" t="s">
        <v>28</v>
      </c>
      <c r="C129" s="31">
        <v>16.405779964307271</v>
      </c>
      <c r="F129" s="30">
        <v>2240</v>
      </c>
      <c r="G129" s="31" t="s">
        <v>36</v>
      </c>
      <c r="H129" s="31">
        <v>3.1447018486568847</v>
      </c>
    </row>
    <row r="130" spans="1:8" x14ac:dyDescent="0.3">
      <c r="A130" s="30">
        <v>2320</v>
      </c>
      <c r="B130" s="31" t="s">
        <v>28</v>
      </c>
      <c r="C130" s="31">
        <v>2.6153181952675264</v>
      </c>
      <c r="F130" s="30">
        <v>2400</v>
      </c>
      <c r="G130" s="31" t="s">
        <v>36</v>
      </c>
      <c r="H130" s="31">
        <v>0.33377590212318092</v>
      </c>
    </row>
    <row r="131" spans="1:8" x14ac:dyDescent="0.3">
      <c r="A131" s="30">
        <v>3300</v>
      </c>
      <c r="B131" s="31" t="s">
        <v>28</v>
      </c>
      <c r="C131" s="31">
        <v>16.434782012430542</v>
      </c>
      <c r="F131" s="30">
        <v>2430</v>
      </c>
      <c r="G131" s="31" t="s">
        <v>36</v>
      </c>
      <c r="H131" s="31">
        <v>16.870796677104376</v>
      </c>
    </row>
    <row r="132" spans="1:8" x14ac:dyDescent="0.3">
      <c r="A132" s="30">
        <v>2110</v>
      </c>
      <c r="B132" s="31" t="s">
        <v>29</v>
      </c>
      <c r="C132" s="31">
        <v>5.6615379303661569E-3</v>
      </c>
      <c r="F132" s="30">
        <v>2600</v>
      </c>
      <c r="G132" s="31" t="s">
        <v>36</v>
      </c>
      <c r="H132" s="31">
        <v>0.59015413234463854</v>
      </c>
    </row>
    <row r="133" spans="1:8" x14ac:dyDescent="0.3">
      <c r="A133" s="30">
        <v>2210</v>
      </c>
      <c r="B133" s="31" t="s">
        <v>29</v>
      </c>
      <c r="C133" s="31">
        <v>4.9405794452866934E-2</v>
      </c>
      <c r="F133" s="30">
        <v>2110</v>
      </c>
      <c r="G133" s="31" t="s">
        <v>58</v>
      </c>
      <c r="H133" s="31">
        <v>81.330430177325866</v>
      </c>
    </row>
    <row r="134" spans="1:8" x14ac:dyDescent="0.3">
      <c r="A134" s="30">
        <v>2430</v>
      </c>
      <c r="B134" s="31" t="s">
        <v>29</v>
      </c>
      <c r="C134" s="31">
        <v>0.1290754121497657</v>
      </c>
      <c r="F134" s="30">
        <v>2210</v>
      </c>
      <c r="G134" s="31" t="s">
        <v>58</v>
      </c>
      <c r="H134" s="31">
        <v>0.23911871036799665</v>
      </c>
    </row>
    <row r="135" spans="1:8" x14ac:dyDescent="0.3">
      <c r="A135" s="30">
        <v>2610</v>
      </c>
      <c r="B135" s="31" t="s">
        <v>29</v>
      </c>
      <c r="C135" s="31">
        <v>3.9695080412706802E-4</v>
      </c>
      <c r="F135" s="30">
        <v>2110</v>
      </c>
      <c r="G135" s="31" t="s">
        <v>58</v>
      </c>
      <c r="H135" s="31">
        <v>4.7349467836697761E-3</v>
      </c>
    </row>
    <row r="136" spans="1:8" x14ac:dyDescent="0.3">
      <c r="A136" s="30">
        <v>2110</v>
      </c>
      <c r="B136" s="31" t="s">
        <v>29</v>
      </c>
      <c r="C136" s="31">
        <v>4.6859544581220858</v>
      </c>
      <c r="F136" s="30">
        <v>2110</v>
      </c>
      <c r="G136" s="31" t="s">
        <v>28</v>
      </c>
      <c r="H136" s="31">
        <v>6.6884022417873874</v>
      </c>
    </row>
    <row r="137" spans="1:8" x14ac:dyDescent="0.3">
      <c r="A137" s="30">
        <v>2120</v>
      </c>
      <c r="B137" s="31" t="s">
        <v>29</v>
      </c>
      <c r="C137" s="31">
        <v>0.11985243892682243</v>
      </c>
      <c r="F137" s="30">
        <v>2130</v>
      </c>
      <c r="G137" s="31" t="s">
        <v>28</v>
      </c>
      <c r="H137" s="31">
        <v>0.99253912995201687</v>
      </c>
    </row>
    <row r="138" spans="1:8" x14ac:dyDescent="0.3">
      <c r="A138" s="30">
        <v>2130</v>
      </c>
      <c r="B138" s="31" t="s">
        <v>29</v>
      </c>
      <c r="C138" s="31">
        <v>1.970308529353535E-3</v>
      </c>
      <c r="F138" s="30">
        <v>2210</v>
      </c>
      <c r="G138" s="31" t="s">
        <v>28</v>
      </c>
      <c r="H138" s="31">
        <v>65.521318956735229</v>
      </c>
    </row>
    <row r="139" spans="1:8" x14ac:dyDescent="0.3">
      <c r="A139" s="30">
        <v>2210</v>
      </c>
      <c r="B139" s="31" t="s">
        <v>29</v>
      </c>
      <c r="C139" s="31">
        <v>4.4825520651823023</v>
      </c>
      <c r="F139" s="30">
        <v>2320</v>
      </c>
      <c r="G139" s="31" t="s">
        <v>28</v>
      </c>
      <c r="H139" s="31">
        <v>6.5261805243968629</v>
      </c>
    </row>
    <row r="140" spans="1:8" x14ac:dyDescent="0.3">
      <c r="A140" s="30">
        <v>2430</v>
      </c>
      <c r="B140" s="31" t="s">
        <v>29</v>
      </c>
      <c r="C140" s="31">
        <v>9.6927547268668626</v>
      </c>
      <c r="F140" s="30">
        <v>3300</v>
      </c>
      <c r="G140" s="31" t="s">
        <v>28</v>
      </c>
      <c r="H140" s="31">
        <v>1.2679215038281375</v>
      </c>
    </row>
    <row r="141" spans="1:8" x14ac:dyDescent="0.3">
      <c r="A141" s="30">
        <v>2610</v>
      </c>
      <c r="B141" s="31" t="s">
        <v>29</v>
      </c>
      <c r="C141" s="31">
        <v>1.0326955259027716E-2</v>
      </c>
      <c r="F141" s="30">
        <v>2110</v>
      </c>
      <c r="G141" s="31" t="s">
        <v>28</v>
      </c>
      <c r="H141" s="31">
        <v>919.54655677579206</v>
      </c>
    </row>
    <row r="142" spans="1:8" x14ac:dyDescent="0.3">
      <c r="A142" s="30">
        <v>2100</v>
      </c>
      <c r="B142" s="31" t="s">
        <v>30</v>
      </c>
      <c r="C142" s="31">
        <v>3.1923990770572419E-3</v>
      </c>
      <c r="F142" s="30">
        <v>2120</v>
      </c>
      <c r="G142" s="31" t="s">
        <v>28</v>
      </c>
      <c r="H142" s="31">
        <v>16.833256892631951</v>
      </c>
    </row>
    <row r="143" spans="1:8" x14ac:dyDescent="0.3">
      <c r="A143" s="30">
        <v>2110</v>
      </c>
      <c r="B143" s="31" t="s">
        <v>30</v>
      </c>
      <c r="C143" s="31">
        <v>0.26818003127191559</v>
      </c>
      <c r="F143" s="30">
        <v>2130</v>
      </c>
      <c r="G143" s="31" t="s">
        <v>28</v>
      </c>
      <c r="H143" s="31">
        <v>122.46388529178243</v>
      </c>
    </row>
    <row r="144" spans="1:8" x14ac:dyDescent="0.3">
      <c r="A144" s="30">
        <v>2130</v>
      </c>
      <c r="B144" s="31" t="s">
        <v>30</v>
      </c>
      <c r="C144" s="31">
        <v>6.065464515699363E-5</v>
      </c>
      <c r="F144" s="30">
        <v>2210</v>
      </c>
      <c r="G144" s="31" t="s">
        <v>28</v>
      </c>
      <c r="H144" s="31">
        <v>106.77505626717617</v>
      </c>
    </row>
    <row r="145" spans="1:8" x14ac:dyDescent="0.3">
      <c r="A145" s="30">
        <v>2140</v>
      </c>
      <c r="B145" s="31" t="s">
        <v>30</v>
      </c>
      <c r="C145" s="31">
        <v>1.224395644868735</v>
      </c>
      <c r="F145" s="30">
        <v>2320</v>
      </c>
      <c r="G145" s="31" t="s">
        <v>28</v>
      </c>
      <c r="H145" s="31">
        <v>6.2983500574590483</v>
      </c>
    </row>
    <row r="146" spans="1:8" x14ac:dyDescent="0.3">
      <c r="A146" s="30">
        <v>2150</v>
      </c>
      <c r="B146" s="31" t="s">
        <v>30</v>
      </c>
      <c r="C146" s="31">
        <v>6.2298964348090546E-3</v>
      </c>
      <c r="F146" s="30">
        <v>3300</v>
      </c>
      <c r="G146" s="31" t="s">
        <v>28</v>
      </c>
      <c r="H146" s="31">
        <v>114.95243053837736</v>
      </c>
    </row>
    <row r="147" spans="1:8" x14ac:dyDescent="0.3">
      <c r="A147" s="30">
        <v>2210</v>
      </c>
      <c r="B147" s="31" t="s">
        <v>30</v>
      </c>
      <c r="C147" s="31">
        <v>3.2331321820360942E-2</v>
      </c>
      <c r="F147" s="30">
        <v>2110</v>
      </c>
      <c r="G147" s="31" t="s">
        <v>29</v>
      </c>
      <c r="H147" s="31">
        <v>9.5135855758178991</v>
      </c>
    </row>
    <row r="148" spans="1:8" x14ac:dyDescent="0.3">
      <c r="A148" s="30">
        <v>2240</v>
      </c>
      <c r="B148" s="31" t="s">
        <v>30</v>
      </c>
      <c r="C148" s="31">
        <v>3.0685047906045825E-4</v>
      </c>
      <c r="F148" s="30">
        <v>2120</v>
      </c>
      <c r="G148" s="31" t="s">
        <v>29</v>
      </c>
      <c r="H148" s="31">
        <v>3.717230426732218E-4</v>
      </c>
    </row>
    <row r="149" spans="1:8" x14ac:dyDescent="0.3">
      <c r="A149" s="30">
        <v>2600</v>
      </c>
      <c r="B149" s="31" t="s">
        <v>30</v>
      </c>
      <c r="C149" s="31">
        <v>8.2010139842913457E-2</v>
      </c>
      <c r="F149" s="30">
        <v>2130</v>
      </c>
      <c r="G149" s="31" t="s">
        <v>29</v>
      </c>
      <c r="H149" s="31">
        <v>1.7184265595627142E-3</v>
      </c>
    </row>
    <row r="150" spans="1:8" x14ac:dyDescent="0.3">
      <c r="A150" s="30">
        <v>3300</v>
      </c>
      <c r="B150" s="31" t="s">
        <v>30</v>
      </c>
      <c r="C150" s="31">
        <v>2.1442733516009583E-3</v>
      </c>
      <c r="F150" s="30">
        <v>2210</v>
      </c>
      <c r="G150" s="31" t="s">
        <v>29</v>
      </c>
      <c r="H150" s="31">
        <v>329.55843199410157</v>
      </c>
    </row>
    <row r="151" spans="1:8" x14ac:dyDescent="0.3">
      <c r="A151" s="30">
        <v>2100</v>
      </c>
      <c r="B151" s="31" t="s">
        <v>30</v>
      </c>
      <c r="C151" s="31">
        <v>9.4363835817962392E-3</v>
      </c>
      <c r="F151" s="30">
        <v>2430</v>
      </c>
      <c r="G151" s="31" t="s">
        <v>29</v>
      </c>
      <c r="H151" s="31">
        <v>25.691672035208441</v>
      </c>
    </row>
    <row r="152" spans="1:8" x14ac:dyDescent="0.3">
      <c r="A152" s="30">
        <v>2110</v>
      </c>
      <c r="B152" s="31" t="s">
        <v>30</v>
      </c>
      <c r="C152" s="31">
        <v>193.46312577991071</v>
      </c>
      <c r="F152" s="30">
        <v>2610</v>
      </c>
      <c r="G152" s="31" t="s">
        <v>29</v>
      </c>
      <c r="H152" s="31">
        <v>0.10966350513345619</v>
      </c>
    </row>
    <row r="153" spans="1:8" x14ac:dyDescent="0.3">
      <c r="A153" s="30">
        <v>2130</v>
      </c>
      <c r="B153" s="31" t="s">
        <v>30</v>
      </c>
      <c r="C153" s="31">
        <v>1.2548812425098814</v>
      </c>
      <c r="F153" s="30">
        <v>2110</v>
      </c>
      <c r="G153" s="31" t="s">
        <v>29</v>
      </c>
      <c r="H153" s="31">
        <v>24.765671234981721</v>
      </c>
    </row>
    <row r="154" spans="1:8" x14ac:dyDescent="0.3">
      <c r="A154" s="30">
        <v>2140</v>
      </c>
      <c r="B154" s="31" t="s">
        <v>30</v>
      </c>
      <c r="C154" s="31">
        <v>300.07572960471839</v>
      </c>
      <c r="F154" s="30">
        <v>2120</v>
      </c>
      <c r="G154" s="31" t="s">
        <v>29</v>
      </c>
      <c r="H154" s="31">
        <v>0.36573154545270231</v>
      </c>
    </row>
    <row r="155" spans="1:8" x14ac:dyDescent="0.3">
      <c r="A155" s="30">
        <v>2150</v>
      </c>
      <c r="B155" s="31" t="s">
        <v>30</v>
      </c>
      <c r="C155" s="31">
        <v>353.3942074758225</v>
      </c>
      <c r="F155" s="30">
        <v>2130</v>
      </c>
      <c r="G155" s="31" t="s">
        <v>29</v>
      </c>
      <c r="H155" s="31">
        <v>1.282413504820501E-2</v>
      </c>
    </row>
    <row r="156" spans="1:8" x14ac:dyDescent="0.3">
      <c r="A156" s="30">
        <v>2210</v>
      </c>
      <c r="B156" s="31" t="s">
        <v>30</v>
      </c>
      <c r="C156" s="31">
        <v>11.04930021630144</v>
      </c>
      <c r="F156" s="30">
        <v>2210</v>
      </c>
      <c r="G156" s="31" t="s">
        <v>29</v>
      </c>
      <c r="H156" s="31">
        <v>268.13360815171006</v>
      </c>
    </row>
    <row r="157" spans="1:8" x14ac:dyDescent="0.3">
      <c r="A157" s="30">
        <v>2240</v>
      </c>
      <c r="B157" s="31" t="s">
        <v>30</v>
      </c>
      <c r="C157" s="31">
        <v>7.4239624030467523E-4</v>
      </c>
      <c r="F157" s="30">
        <v>2430</v>
      </c>
      <c r="G157" s="31" t="s">
        <v>29</v>
      </c>
      <c r="H157" s="31">
        <v>71.358327978154321</v>
      </c>
    </row>
    <row r="158" spans="1:8" x14ac:dyDescent="0.3">
      <c r="A158" s="30">
        <v>2600</v>
      </c>
      <c r="B158" s="31" t="s">
        <v>30</v>
      </c>
      <c r="C158" s="31">
        <v>2.1284109821278249E-2</v>
      </c>
      <c r="F158" s="30">
        <v>2610</v>
      </c>
      <c r="G158" s="31" t="s">
        <v>29</v>
      </c>
      <c r="H158" s="31">
        <v>0.10013896582977057</v>
      </c>
    </row>
    <row r="159" spans="1:8" x14ac:dyDescent="0.3">
      <c r="A159" s="30">
        <v>3300</v>
      </c>
      <c r="B159" s="31" t="s">
        <v>30</v>
      </c>
      <c r="C159" s="31">
        <v>5.1785172231818732</v>
      </c>
      <c r="F159" s="30">
        <v>2100</v>
      </c>
      <c r="G159" s="31" t="s">
        <v>30</v>
      </c>
      <c r="H159" s="31">
        <v>0.10431693841058276</v>
      </c>
    </row>
    <row r="160" spans="1:8" x14ac:dyDescent="0.3">
      <c r="A160" s="30">
        <v>2110</v>
      </c>
      <c r="B160" s="31" t="s">
        <v>31</v>
      </c>
      <c r="C160" s="31">
        <v>6.4267298985610483E-2</v>
      </c>
      <c r="F160" s="30">
        <v>2110</v>
      </c>
      <c r="G160" s="31" t="s">
        <v>30</v>
      </c>
      <c r="H160" s="31">
        <v>688.19449981521564</v>
      </c>
    </row>
    <row r="161" spans="1:8" x14ac:dyDescent="0.3">
      <c r="A161" s="30">
        <v>2120</v>
      </c>
      <c r="B161" s="31" t="s">
        <v>31</v>
      </c>
      <c r="C161" s="31">
        <v>6.1310092626683287E-4</v>
      </c>
      <c r="F161" s="30">
        <v>2130</v>
      </c>
      <c r="G161" s="31" t="s">
        <v>30</v>
      </c>
      <c r="H161" s="31">
        <v>4.9970064286987164</v>
      </c>
    </row>
    <row r="162" spans="1:8" x14ac:dyDescent="0.3">
      <c r="A162" s="30">
        <v>2130</v>
      </c>
      <c r="B162" s="31" t="s">
        <v>31</v>
      </c>
      <c r="C162" s="31">
        <v>0.19146849665186733</v>
      </c>
      <c r="F162" s="30">
        <v>2140</v>
      </c>
      <c r="G162" s="31" t="s">
        <v>30</v>
      </c>
      <c r="H162" s="31">
        <v>9770.0627523512103</v>
      </c>
    </row>
    <row r="163" spans="1:8" x14ac:dyDescent="0.3">
      <c r="A163" s="30">
        <v>2150</v>
      </c>
      <c r="B163" s="31" t="s">
        <v>31</v>
      </c>
      <c r="C163" s="31">
        <v>5.4495806853963984E-2</v>
      </c>
      <c r="F163" s="30">
        <v>2150</v>
      </c>
      <c r="G163" s="31" t="s">
        <v>30</v>
      </c>
      <c r="H163" s="31">
        <v>21.29676278422118</v>
      </c>
    </row>
    <row r="164" spans="1:8" x14ac:dyDescent="0.3">
      <c r="A164" s="30">
        <v>2420</v>
      </c>
      <c r="B164" s="31" t="s">
        <v>31</v>
      </c>
      <c r="C164" s="31">
        <v>1.1124583959810676E-2</v>
      </c>
      <c r="F164" s="30">
        <v>2210</v>
      </c>
      <c r="G164" s="31" t="s">
        <v>30</v>
      </c>
      <c r="H164" s="31">
        <v>1452.6211544689731</v>
      </c>
    </row>
    <row r="165" spans="1:8" x14ac:dyDescent="0.3">
      <c r="A165" s="30">
        <v>2110</v>
      </c>
      <c r="B165" s="31" t="s">
        <v>31</v>
      </c>
      <c r="C165" s="31">
        <v>115.93560296869863</v>
      </c>
      <c r="F165" s="30">
        <v>2240</v>
      </c>
      <c r="G165" s="31" t="s">
        <v>30</v>
      </c>
      <c r="H165" s="31">
        <v>65.402849820597552</v>
      </c>
    </row>
    <row r="166" spans="1:8" x14ac:dyDescent="0.3">
      <c r="A166" s="30">
        <v>2120</v>
      </c>
      <c r="B166" s="31" t="s">
        <v>31</v>
      </c>
      <c r="C166" s="31">
        <v>25.634944864272867</v>
      </c>
      <c r="F166" s="30">
        <v>2600</v>
      </c>
      <c r="G166" s="31" t="s">
        <v>30</v>
      </c>
      <c r="H166" s="31">
        <v>44.514717894182581</v>
      </c>
    </row>
    <row r="167" spans="1:8" x14ac:dyDescent="0.3">
      <c r="A167" s="30">
        <v>2130</v>
      </c>
      <c r="B167" s="31" t="s">
        <v>31</v>
      </c>
      <c r="C167" s="31">
        <v>53.930187563022358</v>
      </c>
      <c r="F167" s="30">
        <v>3300</v>
      </c>
      <c r="G167" s="31" t="s">
        <v>30</v>
      </c>
      <c r="H167" s="31">
        <v>22.602749413325611</v>
      </c>
    </row>
    <row r="168" spans="1:8" x14ac:dyDescent="0.3">
      <c r="A168" s="30">
        <v>2150</v>
      </c>
      <c r="B168" s="31" t="s">
        <v>31</v>
      </c>
      <c r="C168" s="31">
        <v>676.92254630737102</v>
      </c>
      <c r="F168" s="30">
        <v>2100</v>
      </c>
      <c r="G168" s="31" t="s">
        <v>30</v>
      </c>
      <c r="H168" s="31">
        <v>0.33593142732955744</v>
      </c>
    </row>
    <row r="169" spans="1:8" x14ac:dyDescent="0.3">
      <c r="A169" s="30">
        <v>2210</v>
      </c>
      <c r="B169" s="31" t="s">
        <v>31</v>
      </c>
      <c r="C169" s="31">
        <v>134.43306116412285</v>
      </c>
      <c r="F169" s="30">
        <v>2110</v>
      </c>
      <c r="G169" s="31" t="s">
        <v>30</v>
      </c>
      <c r="H169" s="31">
        <v>733.60142196916343</v>
      </c>
    </row>
    <row r="170" spans="1:8" x14ac:dyDescent="0.3">
      <c r="A170" s="30">
        <v>2420</v>
      </c>
      <c r="B170" s="31" t="s">
        <v>31</v>
      </c>
      <c r="C170" s="31">
        <v>966.64217075138367</v>
      </c>
      <c r="F170" s="30">
        <v>2130</v>
      </c>
      <c r="G170" s="31" t="s">
        <v>30</v>
      </c>
      <c r="H170" s="31">
        <v>10.473188759949503</v>
      </c>
    </row>
    <row r="171" spans="1:8" x14ac:dyDescent="0.3">
      <c r="F171" s="30">
        <v>2140</v>
      </c>
      <c r="G171" s="31" t="s">
        <v>30</v>
      </c>
      <c r="H171" s="31">
        <v>8338.7089407393069</v>
      </c>
    </row>
    <row r="172" spans="1:8" x14ac:dyDescent="0.3">
      <c r="F172" s="30">
        <v>2150</v>
      </c>
      <c r="G172" s="31" t="s">
        <v>30</v>
      </c>
      <c r="H172" s="31">
        <v>897.69289025733133</v>
      </c>
    </row>
    <row r="173" spans="1:8" x14ac:dyDescent="0.3">
      <c r="F173" s="30">
        <v>2210</v>
      </c>
      <c r="G173" s="31" t="s">
        <v>30</v>
      </c>
      <c r="H173" s="31">
        <v>279.33817552921101</v>
      </c>
    </row>
    <row r="174" spans="1:8" x14ac:dyDescent="0.3">
      <c r="F174" s="30">
        <v>2240</v>
      </c>
      <c r="G174" s="31" t="s">
        <v>30</v>
      </c>
      <c r="H174" s="31">
        <v>5.6515336521337249E-3</v>
      </c>
    </row>
    <row r="175" spans="1:8" x14ac:dyDescent="0.3">
      <c r="F175" s="30">
        <v>2600</v>
      </c>
      <c r="G175" s="31" t="s">
        <v>30</v>
      </c>
      <c r="H175" s="31">
        <v>0.34544510614553675</v>
      </c>
    </row>
    <row r="176" spans="1:8" x14ac:dyDescent="0.3">
      <c r="F176" s="30">
        <v>3300</v>
      </c>
      <c r="G176" s="31" t="s">
        <v>30</v>
      </c>
      <c r="H176" s="31">
        <v>26.257012712894085</v>
      </c>
    </row>
    <row r="177" spans="6:8" x14ac:dyDescent="0.3">
      <c r="F177" s="30">
        <v>2110</v>
      </c>
      <c r="G177" s="31" t="s">
        <v>31</v>
      </c>
      <c r="H177" s="31">
        <v>4.4050081720133258</v>
      </c>
    </row>
    <row r="178" spans="6:8" x14ac:dyDescent="0.3">
      <c r="F178" s="30">
        <v>2120</v>
      </c>
      <c r="G178" s="31" t="s">
        <v>31</v>
      </c>
      <c r="H178" s="31">
        <v>4.6962032443116485E-3</v>
      </c>
    </row>
    <row r="179" spans="6:8" x14ac:dyDescent="0.3">
      <c r="F179" s="30">
        <v>2130</v>
      </c>
      <c r="G179" s="31" t="s">
        <v>31</v>
      </c>
      <c r="H179" s="31">
        <v>7.2799619145162868</v>
      </c>
    </row>
    <row r="180" spans="6:8" x14ac:dyDescent="0.3">
      <c r="F180" s="30">
        <v>2150</v>
      </c>
      <c r="G180" s="31" t="s">
        <v>31</v>
      </c>
      <c r="H180" s="31">
        <v>1.1000615801308029</v>
      </c>
    </row>
    <row r="181" spans="6:8" x14ac:dyDescent="0.3">
      <c r="F181" s="30">
        <v>2420</v>
      </c>
      <c r="G181" s="31" t="s">
        <v>31</v>
      </c>
      <c r="H181" s="31">
        <v>7.2505440068238372</v>
      </c>
    </row>
    <row r="182" spans="6:8" x14ac:dyDescent="0.3">
      <c r="F182" s="30">
        <v>2110</v>
      </c>
      <c r="G182" s="31" t="s">
        <v>31</v>
      </c>
      <c r="H182" s="31">
        <v>407.60347670449011</v>
      </c>
    </row>
    <row r="183" spans="6:8" x14ac:dyDescent="0.3">
      <c r="F183" s="30">
        <v>2120</v>
      </c>
      <c r="G183" s="31" t="s">
        <v>31</v>
      </c>
      <c r="H183" s="31">
        <v>97.433435652989203</v>
      </c>
    </row>
    <row r="184" spans="6:8" x14ac:dyDescent="0.3">
      <c r="F184" s="30">
        <v>2130</v>
      </c>
      <c r="G184" s="31" t="s">
        <v>31</v>
      </c>
      <c r="H184" s="31">
        <v>108.46674466030653</v>
      </c>
    </row>
    <row r="185" spans="6:8" x14ac:dyDescent="0.3">
      <c r="F185" s="30">
        <v>2150</v>
      </c>
      <c r="G185" s="31" t="s">
        <v>31</v>
      </c>
      <c r="H185" s="31">
        <v>2248.3321012903202</v>
      </c>
    </row>
    <row r="186" spans="6:8" x14ac:dyDescent="0.3">
      <c r="F186" s="30">
        <v>2210</v>
      </c>
      <c r="G186" s="31" t="s">
        <v>31</v>
      </c>
      <c r="H186" s="31">
        <v>681.57798204561288</v>
      </c>
    </row>
    <row r="187" spans="6:8" x14ac:dyDescent="0.3">
      <c r="F187" s="30">
        <v>2420</v>
      </c>
      <c r="G187" s="31" t="s">
        <v>31</v>
      </c>
      <c r="H187" s="31">
        <v>696.94617759732569</v>
      </c>
    </row>
  </sheetData>
  <sortState ref="F2:H187">
    <sortCondition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Summary</vt:lpstr>
      <vt:lpstr>ELO</vt:lpstr>
      <vt:lpstr>FEC</vt:lpstr>
      <vt:lpstr>IP</vt:lpstr>
      <vt:lpstr>LI</vt:lpstr>
      <vt:lpstr>LK</vt:lpstr>
      <vt:lpstr>SLO</vt:lpstr>
      <vt:lpstr>TCNS</vt:lpstr>
      <vt:lpstr>UK</vt:lpstr>
      <vt:lpstr>WLO</vt:lpstr>
      <vt:lpstr>FEC!Extract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Frick, Marcy</dc:creator>
  <cp:lastModifiedBy>Frick, Marcy</cp:lastModifiedBy>
  <dcterms:created xsi:type="dcterms:W3CDTF">2019-09-09T20:21:10Z</dcterms:created>
  <dcterms:modified xsi:type="dcterms:W3CDTF">2020-01-14T20:43:23Z</dcterms:modified>
</cp:coreProperties>
</file>