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hang\Documents\Sfer\Sfer2017\WQdata\basin_loads\"/>
    </mc:Choice>
  </mc:AlternateContent>
  <bookViews>
    <workbookView xWindow="1670" yWindow="-190" windowWidth="19420" windowHeight="8210" tabRatio="813"/>
  </bookViews>
  <sheets>
    <sheet name="cfs_in" sheetId="1" r:id="rId1"/>
    <sheet name="cfs_upstream" sheetId="35" r:id="rId2"/>
    <sheet name="cfs_out" sheetId="40" r:id="rId3"/>
    <sheet name="TP_in" sheetId="5" r:id="rId4"/>
    <sheet name="TP_upstream" sheetId="15" r:id="rId5"/>
    <sheet name="TP_out" sheetId="39" r:id="rId6"/>
    <sheet name="IN" sheetId="44" r:id="rId7"/>
    <sheet name="OUT" sheetId="42" r:id="rId8"/>
    <sheet name="Basin" sheetId="41" r:id="rId9"/>
  </sheets>
  <externalReferences>
    <externalReference r:id="rId10"/>
  </externalReferences>
  <definedNames>
    <definedName name="flu_234">[1]Flu234!$A$6:$H$61</definedName>
    <definedName name="lopp">[1]LOPP!$A$13:$D$26</definedName>
    <definedName name="pn">[1]LOPP!$A$48:$B$73</definedName>
    <definedName name="wam">[1]LOPP!$A$79:$B$122</definedName>
  </definedNames>
  <calcPr calcId="171027"/>
</workbook>
</file>

<file path=xl/calcChain.xml><?xml version="1.0" encoding="utf-8"?>
<calcChain xmlns="http://schemas.openxmlformats.org/spreadsheetml/2006/main">
  <c r="AM46" i="44" l="1"/>
  <c r="AL46" i="44"/>
  <c r="AK46" i="44"/>
  <c r="AJ46" i="44"/>
  <c r="AH46" i="44"/>
  <c r="AG46" i="44"/>
  <c r="AF46" i="44"/>
  <c r="AE46" i="44"/>
  <c r="AD46" i="44"/>
  <c r="AC46" i="44"/>
  <c r="AB46" i="44"/>
  <c r="AA46" i="44"/>
  <c r="Z46" i="44"/>
  <c r="X46" i="44"/>
  <c r="W46" i="44"/>
  <c r="V46" i="44"/>
  <c r="U46" i="44"/>
  <c r="T46" i="44"/>
  <c r="S46" i="44"/>
  <c r="R46" i="44"/>
  <c r="Q46" i="44"/>
  <c r="P46" i="44"/>
  <c r="O46" i="44"/>
  <c r="N46" i="44"/>
  <c r="M46" i="44"/>
  <c r="L46" i="44"/>
  <c r="J46" i="44"/>
  <c r="H46" i="44"/>
  <c r="F46" i="44"/>
  <c r="E46" i="44"/>
  <c r="D46" i="44"/>
  <c r="C46" i="44"/>
  <c r="B46" i="44"/>
  <c r="AM45" i="44"/>
  <c r="AL45" i="44"/>
  <c r="AK45" i="44"/>
  <c r="AJ45" i="44"/>
  <c r="AI45" i="44"/>
  <c r="AE45" i="44"/>
  <c r="AD45" i="44"/>
  <c r="AC45" i="44"/>
  <c r="AB45" i="44"/>
  <c r="X45" i="44"/>
  <c r="W45" i="44"/>
  <c r="V45" i="44"/>
  <c r="U45" i="44"/>
  <c r="T45" i="44"/>
  <c r="S45" i="44"/>
  <c r="R45" i="44"/>
  <c r="Q45" i="44"/>
  <c r="P45" i="44"/>
  <c r="O45" i="44"/>
  <c r="M45" i="44"/>
  <c r="L45" i="44"/>
  <c r="J45" i="44"/>
  <c r="H45" i="44"/>
  <c r="F45" i="44"/>
  <c r="E45" i="44"/>
  <c r="D45" i="44"/>
  <c r="C45" i="44"/>
  <c r="B45" i="44"/>
  <c r="AM44" i="44"/>
  <c r="AL44" i="44"/>
  <c r="AK44" i="44"/>
  <c r="AJ44" i="44"/>
  <c r="AI44" i="44"/>
  <c r="AE44" i="44"/>
  <c r="AD44" i="44"/>
  <c r="AC44" i="44"/>
  <c r="AB44" i="44"/>
  <c r="X44" i="44"/>
  <c r="W44" i="44"/>
  <c r="V44" i="44"/>
  <c r="U44" i="44"/>
  <c r="T44" i="44"/>
  <c r="S44" i="44"/>
  <c r="R44" i="44"/>
  <c r="Q44" i="44"/>
  <c r="P44" i="44"/>
  <c r="O44" i="44"/>
  <c r="N44" i="44"/>
  <c r="M44" i="44"/>
  <c r="L44" i="44"/>
  <c r="J44" i="44"/>
  <c r="H44" i="44"/>
  <c r="F44" i="44"/>
  <c r="E44" i="44"/>
  <c r="D44" i="44"/>
  <c r="C44" i="44"/>
  <c r="B44" i="44"/>
  <c r="AM43" i="44"/>
  <c r="AL43" i="44"/>
  <c r="AK43" i="44"/>
  <c r="AJ43" i="44"/>
  <c r="AI43" i="44"/>
  <c r="AG43" i="44"/>
  <c r="AF43" i="44"/>
  <c r="AE43" i="44"/>
  <c r="AD43" i="44"/>
  <c r="AC43" i="44"/>
  <c r="AB43" i="44"/>
  <c r="AA43" i="44"/>
  <c r="Z43" i="44"/>
  <c r="X43" i="44"/>
  <c r="W43" i="44"/>
  <c r="V43" i="44"/>
  <c r="U43" i="44"/>
  <c r="T43" i="44"/>
  <c r="S43" i="44"/>
  <c r="R43" i="44"/>
  <c r="Q43" i="44"/>
  <c r="P43" i="44"/>
  <c r="O43" i="44"/>
  <c r="N43" i="44"/>
  <c r="M43" i="44"/>
  <c r="L43" i="44"/>
  <c r="J43" i="44"/>
  <c r="H43" i="44"/>
  <c r="F43" i="44"/>
  <c r="E43" i="44"/>
  <c r="D43" i="44"/>
  <c r="C43" i="44"/>
  <c r="B43" i="44"/>
  <c r="AM42" i="44"/>
  <c r="AL42" i="44"/>
  <c r="AK42" i="44"/>
  <c r="AJ42" i="44"/>
  <c r="AI42" i="44"/>
  <c r="AG42" i="44"/>
  <c r="AF42" i="44"/>
  <c r="AE42" i="44"/>
  <c r="AD42" i="44"/>
  <c r="AC42" i="44"/>
  <c r="AB42" i="44"/>
  <c r="AA42" i="44"/>
  <c r="Z42" i="44"/>
  <c r="X42" i="44"/>
  <c r="W42" i="44"/>
  <c r="V42" i="44"/>
  <c r="U42" i="44"/>
  <c r="T42" i="44"/>
  <c r="S42" i="44"/>
  <c r="R42" i="44"/>
  <c r="Q42" i="44"/>
  <c r="P42" i="44"/>
  <c r="O42" i="44"/>
  <c r="N42" i="44"/>
  <c r="M42" i="44"/>
  <c r="L42" i="44"/>
  <c r="J42" i="44"/>
  <c r="H42" i="44"/>
  <c r="F42" i="44"/>
  <c r="E42" i="44"/>
  <c r="D42" i="44"/>
  <c r="C42" i="44"/>
  <c r="B42" i="44"/>
  <c r="AM41" i="44"/>
  <c r="AL41" i="44"/>
  <c r="AK41" i="44"/>
  <c r="AJ41" i="44"/>
  <c r="AI41" i="44"/>
  <c r="AF41" i="44"/>
  <c r="AE41" i="44"/>
  <c r="AD41" i="44"/>
  <c r="AC41" i="44"/>
  <c r="AB41" i="44"/>
  <c r="AA41" i="44"/>
  <c r="X41" i="44"/>
  <c r="W41" i="44"/>
  <c r="V41" i="44"/>
  <c r="U41" i="44"/>
  <c r="S41" i="44"/>
  <c r="R41" i="44"/>
  <c r="Q41" i="44"/>
  <c r="P41" i="44"/>
  <c r="O41" i="44"/>
  <c r="M41" i="44"/>
  <c r="J41" i="44"/>
  <c r="H41" i="44"/>
  <c r="F41" i="44"/>
  <c r="E41" i="44"/>
  <c r="D41" i="44"/>
  <c r="C41" i="44"/>
  <c r="B41" i="44"/>
  <c r="AM40" i="44"/>
  <c r="AL40" i="44"/>
  <c r="AK40" i="44"/>
  <c r="AJ40" i="44"/>
  <c r="AI40" i="44"/>
  <c r="AG40" i="44"/>
  <c r="AF40" i="44"/>
  <c r="AE40" i="44"/>
  <c r="AD40" i="44"/>
  <c r="AC40" i="44"/>
  <c r="AB40" i="44"/>
  <c r="AA40" i="44"/>
  <c r="Z40" i="44"/>
  <c r="Y40" i="44"/>
  <c r="X40" i="44"/>
  <c r="W40" i="44"/>
  <c r="V40" i="44"/>
  <c r="U40" i="44"/>
  <c r="S40" i="44"/>
  <c r="Q40" i="44"/>
  <c r="P40" i="44"/>
  <c r="O40" i="44"/>
  <c r="N40" i="44"/>
  <c r="M40" i="44"/>
  <c r="L40" i="44"/>
  <c r="J40" i="44"/>
  <c r="H40" i="44"/>
  <c r="F40" i="44"/>
  <c r="D40" i="44"/>
  <c r="C40" i="44"/>
  <c r="B40" i="44"/>
  <c r="AM39" i="44"/>
  <c r="AL39" i="44"/>
  <c r="AK39" i="44"/>
  <c r="AJ39" i="44"/>
  <c r="AG39" i="44"/>
  <c r="AF39" i="44"/>
  <c r="AE39" i="44"/>
  <c r="AD39" i="44"/>
  <c r="AC39" i="44"/>
  <c r="AB39" i="44"/>
  <c r="AA39" i="44"/>
  <c r="Z39" i="44"/>
  <c r="Y39" i="44"/>
  <c r="X39" i="44"/>
  <c r="W39" i="44"/>
  <c r="V39" i="44"/>
  <c r="U39" i="44"/>
  <c r="T39" i="44"/>
  <c r="S39" i="44"/>
  <c r="Q39" i="44"/>
  <c r="P39" i="44"/>
  <c r="O39" i="44"/>
  <c r="N39" i="44"/>
  <c r="M39" i="44"/>
  <c r="L39" i="44"/>
  <c r="J39" i="44"/>
  <c r="H39" i="44"/>
  <c r="F39" i="44"/>
  <c r="D39" i="44"/>
  <c r="C39" i="44"/>
  <c r="B39" i="44"/>
  <c r="AM38" i="44"/>
  <c r="AL38" i="44"/>
  <c r="AK38" i="44"/>
  <c r="AJ38" i="44"/>
  <c r="AF38" i="44"/>
  <c r="AE38" i="44"/>
  <c r="AD38" i="44"/>
  <c r="AC38" i="44"/>
  <c r="AB38" i="44"/>
  <c r="AA38" i="44"/>
  <c r="Z38" i="44"/>
  <c r="Y38" i="44"/>
  <c r="X38" i="44"/>
  <c r="W38" i="44"/>
  <c r="V38" i="44"/>
  <c r="U38" i="44"/>
  <c r="T38" i="44"/>
  <c r="S38" i="44"/>
  <c r="Q38" i="44"/>
  <c r="P38" i="44"/>
  <c r="O38" i="44"/>
  <c r="N38" i="44"/>
  <c r="M38" i="44"/>
  <c r="L38" i="44"/>
  <c r="J38" i="44"/>
  <c r="H38" i="44"/>
  <c r="F38" i="44"/>
  <c r="D38" i="44"/>
  <c r="C38" i="44"/>
  <c r="B38" i="44"/>
  <c r="AM37" i="44"/>
  <c r="AL37" i="44"/>
  <c r="AK37" i="44"/>
  <c r="AJ37" i="44"/>
  <c r="AG37" i="44"/>
  <c r="AF37" i="44"/>
  <c r="AE37" i="44"/>
  <c r="AD37" i="44"/>
  <c r="AC37" i="44"/>
  <c r="AB37" i="44"/>
  <c r="AA37" i="44"/>
  <c r="Z37" i="44"/>
  <c r="X37" i="44"/>
  <c r="W37" i="44"/>
  <c r="V37" i="44"/>
  <c r="U37" i="44"/>
  <c r="T37" i="44"/>
  <c r="S37" i="44"/>
  <c r="Q37" i="44"/>
  <c r="P37" i="44"/>
  <c r="O37" i="44"/>
  <c r="N37" i="44"/>
  <c r="M37" i="44"/>
  <c r="J37" i="44"/>
  <c r="H37" i="44"/>
  <c r="F37" i="44"/>
  <c r="D37" i="44"/>
  <c r="C37" i="44"/>
  <c r="AM36" i="44"/>
  <c r="AL36" i="44"/>
  <c r="AK36" i="44"/>
  <c r="AJ36" i="44"/>
  <c r="AG36" i="44"/>
  <c r="AF36" i="44"/>
  <c r="AE36" i="44"/>
  <c r="AD36" i="44"/>
  <c r="AC36" i="44"/>
  <c r="AB36" i="44"/>
  <c r="AA36" i="44"/>
  <c r="Z36" i="44"/>
  <c r="Y36" i="44"/>
  <c r="X36" i="44"/>
  <c r="W36" i="44"/>
  <c r="V36" i="44"/>
  <c r="U36" i="44"/>
  <c r="T36" i="44"/>
  <c r="S36" i="44"/>
  <c r="Q36" i="44"/>
  <c r="P36" i="44"/>
  <c r="N36" i="44"/>
  <c r="M36" i="44"/>
  <c r="L36" i="44"/>
  <c r="J36" i="44"/>
  <c r="H36" i="44"/>
  <c r="F36" i="44"/>
  <c r="D36" i="44"/>
  <c r="C36" i="44"/>
  <c r="B36" i="44"/>
  <c r="AM35" i="44"/>
  <c r="AL35" i="44"/>
  <c r="AK35" i="44"/>
  <c r="AJ35" i="44"/>
  <c r="AI35" i="44"/>
  <c r="AG35" i="44"/>
  <c r="AF35" i="44"/>
  <c r="AE35" i="44"/>
  <c r="AD35" i="44"/>
  <c r="AC35" i="44"/>
  <c r="AB35" i="44"/>
  <c r="AA35" i="44"/>
  <c r="Z35" i="44"/>
  <c r="Y35" i="44"/>
  <c r="X35" i="44"/>
  <c r="W35" i="44"/>
  <c r="V35" i="44"/>
  <c r="U35" i="44"/>
  <c r="T35" i="44"/>
  <c r="S35" i="44"/>
  <c r="N35" i="44"/>
  <c r="M35" i="44"/>
  <c r="L35" i="44"/>
  <c r="J35" i="44"/>
  <c r="H35" i="44"/>
  <c r="F35" i="44"/>
  <c r="D35" i="44"/>
  <c r="C35" i="44"/>
  <c r="B35" i="44"/>
  <c r="AM34" i="44"/>
  <c r="AL34" i="44"/>
  <c r="AK34" i="44"/>
  <c r="AJ34" i="44"/>
  <c r="AI34" i="44"/>
  <c r="AH34" i="44"/>
  <c r="AG34" i="44"/>
  <c r="AF34" i="44"/>
  <c r="AE34" i="44"/>
  <c r="AD34" i="44"/>
  <c r="AC34" i="44"/>
  <c r="AB34" i="44"/>
  <c r="AA34" i="44"/>
  <c r="Z34" i="44"/>
  <c r="Y34" i="44"/>
  <c r="X34" i="44"/>
  <c r="W34" i="44"/>
  <c r="V34" i="44"/>
  <c r="U34" i="44"/>
  <c r="M34" i="44"/>
  <c r="L34" i="44"/>
  <c r="J34" i="44"/>
  <c r="H34" i="44"/>
  <c r="F34" i="44"/>
  <c r="D34" i="44"/>
  <c r="C34" i="44"/>
  <c r="B34" i="44"/>
  <c r="AN31" i="44"/>
  <c r="K31" i="44"/>
  <c r="I31" i="44"/>
  <c r="G31" i="44"/>
  <c r="AN30" i="44"/>
  <c r="AN45" i="44" s="1"/>
  <c r="K30" i="44"/>
  <c r="I30" i="44"/>
  <c r="G30" i="44"/>
  <c r="AN29" i="44"/>
  <c r="K29" i="44"/>
  <c r="I29" i="44"/>
  <c r="G29" i="44"/>
  <c r="AN28" i="44"/>
  <c r="K28" i="44"/>
  <c r="I28" i="44"/>
  <c r="G28" i="44"/>
  <c r="AN27" i="44"/>
  <c r="K27" i="44"/>
  <c r="I27" i="44"/>
  <c r="G27" i="44"/>
  <c r="AN26" i="44"/>
  <c r="AN41" i="44" s="1"/>
  <c r="K26" i="44"/>
  <c r="I26" i="44"/>
  <c r="G26" i="44"/>
  <c r="AN25" i="44"/>
  <c r="K25" i="44"/>
  <c r="I25" i="44"/>
  <c r="G25" i="44"/>
  <c r="AN24" i="44"/>
  <c r="K24" i="44"/>
  <c r="I24" i="44"/>
  <c r="G24" i="44"/>
  <c r="AN23" i="44"/>
  <c r="K23" i="44"/>
  <c r="I23" i="44"/>
  <c r="G23" i="44"/>
  <c r="AN22" i="44"/>
  <c r="AN37" i="44" s="1"/>
  <c r="K22" i="44"/>
  <c r="I22" i="44"/>
  <c r="G22" i="44"/>
  <c r="AN21" i="44"/>
  <c r="K21" i="44"/>
  <c r="I21" i="44"/>
  <c r="G21" i="44"/>
  <c r="AN20" i="44"/>
  <c r="K20" i="44"/>
  <c r="I20" i="44"/>
  <c r="G20" i="44"/>
  <c r="AN19" i="44"/>
  <c r="K19" i="44"/>
  <c r="I19" i="44"/>
  <c r="G19" i="44"/>
  <c r="AN16" i="44"/>
  <c r="K16" i="44"/>
  <c r="I16" i="44"/>
  <c r="G16" i="44"/>
  <c r="AN15" i="44"/>
  <c r="K15" i="44"/>
  <c r="I15" i="44"/>
  <c r="G15" i="44"/>
  <c r="AN14" i="44"/>
  <c r="K14" i="44"/>
  <c r="I14" i="44"/>
  <c r="G14" i="44"/>
  <c r="AN13" i="44"/>
  <c r="K13" i="44"/>
  <c r="I13" i="44"/>
  <c r="G13" i="44"/>
  <c r="AN12" i="44"/>
  <c r="K12" i="44"/>
  <c r="I12" i="44"/>
  <c r="G12" i="44"/>
  <c r="AN11" i="44"/>
  <c r="K11" i="44"/>
  <c r="I11" i="44"/>
  <c r="G11" i="44"/>
  <c r="AN10" i="44"/>
  <c r="K10" i="44"/>
  <c r="I10" i="44"/>
  <c r="G10" i="44"/>
  <c r="AN9" i="44"/>
  <c r="K9" i="44"/>
  <c r="I9" i="44"/>
  <c r="G9" i="44"/>
  <c r="AN8" i="44"/>
  <c r="K8" i="44"/>
  <c r="I8" i="44"/>
  <c r="G8" i="44"/>
  <c r="AN7" i="44"/>
  <c r="K7" i="44"/>
  <c r="I7" i="44"/>
  <c r="G7" i="44"/>
  <c r="AN6" i="44"/>
  <c r="K6" i="44"/>
  <c r="I6" i="44"/>
  <c r="G6" i="44"/>
  <c r="AN5" i="44"/>
  <c r="K5" i="44"/>
  <c r="I5" i="44"/>
  <c r="G5" i="44"/>
  <c r="AN4" i="44"/>
  <c r="K4" i="44"/>
  <c r="I4" i="44"/>
  <c r="G4" i="44"/>
  <c r="AN46" i="44" l="1"/>
  <c r="K34" i="44"/>
  <c r="K36" i="44"/>
  <c r="K37" i="44"/>
  <c r="K39" i="44"/>
  <c r="K43" i="44"/>
  <c r="K44" i="44"/>
  <c r="AN44" i="44"/>
  <c r="AN36" i="44"/>
  <c r="AN40" i="44"/>
  <c r="I38" i="44"/>
  <c r="I45" i="44"/>
  <c r="I46" i="44"/>
  <c r="K35" i="44"/>
  <c r="K38" i="44"/>
  <c r="K41" i="44"/>
  <c r="I34" i="44"/>
  <c r="I35" i="44"/>
  <c r="I36" i="44"/>
  <c r="I37" i="44"/>
  <c r="I39" i="44"/>
  <c r="I40" i="44"/>
  <c r="I41" i="44"/>
  <c r="I42" i="44"/>
  <c r="I43" i="44"/>
  <c r="I44" i="44"/>
  <c r="K40" i="44"/>
  <c r="K46" i="44"/>
  <c r="AN34" i="44"/>
  <c r="AN35" i="44"/>
  <c r="AN38" i="44"/>
  <c r="AN39" i="44"/>
  <c r="AN42" i="44"/>
  <c r="AN43" i="44"/>
  <c r="K42" i="44"/>
  <c r="K45" i="44"/>
  <c r="G34" i="44"/>
  <c r="G35" i="44"/>
  <c r="G36" i="44"/>
  <c r="G37" i="44"/>
  <c r="G38" i="44"/>
  <c r="G39" i="44"/>
  <c r="G40" i="44"/>
  <c r="G41" i="44"/>
  <c r="G42" i="44"/>
  <c r="G43" i="44"/>
  <c r="G44" i="44"/>
  <c r="G45" i="44"/>
  <c r="G46" i="44"/>
  <c r="AN5" i="41" l="1"/>
  <c r="AN6" i="41"/>
  <c r="AN7" i="41"/>
  <c r="AN8" i="41"/>
  <c r="AN9" i="41"/>
  <c r="AN10" i="41"/>
  <c r="AN11" i="41"/>
  <c r="AN12" i="41"/>
  <c r="AN13" i="41"/>
  <c r="AN14" i="41"/>
  <c r="AN15" i="41"/>
  <c r="AN16" i="41"/>
  <c r="AN19" i="41"/>
  <c r="AN20" i="41"/>
  <c r="AN21" i="41"/>
  <c r="AN22" i="41"/>
  <c r="AN23" i="41"/>
  <c r="AN24" i="41"/>
  <c r="AN25" i="41"/>
  <c r="AN26" i="41"/>
  <c r="AN27" i="41"/>
  <c r="AN28" i="41"/>
  <c r="AN29" i="41"/>
  <c r="AN30" i="41"/>
  <c r="AN31" i="41"/>
  <c r="AN4" i="41"/>
  <c r="AC36" i="41"/>
  <c r="AC5" i="41"/>
  <c r="AC6" i="41"/>
  <c r="AC7" i="41"/>
  <c r="AC8" i="41"/>
  <c r="AC9" i="41"/>
  <c r="AC10" i="41"/>
  <c r="AC11" i="41"/>
  <c r="AC12" i="41"/>
  <c r="AC13" i="41"/>
  <c r="AC14" i="41"/>
  <c r="AC15" i="41"/>
  <c r="AC16" i="41"/>
  <c r="AC19" i="41"/>
  <c r="AC20" i="41"/>
  <c r="AC21" i="41"/>
  <c r="AC22" i="41"/>
  <c r="AC23" i="41"/>
  <c r="AC24" i="41"/>
  <c r="AC25" i="41"/>
  <c r="AC26" i="41"/>
  <c r="AC27" i="41"/>
  <c r="AC28" i="41"/>
  <c r="AC29" i="41"/>
  <c r="AC30" i="41"/>
  <c r="AC31" i="41"/>
  <c r="AC4" i="41"/>
  <c r="W5" i="41"/>
  <c r="W6" i="41"/>
  <c r="W7" i="41"/>
  <c r="W8" i="41"/>
  <c r="W9" i="41"/>
  <c r="W10" i="41"/>
  <c r="W11" i="41"/>
  <c r="W12" i="41"/>
  <c r="W13" i="41"/>
  <c r="W14" i="41"/>
  <c r="W15" i="41"/>
  <c r="W16" i="41"/>
  <c r="W19" i="41"/>
  <c r="W20" i="41"/>
  <c r="W21" i="41"/>
  <c r="W22" i="41"/>
  <c r="W23" i="41"/>
  <c r="W24" i="41"/>
  <c r="W25" i="41"/>
  <c r="W26" i="41"/>
  <c r="W27" i="41"/>
  <c r="W28" i="41"/>
  <c r="W29" i="41"/>
  <c r="W30" i="41"/>
  <c r="W31" i="41"/>
  <c r="W4" i="41"/>
  <c r="E5" i="41"/>
  <c r="E6" i="41"/>
  <c r="E7" i="41"/>
  <c r="E8" i="41"/>
  <c r="E9" i="41"/>
  <c r="E10" i="41"/>
  <c r="E11" i="41"/>
  <c r="E12" i="41"/>
  <c r="E13" i="41"/>
  <c r="E14" i="41"/>
  <c r="E15" i="41"/>
  <c r="E16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4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6" i="41"/>
  <c r="B15" i="41"/>
  <c r="B14" i="41"/>
  <c r="B13" i="41"/>
  <c r="B12" i="41"/>
  <c r="B11" i="41"/>
  <c r="B10" i="41"/>
  <c r="B9" i="41"/>
  <c r="B8" i="41"/>
  <c r="B7" i="41"/>
  <c r="B6" i="41"/>
  <c r="B5" i="41"/>
  <c r="B4" i="41"/>
  <c r="AN42" i="41" l="1"/>
  <c r="AN46" i="41"/>
  <c r="AN38" i="41"/>
  <c r="B34" i="41"/>
  <c r="B38" i="41"/>
  <c r="B46" i="41"/>
  <c r="E39" i="41"/>
  <c r="W40" i="41"/>
  <c r="W36" i="41"/>
  <c r="B35" i="41"/>
  <c r="B40" i="41"/>
  <c r="E45" i="41"/>
  <c r="E37" i="41"/>
  <c r="B37" i="41"/>
  <c r="B41" i="41"/>
  <c r="B45" i="41"/>
  <c r="B44" i="41"/>
  <c r="W45" i="41"/>
  <c r="W41" i="41"/>
  <c r="W37" i="41"/>
  <c r="W44" i="41"/>
  <c r="AC40" i="41"/>
  <c r="AN34" i="41"/>
  <c r="AN43" i="41"/>
  <c r="AN39" i="41"/>
  <c r="AN35" i="41"/>
  <c r="B43" i="41"/>
  <c r="E34" i="41"/>
  <c r="E35" i="41"/>
  <c r="AC46" i="41"/>
  <c r="AC42" i="41"/>
  <c r="AC38" i="41"/>
  <c r="AC34" i="41"/>
  <c r="AC43" i="41"/>
  <c r="AC39" i="41"/>
  <c r="AC35" i="41"/>
  <c r="AN45" i="41"/>
  <c r="AN41" i="41"/>
  <c r="AN37" i="41"/>
  <c r="B42" i="41"/>
  <c r="B39" i="41"/>
  <c r="B36" i="41"/>
  <c r="E41" i="41"/>
  <c r="W34" i="41"/>
  <c r="AC45" i="41"/>
  <c r="AC41" i="41"/>
  <c r="AC37" i="41"/>
  <c r="AC44" i="41"/>
  <c r="AN44" i="41"/>
  <c r="AN40" i="41"/>
  <c r="AN36" i="41"/>
  <c r="E44" i="41"/>
  <c r="E40" i="41"/>
  <c r="E36" i="41"/>
  <c r="W46" i="41"/>
  <c r="W42" i="41"/>
  <c r="W38" i="41"/>
  <c r="W43" i="41"/>
  <c r="W39" i="41"/>
  <c r="W35" i="41"/>
  <c r="E43" i="41"/>
  <c r="E46" i="41"/>
  <c r="E42" i="41"/>
  <c r="E38" i="41"/>
  <c r="P46" i="42"/>
  <c r="O46" i="42"/>
  <c r="N46" i="42"/>
  <c r="M46" i="42"/>
  <c r="L46" i="42"/>
  <c r="K46" i="42"/>
  <c r="G46" i="42"/>
  <c r="F46" i="42"/>
  <c r="E46" i="42"/>
  <c r="C46" i="42"/>
  <c r="P45" i="42"/>
  <c r="O45" i="42"/>
  <c r="N45" i="42"/>
  <c r="M45" i="42"/>
  <c r="L45" i="42"/>
  <c r="K45" i="42"/>
  <c r="J45" i="42"/>
  <c r="F45" i="42"/>
  <c r="E45" i="42"/>
  <c r="C45" i="42"/>
  <c r="P44" i="42"/>
  <c r="O44" i="42"/>
  <c r="N44" i="42"/>
  <c r="M44" i="42"/>
  <c r="L44" i="42"/>
  <c r="K44" i="42"/>
  <c r="J44" i="42"/>
  <c r="H44" i="42"/>
  <c r="F44" i="42"/>
  <c r="E44" i="42"/>
  <c r="D44" i="42"/>
  <c r="C44" i="42"/>
  <c r="P43" i="42"/>
  <c r="O43" i="42"/>
  <c r="N43" i="42"/>
  <c r="M43" i="42"/>
  <c r="L43" i="42"/>
  <c r="K43" i="42"/>
  <c r="J43" i="42"/>
  <c r="F43" i="42"/>
  <c r="E43" i="42"/>
  <c r="D43" i="42"/>
  <c r="C43" i="42"/>
  <c r="P42" i="42"/>
  <c r="O42" i="42"/>
  <c r="N42" i="42"/>
  <c r="M42" i="42"/>
  <c r="L42" i="42"/>
  <c r="K42" i="42"/>
  <c r="F42" i="42"/>
  <c r="E42" i="42"/>
  <c r="D42" i="42"/>
  <c r="C42" i="42"/>
  <c r="P41" i="42"/>
  <c r="O41" i="42"/>
  <c r="N41" i="42"/>
  <c r="M41" i="42"/>
  <c r="L41" i="42"/>
  <c r="K41" i="42"/>
  <c r="F41" i="42"/>
  <c r="E41" i="42"/>
  <c r="C41" i="42"/>
  <c r="P40" i="42"/>
  <c r="O40" i="42"/>
  <c r="N40" i="42"/>
  <c r="M40" i="42"/>
  <c r="L40" i="42"/>
  <c r="K40" i="42"/>
  <c r="F40" i="42"/>
  <c r="E40" i="42"/>
  <c r="C40" i="42"/>
  <c r="P39" i="42"/>
  <c r="O39" i="42"/>
  <c r="N39" i="42"/>
  <c r="M39" i="42"/>
  <c r="L39" i="42"/>
  <c r="K39" i="42"/>
  <c r="J39" i="42"/>
  <c r="F39" i="42"/>
  <c r="E39" i="42"/>
  <c r="C39" i="42"/>
  <c r="P38" i="42"/>
  <c r="O38" i="42"/>
  <c r="N38" i="42"/>
  <c r="M38" i="42"/>
  <c r="L38" i="42"/>
  <c r="K38" i="42"/>
  <c r="J38" i="42"/>
  <c r="F38" i="42"/>
  <c r="E38" i="42"/>
  <c r="C38" i="42"/>
  <c r="P37" i="42"/>
  <c r="O37" i="42"/>
  <c r="N37" i="42"/>
  <c r="M37" i="42"/>
  <c r="L37" i="42"/>
  <c r="K37" i="42"/>
  <c r="F37" i="42"/>
  <c r="E37" i="42"/>
  <c r="C37" i="42"/>
  <c r="P36" i="42"/>
  <c r="O36" i="42"/>
  <c r="N36" i="42"/>
  <c r="M36" i="42"/>
  <c r="L36" i="42"/>
  <c r="K36" i="42"/>
  <c r="J36" i="42"/>
  <c r="G36" i="42"/>
  <c r="F36" i="42"/>
  <c r="E36" i="42"/>
  <c r="C36" i="42"/>
  <c r="P35" i="42"/>
  <c r="O35" i="42"/>
  <c r="N35" i="42"/>
  <c r="M35" i="42"/>
  <c r="L35" i="42"/>
  <c r="K35" i="42"/>
  <c r="J35" i="42"/>
  <c r="G35" i="42"/>
  <c r="F35" i="42"/>
  <c r="E35" i="42"/>
  <c r="C35" i="42"/>
  <c r="P34" i="42"/>
  <c r="O34" i="42"/>
  <c r="N34" i="42"/>
  <c r="M34" i="42"/>
  <c r="L34" i="42"/>
  <c r="K34" i="42"/>
  <c r="J34" i="42"/>
  <c r="H34" i="42"/>
  <c r="G34" i="42"/>
  <c r="F34" i="42"/>
  <c r="E34" i="42"/>
  <c r="C34" i="42"/>
  <c r="B46" i="42"/>
  <c r="B45" i="42"/>
  <c r="B44" i="42"/>
  <c r="B43" i="42"/>
  <c r="B42" i="42"/>
  <c r="B41" i="42"/>
  <c r="B40" i="42"/>
  <c r="B39" i="42"/>
  <c r="B38" i="42"/>
  <c r="B37" i="42"/>
  <c r="B36" i="42"/>
  <c r="B35" i="42"/>
  <c r="B34" i="42"/>
  <c r="AS46" i="41"/>
  <c r="AR46" i="41"/>
  <c r="AQ46" i="41"/>
  <c r="AP46" i="41"/>
  <c r="AM46" i="41"/>
  <c r="AL46" i="41"/>
  <c r="AK46" i="41"/>
  <c r="AJ46" i="41"/>
  <c r="AI46" i="41"/>
  <c r="AH46" i="41"/>
  <c r="AG46" i="41"/>
  <c r="AF46" i="41"/>
  <c r="AE46" i="41"/>
  <c r="AB46" i="41"/>
  <c r="AA46" i="41"/>
  <c r="Z46" i="41"/>
  <c r="Y46" i="41"/>
  <c r="X46" i="41"/>
  <c r="V46" i="41"/>
  <c r="U46" i="41"/>
  <c r="T46" i="41"/>
  <c r="S46" i="41"/>
  <c r="R46" i="41"/>
  <c r="Q46" i="41"/>
  <c r="P46" i="41"/>
  <c r="O46" i="41"/>
  <c r="M46" i="41"/>
  <c r="K46" i="41"/>
  <c r="I46" i="41"/>
  <c r="G46" i="41"/>
  <c r="F46" i="41"/>
  <c r="D46" i="41"/>
  <c r="AS45" i="41"/>
  <c r="AR45" i="41"/>
  <c r="AQ45" i="41"/>
  <c r="AP45" i="41"/>
  <c r="AO45" i="41"/>
  <c r="AJ45" i="41"/>
  <c r="AI45" i="41"/>
  <c r="AH45" i="41"/>
  <c r="AG45" i="41"/>
  <c r="AB45" i="41"/>
  <c r="AA45" i="41"/>
  <c r="Z45" i="41"/>
  <c r="Y45" i="41"/>
  <c r="X45" i="41"/>
  <c r="V45" i="41"/>
  <c r="U45" i="41"/>
  <c r="T45" i="41"/>
  <c r="S45" i="41"/>
  <c r="R45" i="41"/>
  <c r="P45" i="41"/>
  <c r="O45" i="41"/>
  <c r="M45" i="41"/>
  <c r="K45" i="41"/>
  <c r="I45" i="41"/>
  <c r="G45" i="41"/>
  <c r="F45" i="41"/>
  <c r="D45" i="41"/>
  <c r="AS44" i="41"/>
  <c r="AR44" i="41"/>
  <c r="AQ44" i="41"/>
  <c r="AP44" i="41"/>
  <c r="AO44" i="41"/>
  <c r="AJ44" i="41"/>
  <c r="AI44" i="41"/>
  <c r="AH44" i="41"/>
  <c r="AG44" i="41"/>
  <c r="AB44" i="41"/>
  <c r="AA44" i="41"/>
  <c r="Z44" i="41"/>
  <c r="Y44" i="41"/>
  <c r="X44" i="41"/>
  <c r="V44" i="41"/>
  <c r="U44" i="41"/>
  <c r="T44" i="41"/>
  <c r="S44" i="41"/>
  <c r="R44" i="41"/>
  <c r="Q44" i="41"/>
  <c r="P44" i="41"/>
  <c r="O44" i="41"/>
  <c r="M44" i="41"/>
  <c r="K44" i="41"/>
  <c r="I44" i="41"/>
  <c r="G44" i="41"/>
  <c r="F44" i="41"/>
  <c r="D44" i="41"/>
  <c r="AS43" i="41"/>
  <c r="AR43" i="41"/>
  <c r="AQ43" i="41"/>
  <c r="AP43" i="41"/>
  <c r="AO43" i="41"/>
  <c r="AL43" i="41"/>
  <c r="AK43" i="41"/>
  <c r="AJ43" i="41"/>
  <c r="AI43" i="41"/>
  <c r="AH43" i="41"/>
  <c r="AG43" i="41"/>
  <c r="AF43" i="41"/>
  <c r="AE43" i="41"/>
  <c r="AB43" i="41"/>
  <c r="AA43" i="41"/>
  <c r="Z43" i="41"/>
  <c r="Y43" i="41"/>
  <c r="X43" i="41"/>
  <c r="V43" i="41"/>
  <c r="U43" i="41"/>
  <c r="T43" i="41"/>
  <c r="S43" i="41"/>
  <c r="R43" i="41"/>
  <c r="Q43" i="41"/>
  <c r="P43" i="41"/>
  <c r="O43" i="41"/>
  <c r="M43" i="41"/>
  <c r="K43" i="41"/>
  <c r="I43" i="41"/>
  <c r="G43" i="41"/>
  <c r="F43" i="41"/>
  <c r="D43" i="41"/>
  <c r="AS42" i="41"/>
  <c r="AR42" i="41"/>
  <c r="AQ42" i="41"/>
  <c r="AP42" i="41"/>
  <c r="AO42" i="41"/>
  <c r="AL42" i="41"/>
  <c r="AK42" i="41"/>
  <c r="AJ42" i="41"/>
  <c r="AI42" i="41"/>
  <c r="AH42" i="41"/>
  <c r="AG42" i="41"/>
  <c r="AF42" i="41"/>
  <c r="AE42" i="41"/>
  <c r="AB42" i="41"/>
  <c r="AA42" i="41"/>
  <c r="Z42" i="41"/>
  <c r="Y42" i="41"/>
  <c r="X42" i="41"/>
  <c r="V42" i="41"/>
  <c r="U42" i="41"/>
  <c r="T42" i="41"/>
  <c r="S42" i="41"/>
  <c r="R42" i="41"/>
  <c r="Q42" i="41"/>
  <c r="P42" i="41"/>
  <c r="O42" i="41"/>
  <c r="M42" i="41"/>
  <c r="K42" i="41"/>
  <c r="I42" i="41"/>
  <c r="G42" i="41"/>
  <c r="F42" i="41"/>
  <c r="D42" i="41"/>
  <c r="AS41" i="41"/>
  <c r="AR41" i="41"/>
  <c r="AQ41" i="41"/>
  <c r="AP41" i="41"/>
  <c r="AO41" i="41"/>
  <c r="AK41" i="41"/>
  <c r="AJ41" i="41"/>
  <c r="AI41" i="41"/>
  <c r="AH41" i="41"/>
  <c r="AG41" i="41"/>
  <c r="AF41" i="41"/>
  <c r="AB41" i="41"/>
  <c r="AA41" i="41"/>
  <c r="Z41" i="41"/>
  <c r="Y41" i="41"/>
  <c r="V41" i="41"/>
  <c r="U41" i="41"/>
  <c r="T41" i="41"/>
  <c r="S41" i="41"/>
  <c r="R41" i="41"/>
  <c r="P41" i="41"/>
  <c r="M41" i="41"/>
  <c r="K41" i="41"/>
  <c r="I41" i="41"/>
  <c r="G41" i="41"/>
  <c r="F41" i="41"/>
  <c r="D41" i="41"/>
  <c r="AS40" i="41"/>
  <c r="AR40" i="41"/>
  <c r="AQ40" i="41"/>
  <c r="AP40" i="41"/>
  <c r="AO40" i="41"/>
  <c r="AL40" i="41"/>
  <c r="AK40" i="41"/>
  <c r="AJ40" i="41"/>
  <c r="AI40" i="41"/>
  <c r="AH40" i="41"/>
  <c r="AG40" i="41"/>
  <c r="AF40" i="41"/>
  <c r="AE40" i="41"/>
  <c r="AD40" i="41"/>
  <c r="AB40" i="41"/>
  <c r="AA40" i="41"/>
  <c r="Z40" i="41"/>
  <c r="Y40" i="41"/>
  <c r="V40" i="41"/>
  <c r="T40" i="41"/>
  <c r="S40" i="41"/>
  <c r="R40" i="41"/>
  <c r="Q40" i="41"/>
  <c r="P40" i="41"/>
  <c r="O40" i="41"/>
  <c r="M40" i="41"/>
  <c r="K40" i="41"/>
  <c r="I40" i="41"/>
  <c r="F40" i="41"/>
  <c r="D40" i="41"/>
  <c r="AS39" i="41"/>
  <c r="AR39" i="41"/>
  <c r="AQ39" i="41"/>
  <c r="AP39" i="41"/>
  <c r="AL39" i="41"/>
  <c r="AK39" i="41"/>
  <c r="AJ39" i="41"/>
  <c r="AI39" i="41"/>
  <c r="AH39" i="41"/>
  <c r="AG39" i="41"/>
  <c r="AF39" i="41"/>
  <c r="AE39" i="41"/>
  <c r="AD39" i="41"/>
  <c r="AB39" i="41"/>
  <c r="AA39" i="41"/>
  <c r="Z39" i="41"/>
  <c r="Y39" i="41"/>
  <c r="X39" i="41"/>
  <c r="V39" i="41"/>
  <c r="T39" i="41"/>
  <c r="S39" i="41"/>
  <c r="R39" i="41"/>
  <c r="Q39" i="41"/>
  <c r="P39" i="41"/>
  <c r="O39" i="41"/>
  <c r="M39" i="41"/>
  <c r="K39" i="41"/>
  <c r="I39" i="41"/>
  <c r="F39" i="41"/>
  <c r="D39" i="41"/>
  <c r="AS38" i="41"/>
  <c r="AR38" i="41"/>
  <c r="AQ38" i="41"/>
  <c r="AP38" i="41"/>
  <c r="AK38" i="41"/>
  <c r="AJ38" i="41"/>
  <c r="AI38" i="41"/>
  <c r="AH38" i="41"/>
  <c r="AG38" i="41"/>
  <c r="AF38" i="41"/>
  <c r="AE38" i="41"/>
  <c r="AD38" i="41"/>
  <c r="AB38" i="41"/>
  <c r="AA38" i="41"/>
  <c r="Z38" i="41"/>
  <c r="Y38" i="41"/>
  <c r="X38" i="41"/>
  <c r="V38" i="41"/>
  <c r="T38" i="41"/>
  <c r="S38" i="41"/>
  <c r="R38" i="41"/>
  <c r="Q38" i="41"/>
  <c r="P38" i="41"/>
  <c r="O38" i="41"/>
  <c r="M38" i="41"/>
  <c r="K38" i="41"/>
  <c r="I38" i="41"/>
  <c r="F38" i="41"/>
  <c r="D38" i="41"/>
  <c r="AS37" i="41"/>
  <c r="AR37" i="41"/>
  <c r="AQ37" i="41"/>
  <c r="AP37" i="41"/>
  <c r="AL37" i="41"/>
  <c r="AK37" i="41"/>
  <c r="AJ37" i="41"/>
  <c r="AI37" i="41"/>
  <c r="AH37" i="41"/>
  <c r="AG37" i="41"/>
  <c r="AF37" i="41"/>
  <c r="AE37" i="41"/>
  <c r="AB37" i="41"/>
  <c r="AA37" i="41"/>
  <c r="Z37" i="41"/>
  <c r="Y37" i="41"/>
  <c r="X37" i="41"/>
  <c r="V37" i="41"/>
  <c r="T37" i="41"/>
  <c r="S37" i="41"/>
  <c r="R37" i="41"/>
  <c r="Q37" i="41"/>
  <c r="P37" i="41"/>
  <c r="M37" i="41"/>
  <c r="K37" i="41"/>
  <c r="I37" i="41"/>
  <c r="F37" i="41"/>
  <c r="D37" i="41"/>
  <c r="AS36" i="41"/>
  <c r="AR36" i="41"/>
  <c r="AQ36" i="41"/>
  <c r="AP36" i="41"/>
  <c r="AL36" i="41"/>
  <c r="AK36" i="41"/>
  <c r="AJ36" i="41"/>
  <c r="AI36" i="41"/>
  <c r="AH36" i="41"/>
  <c r="AG36" i="41"/>
  <c r="AF36" i="41"/>
  <c r="AE36" i="41"/>
  <c r="AD36" i="41"/>
  <c r="AB36" i="41"/>
  <c r="AA36" i="41"/>
  <c r="Z36" i="41"/>
  <c r="Y36" i="41"/>
  <c r="X36" i="41"/>
  <c r="V36" i="41"/>
  <c r="T36" i="41"/>
  <c r="S36" i="41"/>
  <c r="Q36" i="41"/>
  <c r="P36" i="41"/>
  <c r="O36" i="41"/>
  <c r="M36" i="41"/>
  <c r="K36" i="41"/>
  <c r="I36" i="41"/>
  <c r="F36" i="41"/>
  <c r="D36" i="41"/>
  <c r="AS35" i="41"/>
  <c r="AR35" i="41"/>
  <c r="AQ35" i="41"/>
  <c r="AP35" i="41"/>
  <c r="AO35" i="41"/>
  <c r="AL35" i="41"/>
  <c r="AK35" i="41"/>
  <c r="AJ35" i="41"/>
  <c r="AI35" i="41"/>
  <c r="AH35" i="41"/>
  <c r="AG35" i="41"/>
  <c r="AF35" i="41"/>
  <c r="AE35" i="41"/>
  <c r="AD35" i="41"/>
  <c r="AB35" i="41"/>
  <c r="AA35" i="41"/>
  <c r="Z35" i="41"/>
  <c r="Y35" i="41"/>
  <c r="X35" i="41"/>
  <c r="V35" i="41"/>
  <c r="Q35" i="41"/>
  <c r="P35" i="41"/>
  <c r="O35" i="41"/>
  <c r="M35" i="41"/>
  <c r="K35" i="41"/>
  <c r="I35" i="41"/>
  <c r="F35" i="41"/>
  <c r="D35" i="41"/>
  <c r="AS34" i="41"/>
  <c r="AR34" i="41"/>
  <c r="AQ34" i="41"/>
  <c r="AP34" i="41"/>
  <c r="AO34" i="41"/>
  <c r="AM34" i="41"/>
  <c r="AL34" i="41"/>
  <c r="AK34" i="41"/>
  <c r="AJ34" i="41"/>
  <c r="AI34" i="41"/>
  <c r="AH34" i="41"/>
  <c r="AG34" i="41"/>
  <c r="AF34" i="41"/>
  <c r="AE34" i="41"/>
  <c r="AD34" i="41"/>
  <c r="AB34" i="41"/>
  <c r="AA34" i="41"/>
  <c r="Z34" i="41"/>
  <c r="Y34" i="41"/>
  <c r="P34" i="41"/>
  <c r="O34" i="41"/>
  <c r="M34" i="41"/>
  <c r="K34" i="41"/>
  <c r="I34" i="41"/>
  <c r="F34" i="41"/>
  <c r="D34" i="41"/>
  <c r="C46" i="41"/>
  <c r="C45" i="41"/>
  <c r="C44" i="41"/>
  <c r="C43" i="41"/>
  <c r="C42" i="41"/>
  <c r="C41" i="41"/>
  <c r="C40" i="41"/>
  <c r="C39" i="41"/>
  <c r="C38" i="41"/>
  <c r="C36" i="41"/>
  <c r="C35" i="41"/>
  <c r="C34" i="41"/>
  <c r="AT31" i="41"/>
  <c r="AT30" i="41"/>
  <c r="AT29" i="41"/>
  <c r="AT28" i="41"/>
  <c r="AT27" i="41"/>
  <c r="AT26" i="41"/>
  <c r="AT25" i="41"/>
  <c r="AT24" i="41"/>
  <c r="AT23" i="41"/>
  <c r="AT22" i="41"/>
  <c r="AT21" i="41"/>
  <c r="AT20" i="41"/>
  <c r="AT19" i="41"/>
  <c r="AT16" i="41"/>
  <c r="AT15" i="41"/>
  <c r="AT14" i="41"/>
  <c r="AT13" i="41"/>
  <c r="AT12" i="41"/>
  <c r="AT11" i="41"/>
  <c r="AT10" i="41"/>
  <c r="AT9" i="41"/>
  <c r="AT8" i="41"/>
  <c r="AT7" i="41"/>
  <c r="AT6" i="41"/>
  <c r="AT5" i="41"/>
  <c r="AT4" i="41"/>
  <c r="N31" i="41"/>
  <c r="N30" i="41"/>
  <c r="N29" i="41"/>
  <c r="N28" i="41"/>
  <c r="N27" i="41"/>
  <c r="N26" i="41"/>
  <c r="N25" i="41"/>
  <c r="N24" i="41"/>
  <c r="N23" i="41"/>
  <c r="N22" i="41"/>
  <c r="N21" i="41"/>
  <c r="N20" i="41"/>
  <c r="N19" i="41"/>
  <c r="N16" i="41"/>
  <c r="N15" i="41"/>
  <c r="N45" i="41" s="1"/>
  <c r="N14" i="41"/>
  <c r="N13" i="41"/>
  <c r="N12" i="41"/>
  <c r="N11" i="41"/>
  <c r="N10" i="41"/>
  <c r="N9" i="41"/>
  <c r="N8" i="41"/>
  <c r="N7" i="41"/>
  <c r="N6" i="41"/>
  <c r="N5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6" i="41"/>
  <c r="L15" i="41"/>
  <c r="L14" i="41"/>
  <c r="L13" i="41"/>
  <c r="L12" i="41"/>
  <c r="L11" i="41"/>
  <c r="L10" i="41"/>
  <c r="L9" i="41"/>
  <c r="L8" i="41"/>
  <c r="L7" i="41"/>
  <c r="L6" i="41"/>
  <c r="L5" i="41"/>
  <c r="N4" i="41"/>
  <c r="L4" i="41"/>
  <c r="J31" i="41"/>
  <c r="J30" i="41"/>
  <c r="J29" i="41"/>
  <c r="J28" i="41"/>
  <c r="H28" i="41" s="1"/>
  <c r="J27" i="41"/>
  <c r="J26" i="41"/>
  <c r="J25" i="41"/>
  <c r="J24" i="41"/>
  <c r="H24" i="41" s="1"/>
  <c r="J23" i="41"/>
  <c r="J22" i="41"/>
  <c r="J21" i="41"/>
  <c r="J20" i="41"/>
  <c r="H20" i="41" s="1"/>
  <c r="J19" i="41"/>
  <c r="J16" i="41"/>
  <c r="J15" i="41"/>
  <c r="J14" i="41"/>
  <c r="H14" i="41" s="1"/>
  <c r="J13" i="41"/>
  <c r="J12" i="41"/>
  <c r="J11" i="41"/>
  <c r="J10" i="41"/>
  <c r="H10" i="41" s="1"/>
  <c r="J9" i="41"/>
  <c r="J8" i="41"/>
  <c r="J7" i="41"/>
  <c r="J6" i="41"/>
  <c r="H6" i="41" s="1"/>
  <c r="J5" i="41"/>
  <c r="J4" i="41"/>
  <c r="H11" i="41" l="1"/>
  <c r="J45" i="41"/>
  <c r="H15" i="41"/>
  <c r="H29" i="41"/>
  <c r="H4" i="41"/>
  <c r="H8" i="41"/>
  <c r="H16" i="41"/>
  <c r="H22" i="41"/>
  <c r="H30" i="41"/>
  <c r="H5" i="41"/>
  <c r="H9" i="41"/>
  <c r="H13" i="41"/>
  <c r="H43" i="41" s="1"/>
  <c r="H19" i="41"/>
  <c r="H23" i="41"/>
  <c r="H27" i="41"/>
  <c r="H31" i="41"/>
  <c r="H39" i="41"/>
  <c r="AU6" i="41"/>
  <c r="AU28" i="41"/>
  <c r="AU24" i="41"/>
  <c r="H25" i="41"/>
  <c r="AU10" i="41"/>
  <c r="H7" i="41"/>
  <c r="H21" i="41"/>
  <c r="H12" i="41"/>
  <c r="H26" i="41"/>
  <c r="H35" i="41"/>
  <c r="AU20" i="41"/>
  <c r="AU14" i="41"/>
  <c r="J34" i="41"/>
  <c r="J38" i="41"/>
  <c r="J42" i="41"/>
  <c r="J46" i="41"/>
  <c r="L35" i="41"/>
  <c r="N38" i="41"/>
  <c r="N42" i="41"/>
  <c r="N46" i="41"/>
  <c r="AT36" i="41"/>
  <c r="AT40" i="41"/>
  <c r="AT44" i="41"/>
  <c r="N34" i="41"/>
  <c r="J35" i="41"/>
  <c r="J39" i="41"/>
  <c r="J43" i="41"/>
  <c r="L41" i="41"/>
  <c r="L36" i="41"/>
  <c r="L40" i="41"/>
  <c r="L44" i="41"/>
  <c r="N35" i="41"/>
  <c r="N39" i="41"/>
  <c r="N43" i="41"/>
  <c r="AT42" i="41"/>
  <c r="AT37" i="41"/>
  <c r="AT41" i="41"/>
  <c r="AT45" i="41"/>
  <c r="J37" i="41"/>
  <c r="N37" i="41"/>
  <c r="AT43" i="41"/>
  <c r="J36" i="41"/>
  <c r="J40" i="41"/>
  <c r="J44" i="41"/>
  <c r="L37" i="41"/>
  <c r="L45" i="41"/>
  <c r="N36" i="41"/>
  <c r="N40" i="41"/>
  <c r="N44" i="41"/>
  <c r="AT34" i="41"/>
  <c r="AT38" i="41"/>
  <c r="AT46" i="41"/>
  <c r="J41" i="41"/>
  <c r="L34" i="41"/>
  <c r="L38" i="41"/>
  <c r="L42" i="41"/>
  <c r="L46" i="41"/>
  <c r="N41" i="41"/>
  <c r="AT35" i="41"/>
  <c r="AT39" i="41"/>
  <c r="L39" i="41"/>
  <c r="L43" i="41"/>
  <c r="P172" i="39"/>
  <c r="O172" i="39"/>
  <c r="N172" i="39"/>
  <c r="M172" i="39"/>
  <c r="L172" i="39"/>
  <c r="K172" i="39"/>
  <c r="J172" i="39"/>
  <c r="I172" i="39"/>
  <c r="H172" i="39"/>
  <c r="G172" i="39"/>
  <c r="F172" i="39"/>
  <c r="E172" i="39"/>
  <c r="D172" i="39"/>
  <c r="C172" i="39"/>
  <c r="P171" i="39"/>
  <c r="O171" i="39"/>
  <c r="N171" i="39"/>
  <c r="M171" i="39"/>
  <c r="L171" i="39"/>
  <c r="K171" i="39"/>
  <c r="J171" i="39"/>
  <c r="I171" i="39"/>
  <c r="H171" i="39"/>
  <c r="G171" i="39"/>
  <c r="F171" i="39"/>
  <c r="E171" i="39"/>
  <c r="D171" i="39"/>
  <c r="C171" i="39"/>
  <c r="P170" i="39"/>
  <c r="O170" i="39"/>
  <c r="N170" i="39"/>
  <c r="M170" i="39"/>
  <c r="L170" i="39"/>
  <c r="K170" i="39"/>
  <c r="J170" i="39"/>
  <c r="I170" i="39"/>
  <c r="H170" i="39"/>
  <c r="G170" i="39"/>
  <c r="F170" i="39"/>
  <c r="E170" i="39"/>
  <c r="D170" i="39"/>
  <c r="C170" i="39"/>
  <c r="P169" i="39"/>
  <c r="O169" i="39"/>
  <c r="N169" i="39"/>
  <c r="M169" i="39"/>
  <c r="L169" i="39"/>
  <c r="K169" i="39"/>
  <c r="J169" i="39"/>
  <c r="I169" i="39"/>
  <c r="H169" i="39"/>
  <c r="G169" i="39"/>
  <c r="F169" i="39"/>
  <c r="E169" i="39"/>
  <c r="D169" i="39"/>
  <c r="C169" i="39"/>
  <c r="P168" i="39"/>
  <c r="O168" i="39"/>
  <c r="N168" i="39"/>
  <c r="M168" i="39"/>
  <c r="L168" i="39"/>
  <c r="K168" i="39"/>
  <c r="J168" i="39"/>
  <c r="I168" i="39"/>
  <c r="H168" i="39"/>
  <c r="G168" i="39"/>
  <c r="F168" i="39"/>
  <c r="E168" i="39"/>
  <c r="D168" i="39"/>
  <c r="C168" i="39"/>
  <c r="P167" i="39"/>
  <c r="O167" i="39"/>
  <c r="N167" i="39"/>
  <c r="M167" i="39"/>
  <c r="L167" i="39"/>
  <c r="K167" i="39"/>
  <c r="J167" i="39"/>
  <c r="I167" i="39"/>
  <c r="H167" i="39"/>
  <c r="G167" i="39"/>
  <c r="F167" i="39"/>
  <c r="E167" i="39"/>
  <c r="D167" i="39"/>
  <c r="C167" i="39"/>
  <c r="P166" i="39"/>
  <c r="O166" i="39"/>
  <c r="N166" i="39"/>
  <c r="M166" i="39"/>
  <c r="L166" i="39"/>
  <c r="K166" i="39"/>
  <c r="J166" i="39"/>
  <c r="I166" i="39"/>
  <c r="H166" i="39"/>
  <c r="G166" i="39"/>
  <c r="F166" i="39"/>
  <c r="E166" i="39"/>
  <c r="D166" i="39"/>
  <c r="C166" i="39"/>
  <c r="P165" i="39"/>
  <c r="O165" i="39"/>
  <c r="N165" i="39"/>
  <c r="M165" i="39"/>
  <c r="L165" i="39"/>
  <c r="K165" i="39"/>
  <c r="J165" i="39"/>
  <c r="I165" i="39"/>
  <c r="H165" i="39"/>
  <c r="G165" i="39"/>
  <c r="F165" i="39"/>
  <c r="E165" i="39"/>
  <c r="D165" i="39"/>
  <c r="C165" i="39"/>
  <c r="P164" i="39"/>
  <c r="O164" i="39"/>
  <c r="N164" i="39"/>
  <c r="M164" i="39"/>
  <c r="L164" i="39"/>
  <c r="K164" i="39"/>
  <c r="J164" i="39"/>
  <c r="I164" i="39"/>
  <c r="H164" i="39"/>
  <c r="G164" i="39"/>
  <c r="F164" i="39"/>
  <c r="E164" i="39"/>
  <c r="D164" i="39"/>
  <c r="C164" i="39"/>
  <c r="P163" i="39"/>
  <c r="O163" i="39"/>
  <c r="N163" i="39"/>
  <c r="M163" i="39"/>
  <c r="L163" i="39"/>
  <c r="K163" i="39"/>
  <c r="J163" i="39"/>
  <c r="I163" i="39"/>
  <c r="H163" i="39"/>
  <c r="G163" i="39"/>
  <c r="F163" i="39"/>
  <c r="E163" i="39"/>
  <c r="D163" i="39"/>
  <c r="C163" i="39"/>
  <c r="P162" i="39"/>
  <c r="O162" i="39"/>
  <c r="N162" i="39"/>
  <c r="M162" i="39"/>
  <c r="L162" i="39"/>
  <c r="K162" i="39"/>
  <c r="J162" i="39"/>
  <c r="I162" i="39"/>
  <c r="H162" i="39"/>
  <c r="G162" i="39"/>
  <c r="F162" i="39"/>
  <c r="E162" i="39"/>
  <c r="D162" i="39"/>
  <c r="C162" i="39"/>
  <c r="P161" i="39"/>
  <c r="O161" i="39"/>
  <c r="N161" i="39"/>
  <c r="M161" i="39"/>
  <c r="L161" i="39"/>
  <c r="K161" i="39"/>
  <c r="J161" i="39"/>
  <c r="I161" i="39"/>
  <c r="H161" i="39"/>
  <c r="G161" i="39"/>
  <c r="F161" i="39"/>
  <c r="E161" i="39"/>
  <c r="D161" i="39"/>
  <c r="C161" i="39"/>
  <c r="P160" i="39"/>
  <c r="O160" i="39"/>
  <c r="N160" i="39"/>
  <c r="M160" i="39"/>
  <c r="L160" i="39"/>
  <c r="K160" i="39"/>
  <c r="J160" i="39"/>
  <c r="I160" i="39"/>
  <c r="H160" i="39"/>
  <c r="G160" i="39"/>
  <c r="F160" i="39"/>
  <c r="E160" i="39"/>
  <c r="D160" i="39"/>
  <c r="C160" i="39"/>
  <c r="B172" i="39"/>
  <c r="B171" i="39"/>
  <c r="B170" i="39"/>
  <c r="B169" i="39"/>
  <c r="B168" i="39"/>
  <c r="B167" i="39"/>
  <c r="B166" i="39"/>
  <c r="B165" i="39"/>
  <c r="B164" i="39"/>
  <c r="B163" i="39"/>
  <c r="B162" i="39"/>
  <c r="B161" i="39"/>
  <c r="B160" i="39"/>
  <c r="AU7" i="41" l="1"/>
  <c r="H36" i="41"/>
  <c r="AU21" i="41"/>
  <c r="AU36" i="41" s="1"/>
  <c r="AU31" i="41"/>
  <c r="H46" i="41"/>
  <c r="AU13" i="41"/>
  <c r="AU43" i="41" s="1"/>
  <c r="H37" i="41"/>
  <c r="AU22" i="41"/>
  <c r="AU37" i="41" s="1"/>
  <c r="H44" i="41"/>
  <c r="AU29" i="41"/>
  <c r="AU44" i="41" s="1"/>
  <c r="AU27" i="41"/>
  <c r="H42" i="41"/>
  <c r="AU16" i="41"/>
  <c r="H41" i="41"/>
  <c r="AU26" i="41"/>
  <c r="AU41" i="41" s="1"/>
  <c r="H38" i="41"/>
  <c r="AU23" i="41"/>
  <c r="AU5" i="41"/>
  <c r="AU35" i="41" s="1"/>
  <c r="AU8" i="41"/>
  <c r="AU9" i="41"/>
  <c r="AU39" i="41" s="1"/>
  <c r="AU15" i="41"/>
  <c r="AU12" i="41"/>
  <c r="AU25" i="41"/>
  <c r="AU40" i="41" s="1"/>
  <c r="H40" i="41"/>
  <c r="H34" i="41"/>
  <c r="AU19" i="41"/>
  <c r="H45" i="41"/>
  <c r="AU30" i="41"/>
  <c r="AU4" i="41"/>
  <c r="AU11" i="41"/>
  <c r="P172" i="40"/>
  <c r="O172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P171" i="40"/>
  <c r="O171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P170" i="40"/>
  <c r="O170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P169" i="40"/>
  <c r="O169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P168" i="40"/>
  <c r="O168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P167" i="40"/>
  <c r="O167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P166" i="40"/>
  <c r="O166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P165" i="40"/>
  <c r="O165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P164" i="40"/>
  <c r="O164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P163" i="40"/>
  <c r="O163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P162" i="40"/>
  <c r="O162" i="40"/>
  <c r="N162" i="40"/>
  <c r="M162" i="40"/>
  <c r="L162" i="40"/>
  <c r="K162" i="40"/>
  <c r="J162" i="40"/>
  <c r="I162" i="40"/>
  <c r="H162" i="40"/>
  <c r="G162" i="40"/>
  <c r="F162" i="40"/>
  <c r="E162" i="40"/>
  <c r="D162" i="40"/>
  <c r="C162" i="40"/>
  <c r="P161" i="40"/>
  <c r="O161" i="40"/>
  <c r="N161" i="40"/>
  <c r="M161" i="40"/>
  <c r="L161" i="40"/>
  <c r="K161" i="40"/>
  <c r="J161" i="40"/>
  <c r="I161" i="40"/>
  <c r="H161" i="40"/>
  <c r="G161" i="40"/>
  <c r="F161" i="40"/>
  <c r="E161" i="40"/>
  <c r="D161" i="40"/>
  <c r="C161" i="40"/>
  <c r="P160" i="40"/>
  <c r="O160" i="40"/>
  <c r="N160" i="40"/>
  <c r="M160" i="40"/>
  <c r="L160" i="40"/>
  <c r="K160" i="40"/>
  <c r="J160" i="40"/>
  <c r="I160" i="40"/>
  <c r="H160" i="40"/>
  <c r="G160" i="40"/>
  <c r="F160" i="40"/>
  <c r="E160" i="40"/>
  <c r="D160" i="40"/>
  <c r="C160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AU42" i="41" l="1"/>
  <c r="AU46" i="41"/>
  <c r="AU34" i="41"/>
  <c r="AU45" i="41"/>
  <c r="AU38" i="41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60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C171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C172" i="35"/>
  <c r="C171" i="35"/>
  <c r="C170" i="35"/>
  <c r="C169" i="35"/>
  <c r="C168" i="35"/>
  <c r="C167" i="35"/>
  <c r="C166" i="35"/>
  <c r="C165" i="35"/>
  <c r="C164" i="35"/>
  <c r="C163" i="35"/>
  <c r="C162" i="35"/>
  <c r="C161" i="35"/>
  <c r="C160" i="35"/>
  <c r="B172" i="35"/>
  <c r="B171" i="35"/>
  <c r="B170" i="35"/>
  <c r="B169" i="35"/>
  <c r="B168" i="35"/>
  <c r="B167" i="35"/>
  <c r="B166" i="35"/>
  <c r="B165" i="35"/>
  <c r="B164" i="35"/>
  <c r="B163" i="35"/>
  <c r="B162" i="35"/>
  <c r="B161" i="35"/>
  <c r="B160" i="35"/>
  <c r="M160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L160" i="1"/>
  <c r="K160" i="1"/>
  <c r="J160" i="1"/>
  <c r="I160" i="1"/>
  <c r="H160" i="1"/>
  <c r="G160" i="1"/>
  <c r="F160" i="1"/>
  <c r="E160" i="1"/>
  <c r="D160" i="1"/>
  <c r="C160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</calcChain>
</file>

<file path=xl/sharedStrings.xml><?xml version="1.0" encoding="utf-8"?>
<sst xmlns="http://schemas.openxmlformats.org/spreadsheetml/2006/main" count="716" uniqueCount="145">
  <si>
    <t>S71</t>
  </si>
  <si>
    <t>S72</t>
  </si>
  <si>
    <t>S65E</t>
  </si>
  <si>
    <t>S154</t>
  </si>
  <si>
    <t>S133</t>
  </si>
  <si>
    <t>S191</t>
  </si>
  <si>
    <t>S308</t>
  </si>
  <si>
    <t>C10</t>
  </si>
  <si>
    <t>C12A</t>
  </si>
  <si>
    <t>C12</t>
  </si>
  <si>
    <t>S2</t>
  </si>
  <si>
    <t>C4A</t>
  </si>
  <si>
    <t>S3</t>
  </si>
  <si>
    <t>S236</t>
  </si>
  <si>
    <t>S4</t>
  </si>
  <si>
    <t>S77</t>
  </si>
  <si>
    <t>L61E</t>
  </si>
  <si>
    <t>S154C</t>
  </si>
  <si>
    <t>C5A</t>
  </si>
  <si>
    <t>S65</t>
  </si>
  <si>
    <t>S68</t>
  </si>
  <si>
    <t>L8 (C10A)</t>
  </si>
  <si>
    <t>FECRL (LakePort)</t>
  </si>
  <si>
    <t>HGS5 (S352)</t>
  </si>
  <si>
    <t>INDUST (S310)</t>
  </si>
  <si>
    <t>NICOD (C5)</t>
  </si>
  <si>
    <t>S131 total</t>
  </si>
  <si>
    <t>S129 total</t>
  </si>
  <si>
    <t>S135 total</t>
  </si>
  <si>
    <t>S127 total</t>
  </si>
  <si>
    <t>S84 total (S84+S84X)</t>
  </si>
  <si>
    <t>L59E total (G33+G34)</t>
  </si>
  <si>
    <t>LO TP loads</t>
  </si>
  <si>
    <t>LO inflows TP loads: TP loads into Lake</t>
  </si>
  <si>
    <t>LO surface inflows: Flow into Lake</t>
  </si>
  <si>
    <t>flows in cfs-days</t>
  </si>
  <si>
    <t>TP loads in kg</t>
  </si>
  <si>
    <t>L59W (G74)</t>
  </si>
  <si>
    <t>L60E (G75)</t>
  </si>
  <si>
    <t>L60W (G76)</t>
  </si>
  <si>
    <t>LO surface flows</t>
  </si>
  <si>
    <t>WY2001 (cfs)</t>
  </si>
  <si>
    <t>WY2002 (cfs)</t>
  </si>
  <si>
    <t>WY2003 (cfs)</t>
  </si>
  <si>
    <t>WY2004 (cfs)</t>
  </si>
  <si>
    <t>WY2005 (cfs)</t>
  </si>
  <si>
    <t>WY2006 (cfs)</t>
  </si>
  <si>
    <t>WY2007 (cfs)</t>
  </si>
  <si>
    <t>WY2008 (cfs)</t>
  </si>
  <si>
    <t>WY2009 (cfs)</t>
  </si>
  <si>
    <t>WY2010 (cfs)</t>
  </si>
  <si>
    <t>WY2011 (cfs)</t>
  </si>
  <si>
    <t>WY2012 (cfs)</t>
  </si>
  <si>
    <t>WY2013 (cfs)</t>
  </si>
  <si>
    <t>WY2001 (kg)</t>
  </si>
  <si>
    <t>WY2002 (kg)</t>
  </si>
  <si>
    <t>WY2003 (kg)</t>
  </si>
  <si>
    <t>WY2004 (kg)</t>
  </si>
  <si>
    <t>WY2005 (kg)</t>
  </si>
  <si>
    <t>WY2006 (kg)</t>
  </si>
  <si>
    <t>WY2007 (kg)</t>
  </si>
  <si>
    <t>WY2008 (kg)</t>
  </si>
  <si>
    <t>WY2009 (kg)</t>
  </si>
  <si>
    <t>WY2010 (kg)</t>
  </si>
  <si>
    <t>WY2011 (kg)</t>
  </si>
  <si>
    <t>WY2012 (kg)</t>
  </si>
  <si>
    <t>WY2013 (kg)</t>
  </si>
  <si>
    <t>LO surface outflows: Flow from Lake into Basins</t>
  </si>
  <si>
    <t>S352 (HGS5)</t>
  </si>
  <si>
    <t>S2/S351</t>
  </si>
  <si>
    <t>S3/S354</t>
  </si>
  <si>
    <t>G207</t>
  </si>
  <si>
    <t>G208</t>
  </si>
  <si>
    <t>LO outflows TP loads: TP loads from Lake into Basins</t>
  </si>
  <si>
    <t>Culv 5A</t>
  </si>
  <si>
    <t>Culv 5</t>
  </si>
  <si>
    <t>L8 (Culv 10A)</t>
  </si>
  <si>
    <t>INDSCAN (S310)</t>
  </si>
  <si>
    <t>S129 Spillway</t>
  </si>
  <si>
    <t>S127 Spillway</t>
  </si>
  <si>
    <t>S135 Spillway</t>
  </si>
  <si>
    <t>S131 Spillway</t>
  </si>
  <si>
    <t>YearMonth</t>
  </si>
  <si>
    <t>WY2001 (mg/L)</t>
  </si>
  <si>
    <t>WY2002 (mg/L)</t>
  </si>
  <si>
    <t>WY2003 (mg/L)</t>
  </si>
  <si>
    <t>WY2004 (mg/L)</t>
  </si>
  <si>
    <t>WY2005 (mg/L)</t>
  </si>
  <si>
    <t>WY2006 (mg/L)</t>
  </si>
  <si>
    <t>WY2007 (mg/L)</t>
  </si>
  <si>
    <t>WY2008 (mg/L)</t>
  </si>
  <si>
    <t>WY2009 (mg/L)</t>
  </si>
  <si>
    <t>WY2010 (mg/L)</t>
  </si>
  <si>
    <t>WY2011 (mg/L)</t>
  </si>
  <si>
    <t>WY2012 (mg/L)</t>
  </si>
  <si>
    <t>WY2013 (mg/L)</t>
  </si>
  <si>
    <t>TP FWMC in mg/L</t>
  </si>
  <si>
    <t>LO inflows TP flow-weighted mean conc.</t>
  </si>
  <si>
    <t>LO outflows TP flow-weighted mean conc.</t>
  </si>
  <si>
    <t>cumulative flows in cfs-days</t>
  </si>
  <si>
    <t>no flow</t>
  </si>
  <si>
    <t>no data</t>
  </si>
  <si>
    <t>C-40 Basin</t>
  </si>
  <si>
    <t>C-41 Basin</t>
  </si>
  <si>
    <t>C- 41A Basin</t>
  </si>
  <si>
    <t>L- 48 Basin (S127 total)</t>
  </si>
  <si>
    <t>L-49 Basin (S129 total)</t>
  </si>
  <si>
    <t>L-59W Basin (G74)</t>
  </si>
  <si>
    <t>L-59E Basin (G33+G34)</t>
  </si>
  <si>
    <t>L-60E Basin (G75)</t>
  </si>
  <si>
    <t>L-60W Basin (G76)</t>
  </si>
  <si>
    <t>L-61E Basin</t>
  </si>
  <si>
    <t>S-131 Basin</t>
  </si>
  <si>
    <t>S-133 Basin</t>
  </si>
  <si>
    <t>S-135 Basin</t>
  </si>
  <si>
    <t>S-154 Basin</t>
  </si>
  <si>
    <t>S-154C Basin</t>
  </si>
  <si>
    <t>S-191 Basin</t>
  </si>
  <si>
    <t>Industrial Canal (S310)</t>
  </si>
  <si>
    <t>S-2 Basin</t>
  </si>
  <si>
    <t>S-3 Basin</t>
  </si>
  <si>
    <t>S-4 Basin</t>
  </si>
  <si>
    <t>S5A Basin (S352)</t>
  </si>
  <si>
    <t>C-44/S-153/Basin8 (S308)</t>
  </si>
  <si>
    <t>L-8 Basin (C10A)</t>
  </si>
  <si>
    <t>S84 total (-84+S84X)</t>
  </si>
  <si>
    <t>715 Farms (C12A)</t>
  </si>
  <si>
    <t>EBDD (C10)</t>
  </si>
  <si>
    <t>ESDD (C12)</t>
  </si>
  <si>
    <t>SFCDD (S236)</t>
  </si>
  <si>
    <t>SS/SBDD (C4A)</t>
  </si>
  <si>
    <t>East Caloosa. Basin (S77)</t>
  </si>
  <si>
    <t>Nicod. Slough South (C5A)</t>
  </si>
  <si>
    <t>Nicod. Slough North (C5)</t>
  </si>
  <si>
    <t>Lake Istokpoga (S68)</t>
  </si>
  <si>
    <t>Lower Kiss. Basin (S65E-S65)</t>
  </si>
  <si>
    <t>Upper Kiss. Basin (S65)</t>
  </si>
  <si>
    <t>LO surface inflows: Flow into Lake;  Blue colored columns are at-the-structure values; Red colored columns are calculated basin values.</t>
  </si>
  <si>
    <t>East LO Sub-watershed</t>
  </si>
  <si>
    <t>South LO Sub-watershed</t>
  </si>
  <si>
    <t>Taylor Creek/NS Sub-watershed</t>
  </si>
  <si>
    <t>Indian Prairie Sub-watershed</t>
  </si>
  <si>
    <t>Fisheating Creek Sub-watershed</t>
  </si>
  <si>
    <t>West LO Sub-watershed</t>
  </si>
  <si>
    <t>Totals from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</si>
</sst>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00"/>
    <numFmt numFmtId="166" formatCode="_(* #,##0_);_(* \(#,##0\);_(* &quot;-&quot;??_);_(@_)"/>
    <numFmt numFmtId="168" formatCode="dd\-mmm\-yyyy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 Narrow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000CC"/>
      <name val="Arial"/>
      <family val="2"/>
    </font>
    <font>
      <sz val="11"/>
      <color rgb="FF00B050"/>
      <name val="Calibri"/>
      <family val="2"/>
      <scheme val="minor"/>
    </font>
    <font>
      <sz val="11"/>
      <color rgb="FF0000CC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6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37" fillId="0" borderId="0"/>
    <xf numFmtId="14" fontId="38" fillId="35" borderId="10"/>
    <xf numFmtId="168" fontId="39" fillId="36" borderId="0">
      <alignment horizontal="left" vertical="center"/>
    </xf>
    <xf numFmtId="168" fontId="40" fillId="37" borderId="11" applyNumberFormat="0" applyBorder="0">
      <alignment horizontal="centerContinuous" vertical="center"/>
    </xf>
    <xf numFmtId="49" fontId="41" fillId="38" borderId="10">
      <alignment horizontal="center" vertical="center" wrapText="1"/>
    </xf>
  </cellStyleXfs>
  <cellXfs count="78">
    <xf numFmtId="0" fontId="0" fillId="0" borderId="0" xfId="0"/>
    <xf numFmtId="1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1" fontId="0" fillId="0" borderId="0" xfId="0" applyNumberFormat="1"/>
    <xf numFmtId="1" fontId="19" fillId="0" borderId="0" xfId="0" applyNumberFormat="1" applyFont="1" applyAlignment="1">
      <alignment horizontal="center"/>
    </xf>
    <xf numFmtId="1" fontId="20" fillId="0" borderId="0" xfId="0" applyNumberFormat="1" applyFont="1"/>
    <xf numFmtId="1" fontId="19" fillId="0" borderId="0" xfId="0" applyNumberFormat="1" applyFont="1"/>
    <xf numFmtId="1" fontId="15" fillId="0" borderId="0" xfId="0" applyNumberFormat="1" applyFont="1"/>
    <xf numFmtId="1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" fontId="21" fillId="0" borderId="0" xfId="0" applyNumberFormat="1" applyFont="1"/>
    <xf numFmtId="0" fontId="21" fillId="0" borderId="0" xfId="0" applyFont="1"/>
    <xf numFmtId="1" fontId="23" fillId="0" borderId="0" xfId="0" applyNumberFormat="1" applyFont="1"/>
    <xf numFmtId="1" fontId="0" fillId="0" borderId="0" xfId="0" applyNumberFormat="1" applyFont="1"/>
    <xf numFmtId="1" fontId="25" fillId="0" borderId="0" xfId="0" applyNumberFormat="1" applyFont="1" applyAlignment="1">
      <alignment horizontal="center" vertical="center" wrapText="1"/>
    </xf>
    <xf numFmtId="0" fontId="0" fillId="0" borderId="0" xfId="0" applyFont="1"/>
    <xf numFmtId="1" fontId="23" fillId="0" borderId="0" xfId="0" applyNumberFormat="1" applyFont="1" applyAlignment="1">
      <alignment horizontal="center"/>
    </xf>
    <xf numFmtId="0" fontId="27" fillId="0" borderId="0" xfId="0" applyFont="1"/>
    <xf numFmtId="0" fontId="1" fillId="0" borderId="0" xfId="0" applyFont="1"/>
    <xf numFmtId="1" fontId="1" fillId="0" borderId="0" xfId="0" applyNumberFormat="1" applyFont="1"/>
    <xf numFmtId="0" fontId="28" fillId="0" borderId="0" xfId="0" applyFont="1"/>
    <xf numFmtId="1" fontId="28" fillId="0" borderId="0" xfId="0" applyNumberFormat="1" applyFont="1"/>
    <xf numFmtId="0" fontId="26" fillId="0" borderId="0" xfId="0" applyFont="1"/>
    <xf numFmtId="1" fontId="26" fillId="0" borderId="0" xfId="0" applyNumberFormat="1" applyFont="1"/>
    <xf numFmtId="1" fontId="29" fillId="0" borderId="0" xfId="0" applyNumberFormat="1" applyFont="1" applyAlignment="1">
      <alignment horizontal="center"/>
    </xf>
    <xf numFmtId="2" fontId="1" fillId="0" borderId="0" xfId="0" applyNumberFormat="1" applyFont="1"/>
    <xf numFmtId="1" fontId="30" fillId="0" borderId="0" xfId="0" applyNumberFormat="1" applyFont="1" applyAlignment="1">
      <alignment horizontal="center"/>
    </xf>
    <xf numFmtId="1" fontId="31" fillId="0" borderId="0" xfId="0" applyNumberFormat="1" applyFont="1"/>
    <xf numFmtId="0" fontId="31" fillId="0" borderId="0" xfId="0" applyFont="1"/>
    <xf numFmtId="1" fontId="24" fillId="0" borderId="0" xfId="0" applyNumberFormat="1" applyFont="1"/>
    <xf numFmtId="1" fontId="30" fillId="0" borderId="0" xfId="0" applyNumberFormat="1" applyFont="1" applyAlignment="1">
      <alignment horizontal="left"/>
    </xf>
    <xf numFmtId="0" fontId="0" fillId="33" borderId="0" xfId="0" applyFill="1"/>
    <xf numFmtId="0" fontId="0" fillId="33" borderId="0" xfId="0" applyFont="1" applyFill="1"/>
    <xf numFmtId="0" fontId="21" fillId="33" borderId="0" xfId="0" applyFont="1" applyFill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0" fillId="0" borderId="0" xfId="0" applyFont="1" applyFill="1"/>
    <xf numFmtId="0" fontId="21" fillId="0" borderId="0" xfId="0" applyFont="1" applyFill="1"/>
    <xf numFmtId="1" fontId="15" fillId="33" borderId="0" xfId="0" applyNumberFormat="1" applyFont="1" applyFill="1"/>
    <xf numFmtId="1" fontId="32" fillId="34" borderId="0" xfId="0" applyNumberFormat="1" applyFont="1" applyFill="1" applyAlignment="1">
      <alignment horizontal="center" vertical="center"/>
    </xf>
    <xf numFmtId="1" fontId="23" fillId="34" borderId="0" xfId="0" applyNumberFormat="1" applyFont="1" applyFill="1" applyAlignment="1">
      <alignment horizontal="center" vertical="center" wrapText="1"/>
    </xf>
    <xf numFmtId="2" fontId="23" fillId="34" borderId="0" xfId="0" applyNumberFormat="1" applyFont="1" applyFill="1" applyAlignment="1">
      <alignment horizontal="center" vertical="center" wrapText="1"/>
    </xf>
    <xf numFmtId="1" fontId="22" fillId="34" borderId="0" xfId="0" applyNumberFormat="1" applyFont="1" applyFill="1" applyAlignment="1">
      <alignment horizontal="center" vertical="center"/>
    </xf>
    <xf numFmtId="0" fontId="17" fillId="34" borderId="0" xfId="0" applyFont="1" applyFill="1" applyAlignment="1">
      <alignment horizontal="center" vertical="center" wrapText="1"/>
    </xf>
    <xf numFmtId="1" fontId="23" fillId="33" borderId="0" xfId="0" applyNumberFormat="1" applyFont="1" applyFill="1"/>
    <xf numFmtId="1" fontId="33" fillId="0" borderId="0" xfId="0" applyNumberFormat="1" applyFont="1"/>
    <xf numFmtId="1" fontId="21" fillId="33" borderId="0" xfId="0" applyNumberFormat="1" applyFont="1" applyFill="1"/>
    <xf numFmtId="0" fontId="15" fillId="0" borderId="0" xfId="0" applyFont="1"/>
    <xf numFmtId="1" fontId="15" fillId="0" borderId="0" xfId="0" applyNumberFormat="1" applyFont="1" applyAlignment="1">
      <alignment horizontal="left"/>
    </xf>
    <xf numFmtId="164" fontId="0" fillId="0" borderId="0" xfId="0" applyNumberFormat="1"/>
    <xf numFmtId="0" fontId="20" fillId="0" borderId="0" xfId="0" applyFont="1"/>
    <xf numFmtId="0" fontId="20" fillId="0" borderId="0" xfId="0" applyFont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164" fontId="20" fillId="0" borderId="0" xfId="0" applyNumberFormat="1" applyFont="1"/>
    <xf numFmtId="164" fontId="0" fillId="0" borderId="0" xfId="0" applyNumberFormat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1" fontId="32" fillId="0" borderId="0" xfId="0" applyNumberFormat="1" applyFont="1" applyFill="1" applyAlignment="1">
      <alignment horizontal="center" vertical="center" wrapText="1"/>
    </xf>
    <xf numFmtId="166" fontId="21" fillId="0" borderId="0" xfId="42" applyNumberFormat="1" applyFont="1" applyAlignment="1">
      <alignment horizontal="center"/>
    </xf>
    <xf numFmtId="166" fontId="0" fillId="0" borderId="0" xfId="42" applyNumberFormat="1" applyFont="1"/>
    <xf numFmtId="166" fontId="23" fillId="0" borderId="0" xfId="42" applyNumberFormat="1" applyFont="1" applyAlignment="1">
      <alignment horizontal="left"/>
    </xf>
    <xf numFmtId="0" fontId="36" fillId="0" borderId="0" xfId="0" applyFont="1" applyAlignment="1">
      <alignment horizontal="center" vertical="center" wrapText="1"/>
    </xf>
    <xf numFmtId="166" fontId="35" fillId="0" borderId="0" xfId="42" applyNumberFormat="1" applyFont="1" applyAlignment="1">
      <alignment horizontal="center"/>
    </xf>
    <xf numFmtId="166" fontId="20" fillId="0" borderId="0" xfId="42" applyNumberFormat="1" applyFont="1"/>
    <xf numFmtId="166" fontId="15" fillId="0" borderId="0" xfId="42" applyNumberFormat="1" applyFont="1"/>
    <xf numFmtId="166" fontId="35" fillId="0" borderId="0" xfId="42" applyNumberFormat="1" applyFont="1" applyFill="1" applyAlignment="1">
      <alignment horizontal="center"/>
    </xf>
    <xf numFmtId="166" fontId="15" fillId="0" borderId="0" xfId="42" applyNumberFormat="1" applyFont="1" applyAlignment="1">
      <alignment horizontal="left"/>
    </xf>
    <xf numFmtId="166" fontId="21" fillId="0" borderId="0" xfId="42" applyNumberFormat="1" applyFont="1"/>
    <xf numFmtId="166" fontId="2" fillId="0" borderId="0" xfId="42" applyNumberFormat="1" applyFont="1" applyAlignment="1">
      <alignment horizontal="center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5"/>
    <cellStyle name="Note" xfId="15" builtinId="10" customBuiltin="1"/>
    <cellStyle name="Output" xfId="10" builtinId="21" customBuiltin="1"/>
    <cellStyle name="table" xfId="46"/>
    <cellStyle name="Title" xfId="1" builtinId="15" customBuiltin="1"/>
    <cellStyle name="Total" xfId="17" builtinId="25" customBuiltin="1"/>
    <cellStyle name="TR1" xfId="47"/>
    <cellStyle name="TR2" xfId="48"/>
    <cellStyle name="TR3" xfId="49"/>
    <cellStyle name="Warning Text" xfId="14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zhang/Documents/Sfer/Sfer2014/Draft/Table%208-1%20landu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8-1"/>
      <sheetName val="LU_Acreage_Summary"/>
      <sheetName val="Basin_Summary"/>
      <sheetName val="LU_Main"/>
      <sheetName val="LOPP"/>
      <sheetName val="Flu234"/>
    </sheetNames>
    <sheetDataSet>
      <sheetData sheetId="0"/>
      <sheetData sheetId="1"/>
      <sheetData sheetId="2"/>
      <sheetData sheetId="3"/>
      <sheetData sheetId="4">
        <row r="13">
          <cell r="A13">
            <v>10</v>
          </cell>
          <cell r="B13" t="str">
            <v>Urban</v>
          </cell>
          <cell r="C13" t="str">
            <v>Urban</v>
          </cell>
          <cell r="D13" t="str">
            <v>level 1 -- 100 and 800</v>
          </cell>
        </row>
        <row r="14">
          <cell r="A14">
            <v>21</v>
          </cell>
          <cell r="B14" t="str">
            <v>Improved Pasture</v>
          </cell>
          <cell r="C14" t="str">
            <v>Imp. Pasture</v>
          </cell>
          <cell r="D14" t="str">
            <v>level 3 -- 211</v>
          </cell>
        </row>
        <row r="15">
          <cell r="A15">
            <v>22</v>
          </cell>
          <cell r="B15" t="str">
            <v>Unimproved Pasture</v>
          </cell>
          <cell r="C15" t="str">
            <v>Unimp. Pasture</v>
          </cell>
          <cell r="D15" t="str">
            <v>level 3 -- 212, 213</v>
          </cell>
        </row>
        <row r="16">
          <cell r="A16">
            <v>23</v>
          </cell>
          <cell r="B16" t="str">
            <v>Row and Field Crops</v>
          </cell>
          <cell r="C16" t="str">
            <v>Crops</v>
          </cell>
          <cell r="D16" t="str">
            <v>level 3 -- 214, 215, 216</v>
          </cell>
        </row>
        <row r="17">
          <cell r="A17">
            <v>24</v>
          </cell>
          <cell r="B17" t="str">
            <v>Sugar Cane</v>
          </cell>
          <cell r="C17" t="str">
            <v>Sugar Cane</v>
          </cell>
          <cell r="D17" t="str">
            <v>level 4 -- 2156</v>
          </cell>
        </row>
        <row r="18">
          <cell r="A18">
            <v>25</v>
          </cell>
          <cell r="B18" t="str">
            <v>Citrus Groves</v>
          </cell>
          <cell r="C18" t="str">
            <v>Citrus</v>
          </cell>
          <cell r="D18" t="str">
            <v>level 3 -- 221</v>
          </cell>
        </row>
        <row r="19">
          <cell r="A19">
            <v>26</v>
          </cell>
          <cell r="B19" t="str">
            <v>Sod Farms</v>
          </cell>
          <cell r="C19" t="str">
            <v>Sod</v>
          </cell>
          <cell r="D19" t="str">
            <v>level 3 -- 242</v>
          </cell>
        </row>
        <row r="20">
          <cell r="A20">
            <v>27</v>
          </cell>
          <cell r="B20" t="str">
            <v>Dairies</v>
          </cell>
          <cell r="C20" t="str">
            <v>Dairies</v>
          </cell>
          <cell r="D20" t="str">
            <v>level 3 -- 252</v>
          </cell>
        </row>
        <row r="21">
          <cell r="A21">
            <v>28</v>
          </cell>
          <cell r="B21" t="str">
            <v>Other Agriculture</v>
          </cell>
          <cell r="C21" t="str">
            <v>Other Ag.</v>
          </cell>
          <cell r="D21" t="str">
            <v>all other ag codes</v>
          </cell>
        </row>
        <row r="22">
          <cell r="A22">
            <v>30</v>
          </cell>
          <cell r="B22" t="str">
            <v>Rangeland</v>
          </cell>
          <cell r="C22" t="str">
            <v>Range</v>
          </cell>
          <cell r="D22" t="str">
            <v>level 1 -- 300</v>
          </cell>
        </row>
        <row r="23">
          <cell r="A23">
            <v>40</v>
          </cell>
          <cell r="B23" t="str">
            <v>Upland Forests</v>
          </cell>
          <cell r="C23" t="str">
            <v>Forests</v>
          </cell>
          <cell r="D23" t="str">
            <v>level 1 -- 400</v>
          </cell>
        </row>
        <row r="24">
          <cell r="A24">
            <v>50</v>
          </cell>
          <cell r="B24" t="str">
            <v>Water Bodies</v>
          </cell>
          <cell r="C24" t="str">
            <v>Water</v>
          </cell>
          <cell r="D24" t="str">
            <v>level 1 -- 500</v>
          </cell>
        </row>
        <row r="25">
          <cell r="A25">
            <v>60</v>
          </cell>
          <cell r="B25" t="str">
            <v>Wetlands</v>
          </cell>
          <cell r="C25" t="str">
            <v>Wetlands</v>
          </cell>
          <cell r="D25" t="str">
            <v>level 1 -- 600</v>
          </cell>
        </row>
        <row r="26">
          <cell r="A26">
            <v>70</v>
          </cell>
          <cell r="B26" t="str">
            <v>Barren Land</v>
          </cell>
          <cell r="C26" t="str">
            <v>Barren</v>
          </cell>
          <cell r="D26" t="str">
            <v>level 1 -- 700</v>
          </cell>
        </row>
        <row r="48">
          <cell r="A48">
            <v>2</v>
          </cell>
          <cell r="B48" t="str">
            <v>Improved Pasture</v>
          </cell>
        </row>
        <row r="49">
          <cell r="A49">
            <v>3</v>
          </cell>
          <cell r="B49" t="str">
            <v>Wetlands</v>
          </cell>
        </row>
        <row r="50">
          <cell r="A50">
            <v>4</v>
          </cell>
          <cell r="B50" t="str">
            <v>Forested - Coniferous</v>
          </cell>
        </row>
        <row r="51">
          <cell r="A51">
            <v>5</v>
          </cell>
          <cell r="B51" t="str">
            <v>Forested - Deciduous</v>
          </cell>
        </row>
        <row r="52">
          <cell r="A52">
            <v>6</v>
          </cell>
          <cell r="B52" t="str">
            <v>Dairy</v>
          </cell>
        </row>
        <row r="53">
          <cell r="A53">
            <v>7</v>
          </cell>
          <cell r="B53" t="str">
            <v>Barren Land</v>
          </cell>
        </row>
        <row r="54">
          <cell r="A54">
            <v>8</v>
          </cell>
          <cell r="B54" t="str">
            <v>Other Urban</v>
          </cell>
        </row>
        <row r="55">
          <cell r="A55">
            <v>9</v>
          </cell>
          <cell r="B55" t="str">
            <v>Unimproved Pasture</v>
          </cell>
        </row>
        <row r="56">
          <cell r="A56">
            <v>10</v>
          </cell>
          <cell r="B56" t="str">
            <v>Truck Crops</v>
          </cell>
        </row>
        <row r="57">
          <cell r="A57">
            <v>11</v>
          </cell>
          <cell r="B57" t="str">
            <v>Citrus</v>
          </cell>
        </row>
        <row r="58">
          <cell r="A58">
            <v>12</v>
          </cell>
          <cell r="B58" t="str">
            <v>Water Bodies</v>
          </cell>
        </row>
        <row r="59">
          <cell r="A59">
            <v>13</v>
          </cell>
          <cell r="B59" t="str">
            <v>Golf Course</v>
          </cell>
        </row>
        <row r="60">
          <cell r="A60">
            <v>14</v>
          </cell>
          <cell r="B60" t="str">
            <v>Sod Farm</v>
          </cell>
        </row>
        <row r="61">
          <cell r="A61">
            <v>15</v>
          </cell>
          <cell r="B61" t="str">
            <v>Ornamentals</v>
          </cell>
        </row>
        <row r="62">
          <cell r="A62">
            <v>16</v>
          </cell>
          <cell r="B62" t="str">
            <v>Tree Nurseries</v>
          </cell>
        </row>
        <row r="63">
          <cell r="A63">
            <v>17</v>
          </cell>
          <cell r="B63" t="str">
            <v>Commercial Forestry</v>
          </cell>
        </row>
        <row r="64">
          <cell r="A64">
            <v>18</v>
          </cell>
          <cell r="B64" t="str">
            <v>Sugarcane</v>
          </cell>
        </row>
        <row r="65">
          <cell r="A65">
            <v>19</v>
          </cell>
          <cell r="B65" t="str">
            <v>Aquaculture</v>
          </cell>
        </row>
        <row r="66">
          <cell r="A66">
            <v>20</v>
          </cell>
          <cell r="B66" t="str">
            <v>Poultry</v>
          </cell>
        </row>
        <row r="67">
          <cell r="A67">
            <v>21</v>
          </cell>
          <cell r="B67" t="str">
            <v>Inactive Dairy</v>
          </cell>
        </row>
        <row r="68">
          <cell r="A68">
            <v>22</v>
          </cell>
          <cell r="B68" t="str">
            <v>Residential - Mobile Home Units</v>
          </cell>
        </row>
        <row r="69">
          <cell r="A69">
            <v>23</v>
          </cell>
          <cell r="B69" t="str">
            <v>Residential - Low Density</v>
          </cell>
        </row>
        <row r="70">
          <cell r="A70">
            <v>24</v>
          </cell>
          <cell r="B70" t="str">
            <v>Residential - Medium Density</v>
          </cell>
        </row>
        <row r="71">
          <cell r="A71">
            <v>25</v>
          </cell>
          <cell r="B71" t="str">
            <v>Residential - High Density</v>
          </cell>
        </row>
        <row r="72">
          <cell r="A72">
            <v>26</v>
          </cell>
          <cell r="B72" t="str">
            <v>Field Crops</v>
          </cell>
        </row>
        <row r="73">
          <cell r="A73">
            <v>27</v>
          </cell>
          <cell r="B73" t="str">
            <v>Horse Farms</v>
          </cell>
        </row>
        <row r="79">
          <cell r="A79">
            <v>2</v>
          </cell>
          <cell r="B79" t="str">
            <v>Low Density Residential</v>
          </cell>
        </row>
        <row r="80">
          <cell r="A80">
            <v>3</v>
          </cell>
          <cell r="B80" t="str">
            <v>Commercial and Services</v>
          </cell>
        </row>
        <row r="81">
          <cell r="A81">
            <v>4</v>
          </cell>
          <cell r="B81" t="str">
            <v>Rural Land in Transition</v>
          </cell>
        </row>
        <row r="82">
          <cell r="A82">
            <v>5</v>
          </cell>
          <cell r="B82" t="str">
            <v>Scrub and Brushland</v>
          </cell>
        </row>
        <row r="83">
          <cell r="A83">
            <v>6</v>
          </cell>
          <cell r="B83" t="str">
            <v>Hardwoods</v>
          </cell>
        </row>
        <row r="84">
          <cell r="A84">
            <v>7</v>
          </cell>
          <cell r="B84" t="str">
            <v>Hardwood Conifer Mixed</v>
          </cell>
        </row>
        <row r="85">
          <cell r="A85">
            <v>8</v>
          </cell>
          <cell r="B85" t="str">
            <v>Coniferous Plantations</v>
          </cell>
        </row>
        <row r="86">
          <cell r="A86">
            <v>9</v>
          </cell>
          <cell r="B86" t="str">
            <v>Open Water</v>
          </cell>
        </row>
        <row r="87">
          <cell r="A87">
            <v>10</v>
          </cell>
          <cell r="B87" t="str">
            <v>Bay Swamps</v>
          </cell>
        </row>
        <row r="88">
          <cell r="A88">
            <v>12</v>
          </cell>
          <cell r="B88" t="str">
            <v>Mixed Wetland Hardwoods</v>
          </cell>
        </row>
        <row r="89">
          <cell r="A89">
            <v>14</v>
          </cell>
          <cell r="B89" t="str">
            <v>Cypress</v>
          </cell>
        </row>
        <row r="90">
          <cell r="A90">
            <v>15</v>
          </cell>
          <cell r="B90" t="str">
            <v>Wetland Forested Mixed</v>
          </cell>
        </row>
        <row r="91">
          <cell r="A91">
            <v>16</v>
          </cell>
          <cell r="B91" t="str">
            <v>Freshwater Marshes</v>
          </cell>
        </row>
        <row r="92">
          <cell r="A92">
            <v>17</v>
          </cell>
          <cell r="B92" t="str">
            <v>Barren Land</v>
          </cell>
        </row>
        <row r="93">
          <cell r="A93">
            <v>18</v>
          </cell>
          <cell r="B93" t="str">
            <v>Transportation Corridors</v>
          </cell>
        </row>
        <row r="94">
          <cell r="A94">
            <v>19</v>
          </cell>
          <cell r="B94" t="str">
            <v>Medium Density Residential</v>
          </cell>
        </row>
        <row r="95">
          <cell r="A95">
            <v>20</v>
          </cell>
          <cell r="B95" t="str">
            <v>High Density Residential</v>
          </cell>
        </row>
        <row r="96">
          <cell r="A96">
            <v>21</v>
          </cell>
          <cell r="B96" t="str">
            <v>Multiple Dwelling Units</v>
          </cell>
        </row>
        <row r="97">
          <cell r="A97">
            <v>22</v>
          </cell>
          <cell r="B97" t="str">
            <v>Industrial</v>
          </cell>
        </row>
        <row r="98">
          <cell r="A98">
            <v>23</v>
          </cell>
          <cell r="B98" t="str">
            <v>Managed Landscape</v>
          </cell>
        </row>
        <row r="99">
          <cell r="A99">
            <v>24</v>
          </cell>
          <cell r="B99" t="str">
            <v>Animal Race Tracks</v>
          </cell>
        </row>
        <row r="100">
          <cell r="A100">
            <v>25</v>
          </cell>
          <cell r="B100" t="str">
            <v>Row Crops</v>
          </cell>
        </row>
        <row r="101">
          <cell r="A101">
            <v>26</v>
          </cell>
          <cell r="B101" t="str">
            <v>Improved Pasture</v>
          </cell>
        </row>
        <row r="102">
          <cell r="A102">
            <v>27</v>
          </cell>
          <cell r="B102" t="str">
            <v>Unimproved Pasture</v>
          </cell>
        </row>
        <row r="103">
          <cell r="A103">
            <v>28</v>
          </cell>
          <cell r="B103" t="str">
            <v>Woodland Pasture</v>
          </cell>
        </row>
        <row r="104">
          <cell r="A104">
            <v>30</v>
          </cell>
          <cell r="B104" t="str">
            <v>Groves and Orchards</v>
          </cell>
        </row>
        <row r="105">
          <cell r="A105">
            <v>32</v>
          </cell>
          <cell r="B105" t="str">
            <v>Cattle Feeding Operation</v>
          </cell>
        </row>
        <row r="106">
          <cell r="A106">
            <v>33</v>
          </cell>
          <cell r="B106" t="str">
            <v>Poultry Feeding Operatio</v>
          </cell>
        </row>
        <row r="107">
          <cell r="A107">
            <v>35</v>
          </cell>
          <cell r="B107" t="str">
            <v>Tree Nurseries</v>
          </cell>
        </row>
        <row r="108">
          <cell r="A108">
            <v>36</v>
          </cell>
          <cell r="B108" t="str">
            <v>Sod Farms</v>
          </cell>
        </row>
        <row r="109">
          <cell r="A109">
            <v>37</v>
          </cell>
          <cell r="B109" t="str">
            <v>Ornamental Nurseries</v>
          </cell>
        </row>
        <row r="110">
          <cell r="A110">
            <v>38</v>
          </cell>
          <cell r="B110" t="str">
            <v>Horse Farms</v>
          </cell>
        </row>
        <row r="111">
          <cell r="A111">
            <v>39</v>
          </cell>
          <cell r="B111" t="str">
            <v>Dairies</v>
          </cell>
        </row>
        <row r="112">
          <cell r="A112">
            <v>41</v>
          </cell>
          <cell r="B112" t="str">
            <v>Aquaculture</v>
          </cell>
        </row>
        <row r="113">
          <cell r="A113">
            <v>42</v>
          </cell>
          <cell r="B113" t="str">
            <v>Salt Barrens</v>
          </cell>
        </row>
        <row r="114">
          <cell r="A114">
            <v>43</v>
          </cell>
          <cell r="B114" t="str">
            <v>Sewage Treatment</v>
          </cell>
        </row>
        <row r="115">
          <cell r="A115">
            <v>44</v>
          </cell>
          <cell r="B115" t="str">
            <v>Solid Waste Disposal</v>
          </cell>
        </row>
        <row r="116">
          <cell r="A116">
            <v>62</v>
          </cell>
          <cell r="B116" t="str">
            <v>Field Crops</v>
          </cell>
        </row>
        <row r="117">
          <cell r="A117">
            <v>68</v>
          </cell>
          <cell r="B117" t="str">
            <v>Sugar Cane</v>
          </cell>
        </row>
        <row r="118">
          <cell r="A118">
            <v>70</v>
          </cell>
          <cell r="B118" t="str">
            <v>Undeveloped Urban Land</v>
          </cell>
        </row>
        <row r="119">
          <cell r="A119">
            <v>72</v>
          </cell>
          <cell r="B119" t="str">
            <v>Prisons</v>
          </cell>
        </row>
        <row r="120">
          <cell r="A120">
            <v>73</v>
          </cell>
          <cell r="B120" t="str">
            <v>Mining</v>
          </cell>
        </row>
        <row r="121">
          <cell r="A121">
            <v>84</v>
          </cell>
          <cell r="B121" t="str">
            <v>Citrus Groves</v>
          </cell>
        </row>
        <row r="122">
          <cell r="A122">
            <v>89</v>
          </cell>
          <cell r="B122" t="str">
            <v>Inactive Dairy</v>
          </cell>
        </row>
      </sheetData>
      <sheetData sheetId="5">
        <row r="6">
          <cell r="A6">
            <v>1</v>
          </cell>
          <cell r="B6">
            <v>110</v>
          </cell>
          <cell r="C6">
            <v>2</v>
          </cell>
          <cell r="D6">
            <v>21</v>
          </cell>
          <cell r="E6">
            <v>11</v>
          </cell>
          <cell r="F6">
            <v>21</v>
          </cell>
          <cell r="G6">
            <v>11</v>
          </cell>
          <cell r="H6" t="str">
            <v>Residential Low Density</v>
          </cell>
        </row>
        <row r="7">
          <cell r="A7">
            <v>2</v>
          </cell>
          <cell r="B7">
            <v>120</v>
          </cell>
          <cell r="C7">
            <v>2</v>
          </cell>
          <cell r="D7">
            <v>21</v>
          </cell>
          <cell r="E7">
            <v>11</v>
          </cell>
          <cell r="F7">
            <v>21</v>
          </cell>
          <cell r="G7">
            <v>12</v>
          </cell>
          <cell r="H7" t="str">
            <v>Residential Medium Density</v>
          </cell>
        </row>
        <row r="8">
          <cell r="A8">
            <v>3</v>
          </cell>
          <cell r="B8">
            <v>130</v>
          </cell>
          <cell r="C8">
            <v>2</v>
          </cell>
          <cell r="D8">
            <v>21</v>
          </cell>
          <cell r="E8">
            <v>11</v>
          </cell>
          <cell r="F8">
            <v>21</v>
          </cell>
          <cell r="G8">
            <v>13</v>
          </cell>
          <cell r="H8" t="str">
            <v>Residential High Density</v>
          </cell>
        </row>
        <row r="9">
          <cell r="A9">
            <v>4</v>
          </cell>
          <cell r="B9">
            <v>122</v>
          </cell>
          <cell r="C9">
            <v>4</v>
          </cell>
          <cell r="D9">
            <v>21</v>
          </cell>
          <cell r="E9">
            <v>11</v>
          </cell>
          <cell r="F9">
            <v>21</v>
          </cell>
          <cell r="G9">
            <v>12</v>
          </cell>
          <cell r="H9" t="str">
            <v>Mobile Homes</v>
          </cell>
        </row>
        <row r="10">
          <cell r="A10">
            <v>5</v>
          </cell>
          <cell r="B10">
            <v>140</v>
          </cell>
          <cell r="C10">
            <v>2</v>
          </cell>
          <cell r="D10">
            <v>21</v>
          </cell>
          <cell r="E10">
            <v>12</v>
          </cell>
          <cell r="F10">
            <v>21</v>
          </cell>
          <cell r="G10">
            <v>14</v>
          </cell>
          <cell r="H10" t="str">
            <v>Commercial and Services</v>
          </cell>
        </row>
        <row r="11">
          <cell r="A11">
            <v>6</v>
          </cell>
          <cell r="B11">
            <v>148</v>
          </cell>
          <cell r="C11">
            <v>3</v>
          </cell>
          <cell r="D11">
            <v>21</v>
          </cell>
          <cell r="E11">
            <v>12</v>
          </cell>
          <cell r="F11">
            <v>21</v>
          </cell>
          <cell r="G11">
            <v>16</v>
          </cell>
          <cell r="H11" t="str">
            <v>Cemeteries</v>
          </cell>
        </row>
        <row r="12">
          <cell r="A12">
            <v>7</v>
          </cell>
          <cell r="B12">
            <v>150</v>
          </cell>
          <cell r="C12">
            <v>2</v>
          </cell>
          <cell r="D12">
            <v>21</v>
          </cell>
          <cell r="E12">
            <v>13</v>
          </cell>
          <cell r="F12">
            <v>21</v>
          </cell>
          <cell r="G12">
            <v>15</v>
          </cell>
          <cell r="H12" t="str">
            <v>Industrial</v>
          </cell>
        </row>
        <row r="13">
          <cell r="A13">
            <v>8</v>
          </cell>
          <cell r="B13">
            <v>160</v>
          </cell>
          <cell r="C13">
            <v>2</v>
          </cell>
          <cell r="D13">
            <v>27</v>
          </cell>
          <cell r="E13">
            <v>72</v>
          </cell>
          <cell r="F13">
            <v>27</v>
          </cell>
          <cell r="G13">
            <v>17</v>
          </cell>
          <cell r="H13" t="str">
            <v>Extractive</v>
          </cell>
        </row>
        <row r="14">
          <cell r="A14">
            <v>9</v>
          </cell>
          <cell r="B14">
            <v>166</v>
          </cell>
          <cell r="C14">
            <v>3</v>
          </cell>
          <cell r="D14">
            <v>27</v>
          </cell>
          <cell r="E14">
            <v>52</v>
          </cell>
          <cell r="F14">
            <v>27</v>
          </cell>
          <cell r="G14">
            <v>17</v>
          </cell>
          <cell r="H14" t="str">
            <v>Holding Ponds/Borrow Areas</v>
          </cell>
        </row>
        <row r="15">
          <cell r="A15">
            <v>10</v>
          </cell>
          <cell r="B15">
            <v>170</v>
          </cell>
          <cell r="C15">
            <v>2</v>
          </cell>
          <cell r="D15">
            <v>21</v>
          </cell>
          <cell r="E15">
            <v>12</v>
          </cell>
          <cell r="F15">
            <v>21</v>
          </cell>
          <cell r="G15">
            <v>16</v>
          </cell>
          <cell r="H15" t="str">
            <v>Institutional</v>
          </cell>
        </row>
        <row r="16">
          <cell r="A16">
            <v>11</v>
          </cell>
          <cell r="B16">
            <v>180</v>
          </cell>
          <cell r="C16">
            <v>2</v>
          </cell>
          <cell r="D16">
            <v>21</v>
          </cell>
          <cell r="E16">
            <v>12</v>
          </cell>
          <cell r="F16">
            <v>21</v>
          </cell>
          <cell r="G16">
            <v>18</v>
          </cell>
          <cell r="H16" t="str">
            <v>Recreational Other Than Golf</v>
          </cell>
        </row>
        <row r="17">
          <cell r="A17">
            <v>12</v>
          </cell>
          <cell r="B17">
            <v>182</v>
          </cell>
          <cell r="C17">
            <v>3</v>
          </cell>
          <cell r="D17">
            <v>21</v>
          </cell>
          <cell r="E17">
            <v>14</v>
          </cell>
          <cell r="F17">
            <v>21</v>
          </cell>
          <cell r="G17">
            <v>18</v>
          </cell>
          <cell r="H17" t="str">
            <v>Golf Courses</v>
          </cell>
        </row>
        <row r="18">
          <cell r="A18">
            <v>13</v>
          </cell>
          <cell r="B18">
            <v>190</v>
          </cell>
          <cell r="C18">
            <v>2</v>
          </cell>
          <cell r="D18">
            <v>21</v>
          </cell>
          <cell r="E18">
            <v>15</v>
          </cell>
          <cell r="F18">
            <v>21</v>
          </cell>
          <cell r="G18">
            <v>19</v>
          </cell>
          <cell r="H18" t="str">
            <v>Urban Open Land</v>
          </cell>
        </row>
        <row r="19">
          <cell r="A19">
            <v>14</v>
          </cell>
          <cell r="B19">
            <v>193</v>
          </cell>
          <cell r="C19">
            <v>3</v>
          </cell>
          <cell r="D19">
            <v>21</v>
          </cell>
          <cell r="E19">
            <v>15</v>
          </cell>
          <cell r="F19">
            <v>21</v>
          </cell>
          <cell r="G19">
            <v>19</v>
          </cell>
          <cell r="H19" t="str">
            <v>Urban Land in Transition</v>
          </cell>
        </row>
        <row r="20">
          <cell r="A20">
            <v>15</v>
          </cell>
          <cell r="B20">
            <v>810</v>
          </cell>
          <cell r="C20">
            <v>2</v>
          </cell>
          <cell r="D20">
            <v>21</v>
          </cell>
          <cell r="E20">
            <v>81</v>
          </cell>
          <cell r="F20">
            <v>21</v>
          </cell>
          <cell r="G20">
            <v>81</v>
          </cell>
          <cell r="H20" t="str">
            <v>Transportation</v>
          </cell>
        </row>
        <row r="21">
          <cell r="A21">
            <v>16</v>
          </cell>
          <cell r="B21">
            <v>820</v>
          </cell>
          <cell r="C21">
            <v>2</v>
          </cell>
          <cell r="D21">
            <v>21</v>
          </cell>
          <cell r="E21">
            <v>81</v>
          </cell>
          <cell r="F21">
            <v>21</v>
          </cell>
          <cell r="G21">
            <v>81</v>
          </cell>
          <cell r="H21" t="str">
            <v>Communications</v>
          </cell>
        </row>
        <row r="22">
          <cell r="A22">
            <v>17</v>
          </cell>
          <cell r="B22">
            <v>830</v>
          </cell>
          <cell r="C22">
            <v>2</v>
          </cell>
          <cell r="D22">
            <v>21</v>
          </cell>
          <cell r="E22">
            <v>81</v>
          </cell>
          <cell r="F22">
            <v>21</v>
          </cell>
          <cell r="G22">
            <v>81</v>
          </cell>
          <cell r="H22" t="str">
            <v>Utilities</v>
          </cell>
        </row>
        <row r="23">
          <cell r="A23">
            <v>18</v>
          </cell>
          <cell r="B23">
            <v>211</v>
          </cell>
          <cell r="C23">
            <v>3</v>
          </cell>
          <cell r="D23">
            <v>14</v>
          </cell>
          <cell r="E23">
            <v>24</v>
          </cell>
          <cell r="F23">
            <v>14</v>
          </cell>
          <cell r="G23">
            <v>21</v>
          </cell>
          <cell r="H23" t="str">
            <v>Improved Pasture</v>
          </cell>
        </row>
        <row r="24">
          <cell r="A24">
            <v>19</v>
          </cell>
          <cell r="B24">
            <v>212</v>
          </cell>
          <cell r="C24">
            <v>3</v>
          </cell>
          <cell r="D24">
            <v>15</v>
          </cell>
          <cell r="E24">
            <v>25</v>
          </cell>
          <cell r="F24">
            <v>15</v>
          </cell>
          <cell r="G24">
            <v>21</v>
          </cell>
          <cell r="H24" t="str">
            <v>Unimproved and Woodland Pasture</v>
          </cell>
        </row>
        <row r="25">
          <cell r="A25">
            <v>20</v>
          </cell>
          <cell r="B25">
            <v>214</v>
          </cell>
          <cell r="C25">
            <v>3</v>
          </cell>
          <cell r="D25">
            <v>13</v>
          </cell>
          <cell r="E25">
            <v>23</v>
          </cell>
          <cell r="F25">
            <v>13</v>
          </cell>
          <cell r="G25">
            <v>22</v>
          </cell>
          <cell r="H25" t="str">
            <v>Row Crops</v>
          </cell>
        </row>
        <row r="26">
          <cell r="A26">
            <v>21</v>
          </cell>
          <cell r="B26">
            <v>215</v>
          </cell>
          <cell r="C26">
            <v>3</v>
          </cell>
          <cell r="D26">
            <v>13</v>
          </cell>
          <cell r="E26">
            <v>23</v>
          </cell>
          <cell r="F26">
            <v>13</v>
          </cell>
          <cell r="G26">
            <v>22</v>
          </cell>
          <cell r="H26" t="str">
            <v>Field Crops</v>
          </cell>
        </row>
        <row r="27">
          <cell r="A27">
            <v>22</v>
          </cell>
          <cell r="B27">
            <v>2156</v>
          </cell>
          <cell r="C27">
            <v>4</v>
          </cell>
          <cell r="D27">
            <v>11</v>
          </cell>
          <cell r="E27">
            <v>21</v>
          </cell>
          <cell r="F27">
            <v>11</v>
          </cell>
          <cell r="G27">
            <v>22</v>
          </cell>
          <cell r="H27" t="str">
            <v>Sugar Cane</v>
          </cell>
        </row>
        <row r="28">
          <cell r="A28">
            <v>23</v>
          </cell>
          <cell r="B28">
            <v>220</v>
          </cell>
          <cell r="C28">
            <v>2</v>
          </cell>
          <cell r="D28">
            <v>19</v>
          </cell>
          <cell r="E28">
            <v>22</v>
          </cell>
          <cell r="F28">
            <v>16</v>
          </cell>
          <cell r="G28">
            <v>23</v>
          </cell>
          <cell r="H28" t="str">
            <v>Tree Crops</v>
          </cell>
        </row>
        <row r="29">
          <cell r="A29">
            <v>24</v>
          </cell>
          <cell r="B29">
            <v>221</v>
          </cell>
          <cell r="C29">
            <v>3</v>
          </cell>
          <cell r="D29">
            <v>12</v>
          </cell>
          <cell r="E29">
            <v>22</v>
          </cell>
          <cell r="F29">
            <v>12</v>
          </cell>
          <cell r="G29">
            <v>23</v>
          </cell>
          <cell r="H29" t="str">
            <v>Citrus Groves</v>
          </cell>
        </row>
        <row r="30">
          <cell r="A30">
            <v>25</v>
          </cell>
          <cell r="B30">
            <v>230</v>
          </cell>
          <cell r="C30">
            <v>2</v>
          </cell>
          <cell r="D30">
            <v>19</v>
          </cell>
          <cell r="E30">
            <v>26</v>
          </cell>
          <cell r="F30">
            <v>19</v>
          </cell>
          <cell r="G30">
            <v>24</v>
          </cell>
          <cell r="H30" t="str">
            <v>Feeding Operations</v>
          </cell>
        </row>
        <row r="31">
          <cell r="A31">
            <v>26</v>
          </cell>
          <cell r="B31">
            <v>240</v>
          </cell>
          <cell r="C31">
            <v>2</v>
          </cell>
          <cell r="D31">
            <v>19</v>
          </cell>
          <cell r="E31">
            <v>26</v>
          </cell>
          <cell r="F31">
            <v>16</v>
          </cell>
          <cell r="G31">
            <v>23</v>
          </cell>
          <cell r="H31" t="str">
            <v>Nurseries and Vineyards</v>
          </cell>
        </row>
        <row r="32">
          <cell r="A32">
            <v>27</v>
          </cell>
          <cell r="B32">
            <v>242</v>
          </cell>
          <cell r="C32">
            <v>3</v>
          </cell>
          <cell r="D32">
            <v>13</v>
          </cell>
          <cell r="E32">
            <v>23</v>
          </cell>
          <cell r="F32">
            <v>17</v>
          </cell>
          <cell r="G32">
            <v>22</v>
          </cell>
          <cell r="H32" t="str">
            <v>Sod Farms</v>
          </cell>
        </row>
        <row r="33">
          <cell r="A33">
            <v>28</v>
          </cell>
          <cell r="B33">
            <v>250</v>
          </cell>
          <cell r="C33">
            <v>2</v>
          </cell>
          <cell r="D33">
            <v>19</v>
          </cell>
          <cell r="E33">
            <v>26</v>
          </cell>
          <cell r="F33">
            <v>19</v>
          </cell>
          <cell r="G33">
            <v>24</v>
          </cell>
          <cell r="H33" t="str">
            <v>Specialty Farms</v>
          </cell>
        </row>
        <row r="34">
          <cell r="A34">
            <v>29</v>
          </cell>
          <cell r="B34">
            <v>260</v>
          </cell>
          <cell r="C34">
            <v>2</v>
          </cell>
          <cell r="D34">
            <v>19</v>
          </cell>
          <cell r="E34">
            <v>26</v>
          </cell>
          <cell r="F34">
            <v>19</v>
          </cell>
          <cell r="G34">
            <v>24</v>
          </cell>
          <cell r="H34" t="str">
            <v>Rural Open/Fallow Land</v>
          </cell>
        </row>
        <row r="35">
          <cell r="A35">
            <v>30</v>
          </cell>
          <cell r="B35">
            <v>310</v>
          </cell>
          <cell r="C35">
            <v>2</v>
          </cell>
          <cell r="D35">
            <v>23</v>
          </cell>
          <cell r="E35">
            <v>26</v>
          </cell>
          <cell r="F35">
            <v>23</v>
          </cell>
          <cell r="G35">
            <v>31</v>
          </cell>
          <cell r="H35" t="str">
            <v>Herbaceous Rangeland</v>
          </cell>
        </row>
        <row r="36">
          <cell r="A36">
            <v>31</v>
          </cell>
          <cell r="B36">
            <v>320</v>
          </cell>
          <cell r="C36">
            <v>2</v>
          </cell>
          <cell r="D36">
            <v>23</v>
          </cell>
          <cell r="E36">
            <v>31</v>
          </cell>
          <cell r="F36">
            <v>23</v>
          </cell>
          <cell r="G36">
            <v>31</v>
          </cell>
          <cell r="H36" t="str">
            <v>Shrub and Brushland</v>
          </cell>
        </row>
        <row r="37">
          <cell r="A37">
            <v>32</v>
          </cell>
          <cell r="B37">
            <v>330</v>
          </cell>
          <cell r="C37">
            <v>2</v>
          </cell>
          <cell r="D37">
            <v>23</v>
          </cell>
          <cell r="E37">
            <v>31</v>
          </cell>
          <cell r="F37">
            <v>23</v>
          </cell>
          <cell r="G37">
            <v>31</v>
          </cell>
          <cell r="H37" t="str">
            <v>Mixed Rangeland</v>
          </cell>
        </row>
        <row r="38">
          <cell r="A38">
            <v>33</v>
          </cell>
          <cell r="B38">
            <v>410</v>
          </cell>
          <cell r="C38">
            <v>2</v>
          </cell>
          <cell r="D38">
            <v>24</v>
          </cell>
          <cell r="E38">
            <v>41</v>
          </cell>
          <cell r="F38">
            <v>24</v>
          </cell>
          <cell r="G38">
            <v>41</v>
          </cell>
          <cell r="H38" t="str">
            <v>Upland Coniferous Forests</v>
          </cell>
        </row>
        <row r="39">
          <cell r="A39">
            <v>34</v>
          </cell>
          <cell r="B39">
            <v>420</v>
          </cell>
          <cell r="C39">
            <v>2</v>
          </cell>
          <cell r="D39">
            <v>24</v>
          </cell>
          <cell r="E39">
            <v>42</v>
          </cell>
          <cell r="F39">
            <v>24</v>
          </cell>
          <cell r="G39">
            <v>42</v>
          </cell>
          <cell r="H39" t="str">
            <v>Upland Hardwood Forests</v>
          </cell>
        </row>
        <row r="40">
          <cell r="A40">
            <v>35</v>
          </cell>
          <cell r="B40">
            <v>424</v>
          </cell>
          <cell r="C40">
            <v>3</v>
          </cell>
          <cell r="D40">
            <v>24</v>
          </cell>
          <cell r="E40">
            <v>43</v>
          </cell>
          <cell r="F40">
            <v>24</v>
          </cell>
          <cell r="G40">
            <v>42</v>
          </cell>
          <cell r="H40" t="str">
            <v>Exotic Tree Species</v>
          </cell>
        </row>
        <row r="41">
          <cell r="A41">
            <v>36</v>
          </cell>
          <cell r="B41">
            <v>440</v>
          </cell>
          <cell r="C41">
            <v>2</v>
          </cell>
          <cell r="D41">
            <v>24</v>
          </cell>
          <cell r="E41">
            <v>41</v>
          </cell>
          <cell r="F41">
            <v>24</v>
          </cell>
          <cell r="G41">
            <v>43</v>
          </cell>
          <cell r="H41" t="str">
            <v>Tree Plantations</v>
          </cell>
        </row>
        <row r="42">
          <cell r="A42">
            <v>37</v>
          </cell>
          <cell r="B42">
            <v>540</v>
          </cell>
          <cell r="C42">
            <v>2</v>
          </cell>
          <cell r="D42">
            <v>25</v>
          </cell>
          <cell r="E42">
            <v>51</v>
          </cell>
          <cell r="F42">
            <v>25</v>
          </cell>
          <cell r="G42">
            <v>52</v>
          </cell>
          <cell r="H42" t="str">
            <v>Bays and Estuaries</v>
          </cell>
        </row>
        <row r="43">
          <cell r="A43">
            <v>38</v>
          </cell>
          <cell r="B43">
            <v>510</v>
          </cell>
          <cell r="C43">
            <v>2</v>
          </cell>
          <cell r="D43">
            <v>25</v>
          </cell>
          <cell r="E43">
            <v>51</v>
          </cell>
          <cell r="F43">
            <v>25</v>
          </cell>
          <cell r="G43">
            <v>51</v>
          </cell>
          <cell r="H43" t="str">
            <v>Streams and Waterways</v>
          </cell>
        </row>
        <row r="44">
          <cell r="A44">
            <v>39</v>
          </cell>
          <cell r="B44">
            <v>520</v>
          </cell>
          <cell r="C44">
            <v>2</v>
          </cell>
          <cell r="D44">
            <v>25</v>
          </cell>
          <cell r="E44">
            <v>51</v>
          </cell>
          <cell r="F44">
            <v>25</v>
          </cell>
          <cell r="G44">
            <v>51</v>
          </cell>
          <cell r="H44" t="str">
            <v>Lakes</v>
          </cell>
        </row>
        <row r="45">
          <cell r="A45">
            <v>40</v>
          </cell>
          <cell r="B45">
            <v>530</v>
          </cell>
          <cell r="C45">
            <v>2</v>
          </cell>
          <cell r="D45">
            <v>25</v>
          </cell>
          <cell r="E45">
            <v>51</v>
          </cell>
          <cell r="F45">
            <v>25</v>
          </cell>
          <cell r="G45">
            <v>51</v>
          </cell>
          <cell r="H45" t="str">
            <v>Reservoirs</v>
          </cell>
        </row>
        <row r="46">
          <cell r="A46">
            <v>41</v>
          </cell>
          <cell r="B46">
            <v>560</v>
          </cell>
          <cell r="C46">
            <v>2</v>
          </cell>
          <cell r="D46">
            <v>25</v>
          </cell>
          <cell r="E46">
            <v>51</v>
          </cell>
          <cell r="F46">
            <v>25</v>
          </cell>
          <cell r="G46">
            <v>51</v>
          </cell>
          <cell r="H46" t="str">
            <v>Slough Waters</v>
          </cell>
        </row>
        <row r="47">
          <cell r="A47">
            <v>42</v>
          </cell>
          <cell r="B47">
            <v>610</v>
          </cell>
          <cell r="C47">
            <v>2</v>
          </cell>
          <cell r="D47">
            <v>26</v>
          </cell>
          <cell r="E47">
            <v>61</v>
          </cell>
          <cell r="F47">
            <v>26</v>
          </cell>
          <cell r="G47">
            <v>62</v>
          </cell>
          <cell r="H47" t="str">
            <v>Wetland Hardwood Forests</v>
          </cell>
        </row>
        <row r="48">
          <cell r="A48">
            <v>43</v>
          </cell>
          <cell r="B48">
            <v>612</v>
          </cell>
          <cell r="C48">
            <v>3</v>
          </cell>
          <cell r="D48">
            <v>26</v>
          </cell>
          <cell r="E48">
            <v>62</v>
          </cell>
          <cell r="F48">
            <v>26</v>
          </cell>
          <cell r="G48">
            <v>63</v>
          </cell>
          <cell r="H48" t="str">
            <v>Mangrove Swamps</v>
          </cell>
        </row>
        <row r="49">
          <cell r="A49">
            <v>44</v>
          </cell>
          <cell r="B49">
            <v>620</v>
          </cell>
          <cell r="C49">
            <v>2</v>
          </cell>
          <cell r="D49">
            <v>26</v>
          </cell>
          <cell r="E49">
            <v>61</v>
          </cell>
          <cell r="F49">
            <v>26</v>
          </cell>
          <cell r="G49">
            <v>62</v>
          </cell>
          <cell r="H49" t="str">
            <v>Wetland Coniferous Forests</v>
          </cell>
        </row>
        <row r="50">
          <cell r="A50">
            <v>45</v>
          </cell>
          <cell r="B50">
            <v>630</v>
          </cell>
          <cell r="C50">
            <v>2</v>
          </cell>
          <cell r="D50">
            <v>26</v>
          </cell>
          <cell r="E50">
            <v>61</v>
          </cell>
          <cell r="F50">
            <v>26</v>
          </cell>
          <cell r="G50">
            <v>62</v>
          </cell>
          <cell r="H50" t="str">
            <v>Wetland Mixed Forests</v>
          </cell>
        </row>
        <row r="51">
          <cell r="A51">
            <v>46</v>
          </cell>
          <cell r="B51">
            <v>641</v>
          </cell>
          <cell r="C51">
            <v>3</v>
          </cell>
          <cell r="D51">
            <v>26</v>
          </cell>
          <cell r="E51">
            <v>63</v>
          </cell>
          <cell r="F51">
            <v>26</v>
          </cell>
          <cell r="G51">
            <v>61</v>
          </cell>
          <cell r="H51" t="str">
            <v>Freshwater Marshes</v>
          </cell>
        </row>
        <row r="52">
          <cell r="A52">
            <v>47</v>
          </cell>
          <cell r="B52">
            <v>643</v>
          </cell>
          <cell r="C52">
            <v>3</v>
          </cell>
          <cell r="D52">
            <v>26</v>
          </cell>
          <cell r="E52">
            <v>64</v>
          </cell>
          <cell r="F52">
            <v>26</v>
          </cell>
          <cell r="G52">
            <v>61</v>
          </cell>
          <cell r="H52" t="str">
            <v>Wet Prairies</v>
          </cell>
        </row>
        <row r="53">
          <cell r="A53">
            <v>48</v>
          </cell>
          <cell r="B53">
            <v>644</v>
          </cell>
          <cell r="C53">
            <v>3</v>
          </cell>
          <cell r="D53">
            <v>26</v>
          </cell>
          <cell r="E53">
            <v>63</v>
          </cell>
          <cell r="F53">
            <v>26</v>
          </cell>
          <cell r="G53">
            <v>64</v>
          </cell>
          <cell r="H53" t="str">
            <v>Aquatic Vegetation</v>
          </cell>
        </row>
        <row r="54">
          <cell r="A54">
            <v>49</v>
          </cell>
          <cell r="B54">
            <v>642</v>
          </cell>
          <cell r="C54">
            <v>3</v>
          </cell>
          <cell r="D54">
            <v>26</v>
          </cell>
          <cell r="E54">
            <v>65</v>
          </cell>
          <cell r="F54">
            <v>26</v>
          </cell>
          <cell r="G54">
            <v>63</v>
          </cell>
          <cell r="H54" t="str">
            <v>Saltwater Marshes</v>
          </cell>
        </row>
        <row r="55">
          <cell r="A55">
            <v>50</v>
          </cell>
          <cell r="B55">
            <v>650</v>
          </cell>
          <cell r="C55">
            <v>2</v>
          </cell>
          <cell r="D55">
            <v>26</v>
          </cell>
          <cell r="E55">
            <v>65</v>
          </cell>
          <cell r="F55">
            <v>26</v>
          </cell>
          <cell r="G55">
            <v>64</v>
          </cell>
          <cell r="H55" t="str">
            <v>Non-Vegetated Wetlands</v>
          </cell>
        </row>
        <row r="56">
          <cell r="A56">
            <v>51</v>
          </cell>
          <cell r="B56">
            <v>710</v>
          </cell>
          <cell r="C56">
            <v>2</v>
          </cell>
          <cell r="D56">
            <v>27</v>
          </cell>
          <cell r="E56">
            <v>71</v>
          </cell>
          <cell r="F56">
            <v>27</v>
          </cell>
          <cell r="G56">
            <v>71</v>
          </cell>
          <cell r="H56" t="str">
            <v>Beaches Other Than Swimming</v>
          </cell>
        </row>
        <row r="57">
          <cell r="A57">
            <v>52</v>
          </cell>
          <cell r="B57">
            <v>720</v>
          </cell>
          <cell r="C57">
            <v>2</v>
          </cell>
          <cell r="D57">
            <v>27</v>
          </cell>
          <cell r="E57">
            <v>71</v>
          </cell>
          <cell r="F57">
            <v>27</v>
          </cell>
          <cell r="G57">
            <v>71</v>
          </cell>
          <cell r="H57" t="str">
            <v>Sand Other Than Beaches</v>
          </cell>
        </row>
        <row r="58">
          <cell r="A58">
            <v>53</v>
          </cell>
          <cell r="B58">
            <v>730</v>
          </cell>
          <cell r="C58">
            <v>2</v>
          </cell>
          <cell r="D58">
            <v>27</v>
          </cell>
          <cell r="E58">
            <v>71</v>
          </cell>
          <cell r="F58">
            <v>27</v>
          </cell>
          <cell r="G58">
            <v>71</v>
          </cell>
          <cell r="H58" t="str">
            <v>Exposed Rock</v>
          </cell>
        </row>
        <row r="59">
          <cell r="A59">
            <v>54</v>
          </cell>
          <cell r="B59">
            <v>740</v>
          </cell>
          <cell r="C59">
            <v>2</v>
          </cell>
          <cell r="D59">
            <v>27</v>
          </cell>
          <cell r="E59">
            <v>71</v>
          </cell>
          <cell r="F59">
            <v>27</v>
          </cell>
          <cell r="G59">
            <v>71</v>
          </cell>
          <cell r="H59" t="str">
            <v>Disturbed Lands</v>
          </cell>
        </row>
        <row r="60">
          <cell r="A60">
            <v>61</v>
          </cell>
          <cell r="B60">
            <v>155</v>
          </cell>
          <cell r="C60">
            <v>3</v>
          </cell>
          <cell r="D60">
            <v>21</v>
          </cell>
          <cell r="E60">
            <v>13</v>
          </cell>
          <cell r="F60">
            <v>21</v>
          </cell>
          <cell r="G60">
            <v>15</v>
          </cell>
          <cell r="H60" t="str">
            <v>Light Industrial</v>
          </cell>
        </row>
        <row r="61">
          <cell r="A61">
            <v>62</v>
          </cell>
          <cell r="B61">
            <v>835</v>
          </cell>
          <cell r="C61">
            <v>3</v>
          </cell>
          <cell r="D61">
            <v>21</v>
          </cell>
          <cell r="E61">
            <v>81</v>
          </cell>
          <cell r="F61">
            <v>21</v>
          </cell>
          <cell r="G61">
            <v>81</v>
          </cell>
          <cell r="H61" t="str">
            <v>Landfill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2"/>
  <sheetViews>
    <sheetView tabSelected="1" zoomScaleNormal="100" workbookViewId="0">
      <pane xSplit="1" ySplit="3" topLeftCell="B4" activePane="bottomRight" state="frozen"/>
      <selection activeCell="AH253" sqref="AH253"/>
      <selection pane="topRight" activeCell="AH253" sqref="AH253"/>
      <selection pane="bottomLeft" activeCell="AH253" sqref="AH253"/>
      <selection pane="bottomRight" activeCell="C167" sqref="C167"/>
    </sheetView>
  </sheetViews>
  <sheetFormatPr defaultColWidth="15.08984375" defaultRowHeight="14.5" x14ac:dyDescent="0.35"/>
  <cols>
    <col min="1" max="1" width="19" style="24" customWidth="1"/>
    <col min="2" max="11" width="8.81640625" style="19" customWidth="1"/>
    <col min="12" max="14" width="9" style="13" customWidth="1"/>
    <col min="15" max="15" width="9" style="13" bestFit="1" customWidth="1"/>
    <col min="16" max="16" width="9" style="13" customWidth="1"/>
    <col min="17" max="21" width="8.81640625" style="19" customWidth="1"/>
    <col min="22" max="22" width="9.54296875" style="19" customWidth="1"/>
    <col min="23" max="23" width="9.6328125" style="19" customWidth="1"/>
    <col min="24" max="26" width="8.81640625" style="19" customWidth="1"/>
    <col min="27" max="27" width="8.81640625" style="46" customWidth="1"/>
    <col min="28" max="28" width="8.81640625" style="19" customWidth="1"/>
    <col min="29" max="29" width="8.81640625" style="25" customWidth="1"/>
    <col min="30" max="33" width="8.81640625" style="19" customWidth="1"/>
    <col min="34" max="34" width="8.81640625" style="18" customWidth="1"/>
    <col min="36" max="38" width="15.08984375" style="18"/>
    <col min="39" max="16384" width="15.08984375" style="19"/>
  </cols>
  <sheetData>
    <row r="1" spans="1:34" s="19" customFormat="1" ht="14.4" x14ac:dyDescent="0.3">
      <c r="A1" s="2" t="s">
        <v>34</v>
      </c>
      <c r="B1" s="13"/>
      <c r="C1" s="13"/>
      <c r="D1" s="10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0"/>
      <c r="X1" s="13"/>
      <c r="Y1" s="13"/>
      <c r="Z1" s="13"/>
      <c r="AA1" s="10"/>
      <c r="AB1" s="13"/>
      <c r="AC1" s="13"/>
      <c r="AD1" s="13"/>
      <c r="AE1" s="10"/>
      <c r="AF1" s="10"/>
      <c r="AG1" s="10"/>
      <c r="AH1" s="10"/>
    </row>
    <row r="2" spans="1:34" s="19" customFormat="1" ht="14.4" x14ac:dyDescent="0.3">
      <c r="A2" s="2" t="s">
        <v>35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0"/>
      <c r="X2" s="13"/>
      <c r="Y2" s="13"/>
      <c r="Z2" s="13"/>
      <c r="AA2" s="10"/>
      <c r="AB2" s="13"/>
      <c r="AC2" s="13"/>
      <c r="AD2" s="13"/>
      <c r="AE2" s="10"/>
      <c r="AF2" s="10"/>
      <c r="AG2" s="10"/>
      <c r="AH2" s="10"/>
    </row>
    <row r="3" spans="1:34" s="14" customFormat="1" ht="36.65" customHeight="1" x14ac:dyDescent="0.3">
      <c r="A3" s="40" t="s">
        <v>82</v>
      </c>
      <c r="B3" s="41" t="s">
        <v>0</v>
      </c>
      <c r="C3" s="41" t="s">
        <v>1</v>
      </c>
      <c r="D3" s="41" t="s">
        <v>30</v>
      </c>
      <c r="E3" s="41" t="s">
        <v>2</v>
      </c>
      <c r="F3" s="41" t="s">
        <v>3</v>
      </c>
      <c r="G3" s="41" t="s">
        <v>4</v>
      </c>
      <c r="H3" s="41" t="s">
        <v>5</v>
      </c>
      <c r="I3" s="41" t="s">
        <v>6</v>
      </c>
      <c r="J3" s="41" t="s">
        <v>21</v>
      </c>
      <c r="K3" s="41" t="s">
        <v>23</v>
      </c>
      <c r="L3" s="41" t="s">
        <v>7</v>
      </c>
      <c r="M3" s="41" t="s">
        <v>8</v>
      </c>
      <c r="N3" s="41" t="s">
        <v>9</v>
      </c>
      <c r="O3" s="41" t="s">
        <v>10</v>
      </c>
      <c r="P3" s="41" t="s">
        <v>11</v>
      </c>
      <c r="Q3" s="41" t="s">
        <v>12</v>
      </c>
      <c r="R3" s="41" t="s">
        <v>13</v>
      </c>
      <c r="S3" s="41" t="s">
        <v>24</v>
      </c>
      <c r="T3" s="41" t="s">
        <v>14</v>
      </c>
      <c r="U3" s="41" t="s">
        <v>15</v>
      </c>
      <c r="V3" s="41" t="s">
        <v>22</v>
      </c>
      <c r="W3" s="41" t="s">
        <v>31</v>
      </c>
      <c r="X3" s="41" t="s">
        <v>37</v>
      </c>
      <c r="Y3" s="41" t="s">
        <v>38</v>
      </c>
      <c r="Z3" s="41" t="s">
        <v>39</v>
      </c>
      <c r="AA3" s="41" t="s">
        <v>16</v>
      </c>
      <c r="AB3" s="41" t="s">
        <v>25</v>
      </c>
      <c r="AC3" s="42" t="s">
        <v>17</v>
      </c>
      <c r="AD3" s="41" t="s">
        <v>18</v>
      </c>
      <c r="AE3" s="41" t="s">
        <v>26</v>
      </c>
      <c r="AF3" s="41" t="s">
        <v>27</v>
      </c>
      <c r="AG3" s="41" t="s">
        <v>29</v>
      </c>
      <c r="AH3" s="41" t="s">
        <v>28</v>
      </c>
    </row>
    <row r="4" spans="1:34" customFormat="1" ht="14.4" x14ac:dyDescent="0.3">
      <c r="A4" s="16">
        <v>200005</v>
      </c>
      <c r="B4">
        <v>0</v>
      </c>
      <c r="C4">
        <v>0</v>
      </c>
      <c r="D4">
        <v>0.44</v>
      </c>
      <c r="E4">
        <v>1271</v>
      </c>
      <c r="F4">
        <v>0</v>
      </c>
      <c r="G4">
        <v>0</v>
      </c>
      <c r="H4">
        <v>0</v>
      </c>
      <c r="I4">
        <v>3692</v>
      </c>
      <c r="J4">
        <v>504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415.8</v>
      </c>
      <c r="W4" s="31"/>
      <c r="X4" s="31"/>
      <c r="Y4" s="31"/>
      <c r="Z4" s="31"/>
      <c r="AA4" s="33"/>
      <c r="AB4" s="31"/>
      <c r="AC4">
        <v>0.03</v>
      </c>
      <c r="AD4">
        <v>0</v>
      </c>
      <c r="AE4">
        <v>0</v>
      </c>
      <c r="AF4">
        <v>21.55</v>
      </c>
      <c r="AG4">
        <v>13.98</v>
      </c>
      <c r="AH4">
        <v>54.97</v>
      </c>
    </row>
    <row r="5" spans="1:34" customFormat="1" ht="14.4" x14ac:dyDescent="0.3">
      <c r="A5" s="16">
        <v>200006</v>
      </c>
      <c r="B5">
        <v>534.41</v>
      </c>
      <c r="C5">
        <v>159.54</v>
      </c>
      <c r="D5">
        <v>8.9499999999999993</v>
      </c>
      <c r="E5">
        <v>204</v>
      </c>
      <c r="F5">
        <v>0</v>
      </c>
      <c r="G5">
        <v>0</v>
      </c>
      <c r="H5">
        <v>0</v>
      </c>
      <c r="I5">
        <v>8734</v>
      </c>
      <c r="J5">
        <v>1528.9</v>
      </c>
      <c r="K5">
        <v>0</v>
      </c>
      <c r="L5">
        <v>0</v>
      </c>
      <c r="M5">
        <v>21.68</v>
      </c>
      <c r="N5">
        <v>77.989999999999995</v>
      </c>
      <c r="O5">
        <v>0</v>
      </c>
      <c r="P5">
        <v>0</v>
      </c>
      <c r="Q5">
        <v>66</v>
      </c>
      <c r="R5">
        <v>217.27</v>
      </c>
      <c r="S5">
        <v>1414</v>
      </c>
      <c r="T5">
        <v>0</v>
      </c>
      <c r="U5">
        <v>0</v>
      </c>
      <c r="V5">
        <v>161</v>
      </c>
      <c r="W5" s="31"/>
      <c r="X5" s="31"/>
      <c r="Y5" s="31"/>
      <c r="Z5" s="31"/>
      <c r="AA5" s="33"/>
      <c r="AB5" s="31"/>
      <c r="AC5">
        <v>0</v>
      </c>
      <c r="AD5">
        <v>776.43</v>
      </c>
      <c r="AE5">
        <v>0</v>
      </c>
      <c r="AF5">
        <v>66.69</v>
      </c>
      <c r="AG5">
        <v>0</v>
      </c>
      <c r="AH5">
        <v>0</v>
      </c>
    </row>
    <row r="6" spans="1:34" customFormat="1" ht="14.4" x14ac:dyDescent="0.3">
      <c r="A6" s="16">
        <v>200007</v>
      </c>
      <c r="B6">
        <v>4452.6000000000004</v>
      </c>
      <c r="C6">
        <v>416.99</v>
      </c>
      <c r="D6">
        <v>1724.13</v>
      </c>
      <c r="E6">
        <v>4834.3999999999996</v>
      </c>
      <c r="F6">
        <v>0</v>
      </c>
      <c r="G6">
        <v>0</v>
      </c>
      <c r="H6">
        <v>340.68</v>
      </c>
      <c r="I6">
        <v>7336.2</v>
      </c>
      <c r="J6">
        <v>2328.9</v>
      </c>
      <c r="K6">
        <v>0</v>
      </c>
      <c r="L6">
        <v>328.68</v>
      </c>
      <c r="M6">
        <v>794.02</v>
      </c>
      <c r="N6">
        <v>526.47</v>
      </c>
      <c r="O6">
        <v>0</v>
      </c>
      <c r="P6">
        <v>141.29</v>
      </c>
      <c r="Q6">
        <v>84</v>
      </c>
      <c r="R6">
        <v>899.71</v>
      </c>
      <c r="S6">
        <v>681.54</v>
      </c>
      <c r="T6">
        <v>0</v>
      </c>
      <c r="U6">
        <v>0</v>
      </c>
      <c r="V6">
        <v>201.2</v>
      </c>
      <c r="W6" s="31"/>
      <c r="X6" s="31"/>
      <c r="Y6" s="31"/>
      <c r="Z6" s="31"/>
      <c r="AA6" s="33"/>
      <c r="AB6" s="31"/>
      <c r="AC6">
        <v>2.5299999999999998</v>
      </c>
      <c r="AD6">
        <v>1426.78</v>
      </c>
      <c r="AE6">
        <v>0</v>
      </c>
      <c r="AF6">
        <v>94.37</v>
      </c>
      <c r="AG6">
        <v>0</v>
      </c>
      <c r="AH6">
        <v>0</v>
      </c>
    </row>
    <row r="7" spans="1:34" customFormat="1" ht="14.4" x14ac:dyDescent="0.3">
      <c r="A7" s="16">
        <v>200008</v>
      </c>
      <c r="B7">
        <v>1014.98</v>
      </c>
      <c r="C7">
        <v>54.8</v>
      </c>
      <c r="D7">
        <v>1093.07</v>
      </c>
      <c r="E7">
        <v>7157.5</v>
      </c>
      <c r="F7">
        <v>0</v>
      </c>
      <c r="G7">
        <v>0</v>
      </c>
      <c r="H7">
        <v>1391.15</v>
      </c>
      <c r="I7">
        <v>1135</v>
      </c>
      <c r="J7">
        <v>4648.3</v>
      </c>
      <c r="K7">
        <v>0</v>
      </c>
      <c r="L7">
        <v>150.41999999999999</v>
      </c>
      <c r="M7">
        <v>433.07</v>
      </c>
      <c r="N7">
        <v>178.27</v>
      </c>
      <c r="O7">
        <v>98</v>
      </c>
      <c r="P7">
        <v>304.89</v>
      </c>
      <c r="Q7">
        <v>0</v>
      </c>
      <c r="R7">
        <v>41.78</v>
      </c>
      <c r="S7">
        <v>130</v>
      </c>
      <c r="T7">
        <v>0</v>
      </c>
      <c r="U7">
        <v>0</v>
      </c>
      <c r="V7">
        <v>257.3</v>
      </c>
      <c r="W7" s="31"/>
      <c r="X7" s="31"/>
      <c r="Y7" s="31"/>
      <c r="Z7" s="31"/>
      <c r="AA7" s="33"/>
      <c r="AB7" s="31"/>
      <c r="AC7">
        <v>2.5299999999999998</v>
      </c>
      <c r="AD7">
        <v>0</v>
      </c>
      <c r="AE7">
        <v>0</v>
      </c>
      <c r="AF7">
        <v>91.24</v>
      </c>
      <c r="AG7">
        <v>0.08</v>
      </c>
      <c r="AH7">
        <v>0</v>
      </c>
    </row>
    <row r="8" spans="1:34" customFormat="1" ht="14.4" x14ac:dyDescent="0.3">
      <c r="A8" s="16">
        <v>200009</v>
      </c>
      <c r="B8">
        <v>5104.66</v>
      </c>
      <c r="C8">
        <v>2023.56</v>
      </c>
      <c r="D8">
        <v>4053.22</v>
      </c>
      <c r="E8">
        <v>14220.61</v>
      </c>
      <c r="F8">
        <v>87.16</v>
      </c>
      <c r="G8">
        <v>0</v>
      </c>
      <c r="H8">
        <v>3012.72</v>
      </c>
      <c r="I8">
        <v>18965</v>
      </c>
      <c r="J8">
        <v>2927</v>
      </c>
      <c r="K8">
        <v>0</v>
      </c>
      <c r="L8">
        <v>1122.54</v>
      </c>
      <c r="M8">
        <v>937.22</v>
      </c>
      <c r="N8">
        <v>1147.6099999999999</v>
      </c>
      <c r="O8">
        <v>389</v>
      </c>
      <c r="P8">
        <v>559.22</v>
      </c>
      <c r="Q8">
        <v>225</v>
      </c>
      <c r="R8">
        <v>766.01</v>
      </c>
      <c r="S8">
        <v>3117</v>
      </c>
      <c r="T8">
        <v>145.02000000000001</v>
      </c>
      <c r="U8">
        <v>0</v>
      </c>
      <c r="V8">
        <v>1357.9</v>
      </c>
      <c r="W8" s="31"/>
      <c r="X8" s="31"/>
      <c r="Y8" s="31"/>
      <c r="Z8" s="31"/>
      <c r="AA8" s="33"/>
      <c r="AB8" s="31"/>
      <c r="AC8">
        <v>46.96</v>
      </c>
      <c r="AD8">
        <v>559.08000000000004</v>
      </c>
      <c r="AE8">
        <v>0</v>
      </c>
      <c r="AF8">
        <v>49.93</v>
      </c>
      <c r="AG8">
        <v>0</v>
      </c>
      <c r="AH8">
        <v>0.84</v>
      </c>
    </row>
    <row r="9" spans="1:34" customFormat="1" ht="14.4" x14ac:dyDescent="0.3">
      <c r="A9" s="16">
        <v>200010</v>
      </c>
      <c r="B9">
        <v>2180.9499999999998</v>
      </c>
      <c r="C9">
        <v>1293.57</v>
      </c>
      <c r="D9">
        <v>2575.56</v>
      </c>
      <c r="E9">
        <v>5115.49</v>
      </c>
      <c r="F9">
        <v>0</v>
      </c>
      <c r="G9">
        <v>0</v>
      </c>
      <c r="H9">
        <v>2090.58</v>
      </c>
      <c r="I9">
        <v>7219.5</v>
      </c>
      <c r="J9">
        <v>17563</v>
      </c>
      <c r="K9">
        <v>53</v>
      </c>
      <c r="L9">
        <v>924.78</v>
      </c>
      <c r="M9">
        <v>708.32</v>
      </c>
      <c r="N9">
        <v>1052.9100000000001</v>
      </c>
      <c r="O9">
        <v>12560</v>
      </c>
      <c r="P9">
        <v>260.27999999999997</v>
      </c>
      <c r="Q9">
        <v>3552</v>
      </c>
      <c r="R9">
        <v>476.32</v>
      </c>
      <c r="S9">
        <v>1368</v>
      </c>
      <c r="T9">
        <v>100.43</v>
      </c>
      <c r="U9">
        <v>0</v>
      </c>
      <c r="V9">
        <v>0</v>
      </c>
      <c r="W9" s="31"/>
      <c r="X9" s="31"/>
      <c r="Y9" s="31"/>
      <c r="Z9" s="31"/>
      <c r="AA9" s="33"/>
      <c r="AB9" s="31"/>
      <c r="AC9">
        <v>0</v>
      </c>
      <c r="AD9">
        <v>0</v>
      </c>
      <c r="AE9">
        <v>0</v>
      </c>
      <c r="AF9">
        <v>55.04</v>
      </c>
      <c r="AG9">
        <v>0.28999999999999998</v>
      </c>
      <c r="AH9">
        <v>0</v>
      </c>
    </row>
    <row r="10" spans="1:34" customFormat="1" ht="14.4" x14ac:dyDescent="0.3">
      <c r="A10" s="16">
        <v>200011</v>
      </c>
      <c r="B10">
        <v>60.15</v>
      </c>
      <c r="C10">
        <v>0</v>
      </c>
      <c r="D10">
        <v>44.88</v>
      </c>
      <c r="E10">
        <v>1.18</v>
      </c>
      <c r="F10">
        <v>0</v>
      </c>
      <c r="G10">
        <v>0</v>
      </c>
      <c r="H10">
        <v>0</v>
      </c>
      <c r="I10">
        <v>0</v>
      </c>
      <c r="J10">
        <v>4607.6000000000004</v>
      </c>
      <c r="K10">
        <v>0</v>
      </c>
      <c r="L10">
        <v>0</v>
      </c>
      <c r="M10">
        <v>0</v>
      </c>
      <c r="N10">
        <v>0</v>
      </c>
      <c r="O10">
        <v>73</v>
      </c>
      <c r="P10">
        <v>0</v>
      </c>
      <c r="Q10">
        <v>0</v>
      </c>
      <c r="R10">
        <v>0</v>
      </c>
      <c r="S10">
        <v>14</v>
      </c>
      <c r="T10">
        <v>44.24</v>
      </c>
      <c r="U10">
        <v>0</v>
      </c>
      <c r="V10">
        <v>0</v>
      </c>
      <c r="W10" s="31"/>
      <c r="X10" s="31"/>
      <c r="Y10" s="31"/>
      <c r="Z10" s="31"/>
      <c r="AA10" s="33"/>
      <c r="AB10" s="31"/>
      <c r="AC10">
        <v>0</v>
      </c>
      <c r="AD10">
        <v>0</v>
      </c>
      <c r="AE10">
        <v>0</v>
      </c>
      <c r="AF10">
        <v>82.25</v>
      </c>
      <c r="AG10">
        <v>0</v>
      </c>
      <c r="AH10">
        <v>0</v>
      </c>
    </row>
    <row r="11" spans="1:34" customFormat="1" ht="14.4" x14ac:dyDescent="0.3">
      <c r="A11" s="16">
        <v>200012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164</v>
      </c>
      <c r="J11">
        <v>1566</v>
      </c>
      <c r="K11">
        <v>0</v>
      </c>
      <c r="L11">
        <v>0</v>
      </c>
      <c r="M11">
        <v>12.1</v>
      </c>
      <c r="N11">
        <v>0</v>
      </c>
      <c r="O11">
        <v>0</v>
      </c>
      <c r="P11">
        <v>0</v>
      </c>
      <c r="Q11">
        <v>0</v>
      </c>
      <c r="R11">
        <v>0</v>
      </c>
      <c r="S11">
        <v>70.209999999999994</v>
      </c>
      <c r="T11">
        <v>37.299999999999997</v>
      </c>
      <c r="U11">
        <v>1036</v>
      </c>
      <c r="V11">
        <v>712</v>
      </c>
      <c r="W11" s="31"/>
      <c r="X11" s="31"/>
      <c r="Y11" s="31"/>
      <c r="Z11" s="31"/>
      <c r="AA11" s="33"/>
      <c r="AB11" s="31"/>
      <c r="AC11">
        <v>0</v>
      </c>
      <c r="AD11">
        <v>0</v>
      </c>
      <c r="AE11">
        <v>0</v>
      </c>
      <c r="AF11">
        <v>72.349999999999994</v>
      </c>
      <c r="AG11">
        <v>0</v>
      </c>
      <c r="AH11">
        <v>0</v>
      </c>
    </row>
    <row r="12" spans="1:34" s="19" customFormat="1" ht="14.4" x14ac:dyDescent="0.3">
      <c r="A12" s="16">
        <v>200101</v>
      </c>
      <c r="B12" s="15">
        <v>0</v>
      </c>
      <c r="C12" s="15">
        <v>1.2</v>
      </c>
      <c r="D12" s="11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290.5</v>
      </c>
      <c r="K12" s="15">
        <v>0</v>
      </c>
      <c r="L12" s="15">
        <v>0</v>
      </c>
      <c r="M12" s="15">
        <v>0</v>
      </c>
      <c r="N12" s="15">
        <v>0</v>
      </c>
      <c r="O12" s="15">
        <v>97.6</v>
      </c>
      <c r="P12" s="15">
        <v>0</v>
      </c>
      <c r="Q12" s="15">
        <v>0</v>
      </c>
      <c r="R12" s="15">
        <v>0</v>
      </c>
      <c r="S12" s="15">
        <v>138.69999999999999</v>
      </c>
      <c r="T12" s="15">
        <v>0</v>
      </c>
      <c r="U12" s="15">
        <v>2933</v>
      </c>
      <c r="V12" s="15">
        <v>1051.7</v>
      </c>
      <c r="W12" s="33"/>
      <c r="X12" s="32"/>
      <c r="Y12" s="32"/>
      <c r="Z12" s="32"/>
      <c r="AA12" s="45"/>
      <c r="AB12" s="32"/>
      <c r="AC12" s="15">
        <v>0</v>
      </c>
      <c r="AD12" s="15">
        <v>0</v>
      </c>
      <c r="AE12" s="11">
        <v>0</v>
      </c>
      <c r="AF12" s="11">
        <v>51.43</v>
      </c>
      <c r="AG12" s="11">
        <v>0</v>
      </c>
      <c r="AH12" s="11">
        <v>0.34</v>
      </c>
    </row>
    <row r="13" spans="1:34" s="19" customFormat="1" ht="14.4" x14ac:dyDescent="0.3">
      <c r="A13" s="16">
        <v>200102</v>
      </c>
      <c r="B13" s="15">
        <v>32.49</v>
      </c>
      <c r="C13" s="15">
        <v>0</v>
      </c>
      <c r="D13" s="11">
        <v>10.220000000000001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233.7</v>
      </c>
      <c r="K13" s="15">
        <v>0</v>
      </c>
      <c r="L13" s="15">
        <v>0</v>
      </c>
      <c r="M13" s="15">
        <v>122.51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78.64</v>
      </c>
      <c r="T13" s="15">
        <v>0</v>
      </c>
      <c r="U13" s="15">
        <v>0</v>
      </c>
      <c r="V13" s="15">
        <v>826.32</v>
      </c>
      <c r="W13" s="33"/>
      <c r="X13" s="32"/>
      <c r="Y13" s="32"/>
      <c r="Z13" s="32"/>
      <c r="AA13" s="45"/>
      <c r="AB13" s="32"/>
      <c r="AC13" s="15">
        <v>0</v>
      </c>
      <c r="AD13" s="15">
        <v>0</v>
      </c>
      <c r="AE13" s="11">
        <v>0</v>
      </c>
      <c r="AF13" s="11">
        <v>31.51</v>
      </c>
      <c r="AG13" s="11">
        <v>0</v>
      </c>
      <c r="AH13" s="11">
        <v>0</v>
      </c>
    </row>
    <row r="14" spans="1:34" s="19" customFormat="1" ht="14.4" x14ac:dyDescent="0.3">
      <c r="A14" s="16">
        <v>200103</v>
      </c>
      <c r="B14" s="15">
        <v>173.9</v>
      </c>
      <c r="C14" s="15">
        <v>112.11</v>
      </c>
      <c r="D14" s="11">
        <v>0</v>
      </c>
      <c r="E14" s="15">
        <v>0</v>
      </c>
      <c r="F14" s="15">
        <v>0</v>
      </c>
      <c r="G14" s="15">
        <v>0</v>
      </c>
      <c r="H14" s="15">
        <v>0</v>
      </c>
      <c r="I14" s="15">
        <v>411</v>
      </c>
      <c r="J14" s="15">
        <v>403.27</v>
      </c>
      <c r="K14" s="15">
        <v>0</v>
      </c>
      <c r="L14" s="15">
        <v>108.63</v>
      </c>
      <c r="M14" s="15">
        <v>160.33000000000001</v>
      </c>
      <c r="N14" s="15">
        <v>192.2</v>
      </c>
      <c r="O14" s="15">
        <v>2629.57</v>
      </c>
      <c r="P14" s="15">
        <v>203.76</v>
      </c>
      <c r="Q14" s="15">
        <v>1550.06</v>
      </c>
      <c r="R14" s="15">
        <v>0</v>
      </c>
      <c r="S14" s="15">
        <v>157.1</v>
      </c>
      <c r="T14" s="15">
        <v>0</v>
      </c>
      <c r="U14" s="15">
        <v>57</v>
      </c>
      <c r="V14" s="15">
        <v>997.4</v>
      </c>
      <c r="W14" s="33"/>
      <c r="X14" s="32"/>
      <c r="Y14" s="32"/>
      <c r="Z14" s="32"/>
      <c r="AA14" s="45"/>
      <c r="AB14" s="32"/>
      <c r="AC14" s="15">
        <v>13.63</v>
      </c>
      <c r="AD14" s="15">
        <v>7.94</v>
      </c>
      <c r="AE14" s="11">
        <v>0</v>
      </c>
      <c r="AF14" s="11">
        <v>0.43</v>
      </c>
      <c r="AG14" s="11">
        <v>0.63</v>
      </c>
      <c r="AH14" s="11">
        <v>1.28</v>
      </c>
    </row>
    <row r="15" spans="1:34" s="19" customFormat="1" ht="14.4" x14ac:dyDescent="0.3">
      <c r="A15" s="16">
        <v>200104</v>
      </c>
      <c r="B15" s="15">
        <v>482.27</v>
      </c>
      <c r="C15" s="15">
        <v>174.89</v>
      </c>
      <c r="D15" s="11">
        <v>0</v>
      </c>
      <c r="E15" s="15">
        <v>0</v>
      </c>
      <c r="F15" s="15">
        <v>0</v>
      </c>
      <c r="G15" s="15">
        <v>0</v>
      </c>
      <c r="H15" s="15">
        <v>0</v>
      </c>
      <c r="I15" s="15">
        <v>326</v>
      </c>
      <c r="J15" s="15">
        <v>365.54</v>
      </c>
      <c r="K15" s="15">
        <v>0</v>
      </c>
      <c r="L15" s="15">
        <v>0</v>
      </c>
      <c r="M15" s="15">
        <v>26.77</v>
      </c>
      <c r="N15" s="15">
        <v>0</v>
      </c>
      <c r="O15" s="15">
        <v>368.46</v>
      </c>
      <c r="P15" s="15">
        <v>26.77</v>
      </c>
      <c r="Q15" s="15">
        <v>322.04000000000002</v>
      </c>
      <c r="R15" s="15">
        <v>0</v>
      </c>
      <c r="S15" s="15">
        <v>14.99</v>
      </c>
      <c r="T15" s="15">
        <v>0</v>
      </c>
      <c r="U15" s="15">
        <v>544</v>
      </c>
      <c r="V15" s="15">
        <v>939.9</v>
      </c>
      <c r="W15" s="33"/>
      <c r="X15" s="32"/>
      <c r="Y15" s="32"/>
      <c r="Z15" s="32"/>
      <c r="AA15" s="45"/>
      <c r="AB15" s="32"/>
      <c r="AC15" s="15">
        <v>2.4</v>
      </c>
      <c r="AD15" s="15">
        <v>0</v>
      </c>
      <c r="AE15" s="11">
        <v>0</v>
      </c>
      <c r="AF15" s="11">
        <v>0</v>
      </c>
      <c r="AG15" s="11">
        <v>0.34</v>
      </c>
      <c r="AH15" s="11">
        <v>0</v>
      </c>
    </row>
    <row r="16" spans="1:34" s="19" customFormat="1" ht="14.4" x14ac:dyDescent="0.3">
      <c r="A16" s="16">
        <v>200105</v>
      </c>
      <c r="B16" s="15">
        <v>0</v>
      </c>
      <c r="C16" s="15">
        <v>17.25</v>
      </c>
      <c r="D16" s="11">
        <v>0</v>
      </c>
      <c r="E16" s="15">
        <v>0</v>
      </c>
      <c r="F16" s="15">
        <v>0</v>
      </c>
      <c r="G16" s="15">
        <v>0</v>
      </c>
      <c r="H16" s="15">
        <v>0</v>
      </c>
      <c r="I16" s="15">
        <v>2003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17.8</v>
      </c>
      <c r="T16" s="15">
        <v>0</v>
      </c>
      <c r="U16" s="15">
        <v>3756</v>
      </c>
      <c r="V16" s="15">
        <v>664.1</v>
      </c>
      <c r="W16" s="33"/>
      <c r="X16" s="32"/>
      <c r="Y16" s="32"/>
      <c r="Z16" s="32"/>
      <c r="AA16" s="45"/>
      <c r="AB16" s="32"/>
      <c r="AC16" s="15">
        <v>0</v>
      </c>
      <c r="AD16" s="15">
        <v>0</v>
      </c>
      <c r="AE16" s="11">
        <v>0</v>
      </c>
      <c r="AF16" s="11">
        <v>0.15</v>
      </c>
      <c r="AG16" s="11">
        <v>2.36</v>
      </c>
      <c r="AH16" s="11">
        <v>0</v>
      </c>
    </row>
    <row r="17" spans="1:34" s="19" customFormat="1" ht="14.4" x14ac:dyDescent="0.3">
      <c r="A17" s="16">
        <v>200106</v>
      </c>
      <c r="B17" s="15">
        <v>1814.3</v>
      </c>
      <c r="C17" s="15">
        <v>1093.3800000000001</v>
      </c>
      <c r="D17" s="11">
        <v>433.59</v>
      </c>
      <c r="E17" s="15">
        <v>577.96</v>
      </c>
      <c r="F17" s="15">
        <v>0</v>
      </c>
      <c r="G17" s="15">
        <v>0</v>
      </c>
      <c r="H17" s="15">
        <v>402.99</v>
      </c>
      <c r="I17" s="15">
        <v>7452</v>
      </c>
      <c r="J17" s="15">
        <v>0</v>
      </c>
      <c r="K17" s="15">
        <v>0</v>
      </c>
      <c r="L17" s="15">
        <v>0</v>
      </c>
      <c r="M17" s="15">
        <v>110.06</v>
      </c>
      <c r="N17" s="15">
        <v>0</v>
      </c>
      <c r="O17" s="15">
        <v>8142</v>
      </c>
      <c r="P17" s="15">
        <v>110.06</v>
      </c>
      <c r="Q17" s="15">
        <v>4770.26</v>
      </c>
      <c r="R17" s="15">
        <v>167.13</v>
      </c>
      <c r="S17" s="15">
        <v>583.6</v>
      </c>
      <c r="T17" s="15">
        <v>0</v>
      </c>
      <c r="U17" s="15">
        <v>18744</v>
      </c>
      <c r="V17" s="15">
        <v>967</v>
      </c>
      <c r="W17" s="33"/>
      <c r="X17" s="32"/>
      <c r="Y17" s="32"/>
      <c r="Z17" s="32"/>
      <c r="AA17" s="45"/>
      <c r="AB17" s="32"/>
      <c r="AC17" s="15">
        <v>74.84</v>
      </c>
      <c r="AD17" s="15">
        <v>0</v>
      </c>
      <c r="AE17" s="11">
        <v>0</v>
      </c>
      <c r="AF17" s="11">
        <v>0</v>
      </c>
      <c r="AG17" s="11">
        <v>0.45</v>
      </c>
      <c r="AH17" s="11">
        <v>0.27</v>
      </c>
    </row>
    <row r="18" spans="1:34" s="19" customFormat="1" ht="14.4" x14ac:dyDescent="0.3">
      <c r="A18" s="16">
        <v>200107</v>
      </c>
      <c r="B18" s="15">
        <v>17914.62</v>
      </c>
      <c r="C18" s="15">
        <v>2997.25</v>
      </c>
      <c r="D18" s="11">
        <v>7700.16</v>
      </c>
      <c r="E18" s="15">
        <v>21289</v>
      </c>
      <c r="F18" s="15">
        <v>355.78</v>
      </c>
      <c r="G18" s="15">
        <v>0</v>
      </c>
      <c r="H18" s="15">
        <v>9759.49</v>
      </c>
      <c r="I18" s="15">
        <v>15386</v>
      </c>
      <c r="J18" s="15">
        <v>7416</v>
      </c>
      <c r="K18" s="15">
        <v>0</v>
      </c>
      <c r="L18" s="15">
        <v>169.92</v>
      </c>
      <c r="M18" s="15">
        <v>489.03</v>
      </c>
      <c r="N18" s="15">
        <v>337.04</v>
      </c>
      <c r="O18" s="15">
        <v>32268</v>
      </c>
      <c r="P18" s="15">
        <v>313.81</v>
      </c>
      <c r="Q18" s="15">
        <v>18940.79</v>
      </c>
      <c r="R18" s="15">
        <v>924.78</v>
      </c>
      <c r="S18" s="15">
        <v>910.29</v>
      </c>
      <c r="T18" s="15">
        <v>0</v>
      </c>
      <c r="U18" s="15">
        <v>14740</v>
      </c>
      <c r="V18" s="15">
        <v>22779.5</v>
      </c>
      <c r="W18" s="33"/>
      <c r="X18" s="32"/>
      <c r="Y18" s="32"/>
      <c r="Z18" s="32"/>
      <c r="AA18" s="45"/>
      <c r="AB18" s="32"/>
      <c r="AC18" s="15">
        <v>274.45999999999998</v>
      </c>
      <c r="AD18" s="15">
        <v>0</v>
      </c>
      <c r="AE18" s="11">
        <v>588.39</v>
      </c>
      <c r="AF18" s="11">
        <v>0</v>
      </c>
      <c r="AG18" s="11">
        <v>0</v>
      </c>
      <c r="AH18" s="11">
        <v>0.23</v>
      </c>
    </row>
    <row r="19" spans="1:34" s="19" customFormat="1" ht="14.4" x14ac:dyDescent="0.3">
      <c r="A19" s="16">
        <v>200108</v>
      </c>
      <c r="B19" s="15">
        <v>9847.77</v>
      </c>
      <c r="C19" s="15">
        <v>1666.16</v>
      </c>
      <c r="D19" s="11">
        <v>12282.51</v>
      </c>
      <c r="E19" s="15">
        <v>56911</v>
      </c>
      <c r="F19" s="15">
        <v>1130.9100000000001</v>
      </c>
      <c r="G19" s="15">
        <v>0</v>
      </c>
      <c r="H19" s="15">
        <v>7052.58</v>
      </c>
      <c r="I19" s="15">
        <v>14696</v>
      </c>
      <c r="J19" s="15">
        <v>19371</v>
      </c>
      <c r="K19" s="15">
        <v>0</v>
      </c>
      <c r="L19" s="15">
        <v>824.51</v>
      </c>
      <c r="M19" s="15">
        <v>884.77</v>
      </c>
      <c r="N19" s="15">
        <v>1278.53</v>
      </c>
      <c r="O19" s="15">
        <v>38298</v>
      </c>
      <c r="P19" s="15">
        <v>215.66</v>
      </c>
      <c r="Q19" s="15">
        <v>19964.23</v>
      </c>
      <c r="R19" s="15">
        <v>2011.1</v>
      </c>
      <c r="S19" s="15">
        <v>1329.9</v>
      </c>
      <c r="T19" s="15">
        <v>5042.24</v>
      </c>
      <c r="U19" s="15">
        <v>2317</v>
      </c>
      <c r="V19" s="15">
        <v>47396</v>
      </c>
      <c r="W19" s="33"/>
      <c r="X19" s="32"/>
      <c r="Y19" s="32"/>
      <c r="Z19" s="32"/>
      <c r="AA19" s="45"/>
      <c r="AB19" s="32"/>
      <c r="AC19" s="15">
        <v>45.55</v>
      </c>
      <c r="AD19" s="15">
        <v>879.93</v>
      </c>
      <c r="AE19" s="11">
        <v>461.08</v>
      </c>
      <c r="AF19" s="11">
        <v>0</v>
      </c>
      <c r="AG19" s="11">
        <v>0</v>
      </c>
      <c r="AH19" s="11">
        <v>469.44</v>
      </c>
    </row>
    <row r="20" spans="1:34" s="19" customFormat="1" ht="14.4" x14ac:dyDescent="0.3">
      <c r="A20" s="16">
        <v>200109</v>
      </c>
      <c r="B20" s="15">
        <v>35584.620000000003</v>
      </c>
      <c r="C20" s="15">
        <v>10012.25</v>
      </c>
      <c r="D20" s="11">
        <v>36991.93</v>
      </c>
      <c r="E20" s="15">
        <v>111088</v>
      </c>
      <c r="F20" s="15">
        <v>4706.9399999999996</v>
      </c>
      <c r="G20" s="15">
        <v>1329.92</v>
      </c>
      <c r="H20" s="15">
        <v>11030.81</v>
      </c>
      <c r="I20" s="15">
        <v>11454.8</v>
      </c>
      <c r="J20" s="15">
        <v>17484</v>
      </c>
      <c r="K20" s="15">
        <v>0</v>
      </c>
      <c r="L20" s="15">
        <v>1169.9000000000001</v>
      </c>
      <c r="M20" s="15">
        <v>586.54999999999995</v>
      </c>
      <c r="N20" s="15">
        <v>941.49</v>
      </c>
      <c r="O20" s="15">
        <v>24310</v>
      </c>
      <c r="P20" s="15">
        <v>583.02</v>
      </c>
      <c r="Q20" s="15">
        <v>23432.799999999999</v>
      </c>
      <c r="R20" s="15">
        <v>1752.05</v>
      </c>
      <c r="S20" s="15">
        <v>3881.5</v>
      </c>
      <c r="T20" s="15">
        <v>2066.94</v>
      </c>
      <c r="U20" s="15">
        <v>0</v>
      </c>
      <c r="V20" s="15">
        <v>53686</v>
      </c>
      <c r="W20" s="38">
        <v>801.33</v>
      </c>
      <c r="X20" s="32"/>
      <c r="Y20" s="32"/>
      <c r="Z20" s="32"/>
      <c r="AA20" s="45"/>
      <c r="AB20" s="32"/>
      <c r="AC20" s="15">
        <v>110</v>
      </c>
      <c r="AD20" s="15">
        <v>1050.4100000000001</v>
      </c>
      <c r="AE20" s="11">
        <v>1786.33</v>
      </c>
      <c r="AF20" s="11">
        <v>2710.94</v>
      </c>
      <c r="AG20" s="11">
        <v>1225.05</v>
      </c>
      <c r="AH20" s="11">
        <v>3626.89</v>
      </c>
    </row>
    <row r="21" spans="1:34" s="19" customFormat="1" ht="14.4" x14ac:dyDescent="0.3">
      <c r="A21" s="16">
        <v>200110</v>
      </c>
      <c r="B21" s="15">
        <v>16866.830000000002</v>
      </c>
      <c r="C21" s="15">
        <v>3795.51</v>
      </c>
      <c r="D21" s="11">
        <v>7901.49</v>
      </c>
      <c r="E21" s="15">
        <v>88164.36</v>
      </c>
      <c r="F21" s="15">
        <v>4077</v>
      </c>
      <c r="G21" s="15">
        <v>2138.58</v>
      </c>
      <c r="H21" s="15">
        <v>9955.39</v>
      </c>
      <c r="I21" s="15">
        <v>262</v>
      </c>
      <c r="J21" s="15">
        <v>11045</v>
      </c>
      <c r="K21" s="15">
        <v>0</v>
      </c>
      <c r="L21" s="15">
        <v>1384.37</v>
      </c>
      <c r="M21" s="15">
        <v>1071.23</v>
      </c>
      <c r="N21" s="15">
        <v>1325.87</v>
      </c>
      <c r="O21" s="15">
        <v>1706</v>
      </c>
      <c r="P21" s="15">
        <v>221.59</v>
      </c>
      <c r="Q21" s="15">
        <v>0</v>
      </c>
      <c r="R21" s="15">
        <v>1147.6099999999999</v>
      </c>
      <c r="S21" s="15">
        <v>885.94</v>
      </c>
      <c r="T21" s="15">
        <v>0</v>
      </c>
      <c r="U21" s="15">
        <v>0</v>
      </c>
      <c r="V21" s="15">
        <v>19669</v>
      </c>
      <c r="W21" s="38">
        <v>2652.74</v>
      </c>
      <c r="X21" s="32"/>
      <c r="Y21" s="32"/>
      <c r="Z21" s="32"/>
      <c r="AA21" s="45"/>
      <c r="AB21" s="32"/>
      <c r="AC21" s="15">
        <v>87.7</v>
      </c>
      <c r="AD21" s="15">
        <v>1073.28</v>
      </c>
      <c r="AE21" s="11">
        <v>496</v>
      </c>
      <c r="AF21" s="11">
        <v>935</v>
      </c>
      <c r="AG21" s="11">
        <v>1449</v>
      </c>
      <c r="AH21" s="11">
        <v>845.91</v>
      </c>
    </row>
    <row r="22" spans="1:34" s="19" customFormat="1" ht="14.4" x14ac:dyDescent="0.3">
      <c r="A22" s="16">
        <v>200111</v>
      </c>
      <c r="B22" s="15">
        <v>9379.92</v>
      </c>
      <c r="C22" s="15">
        <v>1744.01</v>
      </c>
      <c r="D22" s="11">
        <v>5408.74</v>
      </c>
      <c r="E22" s="15">
        <v>45220.29</v>
      </c>
      <c r="F22" s="15">
        <v>960</v>
      </c>
      <c r="G22" s="15">
        <v>1136</v>
      </c>
      <c r="H22" s="15">
        <v>4125.43</v>
      </c>
      <c r="I22" s="15">
        <v>0</v>
      </c>
      <c r="J22" s="15">
        <v>7515.8</v>
      </c>
      <c r="K22" s="15">
        <v>0</v>
      </c>
      <c r="L22" s="15">
        <v>103.06</v>
      </c>
      <c r="M22" s="15">
        <v>0</v>
      </c>
      <c r="N22" s="15">
        <v>420.6</v>
      </c>
      <c r="O22" s="15">
        <v>0</v>
      </c>
      <c r="P22" s="15">
        <v>87.75</v>
      </c>
      <c r="Q22" s="15">
        <v>0</v>
      </c>
      <c r="R22" s="15">
        <v>189.41</v>
      </c>
      <c r="S22" s="15">
        <v>74.8</v>
      </c>
      <c r="T22" s="15">
        <v>0</v>
      </c>
      <c r="U22" s="15">
        <v>0</v>
      </c>
      <c r="V22" s="15">
        <v>10028</v>
      </c>
      <c r="W22" s="38">
        <v>5514.33</v>
      </c>
      <c r="X22" s="32"/>
      <c r="Y22" s="32"/>
      <c r="Z22" s="32"/>
      <c r="AA22" s="45"/>
      <c r="AB22" s="32"/>
      <c r="AC22" s="15">
        <v>23.2</v>
      </c>
      <c r="AD22" s="15">
        <v>12.81</v>
      </c>
      <c r="AE22" s="11">
        <v>352.1</v>
      </c>
      <c r="AF22" s="11">
        <v>470</v>
      </c>
      <c r="AG22" s="11">
        <v>854.38</v>
      </c>
      <c r="AH22" s="11">
        <v>754.12</v>
      </c>
    </row>
    <row r="23" spans="1:34" s="19" customFormat="1" ht="14.4" x14ac:dyDescent="0.3">
      <c r="A23" s="16">
        <v>200112</v>
      </c>
      <c r="B23" s="15">
        <v>2320.4</v>
      </c>
      <c r="C23" s="15">
        <v>184.96</v>
      </c>
      <c r="D23" s="11">
        <v>211.05</v>
      </c>
      <c r="E23" s="15">
        <v>21347.279999999999</v>
      </c>
      <c r="F23" s="15">
        <v>68.47</v>
      </c>
      <c r="G23" s="15">
        <v>827.36</v>
      </c>
      <c r="H23" s="15">
        <v>870.7</v>
      </c>
      <c r="I23" s="15">
        <v>0</v>
      </c>
      <c r="J23" s="15">
        <v>337.7</v>
      </c>
      <c r="K23" s="15">
        <v>0</v>
      </c>
      <c r="L23" s="15">
        <v>11.14</v>
      </c>
      <c r="M23" s="15">
        <v>0</v>
      </c>
      <c r="N23" s="15">
        <v>94.7</v>
      </c>
      <c r="O23" s="15">
        <v>0</v>
      </c>
      <c r="P23" s="15">
        <v>2.97</v>
      </c>
      <c r="Q23" s="15">
        <v>0</v>
      </c>
      <c r="R23" s="15">
        <v>8.36</v>
      </c>
      <c r="S23" s="15">
        <v>0</v>
      </c>
      <c r="T23" s="15">
        <v>0</v>
      </c>
      <c r="U23" s="15">
        <v>0</v>
      </c>
      <c r="V23" s="15">
        <v>3058</v>
      </c>
      <c r="W23" s="38">
        <v>1138.8399999999999</v>
      </c>
      <c r="X23" s="32"/>
      <c r="Y23" s="32"/>
      <c r="Z23" s="32"/>
      <c r="AA23" s="45"/>
      <c r="AB23" s="32"/>
      <c r="AC23" s="15">
        <v>0</v>
      </c>
      <c r="AD23" s="15">
        <v>0</v>
      </c>
      <c r="AE23" s="11">
        <v>135.07</v>
      </c>
      <c r="AF23" s="11">
        <v>0</v>
      </c>
      <c r="AG23" s="11">
        <v>0</v>
      </c>
      <c r="AH23" s="11">
        <v>0</v>
      </c>
    </row>
    <row r="24" spans="1:34" s="19" customFormat="1" ht="14.4" x14ac:dyDescent="0.3">
      <c r="A24" s="16">
        <v>200201</v>
      </c>
      <c r="B24" s="15">
        <v>2205</v>
      </c>
      <c r="C24" s="15">
        <v>396.11</v>
      </c>
      <c r="D24" s="11">
        <v>1542.79</v>
      </c>
      <c r="E24" s="15">
        <v>17961.419999999998</v>
      </c>
      <c r="F24" s="15">
        <v>0</v>
      </c>
      <c r="G24" s="15">
        <v>1328.37</v>
      </c>
      <c r="H24" s="15">
        <v>766.07</v>
      </c>
      <c r="I24" s="15">
        <v>0</v>
      </c>
      <c r="J24" s="15">
        <v>541.70000000000005</v>
      </c>
      <c r="K24" s="15">
        <v>0</v>
      </c>
      <c r="L24" s="15">
        <v>0</v>
      </c>
      <c r="M24" s="15">
        <v>0</v>
      </c>
      <c r="N24" s="15">
        <v>0</v>
      </c>
      <c r="O24" s="15">
        <v>54</v>
      </c>
      <c r="P24" s="15">
        <v>56.51</v>
      </c>
      <c r="Q24" s="15">
        <v>175.45</v>
      </c>
      <c r="R24" s="15">
        <v>295.25</v>
      </c>
      <c r="S24" s="15">
        <v>443.2</v>
      </c>
      <c r="T24" s="15">
        <v>140.55000000000001</v>
      </c>
      <c r="U24" s="15">
        <v>0</v>
      </c>
      <c r="V24" s="15">
        <v>2194</v>
      </c>
      <c r="W24" s="38">
        <v>172.15</v>
      </c>
      <c r="X24" s="32"/>
      <c r="Y24" s="32"/>
      <c r="Z24" s="32"/>
      <c r="AA24" s="45"/>
      <c r="AB24" s="32"/>
      <c r="AC24" s="15">
        <v>0</v>
      </c>
      <c r="AD24" s="15">
        <v>0</v>
      </c>
      <c r="AE24" s="11">
        <v>357.78</v>
      </c>
      <c r="AF24" s="11">
        <v>250.09</v>
      </c>
      <c r="AG24" s="11">
        <v>111</v>
      </c>
      <c r="AH24" s="11">
        <v>0</v>
      </c>
    </row>
    <row r="25" spans="1:34" s="19" customFormat="1" ht="14.4" x14ac:dyDescent="0.3">
      <c r="A25" s="16">
        <v>200202</v>
      </c>
      <c r="B25" s="15">
        <v>1554</v>
      </c>
      <c r="C25" s="15">
        <v>821.98</v>
      </c>
      <c r="D25" s="11">
        <v>2455.15</v>
      </c>
      <c r="E25" s="15">
        <v>14932.54</v>
      </c>
      <c r="F25" s="15">
        <v>0</v>
      </c>
      <c r="G25" s="15">
        <v>145.63</v>
      </c>
      <c r="H25" s="15">
        <v>218.89</v>
      </c>
      <c r="I25" s="15">
        <v>159</v>
      </c>
      <c r="J25" s="15">
        <v>2049.1</v>
      </c>
      <c r="K25" s="15">
        <v>0</v>
      </c>
      <c r="L25" s="15">
        <v>373.25</v>
      </c>
      <c r="M25" s="15">
        <v>357.45</v>
      </c>
      <c r="N25" s="15">
        <v>568.24</v>
      </c>
      <c r="O25" s="15">
        <v>947</v>
      </c>
      <c r="P25" s="15">
        <v>0</v>
      </c>
      <c r="Q25" s="15">
        <v>0</v>
      </c>
      <c r="R25" s="15">
        <v>660.17</v>
      </c>
      <c r="S25" s="15">
        <v>504</v>
      </c>
      <c r="T25" s="15">
        <v>285.45</v>
      </c>
      <c r="U25" s="15">
        <v>0</v>
      </c>
      <c r="V25" s="15">
        <v>1976</v>
      </c>
      <c r="W25" s="38">
        <v>771.87</v>
      </c>
      <c r="X25" s="32"/>
      <c r="Y25" s="32"/>
      <c r="Z25" s="32"/>
      <c r="AA25" s="45"/>
      <c r="AB25" s="32"/>
      <c r="AC25" s="15">
        <v>0</v>
      </c>
      <c r="AD25" s="15">
        <v>0</v>
      </c>
      <c r="AE25" s="11">
        <v>103</v>
      </c>
      <c r="AF25" s="11">
        <v>75.61</v>
      </c>
      <c r="AG25" s="11">
        <v>77</v>
      </c>
      <c r="AH25" s="11">
        <v>179</v>
      </c>
    </row>
    <row r="26" spans="1:34" s="19" customFormat="1" ht="14.4" x14ac:dyDescent="0.3">
      <c r="A26" s="16">
        <v>200203</v>
      </c>
      <c r="B26" s="15">
        <v>8.51</v>
      </c>
      <c r="C26" s="15">
        <v>0</v>
      </c>
      <c r="D26" s="11">
        <v>45.4</v>
      </c>
      <c r="E26" s="15">
        <v>18470.689999999999</v>
      </c>
      <c r="F26" s="15">
        <v>0</v>
      </c>
      <c r="G26" s="15">
        <v>97.72</v>
      </c>
      <c r="H26" s="15">
        <v>0</v>
      </c>
      <c r="I26" s="15">
        <v>128</v>
      </c>
      <c r="J26" s="15">
        <v>865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256.27</v>
      </c>
      <c r="S26" s="15">
        <v>665</v>
      </c>
      <c r="T26" s="15">
        <v>97.59</v>
      </c>
      <c r="U26" s="15">
        <v>0</v>
      </c>
      <c r="V26" s="15">
        <v>2037.8</v>
      </c>
      <c r="W26" s="38">
        <v>1449.95</v>
      </c>
      <c r="X26" s="32"/>
      <c r="Y26" s="32"/>
      <c r="Z26" s="32"/>
      <c r="AA26" s="45"/>
      <c r="AB26" s="32"/>
      <c r="AC26" s="15">
        <v>0</v>
      </c>
      <c r="AD26" s="15">
        <v>0</v>
      </c>
      <c r="AE26" s="11">
        <v>75</v>
      </c>
      <c r="AF26" s="11">
        <v>85.46</v>
      </c>
      <c r="AG26" s="11">
        <v>276.89999999999998</v>
      </c>
      <c r="AH26" s="11">
        <v>0</v>
      </c>
    </row>
    <row r="27" spans="1:34" s="19" customFormat="1" ht="14.4" x14ac:dyDescent="0.3">
      <c r="A27" s="16">
        <v>200204</v>
      </c>
      <c r="B27" s="15">
        <v>7</v>
      </c>
      <c r="C27" s="15">
        <v>6.58</v>
      </c>
      <c r="D27" s="11">
        <v>38.81</v>
      </c>
      <c r="E27" s="15">
        <v>14715.17</v>
      </c>
      <c r="F27" s="15">
        <v>0</v>
      </c>
      <c r="G27" s="15">
        <v>0</v>
      </c>
      <c r="H27" s="15">
        <v>4</v>
      </c>
      <c r="I27" s="15">
        <v>2</v>
      </c>
      <c r="J27" s="15">
        <v>61.5</v>
      </c>
      <c r="K27" s="15">
        <v>0</v>
      </c>
      <c r="L27" s="15">
        <v>0</v>
      </c>
      <c r="M27" s="15">
        <v>0</v>
      </c>
      <c r="N27" s="15">
        <v>0</v>
      </c>
      <c r="O27" s="15">
        <v>31.61</v>
      </c>
      <c r="P27" s="15">
        <v>0</v>
      </c>
      <c r="Q27" s="15">
        <v>0</v>
      </c>
      <c r="R27" s="15">
        <v>0</v>
      </c>
      <c r="S27" s="15">
        <v>0</v>
      </c>
      <c r="T27" s="15">
        <v>36.479999999999997</v>
      </c>
      <c r="U27" s="15">
        <v>0</v>
      </c>
      <c r="V27" s="15">
        <v>1672</v>
      </c>
      <c r="W27" s="38">
        <v>6372.99</v>
      </c>
      <c r="X27" s="32"/>
      <c r="Y27" s="32"/>
      <c r="Z27" s="32"/>
      <c r="AA27" s="45"/>
      <c r="AB27" s="32"/>
      <c r="AC27" s="15">
        <v>0</v>
      </c>
      <c r="AD27" s="15">
        <v>209.9</v>
      </c>
      <c r="AE27" s="11">
        <v>63</v>
      </c>
      <c r="AF27" s="11">
        <v>54.53</v>
      </c>
      <c r="AG27" s="11">
        <v>1043.8699999999999</v>
      </c>
      <c r="AH27" s="11">
        <v>1538.71</v>
      </c>
    </row>
    <row r="28" spans="1:34" s="19" customFormat="1" ht="14.4" x14ac:dyDescent="0.3">
      <c r="A28" s="16">
        <v>200205</v>
      </c>
      <c r="B28" s="15">
        <v>184.22</v>
      </c>
      <c r="C28" s="15">
        <v>2.78</v>
      </c>
      <c r="D28" s="11">
        <v>0</v>
      </c>
      <c r="E28" s="15">
        <v>10768.8</v>
      </c>
      <c r="F28" s="15">
        <v>0</v>
      </c>
      <c r="G28" s="15">
        <v>81.790000000000006</v>
      </c>
      <c r="H28" s="15">
        <v>0</v>
      </c>
      <c r="I28" s="15">
        <v>8.4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1050.8</v>
      </c>
      <c r="W28" s="38">
        <v>9655.58</v>
      </c>
      <c r="X28" s="32"/>
      <c r="Y28" s="32"/>
      <c r="Z28" s="32"/>
      <c r="AA28" s="45"/>
      <c r="AB28" s="32"/>
      <c r="AC28" s="15">
        <v>0</v>
      </c>
      <c r="AD28" s="15">
        <v>0</v>
      </c>
      <c r="AE28" s="11">
        <v>0</v>
      </c>
      <c r="AF28" s="11">
        <v>0.01</v>
      </c>
      <c r="AG28" s="11">
        <v>1280.58</v>
      </c>
      <c r="AH28" s="11">
        <v>1907.07</v>
      </c>
    </row>
    <row r="29" spans="1:34" s="19" customFormat="1" ht="14.4" x14ac:dyDescent="0.3">
      <c r="A29" s="16">
        <v>200206</v>
      </c>
      <c r="B29" s="15">
        <v>19195.77</v>
      </c>
      <c r="C29" s="15">
        <v>5939.72</v>
      </c>
      <c r="D29" s="11">
        <v>15708.42</v>
      </c>
      <c r="E29" s="15">
        <v>28637.55</v>
      </c>
      <c r="F29" s="15">
        <v>0</v>
      </c>
      <c r="G29" s="15">
        <v>55.83</v>
      </c>
      <c r="H29" s="15">
        <v>2816.39</v>
      </c>
      <c r="I29" s="15">
        <v>2096.94</v>
      </c>
      <c r="J29" s="15">
        <v>6555</v>
      </c>
      <c r="K29" s="15">
        <v>0</v>
      </c>
      <c r="L29" s="15">
        <v>245.13</v>
      </c>
      <c r="M29" s="15">
        <v>0</v>
      </c>
      <c r="N29" s="15">
        <v>0</v>
      </c>
      <c r="O29" s="15">
        <v>0</v>
      </c>
      <c r="P29" s="15">
        <v>756.13</v>
      </c>
      <c r="Q29" s="15">
        <v>89.95</v>
      </c>
      <c r="R29" s="15">
        <v>1905.25</v>
      </c>
      <c r="S29" s="15">
        <v>7173.1</v>
      </c>
      <c r="T29" s="15">
        <v>414</v>
      </c>
      <c r="U29" s="15">
        <v>0</v>
      </c>
      <c r="V29" s="15">
        <v>4145</v>
      </c>
      <c r="W29" s="38">
        <v>10672.47</v>
      </c>
      <c r="X29" s="32"/>
      <c r="Y29" s="37">
        <v>8.02</v>
      </c>
      <c r="Z29" s="37">
        <v>32.82</v>
      </c>
      <c r="AA29" s="45"/>
      <c r="AB29" s="32"/>
      <c r="AC29" s="15">
        <v>8.2899999999999991</v>
      </c>
      <c r="AD29" s="15">
        <v>1493.59</v>
      </c>
      <c r="AE29" s="11">
        <v>71</v>
      </c>
      <c r="AF29" s="11">
        <v>365.93</v>
      </c>
      <c r="AG29" s="11">
        <v>1220.1400000000001</v>
      </c>
      <c r="AH29" s="11">
        <v>1910.06</v>
      </c>
    </row>
    <row r="30" spans="1:34" s="19" customFormat="1" ht="14.4" x14ac:dyDescent="0.3">
      <c r="A30" s="16">
        <v>200207</v>
      </c>
      <c r="B30" s="15">
        <v>36227.4</v>
      </c>
      <c r="C30" s="15">
        <v>9508.42</v>
      </c>
      <c r="D30" s="11">
        <v>39081.32</v>
      </c>
      <c r="E30" s="15">
        <v>145065.19</v>
      </c>
      <c r="F30" s="15">
        <v>579.48</v>
      </c>
      <c r="G30" s="15">
        <v>1599.48</v>
      </c>
      <c r="H30" s="15">
        <v>12381.39</v>
      </c>
      <c r="I30" s="15">
        <v>12727</v>
      </c>
      <c r="J30" s="15">
        <v>9040.4</v>
      </c>
      <c r="K30" s="15">
        <v>0</v>
      </c>
      <c r="L30" s="15">
        <v>0</v>
      </c>
      <c r="M30" s="15">
        <v>28.74</v>
      </c>
      <c r="N30" s="15">
        <v>0</v>
      </c>
      <c r="O30" s="15">
        <v>336</v>
      </c>
      <c r="P30" s="15">
        <v>593.41999999999996</v>
      </c>
      <c r="Q30" s="15">
        <v>728.34</v>
      </c>
      <c r="R30" s="15">
        <v>1654.57</v>
      </c>
      <c r="S30" s="15">
        <v>4067.7</v>
      </c>
      <c r="T30" s="15">
        <v>1990.59</v>
      </c>
      <c r="U30" s="15">
        <v>0</v>
      </c>
      <c r="V30" s="15">
        <v>63170</v>
      </c>
      <c r="W30" s="38">
        <v>8920.32</v>
      </c>
      <c r="X30" s="32"/>
      <c r="Y30" s="37">
        <v>31.73</v>
      </c>
      <c r="Z30" s="37">
        <v>18.87</v>
      </c>
      <c r="AA30" s="45"/>
      <c r="AB30" s="32"/>
      <c r="AC30" s="15">
        <v>9.18</v>
      </c>
      <c r="AD30" s="15">
        <v>4.38</v>
      </c>
      <c r="AE30" s="11">
        <v>968.11</v>
      </c>
      <c r="AF30" s="11">
        <v>980.02</v>
      </c>
      <c r="AG30" s="11">
        <v>497.05</v>
      </c>
      <c r="AH30" s="11">
        <v>3267.09</v>
      </c>
    </row>
    <row r="31" spans="1:34" s="19" customFormat="1" ht="14.4" x14ac:dyDescent="0.3">
      <c r="A31" s="16">
        <v>200208</v>
      </c>
      <c r="B31" s="15">
        <v>21791.45</v>
      </c>
      <c r="C31" s="15">
        <v>4193.5600000000004</v>
      </c>
      <c r="D31" s="11">
        <v>8377.26</v>
      </c>
      <c r="E31" s="15">
        <v>132794.25</v>
      </c>
      <c r="F31" s="15">
        <v>517.02</v>
      </c>
      <c r="G31" s="15">
        <v>1347.19</v>
      </c>
      <c r="H31" s="15">
        <v>5009.5600000000004</v>
      </c>
      <c r="I31" s="15">
        <v>117</v>
      </c>
      <c r="J31" s="15">
        <v>354</v>
      </c>
      <c r="K31" s="15">
        <v>0</v>
      </c>
      <c r="L31" s="15">
        <v>0</v>
      </c>
      <c r="M31" s="15">
        <v>0</v>
      </c>
      <c r="N31" s="15">
        <v>0</v>
      </c>
      <c r="O31" s="15">
        <v>3.62</v>
      </c>
      <c r="P31" s="15">
        <v>273.66000000000003</v>
      </c>
      <c r="Q31" s="15">
        <v>99.41</v>
      </c>
      <c r="R31" s="15">
        <v>384.39</v>
      </c>
      <c r="S31" s="15">
        <v>957.3</v>
      </c>
      <c r="T31" s="15">
        <v>0</v>
      </c>
      <c r="U31" s="15">
        <v>0</v>
      </c>
      <c r="V31" s="15">
        <v>22400</v>
      </c>
      <c r="W31" s="38">
        <v>6821.82</v>
      </c>
      <c r="X31" s="32"/>
      <c r="Y31" s="37">
        <v>22.52</v>
      </c>
      <c r="Z31" s="37">
        <v>15.11</v>
      </c>
      <c r="AA31" s="45"/>
      <c r="AB31" s="32"/>
      <c r="AC31" s="15">
        <v>16.23</v>
      </c>
      <c r="AD31" s="15">
        <v>0</v>
      </c>
      <c r="AE31" s="11">
        <v>546.04</v>
      </c>
      <c r="AF31" s="11">
        <v>604.03</v>
      </c>
      <c r="AG31" s="11">
        <v>0</v>
      </c>
      <c r="AH31" s="11">
        <v>2839.6</v>
      </c>
    </row>
    <row r="32" spans="1:34" s="19" customFormat="1" ht="14.4" x14ac:dyDescent="0.3">
      <c r="A32" s="16">
        <v>200209</v>
      </c>
      <c r="B32" s="15">
        <v>24754.26</v>
      </c>
      <c r="C32" s="15">
        <v>5064.47</v>
      </c>
      <c r="D32" s="11">
        <v>22801.91</v>
      </c>
      <c r="E32" s="15">
        <v>164426.29999999999</v>
      </c>
      <c r="F32" s="15">
        <v>1950</v>
      </c>
      <c r="G32" s="15">
        <v>838.34</v>
      </c>
      <c r="H32" s="15">
        <v>11021.61</v>
      </c>
      <c r="I32" s="15">
        <v>0</v>
      </c>
      <c r="J32" s="15">
        <v>157.4</v>
      </c>
      <c r="K32" s="15">
        <v>0</v>
      </c>
      <c r="L32" s="15">
        <v>0</v>
      </c>
      <c r="M32" s="15">
        <v>0</v>
      </c>
      <c r="N32" s="15">
        <v>0</v>
      </c>
      <c r="O32" s="15">
        <v>33</v>
      </c>
      <c r="P32" s="15">
        <v>237.96</v>
      </c>
      <c r="Q32" s="15">
        <v>43.31</v>
      </c>
      <c r="R32" s="15">
        <v>454.03</v>
      </c>
      <c r="S32" s="15">
        <v>983.06</v>
      </c>
      <c r="T32" s="15">
        <v>144.26</v>
      </c>
      <c r="U32" s="15">
        <v>0</v>
      </c>
      <c r="V32" s="15">
        <v>39004</v>
      </c>
      <c r="W32" s="38">
        <v>2051.9299999999998</v>
      </c>
      <c r="X32" s="32"/>
      <c r="Y32" s="37">
        <v>43.37</v>
      </c>
      <c r="Z32" s="15">
        <v>10.62</v>
      </c>
      <c r="AA32" s="45"/>
      <c r="AB32" s="32"/>
      <c r="AC32" s="15">
        <v>22.89</v>
      </c>
      <c r="AD32" s="15">
        <v>0</v>
      </c>
      <c r="AE32" s="11">
        <v>1098.3699999999999</v>
      </c>
      <c r="AF32" s="11">
        <v>1703.86</v>
      </c>
      <c r="AG32" s="11">
        <v>0</v>
      </c>
      <c r="AH32" s="11">
        <v>1692.28</v>
      </c>
    </row>
    <row r="33" spans="1:34" s="19" customFormat="1" ht="14.4" x14ac:dyDescent="0.3">
      <c r="A33" s="16">
        <v>200210</v>
      </c>
      <c r="B33" s="15">
        <v>4006.36</v>
      </c>
      <c r="C33" s="15">
        <v>1356.94</v>
      </c>
      <c r="D33" s="11">
        <v>4754.07</v>
      </c>
      <c r="E33" s="15">
        <v>65272.13</v>
      </c>
      <c r="F33" s="15">
        <v>0</v>
      </c>
      <c r="G33" s="15">
        <v>0</v>
      </c>
      <c r="H33" s="15">
        <v>2103.62</v>
      </c>
      <c r="I33" s="15">
        <v>73</v>
      </c>
      <c r="J33" s="15">
        <v>32</v>
      </c>
      <c r="K33" s="15">
        <v>0</v>
      </c>
      <c r="L33" s="15">
        <v>8.36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298.05</v>
      </c>
      <c r="S33" s="15">
        <v>1.1000000000000001</v>
      </c>
      <c r="T33" s="15">
        <v>0</v>
      </c>
      <c r="U33" s="15">
        <v>0</v>
      </c>
      <c r="V33" s="15">
        <v>10022</v>
      </c>
      <c r="W33" s="38">
        <v>250.01</v>
      </c>
      <c r="X33" s="32"/>
      <c r="Y33" s="37">
        <v>0.03</v>
      </c>
      <c r="Z33" s="15">
        <v>0.64</v>
      </c>
      <c r="AA33" s="45"/>
      <c r="AB33" s="32"/>
      <c r="AC33" s="15">
        <v>0</v>
      </c>
      <c r="AD33" s="15">
        <v>0</v>
      </c>
      <c r="AE33" s="11">
        <v>454.7</v>
      </c>
      <c r="AF33" s="11">
        <v>586.23</v>
      </c>
      <c r="AG33" s="11">
        <v>0</v>
      </c>
      <c r="AH33" s="11">
        <v>182.11</v>
      </c>
    </row>
    <row r="34" spans="1:34" s="19" customFormat="1" ht="14.4" x14ac:dyDescent="0.3">
      <c r="A34" s="16">
        <v>200211</v>
      </c>
      <c r="B34" s="15">
        <v>6309.62</v>
      </c>
      <c r="C34" s="15">
        <v>2306.65</v>
      </c>
      <c r="D34" s="11">
        <v>9008.4500000000007</v>
      </c>
      <c r="E34" s="15">
        <v>30848.93</v>
      </c>
      <c r="F34" s="15">
        <v>3.51</v>
      </c>
      <c r="G34" s="15">
        <v>408.18</v>
      </c>
      <c r="H34" s="15">
        <v>670.59</v>
      </c>
      <c r="I34" s="15">
        <v>0</v>
      </c>
      <c r="J34" s="15">
        <v>0</v>
      </c>
      <c r="K34" s="15">
        <v>0</v>
      </c>
      <c r="L34" s="15">
        <v>8.36</v>
      </c>
      <c r="M34" s="15">
        <v>0</v>
      </c>
      <c r="N34" s="15">
        <v>0</v>
      </c>
      <c r="O34" s="15">
        <v>0</v>
      </c>
      <c r="P34" s="15">
        <v>102.62</v>
      </c>
      <c r="Q34" s="15">
        <v>0</v>
      </c>
      <c r="R34" s="15">
        <v>311.97000000000003</v>
      </c>
      <c r="S34" s="15">
        <v>788.5</v>
      </c>
      <c r="T34" s="15">
        <v>165.52</v>
      </c>
      <c r="U34" s="15">
        <v>0</v>
      </c>
      <c r="V34" s="15">
        <v>10122</v>
      </c>
      <c r="W34" s="38">
        <v>2914.05</v>
      </c>
      <c r="X34" s="32"/>
      <c r="Y34" s="37">
        <v>7.4</v>
      </c>
      <c r="Z34" s="15">
        <v>3.03</v>
      </c>
      <c r="AA34" s="45"/>
      <c r="AB34" s="32"/>
      <c r="AC34" s="15">
        <v>0</v>
      </c>
      <c r="AD34" s="15">
        <v>40.67</v>
      </c>
      <c r="AE34" s="11">
        <v>566.58000000000004</v>
      </c>
      <c r="AF34" s="11">
        <v>594.16999999999996</v>
      </c>
      <c r="AG34" s="11">
        <v>0</v>
      </c>
      <c r="AH34" s="11">
        <v>717.37</v>
      </c>
    </row>
    <row r="35" spans="1:34" s="19" customFormat="1" ht="14.4" x14ac:dyDescent="0.3">
      <c r="A35" s="16">
        <v>200212</v>
      </c>
      <c r="B35" s="15">
        <v>20506.54</v>
      </c>
      <c r="C35" s="15">
        <v>4494.17</v>
      </c>
      <c r="D35" s="11">
        <v>27641.53</v>
      </c>
      <c r="E35" s="15">
        <v>122976.61</v>
      </c>
      <c r="F35" s="15">
        <v>1102.21</v>
      </c>
      <c r="G35" s="15">
        <v>984.39</v>
      </c>
      <c r="H35" s="15">
        <v>3852.76</v>
      </c>
      <c r="I35" s="15">
        <v>0</v>
      </c>
      <c r="J35" s="15">
        <v>5.9</v>
      </c>
      <c r="K35" s="15">
        <v>0</v>
      </c>
      <c r="L35" s="15">
        <v>0</v>
      </c>
      <c r="M35" s="15">
        <v>4.54</v>
      </c>
      <c r="N35" s="15">
        <v>0</v>
      </c>
      <c r="O35" s="15">
        <v>0</v>
      </c>
      <c r="P35" s="15">
        <v>571.13</v>
      </c>
      <c r="Q35" s="15">
        <v>0</v>
      </c>
      <c r="R35" s="15">
        <v>1735.34</v>
      </c>
      <c r="S35" s="15">
        <v>2630.8</v>
      </c>
      <c r="T35" s="15">
        <v>228.91</v>
      </c>
      <c r="U35" s="15">
        <v>0</v>
      </c>
      <c r="V35" s="15">
        <v>27335</v>
      </c>
      <c r="W35" s="38">
        <v>4824.12</v>
      </c>
      <c r="X35" s="32"/>
      <c r="Y35" s="37">
        <v>112.78</v>
      </c>
      <c r="Z35" s="15">
        <v>29.84</v>
      </c>
      <c r="AA35" s="45"/>
      <c r="AB35" s="32"/>
      <c r="AC35" s="15">
        <v>22.13</v>
      </c>
      <c r="AD35" s="15">
        <v>0</v>
      </c>
      <c r="AE35" s="11">
        <v>1000.47</v>
      </c>
      <c r="AF35" s="11">
        <v>1598.32</v>
      </c>
      <c r="AG35" s="11">
        <v>0</v>
      </c>
      <c r="AH35" s="11">
        <v>999.14</v>
      </c>
    </row>
    <row r="36" spans="1:34" s="19" customFormat="1" ht="14.4" x14ac:dyDescent="0.3">
      <c r="A36" s="16">
        <v>200301</v>
      </c>
      <c r="B36" s="15">
        <v>5258.72</v>
      </c>
      <c r="C36" s="15">
        <v>2962.16</v>
      </c>
      <c r="D36" s="11">
        <v>14990.62</v>
      </c>
      <c r="E36" s="15">
        <v>225645.39</v>
      </c>
      <c r="F36" s="15">
        <v>1823.82</v>
      </c>
      <c r="G36" s="15">
        <v>818.91</v>
      </c>
      <c r="H36" s="15">
        <v>3899.07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191.86</v>
      </c>
      <c r="Q36" s="15">
        <v>0</v>
      </c>
      <c r="R36" s="15">
        <v>384.4</v>
      </c>
      <c r="S36" s="15">
        <v>247.14</v>
      </c>
      <c r="T36" s="15">
        <v>40.299999999999997</v>
      </c>
      <c r="U36" s="15">
        <v>0</v>
      </c>
      <c r="V36" s="15">
        <v>18225</v>
      </c>
      <c r="W36" s="38">
        <v>1461.52</v>
      </c>
      <c r="X36" s="32"/>
      <c r="Y36" s="37">
        <v>2.08</v>
      </c>
      <c r="Z36" s="15">
        <v>1.01</v>
      </c>
      <c r="AA36" s="45"/>
      <c r="AB36" s="32"/>
      <c r="AC36" s="15">
        <v>64.5</v>
      </c>
      <c r="AD36" s="15">
        <v>0</v>
      </c>
      <c r="AE36" s="11">
        <v>576.80999999999995</v>
      </c>
      <c r="AF36" s="11">
        <v>607.69000000000005</v>
      </c>
      <c r="AG36" s="11">
        <v>0</v>
      </c>
      <c r="AH36" s="11">
        <v>648.25</v>
      </c>
    </row>
    <row r="37" spans="1:34" s="19" customFormat="1" ht="14.4" x14ac:dyDescent="0.3">
      <c r="A37" s="16">
        <v>200302</v>
      </c>
      <c r="B37" s="15">
        <v>2020.91</v>
      </c>
      <c r="C37" s="15">
        <v>462.09</v>
      </c>
      <c r="D37" s="11">
        <v>2297.59</v>
      </c>
      <c r="E37" s="15">
        <v>33502.400000000001</v>
      </c>
      <c r="F37" s="15">
        <v>0.06</v>
      </c>
      <c r="G37" s="15">
        <v>272.2</v>
      </c>
      <c r="H37" s="15">
        <v>337.77</v>
      </c>
      <c r="I37" s="15">
        <v>39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17.600000000000001</v>
      </c>
      <c r="P37" s="15">
        <v>169.55</v>
      </c>
      <c r="Q37" s="15">
        <v>0</v>
      </c>
      <c r="R37" s="15">
        <v>295.26</v>
      </c>
      <c r="S37" s="15">
        <v>241.31</v>
      </c>
      <c r="T37" s="15">
        <v>106.15</v>
      </c>
      <c r="U37" s="15">
        <v>0</v>
      </c>
      <c r="V37" s="15">
        <v>2937</v>
      </c>
      <c r="W37" s="38">
        <v>1540.28</v>
      </c>
      <c r="X37" s="32"/>
      <c r="Y37" s="37">
        <v>0</v>
      </c>
      <c r="Z37" s="15">
        <v>14.75</v>
      </c>
      <c r="AA37" s="45"/>
      <c r="AB37" s="32"/>
      <c r="AC37" s="15">
        <v>0</v>
      </c>
      <c r="AD37" s="15">
        <v>0</v>
      </c>
      <c r="AE37" s="11">
        <v>365.97</v>
      </c>
      <c r="AF37" s="11">
        <v>215.11</v>
      </c>
      <c r="AG37" s="11">
        <v>0</v>
      </c>
      <c r="AH37" s="11">
        <v>185.12</v>
      </c>
    </row>
    <row r="38" spans="1:34" s="19" customFormat="1" ht="14.4" x14ac:dyDescent="0.3">
      <c r="A38" s="16">
        <v>200303</v>
      </c>
      <c r="B38" s="15">
        <v>7579.24</v>
      </c>
      <c r="C38" s="15">
        <v>1654.55</v>
      </c>
      <c r="D38" s="11">
        <v>5278.79</v>
      </c>
      <c r="E38" s="15">
        <v>44135.13</v>
      </c>
      <c r="F38" s="15">
        <v>661.06</v>
      </c>
      <c r="G38" s="15">
        <v>531.67999999999995</v>
      </c>
      <c r="H38" s="15">
        <v>752.8</v>
      </c>
      <c r="I38" s="15">
        <v>245</v>
      </c>
      <c r="J38" s="15">
        <v>4.3</v>
      </c>
      <c r="K38" s="15">
        <v>0</v>
      </c>
      <c r="L38" s="15">
        <v>8.36</v>
      </c>
      <c r="M38" s="15">
        <v>0</v>
      </c>
      <c r="N38" s="15">
        <v>8.36</v>
      </c>
      <c r="O38" s="15">
        <v>0</v>
      </c>
      <c r="P38" s="15">
        <v>264.73</v>
      </c>
      <c r="Q38" s="15">
        <v>0</v>
      </c>
      <c r="R38" s="15">
        <v>470.75</v>
      </c>
      <c r="S38" s="15">
        <v>759.68</v>
      </c>
      <c r="T38" s="15">
        <v>102.34</v>
      </c>
      <c r="U38" s="15">
        <v>0</v>
      </c>
      <c r="V38" s="15">
        <v>4128</v>
      </c>
      <c r="W38" s="38">
        <v>3355.33</v>
      </c>
      <c r="X38" s="32"/>
      <c r="Y38" s="37">
        <v>1.36</v>
      </c>
      <c r="Z38" s="15">
        <v>0.97</v>
      </c>
      <c r="AA38" s="45"/>
      <c r="AB38" s="32"/>
      <c r="AC38" s="15">
        <v>151.38</v>
      </c>
      <c r="AD38" s="15">
        <v>0</v>
      </c>
      <c r="AE38" s="11">
        <v>547.74</v>
      </c>
      <c r="AF38" s="11">
        <v>287.74</v>
      </c>
      <c r="AG38" s="11">
        <v>0</v>
      </c>
      <c r="AH38" s="11">
        <v>789.12</v>
      </c>
    </row>
    <row r="39" spans="1:34" s="19" customFormat="1" ht="14.4" x14ac:dyDescent="0.3">
      <c r="A39" s="16">
        <v>200304</v>
      </c>
      <c r="B39" s="15">
        <v>8970.69</v>
      </c>
      <c r="C39" s="15">
        <v>243.48</v>
      </c>
      <c r="D39" s="11">
        <v>608.83000000000004</v>
      </c>
      <c r="E39" s="15">
        <v>78893.27</v>
      </c>
      <c r="F39" s="15">
        <v>0</v>
      </c>
      <c r="G39" s="15">
        <v>127.11</v>
      </c>
      <c r="H39" s="15">
        <v>258.98</v>
      </c>
      <c r="I39" s="15">
        <v>0</v>
      </c>
      <c r="J39" s="15">
        <v>0</v>
      </c>
      <c r="K39" s="15">
        <v>0</v>
      </c>
      <c r="L39" s="15">
        <v>0</v>
      </c>
      <c r="M39" s="15">
        <v>1.24</v>
      </c>
      <c r="N39" s="15">
        <v>0.5</v>
      </c>
      <c r="O39" s="15">
        <v>79.8</v>
      </c>
      <c r="P39" s="15">
        <v>214.17</v>
      </c>
      <c r="Q39" s="15">
        <v>0</v>
      </c>
      <c r="R39" s="15">
        <v>545.94000000000005</v>
      </c>
      <c r="S39" s="15">
        <v>377</v>
      </c>
      <c r="T39" s="15">
        <v>271.32</v>
      </c>
      <c r="U39" s="15">
        <v>0</v>
      </c>
      <c r="V39" s="15">
        <v>3864</v>
      </c>
      <c r="W39" s="38">
        <v>5430.21</v>
      </c>
      <c r="X39" s="32"/>
      <c r="Y39" s="37">
        <v>2.38</v>
      </c>
      <c r="Z39" s="15">
        <v>0.11</v>
      </c>
      <c r="AA39" s="45"/>
      <c r="AB39" s="32"/>
      <c r="AC39" s="15">
        <v>0</v>
      </c>
      <c r="AD39" s="15">
        <v>0</v>
      </c>
      <c r="AE39" s="11">
        <v>410.28</v>
      </c>
      <c r="AF39" s="11">
        <v>304.23</v>
      </c>
      <c r="AG39" s="11">
        <v>0</v>
      </c>
      <c r="AH39" s="11">
        <v>481.73</v>
      </c>
    </row>
    <row r="40" spans="1:34" s="19" customFormat="1" ht="14.4" x14ac:dyDescent="0.3">
      <c r="A40" s="16">
        <v>200305</v>
      </c>
      <c r="B40" s="15">
        <v>4308.53</v>
      </c>
      <c r="C40" s="15">
        <v>1462.66</v>
      </c>
      <c r="D40" s="11">
        <v>3647.5</v>
      </c>
      <c r="E40" s="15">
        <v>39123.78</v>
      </c>
      <c r="F40" s="15">
        <v>0</v>
      </c>
      <c r="G40" s="15">
        <v>294.68</v>
      </c>
      <c r="H40" s="15">
        <v>286.76</v>
      </c>
      <c r="I40" s="15">
        <v>0</v>
      </c>
      <c r="J40" s="15">
        <v>973.6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190.37</v>
      </c>
      <c r="Q40" s="15">
        <v>119.2</v>
      </c>
      <c r="R40" s="15">
        <v>1047.3399999999999</v>
      </c>
      <c r="S40" s="15">
        <v>2166</v>
      </c>
      <c r="T40" s="15">
        <v>1114.75</v>
      </c>
      <c r="U40" s="15">
        <v>0</v>
      </c>
      <c r="V40" s="15">
        <v>2655</v>
      </c>
      <c r="W40" s="38">
        <v>6567.13</v>
      </c>
      <c r="X40" s="15">
        <v>171.66</v>
      </c>
      <c r="Y40" s="15">
        <v>3.65</v>
      </c>
      <c r="Z40" s="15">
        <v>13.88</v>
      </c>
      <c r="AA40" s="45"/>
      <c r="AB40" s="32"/>
      <c r="AC40" s="15">
        <v>0.24</v>
      </c>
      <c r="AD40" s="15">
        <v>105.11</v>
      </c>
      <c r="AE40" s="11">
        <v>424.27</v>
      </c>
      <c r="AF40" s="11">
        <v>472.23</v>
      </c>
      <c r="AG40" s="11">
        <v>0</v>
      </c>
      <c r="AH40" s="11">
        <v>896.1</v>
      </c>
    </row>
    <row r="41" spans="1:34" s="19" customFormat="1" ht="14.4" x14ac:dyDescent="0.3">
      <c r="A41" s="16">
        <v>200306</v>
      </c>
      <c r="B41" s="15">
        <v>21439.42</v>
      </c>
      <c r="C41" s="15">
        <v>8712.9599999999991</v>
      </c>
      <c r="D41" s="11">
        <v>21247.22</v>
      </c>
      <c r="E41" s="15">
        <v>34069.4</v>
      </c>
      <c r="F41" s="15">
        <v>572.63</v>
      </c>
      <c r="G41" s="15">
        <v>1373.7</v>
      </c>
      <c r="H41" s="15">
        <v>1143.5999999999999</v>
      </c>
      <c r="I41" s="15">
        <v>0</v>
      </c>
      <c r="J41" s="15">
        <v>1315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684.14</v>
      </c>
      <c r="Q41" s="15">
        <v>0</v>
      </c>
      <c r="R41" s="15">
        <v>1122.54</v>
      </c>
      <c r="S41" s="15">
        <v>2051.9</v>
      </c>
      <c r="T41" s="15">
        <v>1603.74</v>
      </c>
      <c r="U41" s="15">
        <v>0</v>
      </c>
      <c r="V41" s="15">
        <v>30745</v>
      </c>
      <c r="W41" s="38">
        <v>6376.14</v>
      </c>
      <c r="X41" s="15">
        <v>3411.45</v>
      </c>
      <c r="Y41" s="15">
        <v>452.67</v>
      </c>
      <c r="Z41" s="15">
        <v>148.34</v>
      </c>
      <c r="AA41" s="45"/>
      <c r="AB41" s="32"/>
      <c r="AC41" s="15">
        <v>32.22</v>
      </c>
      <c r="AD41" s="15">
        <v>0</v>
      </c>
      <c r="AE41" s="11">
        <v>1375.08</v>
      </c>
      <c r="AF41" s="11">
        <v>2056.11</v>
      </c>
      <c r="AG41" s="11">
        <v>0</v>
      </c>
      <c r="AH41" s="11">
        <v>1787.71</v>
      </c>
    </row>
    <row r="42" spans="1:34" s="19" customFormat="1" ht="14.4" x14ac:dyDescent="0.3">
      <c r="A42" s="16">
        <v>200307</v>
      </c>
      <c r="B42" s="15">
        <v>10022.209999999999</v>
      </c>
      <c r="C42" s="15">
        <v>2566.71</v>
      </c>
      <c r="D42" s="11">
        <v>14904.53</v>
      </c>
      <c r="E42" s="15">
        <v>58322.57</v>
      </c>
      <c r="F42" s="15">
        <v>697.31</v>
      </c>
      <c r="G42" s="15">
        <v>719.39</v>
      </c>
      <c r="H42" s="15">
        <v>3186.36</v>
      </c>
      <c r="I42" s="15">
        <v>0</v>
      </c>
      <c r="J42" s="15">
        <v>31</v>
      </c>
      <c r="K42" s="15">
        <v>0</v>
      </c>
      <c r="L42" s="15">
        <v>0</v>
      </c>
      <c r="M42" s="15">
        <v>0</v>
      </c>
      <c r="N42" s="15">
        <v>0</v>
      </c>
      <c r="O42" s="15">
        <v>14.1</v>
      </c>
      <c r="P42" s="15">
        <v>126.42</v>
      </c>
      <c r="Q42" s="15">
        <v>8.7799999999999994</v>
      </c>
      <c r="R42" s="15">
        <v>849.57</v>
      </c>
      <c r="S42" s="15">
        <v>1057.7</v>
      </c>
      <c r="T42" s="15">
        <v>0</v>
      </c>
      <c r="U42" s="15">
        <v>0</v>
      </c>
      <c r="V42" s="15">
        <v>22016</v>
      </c>
      <c r="W42" s="38">
        <v>3937.57</v>
      </c>
      <c r="X42" s="15">
        <v>1711.58</v>
      </c>
      <c r="Y42" s="15">
        <v>385.23</v>
      </c>
      <c r="Z42" s="15">
        <v>24.47</v>
      </c>
      <c r="AA42" s="45"/>
      <c r="AB42" s="32"/>
      <c r="AC42" s="15">
        <v>12.15</v>
      </c>
      <c r="AD42" s="15">
        <v>0</v>
      </c>
      <c r="AE42" s="11">
        <v>467.53</v>
      </c>
      <c r="AF42" s="11">
        <v>331.91</v>
      </c>
      <c r="AG42" s="11">
        <v>0</v>
      </c>
      <c r="AH42" s="11">
        <v>931.63</v>
      </c>
    </row>
    <row r="43" spans="1:34" s="19" customFormat="1" ht="14.4" x14ac:dyDescent="0.3">
      <c r="A43" s="16">
        <v>200308</v>
      </c>
      <c r="B43" s="15">
        <v>18211.59</v>
      </c>
      <c r="C43" s="15">
        <v>6824.12</v>
      </c>
      <c r="D43" s="11">
        <v>26055.06</v>
      </c>
      <c r="E43" s="15">
        <v>199072.05</v>
      </c>
      <c r="F43" s="15">
        <v>4664.59</v>
      </c>
      <c r="G43" s="15">
        <v>2346.02</v>
      </c>
      <c r="H43" s="15">
        <v>15948.02</v>
      </c>
      <c r="I43" s="15">
        <v>0</v>
      </c>
      <c r="J43" s="15">
        <v>10931</v>
      </c>
      <c r="K43" s="15">
        <v>0</v>
      </c>
      <c r="L43" s="15">
        <v>33.43</v>
      </c>
      <c r="M43" s="15">
        <v>0</v>
      </c>
      <c r="N43" s="15">
        <v>33.43</v>
      </c>
      <c r="O43" s="15">
        <v>0</v>
      </c>
      <c r="P43" s="15">
        <v>565.15</v>
      </c>
      <c r="Q43" s="15">
        <v>0</v>
      </c>
      <c r="R43" s="15">
        <v>938.71</v>
      </c>
      <c r="S43" s="15">
        <v>130.53</v>
      </c>
      <c r="T43" s="15">
        <v>2093.69</v>
      </c>
      <c r="U43" s="15">
        <v>0</v>
      </c>
      <c r="V43" s="15">
        <v>34136</v>
      </c>
      <c r="W43" s="38">
        <v>1562.91</v>
      </c>
      <c r="X43" s="15">
        <v>7218.88</v>
      </c>
      <c r="Y43" s="15">
        <v>540.59</v>
      </c>
      <c r="Z43" s="15">
        <v>44.58</v>
      </c>
      <c r="AA43" s="45"/>
      <c r="AB43" s="32"/>
      <c r="AC43" s="15">
        <v>379.05</v>
      </c>
      <c r="AD43" s="15">
        <v>0</v>
      </c>
      <c r="AE43" s="11">
        <v>744.04</v>
      </c>
      <c r="AF43" s="11">
        <v>1261.26</v>
      </c>
      <c r="AG43" s="11">
        <v>0</v>
      </c>
      <c r="AH43" s="11">
        <v>4970.38</v>
      </c>
    </row>
    <row r="44" spans="1:34" s="19" customFormat="1" ht="14.4" x14ac:dyDescent="0.3">
      <c r="A44" s="16">
        <v>200309</v>
      </c>
      <c r="B44" s="15">
        <v>21743.61</v>
      </c>
      <c r="C44" s="15">
        <v>9283.0499999999993</v>
      </c>
      <c r="D44" s="11">
        <v>27621.22</v>
      </c>
      <c r="E44" s="15">
        <v>242391.83</v>
      </c>
      <c r="F44" s="15">
        <v>4383.32</v>
      </c>
      <c r="G44" s="15">
        <v>2091.7800000000002</v>
      </c>
      <c r="H44" s="15">
        <v>12160.4</v>
      </c>
      <c r="I44" s="15">
        <v>0</v>
      </c>
      <c r="J44" s="15">
        <v>97.9</v>
      </c>
      <c r="K44" s="15">
        <v>0</v>
      </c>
      <c r="L44" s="15">
        <v>33.43</v>
      </c>
      <c r="M44" s="15">
        <v>0</v>
      </c>
      <c r="N44" s="15">
        <v>8.36</v>
      </c>
      <c r="O44" s="15">
        <v>0</v>
      </c>
      <c r="P44" s="15">
        <v>392.65</v>
      </c>
      <c r="Q44" s="15">
        <v>0</v>
      </c>
      <c r="R44" s="15">
        <v>573.80999999999995</v>
      </c>
      <c r="S44" s="15">
        <v>25.06</v>
      </c>
      <c r="T44" s="15">
        <v>2769.85</v>
      </c>
      <c r="U44" s="15">
        <v>0</v>
      </c>
      <c r="V44" s="15">
        <v>38330</v>
      </c>
      <c r="W44" s="38">
        <v>184.7</v>
      </c>
      <c r="X44" s="15">
        <v>5603.17</v>
      </c>
      <c r="Y44" s="15">
        <v>1718.56</v>
      </c>
      <c r="Z44" s="15">
        <v>33.03</v>
      </c>
      <c r="AA44" s="45"/>
      <c r="AB44" s="32"/>
      <c r="AC44" s="15">
        <v>976.74</v>
      </c>
      <c r="AD44" s="15">
        <v>0</v>
      </c>
      <c r="AE44" s="11">
        <v>541.9</v>
      </c>
      <c r="AF44" s="11">
        <v>1477.81</v>
      </c>
      <c r="AG44" s="11">
        <v>0</v>
      </c>
      <c r="AH44" s="11">
        <v>3421.09</v>
      </c>
    </row>
    <row r="45" spans="1:34" s="19" customFormat="1" ht="14.4" x14ac:dyDescent="0.3">
      <c r="A45" s="16">
        <v>200310</v>
      </c>
      <c r="B45" s="15">
        <v>10368.209999999999</v>
      </c>
      <c r="C45" s="15">
        <v>3591.71</v>
      </c>
      <c r="D45" s="11">
        <v>14236.62</v>
      </c>
      <c r="E45" s="15">
        <v>64389.94</v>
      </c>
      <c r="F45" s="15">
        <v>2614.23</v>
      </c>
      <c r="G45" s="15">
        <v>1066.8399999999999</v>
      </c>
      <c r="H45" s="15">
        <v>6997.74</v>
      </c>
      <c r="I45" s="15">
        <v>0</v>
      </c>
      <c r="J45" s="15">
        <v>22.4</v>
      </c>
      <c r="K45" s="15">
        <v>0</v>
      </c>
      <c r="L45" s="15">
        <v>0</v>
      </c>
      <c r="M45" s="15">
        <v>0</v>
      </c>
      <c r="N45" s="15">
        <v>0</v>
      </c>
      <c r="O45" s="15">
        <v>65.900000000000006</v>
      </c>
      <c r="P45" s="15">
        <v>117.49</v>
      </c>
      <c r="Q45" s="15">
        <v>0</v>
      </c>
      <c r="R45" s="15">
        <v>676.89</v>
      </c>
      <c r="S45" s="15">
        <v>0.62</v>
      </c>
      <c r="T45" s="15">
        <v>1220.55</v>
      </c>
      <c r="U45" s="15">
        <v>0</v>
      </c>
      <c r="V45" s="15">
        <v>19913</v>
      </c>
      <c r="W45" s="38">
        <v>131.49</v>
      </c>
      <c r="X45" s="15">
        <v>1897.62</v>
      </c>
      <c r="Y45" s="15">
        <v>610.39</v>
      </c>
      <c r="Z45" s="15">
        <v>0</v>
      </c>
      <c r="AA45" s="45"/>
      <c r="AB45" s="32"/>
      <c r="AC45" s="15">
        <v>783.3</v>
      </c>
      <c r="AD45" s="15">
        <v>0</v>
      </c>
      <c r="AE45" s="11">
        <v>306</v>
      </c>
      <c r="AF45" s="11">
        <v>1464.04</v>
      </c>
      <c r="AG45" s="11">
        <v>0</v>
      </c>
      <c r="AH45" s="11">
        <v>1988.44</v>
      </c>
    </row>
    <row r="46" spans="1:34" s="19" customFormat="1" ht="14.4" x14ac:dyDescent="0.3">
      <c r="A46" s="16">
        <v>200311</v>
      </c>
      <c r="B46" s="15">
        <v>2584.4299999999998</v>
      </c>
      <c r="C46" s="15">
        <v>273.8</v>
      </c>
      <c r="D46" s="11">
        <v>2973.05</v>
      </c>
      <c r="E46" s="15">
        <v>30910.11</v>
      </c>
      <c r="F46" s="15">
        <v>240.79</v>
      </c>
      <c r="G46" s="15">
        <v>823.37</v>
      </c>
      <c r="H46" s="15">
        <v>1439.91</v>
      </c>
      <c r="I46" s="15">
        <v>0</v>
      </c>
      <c r="J46" s="15">
        <v>0</v>
      </c>
      <c r="K46" s="15">
        <v>0</v>
      </c>
      <c r="L46" s="15">
        <v>33.43</v>
      </c>
      <c r="M46" s="15">
        <v>0</v>
      </c>
      <c r="N46" s="15">
        <v>161.56</v>
      </c>
      <c r="O46" s="15">
        <v>0</v>
      </c>
      <c r="P46" s="15">
        <v>81.8</v>
      </c>
      <c r="Q46" s="15">
        <v>0</v>
      </c>
      <c r="R46" s="15">
        <v>119.78</v>
      </c>
      <c r="S46" s="15">
        <v>16.5</v>
      </c>
      <c r="T46" s="15">
        <v>0</v>
      </c>
      <c r="U46" s="15">
        <v>0</v>
      </c>
      <c r="V46" s="15">
        <v>5935</v>
      </c>
      <c r="W46" s="38">
        <v>5.53</v>
      </c>
      <c r="X46" s="15">
        <v>0.16</v>
      </c>
      <c r="Y46" s="15">
        <v>0.11</v>
      </c>
      <c r="Z46" s="15">
        <v>0</v>
      </c>
      <c r="AA46" s="45"/>
      <c r="AB46" s="32"/>
      <c r="AC46" s="15">
        <v>41.88</v>
      </c>
      <c r="AD46" s="15">
        <v>0</v>
      </c>
      <c r="AE46" s="11">
        <v>81.89</v>
      </c>
      <c r="AF46" s="11">
        <v>371.99</v>
      </c>
      <c r="AG46" s="11">
        <v>0</v>
      </c>
      <c r="AH46" s="11">
        <v>450.88</v>
      </c>
    </row>
    <row r="47" spans="1:34" s="19" customFormat="1" ht="14.4" x14ac:dyDescent="0.3">
      <c r="A47" s="16">
        <v>200312</v>
      </c>
      <c r="B47" s="15">
        <v>8334.74</v>
      </c>
      <c r="C47" s="15">
        <v>1129.33</v>
      </c>
      <c r="D47" s="11">
        <v>3172.95</v>
      </c>
      <c r="E47" s="15">
        <v>32725.74</v>
      </c>
      <c r="F47" s="15">
        <v>147.56</v>
      </c>
      <c r="G47" s="15">
        <v>665.1</v>
      </c>
      <c r="H47" s="15">
        <v>1200.44</v>
      </c>
      <c r="I47" s="15">
        <v>0</v>
      </c>
      <c r="J47" s="15">
        <v>0</v>
      </c>
      <c r="K47" s="15">
        <v>0</v>
      </c>
      <c r="L47" s="15">
        <v>33.42</v>
      </c>
      <c r="M47" s="15">
        <v>0</v>
      </c>
      <c r="N47" s="15">
        <v>33.42</v>
      </c>
      <c r="O47" s="15">
        <v>0</v>
      </c>
      <c r="P47" s="15">
        <v>72.88</v>
      </c>
      <c r="Q47" s="15">
        <v>0</v>
      </c>
      <c r="R47" s="15">
        <v>459.61</v>
      </c>
      <c r="S47" s="15">
        <v>51.78</v>
      </c>
      <c r="T47" s="15">
        <v>902.67</v>
      </c>
      <c r="U47" s="15">
        <v>0</v>
      </c>
      <c r="V47" s="15">
        <v>5348</v>
      </c>
      <c r="W47" s="38">
        <v>60.18</v>
      </c>
      <c r="X47" s="15">
        <v>0.04</v>
      </c>
      <c r="Y47" s="15">
        <v>6.71</v>
      </c>
      <c r="Z47" s="15">
        <v>0.02</v>
      </c>
      <c r="AA47" s="45"/>
      <c r="AB47" s="32"/>
      <c r="AC47" s="15">
        <v>16.7</v>
      </c>
      <c r="AD47" s="15">
        <v>0</v>
      </c>
      <c r="AE47" s="11">
        <v>278.93</v>
      </c>
      <c r="AF47" s="11">
        <v>640.78</v>
      </c>
      <c r="AG47" s="11">
        <v>0</v>
      </c>
      <c r="AH47" s="11">
        <v>552.66</v>
      </c>
    </row>
    <row r="48" spans="1:34" s="19" customFormat="1" ht="14.4" x14ac:dyDescent="0.3">
      <c r="A48" s="16">
        <v>200401</v>
      </c>
      <c r="B48" s="15">
        <v>4731.37</v>
      </c>
      <c r="C48" s="15">
        <v>247.53</v>
      </c>
      <c r="D48" s="11">
        <v>2770.51</v>
      </c>
      <c r="E48" s="15">
        <v>74991.27</v>
      </c>
      <c r="F48" s="15">
        <v>0</v>
      </c>
      <c r="G48" s="15">
        <v>565.49</v>
      </c>
      <c r="H48" s="15">
        <v>587.98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168.06</v>
      </c>
      <c r="Q48" s="15">
        <v>0</v>
      </c>
      <c r="R48" s="15">
        <v>554.32000000000005</v>
      </c>
      <c r="S48" s="15">
        <v>690.5</v>
      </c>
      <c r="T48" s="15">
        <v>0</v>
      </c>
      <c r="U48" s="15">
        <v>0</v>
      </c>
      <c r="V48" s="15">
        <v>4934</v>
      </c>
      <c r="W48" s="38">
        <v>632.69000000000005</v>
      </c>
      <c r="X48" s="15">
        <v>0.14000000000000001</v>
      </c>
      <c r="Y48" s="15">
        <v>1.59</v>
      </c>
      <c r="Z48" s="15">
        <v>0.18</v>
      </c>
      <c r="AA48" s="45"/>
      <c r="AB48" s="32"/>
      <c r="AC48" s="15">
        <v>7.71</v>
      </c>
      <c r="AD48" s="15">
        <v>0</v>
      </c>
      <c r="AE48" s="11">
        <v>178.64</v>
      </c>
      <c r="AF48" s="11">
        <v>384.36</v>
      </c>
      <c r="AG48" s="11">
        <v>0</v>
      </c>
      <c r="AH48" s="11">
        <v>176.74</v>
      </c>
    </row>
    <row r="49" spans="1:34" s="19" customFormat="1" ht="14.4" x14ac:dyDescent="0.3">
      <c r="A49" s="16">
        <v>200402</v>
      </c>
      <c r="B49" s="15">
        <v>2983.47</v>
      </c>
      <c r="C49" s="15">
        <v>1986.44</v>
      </c>
      <c r="D49" s="11">
        <v>9901.24</v>
      </c>
      <c r="E49" s="15">
        <v>48682.68</v>
      </c>
      <c r="F49" s="15">
        <v>155.5</v>
      </c>
      <c r="G49" s="15">
        <v>785.39</v>
      </c>
      <c r="H49" s="15">
        <v>1665.48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26.27</v>
      </c>
      <c r="P49" s="15">
        <v>356.95</v>
      </c>
      <c r="Q49" s="15">
        <v>0</v>
      </c>
      <c r="R49" s="15">
        <v>827.28</v>
      </c>
      <c r="S49" s="15">
        <v>811.44</v>
      </c>
      <c r="T49" s="15">
        <v>0</v>
      </c>
      <c r="U49" s="15">
        <v>0</v>
      </c>
      <c r="V49" s="15">
        <v>5367</v>
      </c>
      <c r="W49" s="38">
        <v>3366.59</v>
      </c>
      <c r="X49" s="15">
        <v>48.62</v>
      </c>
      <c r="Y49" s="15">
        <v>14.21</v>
      </c>
      <c r="Z49" s="15">
        <v>22.63</v>
      </c>
      <c r="AA49" s="45"/>
      <c r="AB49" s="32"/>
      <c r="AC49" s="15">
        <v>8.75</v>
      </c>
      <c r="AD49" s="15">
        <v>0</v>
      </c>
      <c r="AE49" s="11">
        <v>314.89999999999998</v>
      </c>
      <c r="AF49" s="11">
        <v>544.49</v>
      </c>
      <c r="AG49" s="11">
        <v>0</v>
      </c>
      <c r="AH49" s="11">
        <v>740.46</v>
      </c>
    </row>
    <row r="50" spans="1:34" s="19" customFormat="1" ht="14.4" x14ac:dyDescent="0.3">
      <c r="A50" s="16">
        <v>200403</v>
      </c>
      <c r="B50" s="15">
        <v>105.8</v>
      </c>
      <c r="C50" s="15">
        <v>1119.32</v>
      </c>
      <c r="D50" s="11">
        <v>6068.97</v>
      </c>
      <c r="E50" s="15">
        <v>52885.13</v>
      </c>
      <c r="F50" s="15">
        <v>153.19</v>
      </c>
      <c r="G50" s="15">
        <v>198.63</v>
      </c>
      <c r="H50" s="15">
        <v>589.84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7.4</v>
      </c>
      <c r="T50" s="15">
        <v>35.43</v>
      </c>
      <c r="U50" s="15">
        <v>0</v>
      </c>
      <c r="V50" s="15">
        <v>8280</v>
      </c>
      <c r="W50" s="38">
        <v>7390.97</v>
      </c>
      <c r="X50" s="15">
        <v>0.23</v>
      </c>
      <c r="Y50" s="15">
        <v>13.47</v>
      </c>
      <c r="Z50" s="15">
        <v>7.99</v>
      </c>
      <c r="AA50" s="45"/>
      <c r="AB50" s="32"/>
      <c r="AC50" s="15">
        <v>6.14</v>
      </c>
      <c r="AD50" s="15">
        <v>0</v>
      </c>
      <c r="AE50" s="11">
        <v>198.42</v>
      </c>
      <c r="AF50" s="11">
        <v>235.08</v>
      </c>
      <c r="AG50" s="11">
        <v>0</v>
      </c>
      <c r="AH50" s="11">
        <v>94.42</v>
      </c>
    </row>
    <row r="51" spans="1:34" s="19" customFormat="1" ht="14.4" x14ac:dyDescent="0.3">
      <c r="A51" s="16">
        <v>200404</v>
      </c>
      <c r="B51" s="15">
        <v>233.9</v>
      </c>
      <c r="C51" s="15">
        <v>484.47</v>
      </c>
      <c r="D51" s="11">
        <v>58.52</v>
      </c>
      <c r="E51" s="15">
        <v>19065.18</v>
      </c>
      <c r="F51" s="15">
        <v>0</v>
      </c>
      <c r="G51" s="15">
        <v>153.33000000000001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34.21</v>
      </c>
      <c r="Q51" s="15">
        <v>0</v>
      </c>
      <c r="R51" s="15">
        <v>545.94000000000005</v>
      </c>
      <c r="S51" s="15">
        <v>325</v>
      </c>
      <c r="T51" s="15">
        <v>68.31</v>
      </c>
      <c r="U51" s="15">
        <v>0</v>
      </c>
      <c r="V51" s="15">
        <v>3695</v>
      </c>
      <c r="W51" s="38">
        <v>7845.05</v>
      </c>
      <c r="X51" s="15">
        <v>0.15</v>
      </c>
      <c r="Y51" s="15">
        <v>43.39</v>
      </c>
      <c r="Z51" s="15">
        <v>26.46</v>
      </c>
      <c r="AA51" s="45"/>
      <c r="AB51" s="32"/>
      <c r="AC51" s="15">
        <v>0</v>
      </c>
      <c r="AD51" s="15">
        <v>80.349999999999994</v>
      </c>
      <c r="AE51" s="11">
        <v>46.58</v>
      </c>
      <c r="AF51" s="11">
        <v>263.91000000000003</v>
      </c>
      <c r="AG51" s="11">
        <v>0</v>
      </c>
      <c r="AH51" s="11">
        <v>162.01</v>
      </c>
    </row>
    <row r="52" spans="1:34" s="19" customFormat="1" ht="14.4" x14ac:dyDescent="0.3">
      <c r="A52" s="16">
        <v>200405</v>
      </c>
      <c r="B52" s="15">
        <v>0</v>
      </c>
      <c r="C52" s="15">
        <v>0</v>
      </c>
      <c r="D52" s="11">
        <v>0</v>
      </c>
      <c r="E52" s="15">
        <v>13472.29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7">
        <v>0</v>
      </c>
      <c r="M52" s="15">
        <v>0</v>
      </c>
      <c r="N52" s="17">
        <v>0</v>
      </c>
      <c r="O52" s="15">
        <v>0</v>
      </c>
      <c r="P52" s="15">
        <v>0</v>
      </c>
      <c r="Q52" s="15">
        <v>0</v>
      </c>
      <c r="R52" s="15">
        <v>209.11</v>
      </c>
      <c r="S52" s="15">
        <v>14</v>
      </c>
      <c r="T52" s="15">
        <v>0</v>
      </c>
      <c r="U52" s="15">
        <v>0</v>
      </c>
      <c r="V52" s="15">
        <v>3575</v>
      </c>
      <c r="W52" s="38">
        <v>16595.849999999999</v>
      </c>
      <c r="X52" s="15">
        <v>0.19</v>
      </c>
      <c r="Y52" s="15">
        <v>0.03</v>
      </c>
      <c r="Z52" s="15">
        <v>0</v>
      </c>
      <c r="AA52" s="47"/>
      <c r="AB52" s="32"/>
      <c r="AC52" s="15">
        <v>0</v>
      </c>
      <c r="AD52" s="15">
        <v>0</v>
      </c>
      <c r="AE52" s="11">
        <v>0</v>
      </c>
      <c r="AF52" s="11">
        <v>144.22</v>
      </c>
      <c r="AG52" s="11">
        <v>14.1</v>
      </c>
      <c r="AH52" s="11">
        <v>572.88</v>
      </c>
    </row>
    <row r="53" spans="1:34" s="19" customFormat="1" ht="14.4" x14ac:dyDescent="0.3">
      <c r="A53" s="16">
        <v>200406</v>
      </c>
      <c r="B53" s="15">
        <v>6922</v>
      </c>
      <c r="C53" s="15">
        <v>1200.47</v>
      </c>
      <c r="D53" s="11">
        <v>597.94000000000005</v>
      </c>
      <c r="E53" s="15">
        <v>11393.13</v>
      </c>
      <c r="F53" s="15">
        <v>0</v>
      </c>
      <c r="G53" s="15">
        <v>10.8</v>
      </c>
      <c r="H53" s="15">
        <v>934.8</v>
      </c>
      <c r="I53" s="15">
        <v>1937</v>
      </c>
      <c r="J53" s="15">
        <v>87.4</v>
      </c>
      <c r="K53" s="15">
        <v>0</v>
      </c>
      <c r="L53" s="17">
        <v>0</v>
      </c>
      <c r="M53" s="15">
        <v>0</v>
      </c>
      <c r="N53" s="17">
        <v>0</v>
      </c>
      <c r="O53" s="15">
        <v>41.47</v>
      </c>
      <c r="P53" s="15">
        <v>0</v>
      </c>
      <c r="Q53" s="15">
        <v>0</v>
      </c>
      <c r="R53" s="15">
        <v>754.25</v>
      </c>
      <c r="S53" s="15">
        <v>0</v>
      </c>
      <c r="T53" s="15">
        <v>5.23</v>
      </c>
      <c r="U53" s="15">
        <v>0</v>
      </c>
      <c r="V53" s="15">
        <v>2752</v>
      </c>
      <c r="W53" s="38">
        <v>19533.91</v>
      </c>
      <c r="X53" s="15">
        <v>0.72</v>
      </c>
      <c r="Y53" s="15">
        <v>0.84</v>
      </c>
      <c r="Z53" s="15">
        <v>0.44</v>
      </c>
      <c r="AA53" s="47"/>
      <c r="AB53" s="32"/>
      <c r="AC53" s="15">
        <v>15.51</v>
      </c>
      <c r="AD53" s="15">
        <v>122.7</v>
      </c>
      <c r="AE53" s="11">
        <v>146.03</v>
      </c>
      <c r="AF53" s="11">
        <v>66.78</v>
      </c>
      <c r="AG53" s="11">
        <v>24.32</v>
      </c>
      <c r="AH53" s="11">
        <v>1065.96</v>
      </c>
    </row>
    <row r="54" spans="1:34" s="19" customFormat="1" ht="14.4" x14ac:dyDescent="0.3">
      <c r="A54" s="16">
        <v>200407</v>
      </c>
      <c r="B54" s="15">
        <v>1542.67</v>
      </c>
      <c r="C54" s="15">
        <v>348.35</v>
      </c>
      <c r="D54" s="11">
        <v>0.43</v>
      </c>
      <c r="E54" s="15">
        <v>10687.71</v>
      </c>
      <c r="F54" s="15">
        <v>0</v>
      </c>
      <c r="G54" s="15">
        <v>0</v>
      </c>
      <c r="H54" s="15">
        <v>1028.8699999999999</v>
      </c>
      <c r="I54" s="15">
        <v>1958.7</v>
      </c>
      <c r="J54" s="15">
        <v>214</v>
      </c>
      <c r="K54" s="15">
        <v>0</v>
      </c>
      <c r="L54" s="17">
        <v>0</v>
      </c>
      <c r="M54" s="15">
        <v>0</v>
      </c>
      <c r="N54" s="17">
        <v>0</v>
      </c>
      <c r="O54" s="15">
        <v>66.239999999999995</v>
      </c>
      <c r="P54" s="15">
        <v>0</v>
      </c>
      <c r="Q54" s="15">
        <v>22.34</v>
      </c>
      <c r="R54" s="15">
        <v>1397.72</v>
      </c>
      <c r="S54" s="15">
        <v>0</v>
      </c>
      <c r="T54" s="15">
        <v>52.05</v>
      </c>
      <c r="U54" s="15">
        <v>0</v>
      </c>
      <c r="V54" s="15">
        <v>2547</v>
      </c>
      <c r="W54" s="38">
        <v>18104.27</v>
      </c>
      <c r="X54" s="15">
        <v>2.99</v>
      </c>
      <c r="Y54" s="15">
        <v>1.1399999999999999</v>
      </c>
      <c r="Z54" s="15">
        <v>0</v>
      </c>
      <c r="AA54" s="47"/>
      <c r="AB54" s="32"/>
      <c r="AC54" s="15">
        <v>0</v>
      </c>
      <c r="AD54" s="15">
        <v>0</v>
      </c>
      <c r="AE54" s="11">
        <v>2.44</v>
      </c>
      <c r="AF54" s="11">
        <v>0</v>
      </c>
      <c r="AG54" s="11">
        <v>16.420000000000002</v>
      </c>
      <c r="AH54" s="11">
        <v>807.83</v>
      </c>
    </row>
    <row r="55" spans="1:34" s="19" customFormat="1" ht="14.4" x14ac:dyDescent="0.3">
      <c r="A55" s="16">
        <v>200408</v>
      </c>
      <c r="B55" s="15">
        <v>43487.12</v>
      </c>
      <c r="C55" s="15">
        <v>18655.740000000002</v>
      </c>
      <c r="D55" s="11">
        <v>6913.15</v>
      </c>
      <c r="E55" s="15">
        <v>42565.32</v>
      </c>
      <c r="F55" s="15">
        <v>668.54</v>
      </c>
      <c r="G55" s="15">
        <v>0</v>
      </c>
      <c r="H55" s="15">
        <v>7868.77</v>
      </c>
      <c r="I55" s="15">
        <v>14306</v>
      </c>
      <c r="J55" s="15">
        <v>3960</v>
      </c>
      <c r="K55" s="15">
        <v>0</v>
      </c>
      <c r="L55" s="17">
        <v>0</v>
      </c>
      <c r="M55" s="15">
        <v>0</v>
      </c>
      <c r="N55" s="17">
        <v>0</v>
      </c>
      <c r="O55" s="15">
        <v>92.48</v>
      </c>
      <c r="P55" s="15">
        <v>0</v>
      </c>
      <c r="Q55" s="15">
        <v>26.16</v>
      </c>
      <c r="R55" s="15">
        <v>2051.86</v>
      </c>
      <c r="S55" s="15">
        <v>0</v>
      </c>
      <c r="T55" s="15">
        <v>5660.22</v>
      </c>
      <c r="U55" s="15">
        <v>0</v>
      </c>
      <c r="V55" s="15">
        <v>41203</v>
      </c>
      <c r="W55" s="38">
        <v>14190.1</v>
      </c>
      <c r="X55" s="15">
        <v>3823.35</v>
      </c>
      <c r="Y55" s="15">
        <v>8.57</v>
      </c>
      <c r="Z55" s="15">
        <v>399.3</v>
      </c>
      <c r="AA55" s="47"/>
      <c r="AB55" s="32"/>
      <c r="AC55" s="15">
        <v>164.77</v>
      </c>
      <c r="AD55" s="15">
        <v>743.4</v>
      </c>
      <c r="AE55" s="11">
        <v>262.7</v>
      </c>
      <c r="AF55" s="11">
        <v>380.69</v>
      </c>
      <c r="AG55" s="11">
        <v>24.869999999999997</v>
      </c>
      <c r="AH55" s="11">
        <v>498.49</v>
      </c>
    </row>
    <row r="56" spans="1:34" s="19" customFormat="1" ht="14.4" x14ac:dyDescent="0.3">
      <c r="A56" s="16">
        <v>200409</v>
      </c>
      <c r="B56" s="15">
        <v>51230.21</v>
      </c>
      <c r="C56" s="15">
        <v>19969.66</v>
      </c>
      <c r="D56" s="11">
        <v>45304.480000000003</v>
      </c>
      <c r="E56" s="15">
        <v>307887</v>
      </c>
      <c r="F56" s="15">
        <v>14613.08</v>
      </c>
      <c r="G56" s="15">
        <v>11297.43</v>
      </c>
      <c r="H56" s="15">
        <v>57358.11</v>
      </c>
      <c r="I56" s="15">
        <v>9737</v>
      </c>
      <c r="J56" s="15">
        <v>14088</v>
      </c>
      <c r="K56" s="15">
        <v>0</v>
      </c>
      <c r="L56" s="17">
        <v>864.90081661522652</v>
      </c>
      <c r="M56" s="15">
        <v>94.27</v>
      </c>
      <c r="N56" s="17">
        <v>3074.879501976357</v>
      </c>
      <c r="O56" s="15">
        <v>9553.83</v>
      </c>
      <c r="P56" s="15">
        <v>0</v>
      </c>
      <c r="Q56" s="15">
        <v>2.09</v>
      </c>
      <c r="R56" s="15">
        <v>3065.31</v>
      </c>
      <c r="S56" s="15">
        <v>152</v>
      </c>
      <c r="T56" s="15">
        <v>17749.72</v>
      </c>
      <c r="U56" s="15">
        <v>0</v>
      </c>
      <c r="V56" s="15">
        <v>59320</v>
      </c>
      <c r="W56" s="38">
        <v>4886.6899999999996</v>
      </c>
      <c r="X56" s="15">
        <v>8695.0499999999993</v>
      </c>
      <c r="Y56" s="15">
        <v>1326.36</v>
      </c>
      <c r="Z56" s="15">
        <v>785.04</v>
      </c>
      <c r="AA56" s="47"/>
      <c r="AB56" s="32"/>
      <c r="AC56" s="15">
        <v>1189.29</v>
      </c>
      <c r="AD56" s="15">
        <v>67.53</v>
      </c>
      <c r="AE56" s="11">
        <v>1504.65</v>
      </c>
      <c r="AF56" s="11">
        <v>3180.97</v>
      </c>
      <c r="AG56" s="11">
        <v>6329.32</v>
      </c>
      <c r="AH56" s="11">
        <v>8884.9</v>
      </c>
    </row>
    <row r="57" spans="1:34" s="19" customFormat="1" ht="14.4" x14ac:dyDescent="0.3">
      <c r="A57" s="16">
        <v>200410</v>
      </c>
      <c r="B57" s="15">
        <v>30666.71</v>
      </c>
      <c r="C57" s="15">
        <v>8505.5300000000007</v>
      </c>
      <c r="D57" s="11">
        <v>24004.97</v>
      </c>
      <c r="E57" s="15">
        <v>238040.33</v>
      </c>
      <c r="F57" s="15">
        <v>11849.82</v>
      </c>
      <c r="G57" s="15">
        <v>2763.38</v>
      </c>
      <c r="H57" s="15">
        <v>9363.33</v>
      </c>
      <c r="I57" s="15">
        <v>0</v>
      </c>
      <c r="J57" s="15">
        <v>2522.11</v>
      </c>
      <c r="K57" s="15">
        <v>0</v>
      </c>
      <c r="L57" s="17">
        <v>0</v>
      </c>
      <c r="M57" s="15">
        <v>0</v>
      </c>
      <c r="N57" s="17">
        <v>0</v>
      </c>
      <c r="O57" s="15">
        <v>0</v>
      </c>
      <c r="P57" s="15">
        <v>0</v>
      </c>
      <c r="Q57" s="15">
        <v>0</v>
      </c>
      <c r="R57" s="15">
        <v>718.52</v>
      </c>
      <c r="S57" s="15">
        <v>912.2</v>
      </c>
      <c r="T57" s="15">
        <v>2938.89</v>
      </c>
      <c r="U57" s="15">
        <v>0</v>
      </c>
      <c r="V57" s="15">
        <v>47913</v>
      </c>
      <c r="W57" s="38">
        <v>7.71</v>
      </c>
      <c r="X57" s="15">
        <v>730.8</v>
      </c>
      <c r="Y57" s="15">
        <v>1424.58</v>
      </c>
      <c r="Z57" s="15">
        <v>142.62</v>
      </c>
      <c r="AA57" s="47"/>
      <c r="AB57" s="32"/>
      <c r="AC57" s="15">
        <v>361.62</v>
      </c>
      <c r="AD57" s="15">
        <v>0</v>
      </c>
      <c r="AE57" s="11">
        <v>1825.14</v>
      </c>
      <c r="AF57" s="11">
        <v>1509.02</v>
      </c>
      <c r="AG57" s="11">
        <v>2579.39</v>
      </c>
      <c r="AH57" s="11">
        <v>2173.6</v>
      </c>
    </row>
    <row r="58" spans="1:34" s="19" customFormat="1" ht="14.4" x14ac:dyDescent="0.3">
      <c r="A58" s="16">
        <v>200411</v>
      </c>
      <c r="B58" s="15">
        <v>6281.79</v>
      </c>
      <c r="C58" s="15">
        <v>1052.29</v>
      </c>
      <c r="D58" s="11">
        <v>775.89</v>
      </c>
      <c r="E58" s="15">
        <v>65095.64</v>
      </c>
      <c r="F58" s="15">
        <v>116.27</v>
      </c>
      <c r="G58" s="15">
        <v>848.45</v>
      </c>
      <c r="H58" s="15">
        <v>558.15</v>
      </c>
      <c r="I58" s="15">
        <v>0</v>
      </c>
      <c r="J58" s="15">
        <v>0</v>
      </c>
      <c r="K58" s="15">
        <v>0</v>
      </c>
      <c r="L58" s="17">
        <v>0</v>
      </c>
      <c r="M58" s="15">
        <v>0</v>
      </c>
      <c r="N58" s="17">
        <v>0</v>
      </c>
      <c r="O58" s="15">
        <v>0</v>
      </c>
      <c r="P58" s="15">
        <v>0</v>
      </c>
      <c r="Q58" s="15">
        <v>0</v>
      </c>
      <c r="R58" s="15">
        <v>39.32</v>
      </c>
      <c r="S58" s="15">
        <v>935.9</v>
      </c>
      <c r="T58" s="15">
        <v>886.12</v>
      </c>
      <c r="U58" s="15">
        <v>0</v>
      </c>
      <c r="V58" s="15">
        <v>8270</v>
      </c>
      <c r="W58" s="38">
        <v>0</v>
      </c>
      <c r="X58" s="15">
        <v>3.39</v>
      </c>
      <c r="Y58" s="15">
        <v>330.33</v>
      </c>
      <c r="Z58" s="15">
        <v>33.049999999999997</v>
      </c>
      <c r="AA58" s="47"/>
      <c r="AB58" s="32"/>
      <c r="AC58" s="15">
        <v>88.63</v>
      </c>
      <c r="AD58" s="15">
        <v>0</v>
      </c>
      <c r="AE58" s="11">
        <v>237.55</v>
      </c>
      <c r="AF58" s="11">
        <v>255.73</v>
      </c>
      <c r="AG58" s="11">
        <v>584.01</v>
      </c>
      <c r="AH58" s="11">
        <v>188.59</v>
      </c>
    </row>
    <row r="59" spans="1:34" s="19" customFormat="1" ht="14.4" x14ac:dyDescent="0.3">
      <c r="A59" s="16">
        <v>200412</v>
      </c>
      <c r="B59" s="15">
        <v>8578.98</v>
      </c>
      <c r="C59" s="15">
        <v>131.16999999999999</v>
      </c>
      <c r="D59" s="11">
        <v>966.29</v>
      </c>
      <c r="E59" s="15">
        <v>41044.870000000003</v>
      </c>
      <c r="F59" s="15">
        <v>2.4700000000000002</v>
      </c>
      <c r="G59" s="15">
        <v>482.39</v>
      </c>
      <c r="H59" s="15">
        <v>356.9</v>
      </c>
      <c r="I59" s="15">
        <v>0</v>
      </c>
      <c r="J59" s="15">
        <v>0</v>
      </c>
      <c r="K59" s="15">
        <v>0</v>
      </c>
      <c r="L59" s="17">
        <v>0</v>
      </c>
      <c r="M59" s="15">
        <v>0</v>
      </c>
      <c r="N59" s="17">
        <v>0</v>
      </c>
      <c r="O59" s="15">
        <v>0</v>
      </c>
      <c r="P59" s="15">
        <v>0</v>
      </c>
      <c r="Q59" s="15">
        <v>0</v>
      </c>
      <c r="R59" s="15">
        <v>5.36</v>
      </c>
      <c r="S59" s="15">
        <v>1341.1</v>
      </c>
      <c r="T59" s="15">
        <v>113.36</v>
      </c>
      <c r="U59" s="15">
        <v>0</v>
      </c>
      <c r="V59" s="15">
        <v>4984</v>
      </c>
      <c r="W59" s="38">
        <v>0</v>
      </c>
      <c r="X59" s="15">
        <v>18.25</v>
      </c>
      <c r="Y59" s="15">
        <v>88.88</v>
      </c>
      <c r="Z59" s="15">
        <v>54.7</v>
      </c>
      <c r="AA59" s="47"/>
      <c r="AB59" s="32"/>
      <c r="AC59" s="15">
        <v>9.64</v>
      </c>
      <c r="AD59" s="15">
        <v>0</v>
      </c>
      <c r="AE59" s="11">
        <v>123.36</v>
      </c>
      <c r="AF59" s="11">
        <v>287.19</v>
      </c>
      <c r="AG59" s="11">
        <v>96.03</v>
      </c>
      <c r="AH59" s="11">
        <v>99.68</v>
      </c>
    </row>
    <row r="60" spans="1:34" s="19" customFormat="1" ht="14.4" x14ac:dyDescent="0.3">
      <c r="A60" s="16">
        <v>200501</v>
      </c>
      <c r="B60" s="15">
        <v>4819.5200000000004</v>
      </c>
      <c r="C60" s="15">
        <v>0.16</v>
      </c>
      <c r="D60" s="11">
        <v>4372.49</v>
      </c>
      <c r="E60" s="15">
        <v>33113.54</v>
      </c>
      <c r="F60" s="15">
        <v>0</v>
      </c>
      <c r="G60" s="15">
        <v>894.58</v>
      </c>
      <c r="H60" s="15">
        <v>668.99</v>
      </c>
      <c r="I60" s="15">
        <v>0</v>
      </c>
      <c r="J60" s="15">
        <v>8.9</v>
      </c>
      <c r="K60" s="15">
        <v>0</v>
      </c>
      <c r="L60" s="17">
        <v>0</v>
      </c>
      <c r="M60" s="15">
        <v>0</v>
      </c>
      <c r="N60" s="17">
        <v>0</v>
      </c>
      <c r="O60" s="15">
        <v>0</v>
      </c>
      <c r="P60" s="15">
        <v>0</v>
      </c>
      <c r="Q60" s="15">
        <v>218.12</v>
      </c>
      <c r="R60" s="15">
        <v>87.58</v>
      </c>
      <c r="S60" s="15">
        <v>983.8</v>
      </c>
      <c r="T60" s="15">
        <v>6.98</v>
      </c>
      <c r="U60" s="15">
        <v>0</v>
      </c>
      <c r="V60" s="15">
        <v>4766</v>
      </c>
      <c r="W60" s="38">
        <v>0</v>
      </c>
      <c r="X60" s="15">
        <v>0.12</v>
      </c>
      <c r="Y60" s="15">
        <v>87.22</v>
      </c>
      <c r="Z60" s="15">
        <v>2.99</v>
      </c>
      <c r="AA60" s="47"/>
      <c r="AB60" s="32"/>
      <c r="AC60" s="15">
        <v>0</v>
      </c>
      <c r="AD60" s="15">
        <v>0</v>
      </c>
      <c r="AE60" s="11">
        <v>167.74</v>
      </c>
      <c r="AF60" s="11">
        <v>355.81</v>
      </c>
      <c r="AG60" s="11">
        <v>281.63</v>
      </c>
      <c r="AH60" s="11">
        <v>110.85</v>
      </c>
    </row>
    <row r="61" spans="1:34" s="19" customFormat="1" ht="14.4" x14ac:dyDescent="0.3">
      <c r="A61" s="16">
        <v>200502</v>
      </c>
      <c r="B61" s="15">
        <v>1158.45</v>
      </c>
      <c r="C61" s="15">
        <v>239.68</v>
      </c>
      <c r="D61" s="11">
        <v>234.45</v>
      </c>
      <c r="E61" s="15">
        <v>25509.72</v>
      </c>
      <c r="F61" s="15">
        <v>3.04</v>
      </c>
      <c r="G61" s="15">
        <v>703.11</v>
      </c>
      <c r="H61" s="15">
        <v>336.02</v>
      </c>
      <c r="I61" s="15">
        <v>0</v>
      </c>
      <c r="J61" s="15">
        <v>0</v>
      </c>
      <c r="K61" s="15">
        <v>0</v>
      </c>
      <c r="L61" s="17">
        <v>0</v>
      </c>
      <c r="M61" s="15">
        <v>0</v>
      </c>
      <c r="N61" s="17">
        <v>0</v>
      </c>
      <c r="O61" s="15">
        <v>0</v>
      </c>
      <c r="P61" s="15">
        <v>0</v>
      </c>
      <c r="Q61" s="15">
        <v>0</v>
      </c>
      <c r="R61" s="15">
        <v>336.03</v>
      </c>
      <c r="S61" s="15">
        <v>1183.71</v>
      </c>
      <c r="T61" s="15">
        <v>238.45</v>
      </c>
      <c r="U61" s="15">
        <v>0</v>
      </c>
      <c r="V61" s="15">
        <v>3602</v>
      </c>
      <c r="W61" s="38">
        <v>13.39</v>
      </c>
      <c r="X61" s="15">
        <v>0</v>
      </c>
      <c r="Y61" s="15">
        <v>0.01</v>
      </c>
      <c r="Z61" s="15">
        <v>77.11</v>
      </c>
      <c r="AA61" s="47"/>
      <c r="AB61" s="32"/>
      <c r="AC61" s="15">
        <v>0</v>
      </c>
      <c r="AD61" s="15">
        <v>2592.19</v>
      </c>
      <c r="AE61" s="11">
        <v>183.32</v>
      </c>
      <c r="AF61" s="11">
        <v>255.87</v>
      </c>
      <c r="AG61" s="11">
        <v>131.52000000000001</v>
      </c>
      <c r="AH61" s="11">
        <v>423.29</v>
      </c>
    </row>
    <row r="62" spans="1:34" s="19" customFormat="1" ht="14.4" x14ac:dyDescent="0.3">
      <c r="A62" s="16">
        <v>200503</v>
      </c>
      <c r="B62" s="15">
        <v>17689.64</v>
      </c>
      <c r="C62" s="15">
        <v>4292.74</v>
      </c>
      <c r="D62" s="11">
        <v>5462.88</v>
      </c>
      <c r="E62" s="15">
        <v>72193.100000000006</v>
      </c>
      <c r="F62" s="15">
        <v>1194.24</v>
      </c>
      <c r="G62" s="15">
        <v>2436.13</v>
      </c>
      <c r="H62" s="15">
        <v>4988.0200000000004</v>
      </c>
      <c r="I62" s="15">
        <v>0</v>
      </c>
      <c r="J62" s="15">
        <v>0</v>
      </c>
      <c r="K62" s="15">
        <v>0</v>
      </c>
      <c r="L62" s="17">
        <v>0</v>
      </c>
      <c r="M62" s="15">
        <v>0</v>
      </c>
      <c r="N62" s="17">
        <v>300.84557119112822</v>
      </c>
      <c r="O62" s="15">
        <v>1095.99</v>
      </c>
      <c r="P62" s="15">
        <v>0</v>
      </c>
      <c r="Q62" s="15">
        <v>0</v>
      </c>
      <c r="R62" s="15">
        <v>1386.97</v>
      </c>
      <c r="S62" s="15">
        <v>202.9</v>
      </c>
      <c r="T62" s="15">
        <v>2276.86</v>
      </c>
      <c r="U62" s="15">
        <v>0</v>
      </c>
      <c r="V62" s="15">
        <v>11725</v>
      </c>
      <c r="W62" s="11">
        <v>985.83</v>
      </c>
      <c r="X62" s="15">
        <v>1224.68</v>
      </c>
      <c r="Y62" s="15">
        <v>52.3</v>
      </c>
      <c r="Z62" s="15">
        <v>117.56</v>
      </c>
      <c r="AA62" s="47"/>
      <c r="AB62" s="32"/>
      <c r="AC62" s="15">
        <v>119.99</v>
      </c>
      <c r="AD62" s="15">
        <v>0</v>
      </c>
      <c r="AE62" s="11">
        <v>1297.28</v>
      </c>
      <c r="AF62" s="11">
        <v>1970.17</v>
      </c>
      <c r="AG62" s="11">
        <v>1922.15</v>
      </c>
      <c r="AH62" s="11">
        <v>3049.37</v>
      </c>
    </row>
    <row r="63" spans="1:34" s="19" customFormat="1" ht="14.4" x14ac:dyDescent="0.3">
      <c r="A63" s="16">
        <v>200504</v>
      </c>
      <c r="B63" s="15">
        <v>6248.56</v>
      </c>
      <c r="C63" s="15">
        <v>1076.75</v>
      </c>
      <c r="D63" s="11">
        <v>6.37</v>
      </c>
      <c r="E63" s="15">
        <v>94034.94</v>
      </c>
      <c r="F63" s="15">
        <v>56.3</v>
      </c>
      <c r="G63" s="15">
        <v>594.89</v>
      </c>
      <c r="H63" s="15">
        <v>919.78</v>
      </c>
      <c r="I63" s="15">
        <v>0</v>
      </c>
      <c r="J63" s="15">
        <v>0</v>
      </c>
      <c r="K63" s="15">
        <v>0</v>
      </c>
      <c r="L63" s="17">
        <v>0</v>
      </c>
      <c r="M63" s="15">
        <v>0</v>
      </c>
      <c r="N63" s="17">
        <v>0</v>
      </c>
      <c r="O63" s="15">
        <v>0</v>
      </c>
      <c r="P63" s="15">
        <v>0</v>
      </c>
      <c r="Q63" s="15">
        <v>0</v>
      </c>
      <c r="R63" s="15">
        <v>100.1</v>
      </c>
      <c r="S63" s="15">
        <v>1227.5999999999999</v>
      </c>
      <c r="T63" s="15">
        <v>0</v>
      </c>
      <c r="U63" s="15">
        <v>0</v>
      </c>
      <c r="V63" s="15">
        <v>6650</v>
      </c>
      <c r="W63" s="11">
        <v>30.89</v>
      </c>
      <c r="X63" s="15">
        <v>128.33000000000001</v>
      </c>
      <c r="Y63" s="15">
        <v>257.95</v>
      </c>
      <c r="Z63" s="15">
        <v>0</v>
      </c>
      <c r="AA63" s="47"/>
      <c r="AB63" s="32"/>
      <c r="AC63" s="15">
        <v>0.77</v>
      </c>
      <c r="AD63" s="15">
        <v>0</v>
      </c>
      <c r="AE63" s="11">
        <v>631.26</v>
      </c>
      <c r="AF63" s="11">
        <v>185.42</v>
      </c>
      <c r="AG63" s="11">
        <v>240.27</v>
      </c>
      <c r="AH63" s="11">
        <v>428.84</v>
      </c>
    </row>
    <row r="64" spans="1:34" s="19" customFormat="1" ht="14.4" x14ac:dyDescent="0.3">
      <c r="A64" s="16">
        <v>200505</v>
      </c>
      <c r="B64" s="15">
        <v>9080.57</v>
      </c>
      <c r="C64" s="15">
        <v>697.76</v>
      </c>
      <c r="D64" s="11">
        <v>1696.22</v>
      </c>
      <c r="E64" s="15">
        <v>62243.62</v>
      </c>
      <c r="F64" s="15">
        <v>66.77</v>
      </c>
      <c r="G64" s="15">
        <v>367.15</v>
      </c>
      <c r="H64" s="15">
        <v>337.92</v>
      </c>
      <c r="I64" s="15">
        <v>739</v>
      </c>
      <c r="J64" s="15">
        <v>0</v>
      </c>
      <c r="K64" s="15">
        <v>0</v>
      </c>
      <c r="L64" s="17">
        <v>0</v>
      </c>
      <c r="M64" s="15">
        <v>0</v>
      </c>
      <c r="N64" s="17">
        <v>0</v>
      </c>
      <c r="O64" s="15">
        <v>0</v>
      </c>
      <c r="P64" s="17">
        <v>0</v>
      </c>
      <c r="Q64" s="15">
        <v>0</v>
      </c>
      <c r="R64" s="15">
        <v>450.42</v>
      </c>
      <c r="S64" s="15">
        <v>816</v>
      </c>
      <c r="T64" s="15">
        <v>592.72</v>
      </c>
      <c r="U64" s="15">
        <v>0</v>
      </c>
      <c r="V64" s="15">
        <v>3959</v>
      </c>
      <c r="W64" s="11">
        <v>7.61</v>
      </c>
      <c r="X64" s="15">
        <v>0.39</v>
      </c>
      <c r="Y64" s="15">
        <v>0.99</v>
      </c>
      <c r="Z64" s="15">
        <v>35.950000000000003</v>
      </c>
      <c r="AA64" s="47"/>
      <c r="AB64" s="32"/>
      <c r="AC64" s="15">
        <v>18.3</v>
      </c>
      <c r="AD64" s="15">
        <v>0</v>
      </c>
      <c r="AE64" s="11">
        <v>191.15</v>
      </c>
      <c r="AF64" s="11">
        <v>141.80000000000001</v>
      </c>
      <c r="AG64" s="11">
        <v>97.07</v>
      </c>
      <c r="AH64" s="11">
        <v>47.98</v>
      </c>
    </row>
    <row r="65" spans="1:34" s="19" customFormat="1" ht="14.4" x14ac:dyDescent="0.3">
      <c r="A65" s="16">
        <v>200506</v>
      </c>
      <c r="B65" s="15">
        <v>29635.19</v>
      </c>
      <c r="C65" s="15">
        <v>8665.5400000000009</v>
      </c>
      <c r="D65" s="11">
        <v>62230.23</v>
      </c>
      <c r="E65" s="15">
        <v>154309.85999999999</v>
      </c>
      <c r="F65" s="15">
        <v>10056.35</v>
      </c>
      <c r="G65" s="15">
        <v>6794.23</v>
      </c>
      <c r="H65" s="15">
        <v>30346.720000000001</v>
      </c>
      <c r="I65" s="15">
        <v>784</v>
      </c>
      <c r="J65" s="15">
        <v>3970</v>
      </c>
      <c r="K65" s="15">
        <v>0</v>
      </c>
      <c r="L65" s="17">
        <v>0</v>
      </c>
      <c r="M65" s="15">
        <v>28.43</v>
      </c>
      <c r="N65" s="17">
        <v>810.48220886741876</v>
      </c>
      <c r="O65" s="15">
        <v>2309.9499999999998</v>
      </c>
      <c r="P65" s="17">
        <v>0</v>
      </c>
      <c r="Q65" s="15">
        <v>555.46</v>
      </c>
      <c r="R65" s="15">
        <v>3692.68</v>
      </c>
      <c r="S65" s="15">
        <v>4918.7</v>
      </c>
      <c r="T65" s="15">
        <v>3030.6</v>
      </c>
      <c r="U65" s="15">
        <v>0</v>
      </c>
      <c r="V65" s="15">
        <v>48907</v>
      </c>
      <c r="W65" s="11">
        <v>1705.62</v>
      </c>
      <c r="X65" s="15">
        <v>3478.23</v>
      </c>
      <c r="Y65" s="15">
        <v>1001.11</v>
      </c>
      <c r="Z65" s="15">
        <v>136.18</v>
      </c>
      <c r="AA65" s="47"/>
      <c r="AB65" s="32"/>
      <c r="AC65" s="15">
        <v>263.41000000000003</v>
      </c>
      <c r="AD65" s="15">
        <v>0</v>
      </c>
      <c r="AE65" s="11">
        <v>2180.4299999999998</v>
      </c>
      <c r="AF65" s="11">
        <v>989.71</v>
      </c>
      <c r="AG65" s="11">
        <v>3123.99</v>
      </c>
      <c r="AH65" s="11">
        <v>4923.6099999999997</v>
      </c>
    </row>
    <row r="66" spans="1:34" s="19" customFormat="1" ht="14.4" x14ac:dyDescent="0.3">
      <c r="A66" s="16">
        <v>200507</v>
      </c>
      <c r="B66" s="15">
        <v>24466.9</v>
      </c>
      <c r="C66" s="15">
        <v>2861.2</v>
      </c>
      <c r="D66" s="11">
        <v>34712.89</v>
      </c>
      <c r="E66" s="15">
        <v>263529.44</v>
      </c>
      <c r="F66" s="15">
        <v>6413.93</v>
      </c>
      <c r="G66" s="15">
        <v>2771.62</v>
      </c>
      <c r="H66" s="15">
        <v>16025.1</v>
      </c>
      <c r="I66" s="15">
        <v>0</v>
      </c>
      <c r="J66" s="15">
        <v>305</v>
      </c>
      <c r="K66" s="15">
        <v>0</v>
      </c>
      <c r="L66" s="17">
        <v>0</v>
      </c>
      <c r="M66" s="15">
        <v>0</v>
      </c>
      <c r="N66" s="17">
        <v>0</v>
      </c>
      <c r="O66" s="15">
        <v>0</v>
      </c>
      <c r="P66" s="17">
        <v>0</v>
      </c>
      <c r="Q66" s="15">
        <v>0</v>
      </c>
      <c r="R66" s="15">
        <v>1108.1600000000001</v>
      </c>
      <c r="S66" s="15">
        <v>19.510000000000002</v>
      </c>
      <c r="T66" s="15">
        <v>4708.6099999999997</v>
      </c>
      <c r="U66" s="15">
        <v>0</v>
      </c>
      <c r="V66" s="15">
        <v>52688</v>
      </c>
      <c r="W66" s="11">
        <v>2152.65</v>
      </c>
      <c r="X66" s="15">
        <v>2436.81</v>
      </c>
      <c r="Y66" s="15">
        <v>1925.6</v>
      </c>
      <c r="Z66" s="15">
        <v>160.22999999999999</v>
      </c>
      <c r="AA66" s="47"/>
      <c r="AB66" s="32"/>
      <c r="AC66" s="15">
        <v>159.22999999999999</v>
      </c>
      <c r="AD66" s="15">
        <v>0</v>
      </c>
      <c r="AE66" s="11">
        <v>1937.39</v>
      </c>
      <c r="AF66" s="11">
        <v>912.11</v>
      </c>
      <c r="AG66" s="11">
        <v>1510.04</v>
      </c>
      <c r="AH66" s="11">
        <v>3050.26</v>
      </c>
    </row>
    <row r="67" spans="1:34" s="19" customFormat="1" ht="14.4" x14ac:dyDescent="0.3">
      <c r="A67" s="16">
        <v>200508</v>
      </c>
      <c r="B67" s="15">
        <v>16049.08</v>
      </c>
      <c r="C67" s="15">
        <v>2048.96</v>
      </c>
      <c r="D67" s="11">
        <v>15330.98</v>
      </c>
      <c r="E67" s="15">
        <v>90881.2</v>
      </c>
      <c r="F67" s="15">
        <v>439.35</v>
      </c>
      <c r="G67" s="15">
        <v>1037.73</v>
      </c>
      <c r="H67" s="15">
        <v>4615.72</v>
      </c>
      <c r="I67" s="15">
        <v>0</v>
      </c>
      <c r="J67" s="15">
        <v>0</v>
      </c>
      <c r="K67" s="15">
        <v>0</v>
      </c>
      <c r="L67" s="17">
        <v>0</v>
      </c>
      <c r="M67" s="15">
        <v>0</v>
      </c>
      <c r="N67" s="17">
        <v>0</v>
      </c>
      <c r="O67" s="15">
        <v>8.14</v>
      </c>
      <c r="P67" s="17">
        <v>0</v>
      </c>
      <c r="Q67" s="15">
        <v>0</v>
      </c>
      <c r="R67" s="15">
        <v>729.25</v>
      </c>
      <c r="S67" s="15">
        <v>144.80000000000001</v>
      </c>
      <c r="T67" s="15">
        <v>2401.0500000000002</v>
      </c>
      <c r="U67" s="15">
        <v>0</v>
      </c>
      <c r="V67" s="15">
        <v>21663</v>
      </c>
      <c r="W67" s="11">
        <v>1609.41</v>
      </c>
      <c r="X67" s="15">
        <v>5182.8900000000003</v>
      </c>
      <c r="Y67" s="15">
        <v>1863.57</v>
      </c>
      <c r="Z67" s="15">
        <v>60.94</v>
      </c>
      <c r="AA67" s="47"/>
      <c r="AB67" s="32"/>
      <c r="AC67" s="15">
        <v>0.14000000000000001</v>
      </c>
      <c r="AD67" s="15">
        <v>0</v>
      </c>
      <c r="AE67" s="11">
        <v>1546.27</v>
      </c>
      <c r="AF67" s="11">
        <v>1123.76</v>
      </c>
      <c r="AG67" s="11">
        <v>1199.3499999999999</v>
      </c>
      <c r="AH67" s="11">
        <v>1141.6199999999999</v>
      </c>
    </row>
    <row r="68" spans="1:34" s="19" customFormat="1" ht="14.4" x14ac:dyDescent="0.3">
      <c r="A68" s="16">
        <v>200509</v>
      </c>
      <c r="B68" s="15">
        <v>3218.09</v>
      </c>
      <c r="C68" s="15">
        <v>109.96</v>
      </c>
      <c r="D68" s="11">
        <v>4261.8500000000004</v>
      </c>
      <c r="E68" s="15">
        <v>86162.28</v>
      </c>
      <c r="F68" s="15">
        <v>190.58</v>
      </c>
      <c r="G68" s="15">
        <v>841.25</v>
      </c>
      <c r="H68" s="15">
        <v>2863.48</v>
      </c>
      <c r="I68" s="15">
        <v>0</v>
      </c>
      <c r="J68" s="15">
        <v>0</v>
      </c>
      <c r="K68" s="15">
        <v>0</v>
      </c>
      <c r="L68" s="17">
        <v>0</v>
      </c>
      <c r="M68" s="15">
        <v>0</v>
      </c>
      <c r="N68" s="17">
        <v>0</v>
      </c>
      <c r="O68" s="15">
        <v>33.32</v>
      </c>
      <c r="P68" s="17">
        <v>0</v>
      </c>
      <c r="Q68" s="15">
        <v>0</v>
      </c>
      <c r="R68" s="15">
        <v>176.95</v>
      </c>
      <c r="S68" s="15">
        <v>264.06</v>
      </c>
      <c r="T68" s="15">
        <v>564.12</v>
      </c>
      <c r="U68" s="15">
        <v>0</v>
      </c>
      <c r="V68" s="15">
        <v>10208</v>
      </c>
      <c r="W68" s="11">
        <v>915.37</v>
      </c>
      <c r="X68" s="15">
        <v>1973.94</v>
      </c>
      <c r="Y68" s="15">
        <v>1329.86</v>
      </c>
      <c r="Z68" s="15">
        <v>6.84</v>
      </c>
      <c r="AA68" s="47"/>
      <c r="AB68" s="32"/>
      <c r="AC68" s="15">
        <v>0</v>
      </c>
      <c r="AD68" s="15">
        <v>0</v>
      </c>
      <c r="AE68" s="11">
        <v>427.89</v>
      </c>
      <c r="AF68" s="11">
        <v>282.88</v>
      </c>
      <c r="AG68" s="11">
        <v>421.04</v>
      </c>
      <c r="AH68" s="11">
        <v>1051.5999999999999</v>
      </c>
    </row>
    <row r="69" spans="1:34" s="19" customFormat="1" ht="14.4" x14ac:dyDescent="0.3">
      <c r="A69" s="16">
        <v>200510</v>
      </c>
      <c r="B69" s="15">
        <v>26135.43</v>
      </c>
      <c r="C69" s="15">
        <v>5344.75</v>
      </c>
      <c r="D69" s="11">
        <v>28138.17</v>
      </c>
      <c r="E69" s="15">
        <v>94524.09</v>
      </c>
      <c r="F69" s="15">
        <v>4503.03</v>
      </c>
      <c r="G69" s="15">
        <v>5129.29</v>
      </c>
      <c r="H69" s="15">
        <v>22828.880000000001</v>
      </c>
      <c r="I69" s="15">
        <v>244</v>
      </c>
      <c r="J69" s="15">
        <v>1275.55</v>
      </c>
      <c r="K69" s="15">
        <v>0</v>
      </c>
      <c r="L69" s="17">
        <v>115.88214595674756</v>
      </c>
      <c r="M69" s="15">
        <v>0</v>
      </c>
      <c r="N69" s="17">
        <v>0</v>
      </c>
      <c r="O69" s="15">
        <v>0</v>
      </c>
      <c r="P69" s="17">
        <v>89.231652431140716</v>
      </c>
      <c r="Q69" s="15">
        <v>0</v>
      </c>
      <c r="R69" s="15">
        <v>325.3</v>
      </c>
      <c r="S69" s="15">
        <v>188.4</v>
      </c>
      <c r="T69" s="15">
        <v>6533.75</v>
      </c>
      <c r="U69" s="15">
        <v>0</v>
      </c>
      <c r="V69" s="15">
        <v>14463</v>
      </c>
      <c r="W69" s="11">
        <v>2865.13</v>
      </c>
      <c r="X69" s="15">
        <v>3887.28</v>
      </c>
      <c r="Y69" s="15">
        <v>1231.3599999999999</v>
      </c>
      <c r="Z69" s="15">
        <v>674.24</v>
      </c>
      <c r="AA69" s="47"/>
      <c r="AB69" s="32"/>
      <c r="AC69" s="15">
        <v>406.17</v>
      </c>
      <c r="AD69" s="15">
        <v>0</v>
      </c>
      <c r="AE69" s="11">
        <v>2321.2800000000002</v>
      </c>
      <c r="AF69" s="11">
        <v>2336.65</v>
      </c>
      <c r="AG69" s="11">
        <v>2651.69</v>
      </c>
      <c r="AH69" s="11">
        <v>5573.3</v>
      </c>
    </row>
    <row r="70" spans="1:34" s="19" customFormat="1" ht="14.4" x14ac:dyDescent="0.3">
      <c r="A70" s="16">
        <v>200511</v>
      </c>
      <c r="B70" s="15">
        <v>20827.03</v>
      </c>
      <c r="C70" s="15">
        <v>2152.67</v>
      </c>
      <c r="D70" s="11">
        <v>14553.37</v>
      </c>
      <c r="E70" s="15">
        <v>145235.75</v>
      </c>
      <c r="F70" s="15">
        <v>2381.61</v>
      </c>
      <c r="G70" s="15">
        <v>2975.1</v>
      </c>
      <c r="H70" s="15">
        <v>11401.15</v>
      </c>
      <c r="I70" s="15">
        <v>196</v>
      </c>
      <c r="J70" s="15">
        <v>196.8</v>
      </c>
      <c r="K70" s="15">
        <v>0</v>
      </c>
      <c r="L70" s="17">
        <v>0</v>
      </c>
      <c r="M70" s="15">
        <v>0</v>
      </c>
      <c r="N70" s="17">
        <v>0</v>
      </c>
      <c r="O70" s="15">
        <v>0</v>
      </c>
      <c r="P70" s="17">
        <v>0</v>
      </c>
      <c r="Q70" s="15">
        <v>0</v>
      </c>
      <c r="R70" s="15">
        <v>0</v>
      </c>
      <c r="S70" s="15">
        <v>2.15</v>
      </c>
      <c r="T70" s="15">
        <v>3528.82</v>
      </c>
      <c r="U70" s="15">
        <v>0</v>
      </c>
      <c r="V70" s="15">
        <v>19646</v>
      </c>
      <c r="W70" s="11">
        <v>4484.68</v>
      </c>
      <c r="X70" s="15">
        <v>2726.23</v>
      </c>
      <c r="Y70" s="15">
        <v>598.82000000000005</v>
      </c>
      <c r="Z70" s="15">
        <v>240.99</v>
      </c>
      <c r="AA70" s="47"/>
      <c r="AB70" s="32"/>
      <c r="AC70" s="15">
        <v>457.67</v>
      </c>
      <c r="AD70" s="15">
        <v>0</v>
      </c>
      <c r="AE70" s="11">
        <v>2553.87</v>
      </c>
      <c r="AF70" s="11">
        <v>2577.9499999999998</v>
      </c>
      <c r="AG70" s="11">
        <v>3368.86</v>
      </c>
      <c r="AH70" s="11">
        <v>3869.07</v>
      </c>
    </row>
    <row r="71" spans="1:34" s="19" customFormat="1" ht="14.4" x14ac:dyDescent="0.3">
      <c r="A71" s="16">
        <v>200512</v>
      </c>
      <c r="B71" s="15">
        <v>6035.67</v>
      </c>
      <c r="C71" s="15">
        <v>1130.0999999999999</v>
      </c>
      <c r="D71" s="11">
        <v>7685.63</v>
      </c>
      <c r="E71" s="15">
        <v>51288.05</v>
      </c>
      <c r="F71" s="15">
        <v>266.06</v>
      </c>
      <c r="G71" s="15">
        <v>1077.45</v>
      </c>
      <c r="H71" s="15">
        <v>2180.3000000000002</v>
      </c>
      <c r="I71" s="15">
        <v>0</v>
      </c>
      <c r="J71" s="15">
        <v>0</v>
      </c>
      <c r="K71" s="15">
        <v>0</v>
      </c>
      <c r="L71" s="17">
        <v>0</v>
      </c>
      <c r="M71" s="15">
        <v>0</v>
      </c>
      <c r="N71" s="17">
        <v>0</v>
      </c>
      <c r="O71" s="15">
        <v>0</v>
      </c>
      <c r="P71" s="17">
        <v>0</v>
      </c>
      <c r="Q71" s="15">
        <v>0</v>
      </c>
      <c r="R71" s="15">
        <v>0</v>
      </c>
      <c r="S71" s="15">
        <v>11.4</v>
      </c>
      <c r="T71" s="15">
        <v>0</v>
      </c>
      <c r="U71" s="15">
        <v>0</v>
      </c>
      <c r="V71" s="15">
        <v>7621</v>
      </c>
      <c r="W71" s="11">
        <v>0</v>
      </c>
      <c r="X71" s="15">
        <v>81.489999999999995</v>
      </c>
      <c r="Y71" s="15">
        <v>1.32</v>
      </c>
      <c r="Z71" s="15">
        <v>0</v>
      </c>
      <c r="AA71" s="47"/>
      <c r="AB71" s="32"/>
      <c r="AC71" s="15">
        <v>90.62</v>
      </c>
      <c r="AD71" s="15">
        <v>0</v>
      </c>
      <c r="AE71" s="11">
        <v>713.29</v>
      </c>
      <c r="AF71" s="11">
        <v>940.04</v>
      </c>
      <c r="AG71" s="11">
        <v>1041.1400000000001</v>
      </c>
      <c r="AH71" s="11">
        <v>923.54</v>
      </c>
    </row>
    <row r="72" spans="1:34" s="19" customFormat="1" ht="14.4" x14ac:dyDescent="0.3">
      <c r="A72" s="16">
        <v>200601</v>
      </c>
      <c r="B72" s="15">
        <v>1788.81</v>
      </c>
      <c r="C72" s="15">
        <v>0.63</v>
      </c>
      <c r="D72" s="11">
        <v>1003.58</v>
      </c>
      <c r="E72" s="15">
        <v>41568.660000000003</v>
      </c>
      <c r="F72" s="15">
        <v>0</v>
      </c>
      <c r="G72" s="15">
        <v>441.11</v>
      </c>
      <c r="H72" s="15">
        <v>462.91</v>
      </c>
      <c r="I72" s="15">
        <v>0</v>
      </c>
      <c r="J72" s="15">
        <v>120</v>
      </c>
      <c r="K72" s="15">
        <v>0</v>
      </c>
      <c r="L72" s="17">
        <v>0</v>
      </c>
      <c r="M72" s="15">
        <v>0</v>
      </c>
      <c r="N72" s="17">
        <v>0</v>
      </c>
      <c r="O72" s="15">
        <v>0</v>
      </c>
      <c r="P72" s="17">
        <v>0</v>
      </c>
      <c r="Q72" s="15">
        <v>0</v>
      </c>
      <c r="R72" s="15">
        <v>0</v>
      </c>
      <c r="S72" s="15">
        <v>25.7</v>
      </c>
      <c r="T72" s="15">
        <v>59.49</v>
      </c>
      <c r="U72" s="15">
        <v>0</v>
      </c>
      <c r="V72" s="15">
        <v>3389</v>
      </c>
      <c r="W72" s="11">
        <v>0</v>
      </c>
      <c r="X72" s="15">
        <v>0.16</v>
      </c>
      <c r="Y72" s="15">
        <v>0.23</v>
      </c>
      <c r="Z72" s="15">
        <v>0.06</v>
      </c>
      <c r="AA72" s="47"/>
      <c r="AB72" s="32"/>
      <c r="AC72" s="15">
        <v>1.05</v>
      </c>
      <c r="AD72" s="15">
        <v>0</v>
      </c>
      <c r="AE72" s="11">
        <v>128.44999999999999</v>
      </c>
      <c r="AF72" s="11">
        <v>339.13</v>
      </c>
      <c r="AG72" s="11">
        <v>177.46</v>
      </c>
      <c r="AH72" s="11">
        <v>0</v>
      </c>
    </row>
    <row r="73" spans="1:34" s="19" customFormat="1" ht="14.4" x14ac:dyDescent="0.3">
      <c r="A73" s="16">
        <v>200602</v>
      </c>
      <c r="B73" s="15">
        <v>8201.4599999999991</v>
      </c>
      <c r="C73" s="15">
        <v>1259.6099999999999</v>
      </c>
      <c r="D73" s="11">
        <v>9657</v>
      </c>
      <c r="E73" s="15">
        <v>41283.78</v>
      </c>
      <c r="F73" s="15">
        <v>494.69</v>
      </c>
      <c r="G73" s="15">
        <v>1473.03</v>
      </c>
      <c r="H73" s="15">
        <v>3485.88</v>
      </c>
      <c r="I73" s="15">
        <v>0</v>
      </c>
      <c r="J73" s="15">
        <v>230</v>
      </c>
      <c r="K73" s="15">
        <v>0</v>
      </c>
      <c r="L73" s="17">
        <v>0</v>
      </c>
      <c r="M73" s="15">
        <v>0</v>
      </c>
      <c r="N73" s="17">
        <v>947.07413033693422</v>
      </c>
      <c r="O73" s="15">
        <v>2859.19</v>
      </c>
      <c r="P73" s="17">
        <v>114.69605999228394</v>
      </c>
      <c r="Q73" s="15">
        <v>446.98</v>
      </c>
      <c r="R73" s="15">
        <v>166.14</v>
      </c>
      <c r="S73" s="15">
        <v>224.58</v>
      </c>
      <c r="T73" s="15">
        <v>679.45</v>
      </c>
      <c r="U73" s="15">
        <v>0</v>
      </c>
      <c r="V73" s="15">
        <v>7086</v>
      </c>
      <c r="W73" s="11">
        <v>0</v>
      </c>
      <c r="X73" s="15">
        <v>998.37</v>
      </c>
      <c r="Y73" s="15">
        <v>145.58000000000001</v>
      </c>
      <c r="Z73" s="15">
        <v>58.02</v>
      </c>
      <c r="AA73" s="47"/>
      <c r="AB73" s="32"/>
      <c r="AC73" s="15">
        <v>72.989999999999995</v>
      </c>
      <c r="AD73" s="15">
        <v>0</v>
      </c>
      <c r="AE73" s="11">
        <v>707.82</v>
      </c>
      <c r="AF73" s="11">
        <v>1446.47</v>
      </c>
      <c r="AG73" s="11">
        <v>1444.02</v>
      </c>
      <c r="AH73" s="11">
        <v>792.62</v>
      </c>
    </row>
    <row r="74" spans="1:34" s="19" customFormat="1" ht="14.4" x14ac:dyDescent="0.3">
      <c r="A74" s="16">
        <v>200603</v>
      </c>
      <c r="B74" s="15">
        <v>600.9</v>
      </c>
      <c r="C74" s="15">
        <v>87.74</v>
      </c>
      <c r="D74" s="11">
        <v>219.1</v>
      </c>
      <c r="E74" s="15">
        <v>21925.29</v>
      </c>
      <c r="F74" s="15">
        <v>0</v>
      </c>
      <c r="G74" s="15">
        <v>295.74</v>
      </c>
      <c r="H74" s="15">
        <v>132.58000000000001</v>
      </c>
      <c r="I74" s="15">
        <v>0</v>
      </c>
      <c r="J74" s="15">
        <v>0</v>
      </c>
      <c r="K74" s="15">
        <v>0</v>
      </c>
      <c r="L74" s="17">
        <v>0</v>
      </c>
      <c r="M74" s="15">
        <v>0</v>
      </c>
      <c r="N74" s="17">
        <v>0</v>
      </c>
      <c r="O74" s="15">
        <v>0</v>
      </c>
      <c r="P74" s="17">
        <v>0</v>
      </c>
      <c r="Q74" s="15">
        <v>0</v>
      </c>
      <c r="R74" s="15">
        <v>0</v>
      </c>
      <c r="S74" s="15">
        <v>1332</v>
      </c>
      <c r="T74" s="15">
        <v>0</v>
      </c>
      <c r="U74" s="15">
        <v>0</v>
      </c>
      <c r="V74" s="15">
        <v>2907</v>
      </c>
      <c r="W74" s="11">
        <v>0</v>
      </c>
      <c r="X74" s="15">
        <v>0.14000000000000001</v>
      </c>
      <c r="Y74" s="15">
        <v>1111.77</v>
      </c>
      <c r="Z74" s="15">
        <v>0</v>
      </c>
      <c r="AA74" s="47"/>
      <c r="AB74" s="32"/>
      <c r="AC74" s="15">
        <v>0</v>
      </c>
      <c r="AD74" s="15">
        <v>42.63</v>
      </c>
      <c r="AE74" s="11">
        <v>128.53</v>
      </c>
      <c r="AF74" s="11">
        <v>653</v>
      </c>
      <c r="AG74" s="11">
        <v>83.7</v>
      </c>
      <c r="AH74" s="11">
        <v>0</v>
      </c>
    </row>
    <row r="75" spans="1:34" s="19" customFormat="1" ht="14.4" x14ac:dyDescent="0.3">
      <c r="A75" s="16">
        <v>200604</v>
      </c>
      <c r="B75" s="15">
        <v>0.47</v>
      </c>
      <c r="C75" s="15">
        <v>91.81</v>
      </c>
      <c r="D75" s="11">
        <v>34.21</v>
      </c>
      <c r="E75" s="15">
        <v>11903.74</v>
      </c>
      <c r="F75" s="15">
        <v>0.51</v>
      </c>
      <c r="G75" s="15">
        <v>116.36</v>
      </c>
      <c r="H75" s="15">
        <v>1.7</v>
      </c>
      <c r="I75" s="15">
        <v>5344</v>
      </c>
      <c r="J75" s="15">
        <v>0</v>
      </c>
      <c r="K75" s="15">
        <v>0</v>
      </c>
      <c r="L75" s="17">
        <v>0</v>
      </c>
      <c r="M75" s="15">
        <v>0</v>
      </c>
      <c r="N75" s="17">
        <v>0</v>
      </c>
      <c r="O75" s="15">
        <v>0</v>
      </c>
      <c r="P75" s="17">
        <v>0</v>
      </c>
      <c r="Q75" s="15">
        <v>0</v>
      </c>
      <c r="R75" s="15">
        <v>0</v>
      </c>
      <c r="S75" s="15">
        <v>687.3</v>
      </c>
      <c r="T75" s="15">
        <v>109.65</v>
      </c>
      <c r="U75" s="15">
        <v>0</v>
      </c>
      <c r="V75" s="15">
        <v>1577</v>
      </c>
      <c r="W75" s="11">
        <v>0</v>
      </c>
      <c r="X75" s="15">
        <v>0.66</v>
      </c>
      <c r="Y75" s="15">
        <v>3409.12</v>
      </c>
      <c r="Z75" s="15">
        <v>0</v>
      </c>
      <c r="AA75" s="47"/>
      <c r="AB75" s="32"/>
      <c r="AC75" s="15">
        <v>0</v>
      </c>
      <c r="AD75" s="15">
        <v>0</v>
      </c>
      <c r="AE75" s="11">
        <v>48.55</v>
      </c>
      <c r="AF75" s="11">
        <v>336.82</v>
      </c>
      <c r="AG75" s="11">
        <v>0</v>
      </c>
      <c r="AH75" s="11">
        <v>0</v>
      </c>
    </row>
    <row r="76" spans="1:34" s="19" customFormat="1" ht="14.4" x14ac:dyDescent="0.3">
      <c r="A76" s="16">
        <v>200605</v>
      </c>
      <c r="B76" s="15">
        <v>91.69</v>
      </c>
      <c r="C76" s="15">
        <v>77.900000000000006</v>
      </c>
      <c r="D76" s="11">
        <v>7.87</v>
      </c>
      <c r="E76" s="15">
        <v>17654.38</v>
      </c>
      <c r="F76" s="15">
        <v>0</v>
      </c>
      <c r="G76" s="15">
        <v>0</v>
      </c>
      <c r="H76" s="15">
        <v>0</v>
      </c>
      <c r="I76" s="15">
        <v>9184</v>
      </c>
      <c r="J76" s="15">
        <v>24</v>
      </c>
      <c r="K76" s="15">
        <v>0</v>
      </c>
      <c r="L76" s="17">
        <v>0</v>
      </c>
      <c r="M76" s="17">
        <v>0</v>
      </c>
      <c r="N76" s="17">
        <v>0</v>
      </c>
      <c r="O76" s="15">
        <v>0</v>
      </c>
      <c r="P76" s="17">
        <v>0</v>
      </c>
      <c r="Q76" s="15">
        <v>0</v>
      </c>
      <c r="R76" s="15">
        <v>0</v>
      </c>
      <c r="S76" s="15">
        <v>614</v>
      </c>
      <c r="T76" s="15">
        <v>0</v>
      </c>
      <c r="U76" s="15">
        <v>0</v>
      </c>
      <c r="V76" s="15">
        <v>1474</v>
      </c>
      <c r="W76" s="11">
        <v>0</v>
      </c>
      <c r="X76" s="15">
        <v>5.82</v>
      </c>
      <c r="Y76" s="15">
        <v>4663.38</v>
      </c>
      <c r="Z76" s="15">
        <v>1047.07</v>
      </c>
      <c r="AA76" s="47"/>
      <c r="AB76" s="32"/>
      <c r="AC76" s="15">
        <v>0</v>
      </c>
      <c r="AD76" s="15">
        <v>0</v>
      </c>
      <c r="AE76" s="11">
        <v>0</v>
      </c>
      <c r="AF76" s="11">
        <v>0</v>
      </c>
      <c r="AG76" s="11">
        <v>0</v>
      </c>
      <c r="AH76" s="11">
        <v>0</v>
      </c>
    </row>
    <row r="77" spans="1:34" s="19" customFormat="1" ht="14.4" x14ac:dyDescent="0.3">
      <c r="A77" s="16">
        <v>200606</v>
      </c>
      <c r="B77" s="15">
        <v>1194.1199999999999</v>
      </c>
      <c r="C77" s="15">
        <v>1.1499999999999999</v>
      </c>
      <c r="D77" s="11">
        <v>0</v>
      </c>
      <c r="E77" s="15">
        <v>7119.03</v>
      </c>
      <c r="F77" s="15">
        <v>0</v>
      </c>
      <c r="G77" s="15">
        <v>0</v>
      </c>
      <c r="H77" s="15">
        <v>0</v>
      </c>
      <c r="I77" s="15">
        <v>0</v>
      </c>
      <c r="J77" s="15">
        <v>679</v>
      </c>
      <c r="K77" s="15">
        <v>0</v>
      </c>
      <c r="L77" s="17">
        <v>0</v>
      </c>
      <c r="M77" s="17">
        <v>0</v>
      </c>
      <c r="N77" s="17">
        <v>0</v>
      </c>
      <c r="O77" s="15">
        <v>0</v>
      </c>
      <c r="P77" s="17">
        <v>0</v>
      </c>
      <c r="Q77" s="15">
        <v>0</v>
      </c>
      <c r="R77" s="15">
        <v>0</v>
      </c>
      <c r="S77" s="15">
        <v>115</v>
      </c>
      <c r="T77" s="15">
        <v>39.35</v>
      </c>
      <c r="U77" s="15">
        <v>0</v>
      </c>
      <c r="V77" s="15">
        <v>1376</v>
      </c>
      <c r="W77" s="11">
        <v>0</v>
      </c>
      <c r="X77" s="15">
        <v>0.08</v>
      </c>
      <c r="Y77" s="15">
        <v>186.05</v>
      </c>
      <c r="Z77" s="15">
        <v>0.19</v>
      </c>
      <c r="AA77" s="47"/>
      <c r="AB77" s="32"/>
      <c r="AC77" s="15">
        <v>0</v>
      </c>
      <c r="AD77" s="15">
        <v>175.6</v>
      </c>
      <c r="AE77" s="11">
        <v>20.83</v>
      </c>
      <c r="AF77" s="11">
        <v>0</v>
      </c>
      <c r="AG77" s="11">
        <v>0</v>
      </c>
      <c r="AH77" s="11">
        <v>0</v>
      </c>
    </row>
    <row r="78" spans="1:34" s="19" customFormat="1" ht="14.4" x14ac:dyDescent="0.3">
      <c r="A78" s="16">
        <v>200607</v>
      </c>
      <c r="B78" s="15">
        <v>5450.65</v>
      </c>
      <c r="C78" s="15">
        <v>150.97</v>
      </c>
      <c r="D78" s="11">
        <v>0</v>
      </c>
      <c r="E78" s="15">
        <v>2125.54</v>
      </c>
      <c r="F78" s="15">
        <v>0</v>
      </c>
      <c r="G78" s="15">
        <v>0</v>
      </c>
      <c r="H78" s="15">
        <v>1001.73</v>
      </c>
      <c r="I78" s="15">
        <v>0</v>
      </c>
      <c r="J78" s="15">
        <v>1718.6</v>
      </c>
      <c r="K78" s="15">
        <v>0</v>
      </c>
      <c r="L78" s="17">
        <v>0</v>
      </c>
      <c r="M78" s="17">
        <v>999.35498649691374</v>
      </c>
      <c r="N78" s="17">
        <v>0</v>
      </c>
      <c r="O78" s="15">
        <v>179.34</v>
      </c>
      <c r="P78" s="17">
        <v>0</v>
      </c>
      <c r="Q78" s="15">
        <v>67.39</v>
      </c>
      <c r="R78" s="15">
        <v>0</v>
      </c>
      <c r="S78" s="15">
        <v>3147.2</v>
      </c>
      <c r="T78" s="15">
        <v>180.06</v>
      </c>
      <c r="U78" s="15">
        <v>0</v>
      </c>
      <c r="V78" s="15">
        <v>1752</v>
      </c>
      <c r="W78" s="11">
        <v>0</v>
      </c>
      <c r="X78" s="15">
        <v>0.41</v>
      </c>
      <c r="Y78" s="15">
        <v>0.04</v>
      </c>
      <c r="Z78" s="15">
        <v>243.3</v>
      </c>
      <c r="AA78" s="47"/>
      <c r="AB78" s="32"/>
      <c r="AC78" s="15">
        <v>0</v>
      </c>
      <c r="AD78" s="15">
        <v>2366.41</v>
      </c>
      <c r="AE78" s="11">
        <v>1162.08</v>
      </c>
      <c r="AF78" s="11">
        <v>0</v>
      </c>
      <c r="AG78" s="11">
        <v>0</v>
      </c>
      <c r="AH78" s="11">
        <v>0</v>
      </c>
    </row>
    <row r="79" spans="1:34" s="19" customFormat="1" ht="14.4" x14ac:dyDescent="0.3">
      <c r="A79" s="16">
        <v>200608</v>
      </c>
      <c r="B79" s="15">
        <v>11378.32</v>
      </c>
      <c r="C79" s="15">
        <v>1493.44</v>
      </c>
      <c r="D79" s="11">
        <v>1417.4</v>
      </c>
      <c r="E79" s="15">
        <v>6459.17</v>
      </c>
      <c r="F79" s="15">
        <v>0</v>
      </c>
      <c r="G79" s="15">
        <v>0</v>
      </c>
      <c r="H79" s="15">
        <v>1069.3800000000001</v>
      </c>
      <c r="I79" s="15">
        <v>3492.2</v>
      </c>
      <c r="J79" s="15">
        <v>0</v>
      </c>
      <c r="K79" s="15">
        <v>0</v>
      </c>
      <c r="L79" s="17">
        <v>29.706790123456788</v>
      </c>
      <c r="M79" s="17">
        <v>0</v>
      </c>
      <c r="N79" s="17">
        <v>58.50071534207818</v>
      </c>
      <c r="O79" s="15">
        <v>135.72</v>
      </c>
      <c r="P79" s="17">
        <v>30.078125000000004</v>
      </c>
      <c r="Q79" s="15">
        <v>0</v>
      </c>
      <c r="R79" s="15">
        <v>42.85</v>
      </c>
      <c r="S79" s="15">
        <v>656</v>
      </c>
      <c r="T79" s="15">
        <v>151.35</v>
      </c>
      <c r="U79" s="15">
        <v>0</v>
      </c>
      <c r="V79" s="15">
        <v>3087</v>
      </c>
      <c r="W79" s="11">
        <v>957.47</v>
      </c>
      <c r="X79" s="15">
        <v>197.55</v>
      </c>
      <c r="Y79" s="15">
        <v>65.209999999999994</v>
      </c>
      <c r="Z79" s="15">
        <v>150.52000000000001</v>
      </c>
      <c r="AA79" s="47"/>
      <c r="AB79" s="32"/>
      <c r="AC79" s="15">
        <v>5.19</v>
      </c>
      <c r="AD79" s="15">
        <v>2041.22</v>
      </c>
      <c r="AE79" s="11">
        <v>401.22</v>
      </c>
      <c r="AF79" s="11">
        <v>274.57</v>
      </c>
      <c r="AG79" s="11">
        <v>0</v>
      </c>
      <c r="AH79" s="11">
        <v>0</v>
      </c>
    </row>
    <row r="80" spans="1:34" s="19" customFormat="1" ht="14.4" x14ac:dyDescent="0.3">
      <c r="A80" s="16">
        <v>200609</v>
      </c>
      <c r="B80" s="15">
        <v>24047.93</v>
      </c>
      <c r="C80" s="15">
        <v>3296.15</v>
      </c>
      <c r="D80" s="11">
        <v>19991.04</v>
      </c>
      <c r="E80" s="15">
        <v>42499.7</v>
      </c>
      <c r="F80" s="15">
        <v>274.89999999999998</v>
      </c>
      <c r="G80" s="15">
        <v>0</v>
      </c>
      <c r="H80" s="15">
        <v>6379.04</v>
      </c>
      <c r="I80" s="15">
        <v>5047</v>
      </c>
      <c r="J80" s="15">
        <v>0</v>
      </c>
      <c r="K80" s="15">
        <v>0</v>
      </c>
      <c r="L80" s="17">
        <v>118.82716049382715</v>
      </c>
      <c r="M80" s="17">
        <v>0</v>
      </c>
      <c r="N80" s="17">
        <v>0</v>
      </c>
      <c r="O80" s="15">
        <v>1401.08</v>
      </c>
      <c r="P80" s="17">
        <v>0</v>
      </c>
      <c r="Q80" s="15">
        <v>15.85</v>
      </c>
      <c r="R80" s="15">
        <v>0</v>
      </c>
      <c r="S80" s="15">
        <v>2311.8000000000002</v>
      </c>
      <c r="T80" s="15">
        <v>1915.38</v>
      </c>
      <c r="U80" s="15">
        <v>0</v>
      </c>
      <c r="V80" s="15">
        <v>62816</v>
      </c>
      <c r="W80" s="11">
        <v>0.11</v>
      </c>
      <c r="X80" s="15">
        <v>544.36</v>
      </c>
      <c r="Y80" s="15">
        <v>185.53</v>
      </c>
      <c r="Z80" s="15">
        <v>340.44</v>
      </c>
      <c r="AA80" s="47"/>
      <c r="AB80" s="32"/>
      <c r="AC80" s="15">
        <v>2.82</v>
      </c>
      <c r="AD80" s="15">
        <v>4342.3100000000004</v>
      </c>
      <c r="AE80" s="11">
        <v>2275.36</v>
      </c>
      <c r="AF80" s="11">
        <v>1224.92</v>
      </c>
      <c r="AG80" s="11">
        <v>377.75</v>
      </c>
      <c r="AH80" s="11">
        <v>0.34</v>
      </c>
    </row>
    <row r="81" spans="1:34" s="19" customFormat="1" ht="14.4" x14ac:dyDescent="0.3">
      <c r="A81" s="16">
        <v>200610</v>
      </c>
      <c r="B81" s="15">
        <v>269.60000000000002</v>
      </c>
      <c r="C81" s="15">
        <v>0.57999999999999996</v>
      </c>
      <c r="D81" s="11">
        <v>9.6</v>
      </c>
      <c r="E81" s="15">
        <v>1822.48</v>
      </c>
      <c r="F81" s="15">
        <v>0.99</v>
      </c>
      <c r="G81" s="15">
        <v>0</v>
      </c>
      <c r="H81" s="15">
        <v>326.04000000000002</v>
      </c>
      <c r="I81" s="15">
        <v>0</v>
      </c>
      <c r="J81" s="15">
        <v>3106.05</v>
      </c>
      <c r="K81" s="15">
        <v>0</v>
      </c>
      <c r="L81" s="17">
        <v>0</v>
      </c>
      <c r="M81" s="17">
        <v>0</v>
      </c>
      <c r="N81" s="17">
        <v>0</v>
      </c>
      <c r="O81" s="15">
        <v>71.489999999999995</v>
      </c>
      <c r="P81" s="17">
        <v>0</v>
      </c>
      <c r="Q81" s="15">
        <v>0</v>
      </c>
      <c r="R81" s="15">
        <v>0</v>
      </c>
      <c r="S81" s="15">
        <v>0</v>
      </c>
      <c r="T81" s="15">
        <v>141.11000000000001</v>
      </c>
      <c r="U81" s="15">
        <v>0</v>
      </c>
      <c r="V81" s="15">
        <v>5434</v>
      </c>
      <c r="W81" s="11">
        <v>0</v>
      </c>
      <c r="X81" s="15">
        <v>0</v>
      </c>
      <c r="Y81" s="15">
        <v>0.28999999999999998</v>
      </c>
      <c r="Z81" s="15">
        <v>0.03</v>
      </c>
      <c r="AA81" s="47"/>
      <c r="AB81" s="32"/>
      <c r="AC81" s="15">
        <v>0</v>
      </c>
      <c r="AD81" s="15">
        <v>47.36</v>
      </c>
      <c r="AE81" s="11">
        <v>0</v>
      </c>
      <c r="AF81" s="11">
        <v>0.32</v>
      </c>
      <c r="AG81" s="11">
        <v>71.33</v>
      </c>
      <c r="AH81" s="11">
        <v>0</v>
      </c>
    </row>
    <row r="82" spans="1:34" s="19" customFormat="1" ht="14.4" x14ac:dyDescent="0.3">
      <c r="A82" s="16">
        <v>200611</v>
      </c>
      <c r="B82" s="15">
        <v>0</v>
      </c>
      <c r="C82" s="15">
        <v>1.77</v>
      </c>
      <c r="D82" s="11">
        <v>0</v>
      </c>
      <c r="E82" s="15">
        <v>702.18</v>
      </c>
      <c r="F82" s="15">
        <v>0</v>
      </c>
      <c r="G82" s="15">
        <v>0</v>
      </c>
      <c r="H82" s="15">
        <v>108.39</v>
      </c>
      <c r="I82" s="15">
        <v>3.8</v>
      </c>
      <c r="J82" s="15">
        <v>31.17</v>
      </c>
      <c r="K82" s="15">
        <v>0</v>
      </c>
      <c r="L82" s="17">
        <v>0</v>
      </c>
      <c r="M82" s="17">
        <v>0</v>
      </c>
      <c r="N82" s="17">
        <v>0</v>
      </c>
      <c r="O82" s="15">
        <v>39.020000000000003</v>
      </c>
      <c r="P82" s="17">
        <v>0</v>
      </c>
      <c r="Q82" s="15">
        <v>0</v>
      </c>
      <c r="R82" s="15">
        <v>0</v>
      </c>
      <c r="S82" s="15">
        <v>54.1</v>
      </c>
      <c r="T82" s="15">
        <v>215.93</v>
      </c>
      <c r="U82" s="15">
        <v>0</v>
      </c>
      <c r="V82" s="15">
        <v>1679</v>
      </c>
      <c r="W82" s="11">
        <v>0</v>
      </c>
      <c r="X82" s="15">
        <v>0</v>
      </c>
      <c r="Y82" s="15">
        <v>0</v>
      </c>
      <c r="Z82" s="15">
        <v>0</v>
      </c>
      <c r="AA82" s="47"/>
      <c r="AB82" s="32"/>
      <c r="AC82" s="15">
        <v>15.12</v>
      </c>
      <c r="AD82" s="15">
        <v>116.46</v>
      </c>
      <c r="AE82" s="11">
        <v>0</v>
      </c>
      <c r="AF82" s="11">
        <v>2.2599999999999998</v>
      </c>
      <c r="AG82" s="11">
        <v>0</v>
      </c>
      <c r="AH82" s="11">
        <v>0</v>
      </c>
    </row>
    <row r="83" spans="1:34" s="19" customFormat="1" ht="14.4" x14ac:dyDescent="0.3">
      <c r="A83" s="16">
        <v>200612</v>
      </c>
      <c r="B83" s="15">
        <v>282.94</v>
      </c>
      <c r="C83" s="15">
        <v>177.28</v>
      </c>
      <c r="D83" s="11">
        <v>0</v>
      </c>
      <c r="E83" s="15">
        <v>398.15</v>
      </c>
      <c r="F83" s="15">
        <v>0</v>
      </c>
      <c r="G83" s="15">
        <v>0</v>
      </c>
      <c r="H83" s="15">
        <v>114.91</v>
      </c>
      <c r="I83" s="15">
        <v>577</v>
      </c>
      <c r="J83" s="15">
        <v>5116.34</v>
      </c>
      <c r="K83" s="15">
        <v>0</v>
      </c>
      <c r="L83" s="17">
        <v>0</v>
      </c>
      <c r="M83" s="17">
        <v>0</v>
      </c>
      <c r="N83" s="17">
        <v>0</v>
      </c>
      <c r="O83" s="15">
        <v>146.29</v>
      </c>
      <c r="P83" s="17">
        <v>0</v>
      </c>
      <c r="Q83" s="15">
        <v>73.760000000000005</v>
      </c>
      <c r="R83" s="15">
        <v>0</v>
      </c>
      <c r="S83" s="15">
        <v>0</v>
      </c>
      <c r="T83" s="15">
        <v>106.05</v>
      </c>
      <c r="U83" s="15">
        <v>0</v>
      </c>
      <c r="V83" s="15">
        <v>1518</v>
      </c>
      <c r="W83" s="11">
        <v>0</v>
      </c>
      <c r="X83" s="15">
        <v>0</v>
      </c>
      <c r="Y83" s="15">
        <v>0</v>
      </c>
      <c r="Z83" s="15">
        <v>0</v>
      </c>
      <c r="AA83" s="47"/>
      <c r="AB83" s="32"/>
      <c r="AC83" s="15">
        <v>602.87</v>
      </c>
      <c r="AD83" s="15">
        <v>779.39</v>
      </c>
      <c r="AE83" s="11">
        <v>0</v>
      </c>
      <c r="AF83" s="11">
        <v>0.12</v>
      </c>
      <c r="AG83" s="11">
        <v>0</v>
      </c>
      <c r="AH83" s="11">
        <v>0</v>
      </c>
    </row>
    <row r="84" spans="1:34" s="19" customFormat="1" ht="14.4" x14ac:dyDescent="0.3">
      <c r="A84" s="16">
        <v>200701</v>
      </c>
      <c r="B84" s="15">
        <v>130.31</v>
      </c>
      <c r="C84" s="15">
        <v>80.02</v>
      </c>
      <c r="D84" s="11">
        <v>0.23</v>
      </c>
      <c r="E84" s="15">
        <v>186.12</v>
      </c>
      <c r="F84" s="15">
        <v>0</v>
      </c>
      <c r="G84" s="15">
        <v>0</v>
      </c>
      <c r="H84" s="15">
        <v>0</v>
      </c>
      <c r="I84" s="15">
        <v>91</v>
      </c>
      <c r="J84" s="15">
        <v>2798.46</v>
      </c>
      <c r="K84" s="15">
        <v>0</v>
      </c>
      <c r="L84" s="17">
        <v>0</v>
      </c>
      <c r="M84" s="17">
        <v>0</v>
      </c>
      <c r="N84" s="17">
        <v>0</v>
      </c>
      <c r="O84" s="15">
        <v>0</v>
      </c>
      <c r="P84" s="17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1247</v>
      </c>
      <c r="W84" s="11">
        <v>0</v>
      </c>
      <c r="X84" s="15">
        <v>0.02</v>
      </c>
      <c r="Y84" s="15">
        <v>0.02</v>
      </c>
      <c r="Z84" s="15">
        <v>0</v>
      </c>
      <c r="AA84" s="47"/>
      <c r="AB84" s="32"/>
      <c r="AC84" s="15">
        <v>843.98</v>
      </c>
      <c r="AD84" s="15">
        <v>178.54</v>
      </c>
      <c r="AE84" s="11">
        <v>0</v>
      </c>
      <c r="AF84" s="11">
        <v>0.37</v>
      </c>
      <c r="AG84" s="11">
        <v>0</v>
      </c>
      <c r="AH84" s="11">
        <v>0.02</v>
      </c>
    </row>
    <row r="85" spans="1:34" s="19" customFormat="1" ht="14.4" x14ac:dyDescent="0.3">
      <c r="A85" s="16">
        <v>200702</v>
      </c>
      <c r="B85" s="15">
        <v>0</v>
      </c>
      <c r="C85" s="15">
        <v>0</v>
      </c>
      <c r="D85" s="11">
        <v>0.66</v>
      </c>
      <c r="E85" s="15">
        <v>0</v>
      </c>
      <c r="F85" s="15">
        <v>0</v>
      </c>
      <c r="G85" s="15">
        <v>0</v>
      </c>
      <c r="H85" s="15">
        <v>0</v>
      </c>
      <c r="I85" s="15">
        <v>57</v>
      </c>
      <c r="J85" s="15">
        <v>39.729999999999997</v>
      </c>
      <c r="K85" s="15">
        <v>0</v>
      </c>
      <c r="L85" s="17">
        <v>0</v>
      </c>
      <c r="M85" s="17">
        <v>0</v>
      </c>
      <c r="N85" s="17">
        <v>0</v>
      </c>
      <c r="O85" s="15">
        <v>0</v>
      </c>
      <c r="P85" s="17">
        <v>0</v>
      </c>
      <c r="Q85" s="15">
        <v>0</v>
      </c>
      <c r="R85" s="15">
        <v>0</v>
      </c>
      <c r="S85" s="15">
        <v>55.2</v>
      </c>
      <c r="T85" s="15">
        <v>6.45</v>
      </c>
      <c r="U85" s="15">
        <v>312</v>
      </c>
      <c r="V85" s="15">
        <v>711</v>
      </c>
      <c r="W85" s="11">
        <v>0</v>
      </c>
      <c r="X85" s="15">
        <v>0</v>
      </c>
      <c r="Y85" s="15">
        <v>0.25</v>
      </c>
      <c r="Z85" s="15">
        <v>0.06</v>
      </c>
      <c r="AA85" s="47"/>
      <c r="AB85" s="32"/>
      <c r="AC85" s="15">
        <v>168.18</v>
      </c>
      <c r="AD85" s="15">
        <v>165.5</v>
      </c>
      <c r="AE85" s="11">
        <v>0</v>
      </c>
      <c r="AF85" s="11">
        <v>0</v>
      </c>
      <c r="AG85" s="11">
        <v>0</v>
      </c>
      <c r="AH85" s="11">
        <v>0</v>
      </c>
    </row>
    <row r="86" spans="1:34" s="19" customFormat="1" ht="14.4" x14ac:dyDescent="0.3">
      <c r="A86" s="16">
        <v>200703</v>
      </c>
      <c r="B86" s="15">
        <v>0.51</v>
      </c>
      <c r="C86" s="15">
        <v>0</v>
      </c>
      <c r="D86" s="11">
        <v>0</v>
      </c>
      <c r="E86" s="15">
        <v>0</v>
      </c>
      <c r="F86" s="15">
        <v>0</v>
      </c>
      <c r="G86" s="15">
        <v>0</v>
      </c>
      <c r="H86" s="15">
        <v>0</v>
      </c>
      <c r="I86" s="15">
        <v>433</v>
      </c>
      <c r="J86" s="15">
        <v>177.54</v>
      </c>
      <c r="K86" s="15">
        <v>0</v>
      </c>
      <c r="L86" s="17">
        <v>0</v>
      </c>
      <c r="M86" s="17">
        <v>0</v>
      </c>
      <c r="N86" s="17">
        <v>0</v>
      </c>
      <c r="O86" s="15">
        <v>0</v>
      </c>
      <c r="P86" s="17">
        <v>0</v>
      </c>
      <c r="Q86" s="15">
        <v>0</v>
      </c>
      <c r="R86" s="15">
        <v>0</v>
      </c>
      <c r="S86" s="15">
        <v>13.64</v>
      </c>
      <c r="T86" s="15">
        <v>19.579999999999998</v>
      </c>
      <c r="U86" s="15">
        <v>3156</v>
      </c>
      <c r="V86" s="15">
        <v>822.1</v>
      </c>
      <c r="W86" s="11">
        <v>0</v>
      </c>
      <c r="X86" s="15">
        <v>0</v>
      </c>
      <c r="Y86" s="15">
        <v>0</v>
      </c>
      <c r="Z86" s="15">
        <v>0</v>
      </c>
      <c r="AA86" s="47"/>
      <c r="AB86" s="32"/>
      <c r="AC86" s="15">
        <v>0</v>
      </c>
      <c r="AD86" s="15">
        <v>168.9</v>
      </c>
      <c r="AE86" s="11">
        <v>0</v>
      </c>
      <c r="AF86" s="11">
        <v>0</v>
      </c>
      <c r="AG86" s="11">
        <v>0</v>
      </c>
      <c r="AH86" s="11">
        <v>0</v>
      </c>
    </row>
    <row r="87" spans="1:34" s="19" customFormat="1" ht="14.4" x14ac:dyDescent="0.3">
      <c r="A87" s="16">
        <v>200704</v>
      </c>
      <c r="B87" s="15">
        <v>0</v>
      </c>
      <c r="C87" s="15">
        <v>0</v>
      </c>
      <c r="D87" s="11">
        <v>90.2</v>
      </c>
      <c r="E87" s="15">
        <v>0</v>
      </c>
      <c r="F87" s="15">
        <v>0</v>
      </c>
      <c r="G87" s="15">
        <v>0</v>
      </c>
      <c r="H87" s="15">
        <v>0</v>
      </c>
      <c r="I87" s="15">
        <v>117</v>
      </c>
      <c r="J87" s="15">
        <v>68.3</v>
      </c>
      <c r="K87" s="15">
        <v>0</v>
      </c>
      <c r="L87" s="17">
        <v>0</v>
      </c>
      <c r="M87" s="17">
        <v>0</v>
      </c>
      <c r="N87" s="17">
        <v>0</v>
      </c>
      <c r="O87" s="15">
        <v>0</v>
      </c>
      <c r="P87" s="17">
        <v>0</v>
      </c>
      <c r="Q87" s="15">
        <v>0</v>
      </c>
      <c r="R87" s="15">
        <v>0</v>
      </c>
      <c r="S87" s="15">
        <v>45.8</v>
      </c>
      <c r="T87" s="15">
        <v>0</v>
      </c>
      <c r="U87" s="15">
        <v>4870</v>
      </c>
      <c r="V87" s="15">
        <v>474.2</v>
      </c>
      <c r="W87" s="11">
        <v>0</v>
      </c>
      <c r="X87" s="15">
        <v>0</v>
      </c>
      <c r="Y87" s="15">
        <v>0</v>
      </c>
      <c r="Z87" s="15">
        <v>0</v>
      </c>
      <c r="AA87" s="47"/>
      <c r="AB87" s="32"/>
      <c r="AC87" s="15">
        <v>0</v>
      </c>
      <c r="AD87" s="15">
        <v>116.48</v>
      </c>
      <c r="AE87" s="11">
        <v>0</v>
      </c>
      <c r="AF87" s="11">
        <v>0</v>
      </c>
      <c r="AG87" s="11">
        <v>0</v>
      </c>
      <c r="AH87" s="11">
        <v>0</v>
      </c>
    </row>
    <row r="88" spans="1:34" s="19" customFormat="1" ht="14.4" x14ac:dyDescent="0.3">
      <c r="A88" s="16">
        <v>200705</v>
      </c>
      <c r="B88" s="15">
        <v>0</v>
      </c>
      <c r="C88" s="15">
        <v>0</v>
      </c>
      <c r="D88" s="11">
        <v>144.19</v>
      </c>
      <c r="E88" s="15">
        <v>0</v>
      </c>
      <c r="F88" s="15">
        <v>0</v>
      </c>
      <c r="G88" s="15">
        <v>0</v>
      </c>
      <c r="H88" s="15">
        <v>0</v>
      </c>
      <c r="I88" s="15">
        <v>1430.1</v>
      </c>
      <c r="J88" s="15">
        <v>0</v>
      </c>
      <c r="K88" s="15">
        <v>0</v>
      </c>
      <c r="L88" s="17">
        <v>0</v>
      </c>
      <c r="M88" s="17">
        <v>0</v>
      </c>
      <c r="N88" s="17">
        <v>0</v>
      </c>
      <c r="O88" s="15">
        <v>0</v>
      </c>
      <c r="P88" s="17">
        <v>0</v>
      </c>
      <c r="Q88" s="15">
        <v>0</v>
      </c>
      <c r="R88" s="15">
        <v>0</v>
      </c>
      <c r="S88" s="15">
        <v>17.100000000000001</v>
      </c>
      <c r="T88" s="15">
        <v>0</v>
      </c>
      <c r="U88" s="15">
        <v>828</v>
      </c>
      <c r="V88" s="15">
        <v>277.10000000000002</v>
      </c>
      <c r="W88" s="11">
        <v>0</v>
      </c>
      <c r="X88" s="15">
        <v>0</v>
      </c>
      <c r="Y88" s="15">
        <v>0</v>
      </c>
      <c r="Z88" s="15">
        <v>2.29</v>
      </c>
      <c r="AA88" s="47"/>
      <c r="AB88" s="32"/>
      <c r="AC88" s="15">
        <v>0</v>
      </c>
      <c r="AD88" s="15">
        <v>224.07</v>
      </c>
      <c r="AE88" s="11">
        <v>0</v>
      </c>
      <c r="AF88" s="11">
        <v>0</v>
      </c>
      <c r="AG88" s="11">
        <v>0</v>
      </c>
      <c r="AH88" s="11">
        <v>0</v>
      </c>
    </row>
    <row r="89" spans="1:34" s="19" customFormat="1" ht="14.4" x14ac:dyDescent="0.3">
      <c r="A89" s="16">
        <v>200706</v>
      </c>
      <c r="B89" s="15">
        <v>1185.4100000000001</v>
      </c>
      <c r="C89" s="15">
        <v>212.8</v>
      </c>
      <c r="D89" s="11">
        <v>512.63</v>
      </c>
      <c r="E89" s="15">
        <v>0</v>
      </c>
      <c r="F89" s="15">
        <v>0</v>
      </c>
      <c r="G89" s="15">
        <v>0</v>
      </c>
      <c r="H89" s="15">
        <v>0</v>
      </c>
      <c r="I89" s="15">
        <v>8627</v>
      </c>
      <c r="J89" s="15">
        <v>1105</v>
      </c>
      <c r="K89" s="15">
        <v>0</v>
      </c>
      <c r="L89" s="17">
        <v>0</v>
      </c>
      <c r="M89" s="17">
        <v>0</v>
      </c>
      <c r="N89" s="17">
        <v>0</v>
      </c>
      <c r="O89" s="15">
        <v>0</v>
      </c>
      <c r="P89" s="17">
        <v>0</v>
      </c>
      <c r="Q89" s="15">
        <v>0</v>
      </c>
      <c r="R89" s="15">
        <v>0</v>
      </c>
      <c r="S89" s="15">
        <v>981.35</v>
      </c>
      <c r="T89" s="15">
        <v>0</v>
      </c>
      <c r="U89" s="15">
        <v>4929.3</v>
      </c>
      <c r="V89" s="15">
        <v>156.13</v>
      </c>
      <c r="W89" s="11">
        <v>0</v>
      </c>
      <c r="X89" s="15">
        <v>0</v>
      </c>
      <c r="Y89" s="15">
        <v>0</v>
      </c>
      <c r="Z89" s="15">
        <v>0</v>
      </c>
      <c r="AA89" s="47"/>
      <c r="AB89" s="32"/>
      <c r="AC89" s="15">
        <v>0</v>
      </c>
      <c r="AD89" s="15">
        <v>810.31</v>
      </c>
      <c r="AE89" s="11">
        <v>0</v>
      </c>
      <c r="AF89" s="11">
        <v>0</v>
      </c>
      <c r="AG89" s="11">
        <v>0</v>
      </c>
      <c r="AH89" s="11">
        <v>0</v>
      </c>
    </row>
    <row r="90" spans="1:34" s="19" customFormat="1" ht="14.4" x14ac:dyDescent="0.3">
      <c r="A90" s="16">
        <v>200707</v>
      </c>
      <c r="B90" s="15">
        <v>6838.68</v>
      </c>
      <c r="C90" s="15">
        <v>1503.2</v>
      </c>
      <c r="D90" s="11">
        <v>3586.24</v>
      </c>
      <c r="E90" s="15">
        <v>12558.98</v>
      </c>
      <c r="F90" s="15">
        <v>0</v>
      </c>
      <c r="G90" s="15">
        <v>0</v>
      </c>
      <c r="H90" s="15">
        <v>2198.7399999999998</v>
      </c>
      <c r="I90" s="15">
        <v>14924</v>
      </c>
      <c r="J90" s="15">
        <v>9475</v>
      </c>
      <c r="K90" s="15">
        <v>0</v>
      </c>
      <c r="L90" s="17">
        <v>0</v>
      </c>
      <c r="M90" s="17">
        <v>0</v>
      </c>
      <c r="N90" s="17">
        <v>0</v>
      </c>
      <c r="O90" s="15">
        <v>0</v>
      </c>
      <c r="P90" s="17">
        <v>0</v>
      </c>
      <c r="Q90" s="15">
        <v>0</v>
      </c>
      <c r="R90" s="15">
        <v>0</v>
      </c>
      <c r="S90" s="15">
        <v>943.01</v>
      </c>
      <c r="T90" s="15">
        <v>0</v>
      </c>
      <c r="U90" s="15">
        <v>23902</v>
      </c>
      <c r="V90" s="15">
        <v>3114.3</v>
      </c>
      <c r="W90" s="11">
        <v>0</v>
      </c>
      <c r="X90" s="15">
        <v>0</v>
      </c>
      <c r="Y90" s="15">
        <v>448.29</v>
      </c>
      <c r="Z90" s="15">
        <v>79.67</v>
      </c>
      <c r="AA90" s="47"/>
      <c r="AB90" s="32"/>
      <c r="AC90" s="15">
        <v>953.46</v>
      </c>
      <c r="AD90" s="15">
        <v>2942.35</v>
      </c>
      <c r="AE90" s="11">
        <v>0</v>
      </c>
      <c r="AF90" s="11">
        <v>0</v>
      </c>
      <c r="AG90" s="11">
        <v>0</v>
      </c>
      <c r="AH90" s="11">
        <v>0</v>
      </c>
    </row>
    <row r="91" spans="1:34" s="19" customFormat="1" ht="14.4" x14ac:dyDescent="0.3">
      <c r="A91" s="16">
        <v>200708</v>
      </c>
      <c r="B91" s="15">
        <v>6559.09</v>
      </c>
      <c r="C91" s="15">
        <v>1088.71</v>
      </c>
      <c r="D91" s="11">
        <v>4083.79</v>
      </c>
      <c r="E91" s="15">
        <v>24746.04</v>
      </c>
      <c r="F91" s="15">
        <v>0</v>
      </c>
      <c r="G91" s="15">
        <v>0</v>
      </c>
      <c r="H91" s="15">
        <v>339.64</v>
      </c>
      <c r="I91" s="15">
        <v>11159</v>
      </c>
      <c r="J91" s="15">
        <v>15378</v>
      </c>
      <c r="K91" s="15">
        <v>0</v>
      </c>
      <c r="L91" s="17">
        <v>0</v>
      </c>
      <c r="M91" s="17">
        <v>0</v>
      </c>
      <c r="N91" s="17">
        <v>0</v>
      </c>
      <c r="O91" s="15">
        <v>0</v>
      </c>
      <c r="P91" s="17">
        <v>0</v>
      </c>
      <c r="Q91" s="15">
        <v>0</v>
      </c>
      <c r="R91" s="15">
        <v>0</v>
      </c>
      <c r="S91" s="15">
        <v>547.17999999999995</v>
      </c>
      <c r="T91" s="15">
        <v>7.44</v>
      </c>
      <c r="U91" s="15">
        <v>15524.87</v>
      </c>
      <c r="V91" s="15">
        <v>4190</v>
      </c>
      <c r="W91" s="11">
        <v>0</v>
      </c>
      <c r="X91" s="15">
        <v>544.91999999999996</v>
      </c>
      <c r="Y91" s="15">
        <v>522.71</v>
      </c>
      <c r="Z91" s="15">
        <v>85.55</v>
      </c>
      <c r="AA91" s="47"/>
      <c r="AB91" s="32"/>
      <c r="AC91" s="15">
        <v>2697.83</v>
      </c>
      <c r="AD91" s="15">
        <v>368.86</v>
      </c>
      <c r="AE91" s="11">
        <v>319.45000000000005</v>
      </c>
      <c r="AF91" s="11">
        <v>93.2</v>
      </c>
      <c r="AG91" s="11">
        <v>0</v>
      </c>
      <c r="AH91" s="11">
        <v>0</v>
      </c>
    </row>
    <row r="92" spans="1:34" s="19" customFormat="1" ht="14.4" x14ac:dyDescent="0.3">
      <c r="A92" s="16">
        <v>200709</v>
      </c>
      <c r="B92" s="15">
        <v>2176.92</v>
      </c>
      <c r="C92" s="15">
        <v>325.48</v>
      </c>
      <c r="D92" s="11">
        <v>864.14</v>
      </c>
      <c r="E92" s="15">
        <v>16196.84</v>
      </c>
      <c r="F92" s="15">
        <v>0</v>
      </c>
      <c r="G92" s="15">
        <v>0</v>
      </c>
      <c r="H92" s="15">
        <v>2213.35</v>
      </c>
      <c r="I92" s="15">
        <v>18463</v>
      </c>
      <c r="J92" s="15">
        <v>13136</v>
      </c>
      <c r="K92" s="15">
        <v>0</v>
      </c>
      <c r="L92" s="17">
        <v>0</v>
      </c>
      <c r="M92" s="17">
        <v>0</v>
      </c>
      <c r="N92" s="17">
        <v>0</v>
      </c>
      <c r="O92" s="15">
        <v>0</v>
      </c>
      <c r="P92" s="17">
        <v>0</v>
      </c>
      <c r="Q92" s="15">
        <v>0</v>
      </c>
      <c r="R92" s="15">
        <v>0</v>
      </c>
      <c r="S92" s="15">
        <v>712.2</v>
      </c>
      <c r="T92" s="15">
        <v>132.58000000000001</v>
      </c>
      <c r="U92" s="15">
        <v>3325.8</v>
      </c>
      <c r="V92" s="15">
        <v>2030</v>
      </c>
      <c r="W92" s="11">
        <v>0</v>
      </c>
      <c r="X92" s="15">
        <v>0</v>
      </c>
      <c r="Y92" s="15">
        <v>0.12</v>
      </c>
      <c r="Z92" s="15">
        <v>0</v>
      </c>
      <c r="AA92" s="47"/>
      <c r="AB92" s="32"/>
      <c r="AC92" s="15">
        <v>1185.03</v>
      </c>
      <c r="AD92" s="15">
        <v>386.19</v>
      </c>
      <c r="AE92" s="11">
        <v>0</v>
      </c>
      <c r="AF92" s="11">
        <v>0</v>
      </c>
      <c r="AG92" s="11">
        <v>0</v>
      </c>
      <c r="AH92" s="11">
        <v>0</v>
      </c>
    </row>
    <row r="93" spans="1:34" s="19" customFormat="1" ht="14.4" x14ac:dyDescent="0.3">
      <c r="A93" s="16">
        <v>200710</v>
      </c>
      <c r="B93" s="15">
        <v>521.47</v>
      </c>
      <c r="C93" s="15">
        <v>0.37</v>
      </c>
      <c r="D93" s="11">
        <v>636.51</v>
      </c>
      <c r="E93" s="15">
        <v>22710.03</v>
      </c>
      <c r="F93" s="15">
        <v>45.56</v>
      </c>
      <c r="G93" s="15">
        <v>0</v>
      </c>
      <c r="H93" s="15">
        <v>5169.8500000000004</v>
      </c>
      <c r="I93" s="15">
        <v>21501</v>
      </c>
      <c r="J93" s="15">
        <v>27723</v>
      </c>
      <c r="K93" s="15">
        <v>0</v>
      </c>
      <c r="L93" s="17">
        <v>0</v>
      </c>
      <c r="M93" s="17">
        <v>0</v>
      </c>
      <c r="N93" s="17">
        <v>0</v>
      </c>
      <c r="O93" s="15">
        <v>149.93</v>
      </c>
      <c r="P93" s="17">
        <v>0</v>
      </c>
      <c r="Q93" s="15">
        <v>129.85</v>
      </c>
      <c r="R93" s="15">
        <v>0</v>
      </c>
      <c r="S93" s="15">
        <v>1302.95</v>
      </c>
      <c r="T93" s="15">
        <v>44.85</v>
      </c>
      <c r="U93" s="15">
        <v>1896</v>
      </c>
      <c r="V93" s="15">
        <v>2281</v>
      </c>
      <c r="W93" s="11">
        <v>0</v>
      </c>
      <c r="X93" s="15">
        <v>0.01</v>
      </c>
      <c r="Y93" s="15">
        <v>93.16</v>
      </c>
      <c r="Z93" s="15">
        <v>0</v>
      </c>
      <c r="AA93" s="47"/>
      <c r="AB93" s="32"/>
      <c r="AC93" s="15">
        <v>1426.35</v>
      </c>
      <c r="AD93" s="15">
        <v>130.12</v>
      </c>
      <c r="AE93" s="11">
        <v>0</v>
      </c>
      <c r="AF93" s="11">
        <v>0</v>
      </c>
      <c r="AG93" s="11">
        <v>0</v>
      </c>
      <c r="AH93" s="11">
        <v>0</v>
      </c>
    </row>
    <row r="94" spans="1:34" s="19" customFormat="1" ht="14.4" x14ac:dyDescent="0.3">
      <c r="A94" s="16">
        <v>200711</v>
      </c>
      <c r="B94" s="15">
        <v>0</v>
      </c>
      <c r="C94" s="15">
        <v>0</v>
      </c>
      <c r="D94" s="11">
        <v>0</v>
      </c>
      <c r="E94" s="15">
        <v>7240.48</v>
      </c>
      <c r="F94" s="15">
        <v>0</v>
      </c>
      <c r="G94" s="15">
        <v>0</v>
      </c>
      <c r="H94" s="15">
        <v>642.44000000000005</v>
      </c>
      <c r="I94" s="15">
        <v>6034.3</v>
      </c>
      <c r="J94" s="15">
        <v>16186.4</v>
      </c>
      <c r="K94" s="15">
        <v>0</v>
      </c>
      <c r="L94" s="17">
        <v>0</v>
      </c>
      <c r="M94" s="17">
        <v>0</v>
      </c>
      <c r="N94" s="17">
        <v>0</v>
      </c>
      <c r="O94" s="15">
        <v>6.09</v>
      </c>
      <c r="P94" s="17">
        <v>0</v>
      </c>
      <c r="Q94" s="15">
        <v>0</v>
      </c>
      <c r="R94" s="15">
        <v>0</v>
      </c>
      <c r="S94" s="15">
        <v>207.3</v>
      </c>
      <c r="T94" s="15">
        <v>40.630000000000003</v>
      </c>
      <c r="U94" s="15">
        <v>0</v>
      </c>
      <c r="V94" s="15">
        <v>625.9</v>
      </c>
      <c r="W94" s="11">
        <v>0</v>
      </c>
      <c r="X94" s="15">
        <v>0</v>
      </c>
      <c r="Y94" s="15">
        <v>0</v>
      </c>
      <c r="Z94" s="15">
        <v>0</v>
      </c>
      <c r="AA94" s="47"/>
      <c r="AB94" s="32"/>
      <c r="AC94" s="15">
        <v>31.53</v>
      </c>
      <c r="AD94" s="15">
        <v>44.04</v>
      </c>
      <c r="AE94" s="11">
        <v>0</v>
      </c>
      <c r="AF94" s="11">
        <v>0</v>
      </c>
      <c r="AG94" s="11">
        <v>0</v>
      </c>
      <c r="AH94" s="11">
        <v>0</v>
      </c>
    </row>
    <row r="95" spans="1:34" s="19" customFormat="1" ht="14.4" x14ac:dyDescent="0.3">
      <c r="A95" s="16">
        <v>200712</v>
      </c>
      <c r="B95" s="15">
        <v>0</v>
      </c>
      <c r="C95" s="15">
        <v>0</v>
      </c>
      <c r="D95" s="11">
        <v>0</v>
      </c>
      <c r="E95" s="15">
        <v>4189.88</v>
      </c>
      <c r="F95" s="15">
        <v>0</v>
      </c>
      <c r="G95" s="15">
        <v>0</v>
      </c>
      <c r="H95" s="15">
        <v>194.39</v>
      </c>
      <c r="I95" s="15">
        <v>6901</v>
      </c>
      <c r="J95" s="15">
        <v>1849.7</v>
      </c>
      <c r="K95" s="15">
        <v>0</v>
      </c>
      <c r="L95" s="17">
        <v>0</v>
      </c>
      <c r="M95" s="17">
        <v>0</v>
      </c>
      <c r="N95" s="17">
        <v>0</v>
      </c>
      <c r="O95" s="15">
        <v>0</v>
      </c>
      <c r="P95" s="17">
        <v>0</v>
      </c>
      <c r="Q95" s="15">
        <v>0</v>
      </c>
      <c r="R95" s="15">
        <v>0</v>
      </c>
      <c r="S95" s="15">
        <v>166.1</v>
      </c>
      <c r="T95" s="15">
        <v>0</v>
      </c>
      <c r="U95" s="15">
        <v>1289</v>
      </c>
      <c r="V95" s="15">
        <v>533.6</v>
      </c>
      <c r="W95" s="11">
        <v>0</v>
      </c>
      <c r="X95" s="15">
        <v>0</v>
      </c>
      <c r="Y95" s="15">
        <v>0.03</v>
      </c>
      <c r="Z95" s="15">
        <v>0</v>
      </c>
      <c r="AA95" s="47"/>
      <c r="AB95" s="32"/>
      <c r="AC95" s="15">
        <v>4.5199999999999996</v>
      </c>
      <c r="AD95" s="15">
        <v>97.3</v>
      </c>
      <c r="AE95" s="11">
        <v>0</v>
      </c>
      <c r="AF95" s="11">
        <v>0</v>
      </c>
      <c r="AG95" s="11">
        <v>0</v>
      </c>
      <c r="AH95" s="11">
        <v>0</v>
      </c>
    </row>
    <row r="96" spans="1:34" s="19" customFormat="1" ht="14.4" x14ac:dyDescent="0.3">
      <c r="A96" s="16">
        <v>200801</v>
      </c>
      <c r="B96" s="15">
        <v>0</v>
      </c>
      <c r="C96" s="15">
        <v>0</v>
      </c>
      <c r="D96" s="11">
        <v>0</v>
      </c>
      <c r="E96" s="15">
        <v>4220.83</v>
      </c>
      <c r="F96" s="15">
        <v>0</v>
      </c>
      <c r="G96" s="15">
        <v>0</v>
      </c>
      <c r="H96" s="15">
        <v>0</v>
      </c>
      <c r="I96" s="15">
        <v>2158.4</v>
      </c>
      <c r="J96" s="15">
        <v>297.7</v>
      </c>
      <c r="K96" s="15">
        <v>0</v>
      </c>
      <c r="L96" s="17">
        <v>0</v>
      </c>
      <c r="M96" s="17">
        <v>0</v>
      </c>
      <c r="N96" s="17">
        <v>0</v>
      </c>
      <c r="O96" s="15">
        <v>0</v>
      </c>
      <c r="P96" s="17">
        <v>0</v>
      </c>
      <c r="Q96" s="15">
        <v>0</v>
      </c>
      <c r="R96" s="15">
        <v>0</v>
      </c>
      <c r="S96" s="15">
        <v>182.5</v>
      </c>
      <c r="T96" s="15">
        <v>57.62</v>
      </c>
      <c r="U96" s="15">
        <v>761.4</v>
      </c>
      <c r="V96" s="15">
        <v>865</v>
      </c>
      <c r="W96" s="11">
        <v>0</v>
      </c>
      <c r="X96" s="15">
        <v>0.33</v>
      </c>
      <c r="Y96" s="15">
        <v>0</v>
      </c>
      <c r="Z96" s="15">
        <v>0</v>
      </c>
      <c r="AA96" s="10">
        <v>675.93</v>
      </c>
      <c r="AB96" s="15">
        <v>0</v>
      </c>
      <c r="AC96" s="15">
        <v>74.239999999999995</v>
      </c>
      <c r="AD96" s="15">
        <v>6.19</v>
      </c>
      <c r="AE96" s="11">
        <v>0</v>
      </c>
      <c r="AF96" s="11">
        <v>0</v>
      </c>
      <c r="AG96" s="11">
        <v>0</v>
      </c>
      <c r="AH96" s="11">
        <v>0</v>
      </c>
    </row>
    <row r="97" spans="1:34" s="19" customFormat="1" ht="14.4" x14ac:dyDescent="0.3">
      <c r="A97" s="16">
        <v>200802</v>
      </c>
      <c r="B97" s="15">
        <v>207.28</v>
      </c>
      <c r="C97" s="15">
        <v>0</v>
      </c>
      <c r="D97" s="11">
        <v>0.15</v>
      </c>
      <c r="E97" s="15">
        <v>3968.64</v>
      </c>
      <c r="F97" s="15">
        <v>0</v>
      </c>
      <c r="G97" s="15">
        <v>0</v>
      </c>
      <c r="H97" s="15">
        <v>0</v>
      </c>
      <c r="I97" s="15">
        <v>2147.1</v>
      </c>
      <c r="J97" s="15">
        <v>10059.9</v>
      </c>
      <c r="K97" s="15">
        <v>0</v>
      </c>
      <c r="L97" s="17">
        <v>0</v>
      </c>
      <c r="M97" s="17">
        <v>0</v>
      </c>
      <c r="N97" s="17">
        <v>427.05058031121405</v>
      </c>
      <c r="O97" s="15">
        <v>1785.21</v>
      </c>
      <c r="P97" s="17">
        <v>0</v>
      </c>
      <c r="Q97" s="15">
        <v>0</v>
      </c>
      <c r="R97" s="15">
        <v>19.46</v>
      </c>
      <c r="S97" s="15">
        <v>1249.7</v>
      </c>
      <c r="T97" s="15">
        <v>0</v>
      </c>
      <c r="U97" s="15">
        <v>3478</v>
      </c>
      <c r="V97" s="15">
        <v>1101</v>
      </c>
      <c r="W97" s="11">
        <v>0</v>
      </c>
      <c r="X97" s="15">
        <v>0</v>
      </c>
      <c r="Y97" s="15">
        <v>0</v>
      </c>
      <c r="Z97" s="15">
        <v>0</v>
      </c>
      <c r="AA97" s="10">
        <v>1191.04</v>
      </c>
      <c r="AB97" s="15">
        <v>0</v>
      </c>
      <c r="AC97" s="15">
        <v>0</v>
      </c>
      <c r="AD97" s="15">
        <v>393.88</v>
      </c>
      <c r="AE97" s="11">
        <v>0</v>
      </c>
      <c r="AF97" s="11">
        <v>0</v>
      </c>
      <c r="AG97" s="11">
        <v>0</v>
      </c>
      <c r="AH97" s="11">
        <v>0.01</v>
      </c>
    </row>
    <row r="98" spans="1:34" s="19" customFormat="1" ht="14.4" x14ac:dyDescent="0.3">
      <c r="A98" s="16">
        <v>200803</v>
      </c>
      <c r="B98" s="15">
        <v>1338.25</v>
      </c>
      <c r="C98" s="15">
        <v>784.87</v>
      </c>
      <c r="D98" s="11">
        <v>90.34</v>
      </c>
      <c r="E98" s="15">
        <v>24644.77</v>
      </c>
      <c r="F98" s="15">
        <v>0.12</v>
      </c>
      <c r="G98" s="15">
        <v>0</v>
      </c>
      <c r="H98" s="15">
        <v>71.11</v>
      </c>
      <c r="I98" s="15">
        <v>1728.7</v>
      </c>
      <c r="J98" s="15">
        <v>17320</v>
      </c>
      <c r="K98" s="15">
        <v>0</v>
      </c>
      <c r="L98" s="17">
        <v>0</v>
      </c>
      <c r="M98" s="17">
        <v>0</v>
      </c>
      <c r="N98" s="17">
        <v>0</v>
      </c>
      <c r="O98" s="15">
        <v>0</v>
      </c>
      <c r="P98" s="17">
        <v>0</v>
      </c>
      <c r="Q98" s="15">
        <v>0</v>
      </c>
      <c r="R98" s="15">
        <v>0</v>
      </c>
      <c r="S98" s="15">
        <v>969.74</v>
      </c>
      <c r="T98" s="15">
        <v>39.479999999999997</v>
      </c>
      <c r="U98" s="15">
        <v>1503.1</v>
      </c>
      <c r="V98" s="15">
        <v>2365</v>
      </c>
      <c r="W98" s="11">
        <v>0</v>
      </c>
      <c r="X98" s="15">
        <v>0</v>
      </c>
      <c r="Y98" s="15">
        <v>0.36</v>
      </c>
      <c r="Z98" s="15">
        <v>0</v>
      </c>
      <c r="AA98" s="10">
        <v>538.29</v>
      </c>
      <c r="AB98" s="15">
        <v>0</v>
      </c>
      <c r="AC98" s="15">
        <v>0.55000000000000004</v>
      </c>
      <c r="AD98" s="15">
        <v>378.59</v>
      </c>
      <c r="AE98" s="11">
        <v>0</v>
      </c>
      <c r="AF98" s="11">
        <v>0</v>
      </c>
      <c r="AG98" s="11">
        <v>0</v>
      </c>
      <c r="AH98" s="11">
        <v>0.01</v>
      </c>
    </row>
    <row r="99" spans="1:34" s="19" customFormat="1" ht="14.4" x14ac:dyDescent="0.3">
      <c r="A99" s="16">
        <v>200804</v>
      </c>
      <c r="B99" s="15">
        <v>2475.17</v>
      </c>
      <c r="C99" s="15">
        <v>589.05999999999995</v>
      </c>
      <c r="D99" s="11">
        <v>827.49</v>
      </c>
      <c r="E99" s="15">
        <v>39379.83</v>
      </c>
      <c r="F99" s="15">
        <v>0</v>
      </c>
      <c r="G99" s="15">
        <v>0</v>
      </c>
      <c r="H99" s="15">
        <v>1250.1600000000001</v>
      </c>
      <c r="I99" s="15">
        <v>547.4</v>
      </c>
      <c r="J99" s="15">
        <v>10959</v>
      </c>
      <c r="K99" s="15">
        <v>0</v>
      </c>
      <c r="L99" s="17">
        <v>0</v>
      </c>
      <c r="M99" s="17">
        <v>0</v>
      </c>
      <c r="N99" s="17">
        <v>0</v>
      </c>
      <c r="O99" s="15">
        <v>0</v>
      </c>
      <c r="P99" s="17">
        <v>0</v>
      </c>
      <c r="Q99" s="15">
        <v>0</v>
      </c>
      <c r="R99" s="15">
        <v>0</v>
      </c>
      <c r="S99" s="15">
        <v>386.1</v>
      </c>
      <c r="T99" s="15">
        <v>40.65</v>
      </c>
      <c r="U99" s="15">
        <v>3471.6</v>
      </c>
      <c r="V99" s="15">
        <v>3398</v>
      </c>
      <c r="W99" s="11">
        <v>0</v>
      </c>
      <c r="X99" s="15">
        <v>0.02</v>
      </c>
      <c r="Y99" s="15">
        <v>0.25</v>
      </c>
      <c r="Z99" s="15">
        <v>0</v>
      </c>
      <c r="AA99" s="10">
        <v>512.48999999999978</v>
      </c>
      <c r="AB99" s="15">
        <v>0.94</v>
      </c>
      <c r="AC99" s="15">
        <v>7.69</v>
      </c>
      <c r="AD99" s="15">
        <v>104.21</v>
      </c>
      <c r="AE99" s="11">
        <v>0</v>
      </c>
      <c r="AF99" s="11">
        <v>0</v>
      </c>
      <c r="AG99" s="11">
        <v>0</v>
      </c>
      <c r="AH99" s="11">
        <v>0.09</v>
      </c>
    </row>
    <row r="100" spans="1:34" s="19" customFormat="1" ht="14.4" x14ac:dyDescent="0.3">
      <c r="A100" s="16">
        <v>200805</v>
      </c>
      <c r="B100" s="15">
        <v>0</v>
      </c>
      <c r="C100" s="15">
        <v>0</v>
      </c>
      <c r="D100" s="11">
        <v>0</v>
      </c>
      <c r="E100" s="15">
        <v>9743.43</v>
      </c>
      <c r="F100" s="15">
        <v>0</v>
      </c>
      <c r="G100" s="15">
        <v>0</v>
      </c>
      <c r="H100" s="15">
        <v>0</v>
      </c>
      <c r="I100" s="15">
        <v>1250</v>
      </c>
      <c r="J100" s="15">
        <v>168.85</v>
      </c>
      <c r="K100" s="15">
        <v>0</v>
      </c>
      <c r="L100" s="17">
        <v>0</v>
      </c>
      <c r="M100" s="17">
        <v>0</v>
      </c>
      <c r="N100" s="17">
        <v>0</v>
      </c>
      <c r="O100" s="15">
        <v>0</v>
      </c>
      <c r="P100" s="17">
        <v>0</v>
      </c>
      <c r="Q100" s="15">
        <v>0</v>
      </c>
      <c r="R100" s="15">
        <v>0</v>
      </c>
      <c r="S100" s="15">
        <v>106.39</v>
      </c>
      <c r="T100" s="15">
        <v>0</v>
      </c>
      <c r="U100" s="15">
        <v>348</v>
      </c>
      <c r="V100" s="15">
        <v>995</v>
      </c>
      <c r="W100" s="11">
        <v>0</v>
      </c>
      <c r="X100" s="15">
        <v>0.04</v>
      </c>
      <c r="Y100" s="15">
        <v>0.01</v>
      </c>
      <c r="Z100" s="15">
        <v>0.04</v>
      </c>
      <c r="AA100" s="10">
        <v>1505.74</v>
      </c>
      <c r="AB100" s="15">
        <v>0</v>
      </c>
      <c r="AC100" s="15">
        <v>0</v>
      </c>
      <c r="AD100" s="15">
        <v>49.38</v>
      </c>
      <c r="AE100" s="11">
        <v>0</v>
      </c>
      <c r="AF100" s="11">
        <v>0</v>
      </c>
      <c r="AG100" s="11">
        <v>0</v>
      </c>
      <c r="AH100" s="11">
        <v>0</v>
      </c>
    </row>
    <row r="101" spans="1:34" s="19" customFormat="1" ht="14.4" x14ac:dyDescent="0.3">
      <c r="A101" s="16">
        <v>200806</v>
      </c>
      <c r="B101" s="15">
        <v>3351.4</v>
      </c>
      <c r="C101" s="15">
        <v>299.29000000000002</v>
      </c>
      <c r="D101" s="11">
        <v>160.86000000000001</v>
      </c>
      <c r="E101" s="15">
        <v>4620.32</v>
      </c>
      <c r="F101" s="15">
        <v>0</v>
      </c>
      <c r="G101" s="15">
        <v>0</v>
      </c>
      <c r="H101" s="15">
        <v>588.49</v>
      </c>
      <c r="I101" s="15">
        <v>2712</v>
      </c>
      <c r="J101" s="15">
        <v>2814.6</v>
      </c>
      <c r="K101" s="15">
        <v>0</v>
      </c>
      <c r="L101" s="17">
        <v>0</v>
      </c>
      <c r="M101" s="17">
        <v>0</v>
      </c>
      <c r="N101" s="17">
        <v>0</v>
      </c>
      <c r="O101" s="15">
        <v>0</v>
      </c>
      <c r="P101" s="17">
        <v>0</v>
      </c>
      <c r="Q101" s="15">
        <v>0</v>
      </c>
      <c r="R101" s="15">
        <v>0</v>
      </c>
      <c r="S101" s="15">
        <v>1180.2</v>
      </c>
      <c r="T101" s="15">
        <v>0</v>
      </c>
      <c r="U101" s="15">
        <v>5650</v>
      </c>
      <c r="V101" s="15">
        <v>1116</v>
      </c>
      <c r="W101" s="11">
        <v>0</v>
      </c>
      <c r="X101" s="15">
        <v>0</v>
      </c>
      <c r="Y101" s="15">
        <v>0</v>
      </c>
      <c r="Z101" s="15">
        <v>0.55000000000000004</v>
      </c>
      <c r="AA101" s="10">
        <v>868.57000000000016</v>
      </c>
      <c r="AB101" s="15">
        <v>0</v>
      </c>
      <c r="AC101" s="15">
        <v>0</v>
      </c>
      <c r="AD101" s="15">
        <v>1771.4</v>
      </c>
      <c r="AE101" s="11">
        <v>0</v>
      </c>
      <c r="AF101" s="11">
        <v>0</v>
      </c>
      <c r="AG101" s="11">
        <v>0</v>
      </c>
      <c r="AH101" s="11">
        <v>0</v>
      </c>
    </row>
    <row r="102" spans="1:34" s="19" customFormat="1" ht="14.4" x14ac:dyDescent="0.3">
      <c r="A102" s="16">
        <v>200807</v>
      </c>
      <c r="B102" s="15">
        <v>41098.93</v>
      </c>
      <c r="C102" s="15">
        <v>8556.8700000000008</v>
      </c>
      <c r="D102" s="11">
        <v>9420.9</v>
      </c>
      <c r="E102" s="15">
        <v>44617.32</v>
      </c>
      <c r="F102" s="15">
        <v>1723.07</v>
      </c>
      <c r="G102" s="15">
        <v>0</v>
      </c>
      <c r="H102" s="15">
        <v>4605.0600000000004</v>
      </c>
      <c r="I102" s="15">
        <v>9991</v>
      </c>
      <c r="J102" s="15">
        <v>17523</v>
      </c>
      <c r="K102" s="15">
        <v>0</v>
      </c>
      <c r="L102" s="17">
        <v>0</v>
      </c>
      <c r="M102" s="17">
        <v>0</v>
      </c>
      <c r="N102" s="17">
        <v>0</v>
      </c>
      <c r="O102" s="15">
        <v>146.26</v>
      </c>
      <c r="P102" s="17">
        <v>0</v>
      </c>
      <c r="Q102" s="15">
        <v>91.39</v>
      </c>
      <c r="R102" s="15">
        <v>0</v>
      </c>
      <c r="S102" s="15">
        <v>2140.1999999999998</v>
      </c>
      <c r="T102" s="15">
        <v>91.1</v>
      </c>
      <c r="U102" s="15">
        <v>15332</v>
      </c>
      <c r="V102" s="15">
        <v>15376</v>
      </c>
      <c r="W102" s="11">
        <v>0</v>
      </c>
      <c r="X102" s="15">
        <v>3783.83</v>
      </c>
      <c r="Y102" s="15">
        <v>327.26</v>
      </c>
      <c r="Z102" s="15">
        <v>270.99</v>
      </c>
      <c r="AA102" s="10">
        <v>0</v>
      </c>
      <c r="AB102" s="15">
        <v>623.27</v>
      </c>
      <c r="AC102" s="15">
        <v>139.69</v>
      </c>
      <c r="AD102" s="15">
        <v>5614.79</v>
      </c>
      <c r="AE102" s="11">
        <v>128.69999999999999</v>
      </c>
      <c r="AF102" s="11">
        <v>0</v>
      </c>
      <c r="AG102" s="11">
        <v>0</v>
      </c>
      <c r="AH102" s="11">
        <v>0.09</v>
      </c>
    </row>
    <row r="103" spans="1:34" s="19" customFormat="1" ht="14.4" x14ac:dyDescent="0.3">
      <c r="A103" s="16">
        <v>200808</v>
      </c>
      <c r="B103" s="15">
        <v>53030.46</v>
      </c>
      <c r="C103" s="15">
        <v>16279.02</v>
      </c>
      <c r="D103" s="11">
        <v>55269.77</v>
      </c>
      <c r="E103" s="15">
        <v>210009.19</v>
      </c>
      <c r="F103" s="15">
        <v>11918.07</v>
      </c>
      <c r="G103" s="15">
        <v>4898.01</v>
      </c>
      <c r="H103" s="15">
        <v>34061.410000000003</v>
      </c>
      <c r="I103" s="15">
        <v>13023.17</v>
      </c>
      <c r="J103" s="15">
        <v>25796</v>
      </c>
      <c r="K103" s="15">
        <v>0</v>
      </c>
      <c r="L103" s="17">
        <v>565.80604584619346</v>
      </c>
      <c r="M103" s="17">
        <v>0</v>
      </c>
      <c r="N103" s="17">
        <v>2005.8426970807611</v>
      </c>
      <c r="O103" s="15">
        <v>9921.19</v>
      </c>
      <c r="P103" s="17">
        <v>175.93537004886832</v>
      </c>
      <c r="Q103" s="15">
        <v>4658.5600000000004</v>
      </c>
      <c r="R103" s="15">
        <v>548.37</v>
      </c>
      <c r="S103" s="15">
        <v>4089.8</v>
      </c>
      <c r="T103" s="15">
        <v>11495.35</v>
      </c>
      <c r="U103" s="15">
        <v>2796</v>
      </c>
      <c r="V103" s="15">
        <v>58462</v>
      </c>
      <c r="W103" s="11">
        <v>6376.19</v>
      </c>
      <c r="X103" s="15">
        <v>7660.49</v>
      </c>
      <c r="Y103" s="15">
        <v>1030.2</v>
      </c>
      <c r="Z103" s="15">
        <v>728.05</v>
      </c>
      <c r="AA103" s="10">
        <v>0</v>
      </c>
      <c r="AB103" s="15">
        <v>5321.48</v>
      </c>
      <c r="AC103" s="15">
        <v>800.65</v>
      </c>
      <c r="AD103" s="15">
        <v>3414.71</v>
      </c>
      <c r="AE103" s="11">
        <v>2987.14</v>
      </c>
      <c r="AF103" s="11">
        <v>3033.99</v>
      </c>
      <c r="AG103" s="11">
        <v>6353.32</v>
      </c>
      <c r="AH103" s="11">
        <v>4218.22</v>
      </c>
    </row>
    <row r="104" spans="1:34" s="19" customFormat="1" ht="14.4" x14ac:dyDescent="0.3">
      <c r="A104" s="16">
        <v>200809</v>
      </c>
      <c r="B104" s="15">
        <v>15806.16</v>
      </c>
      <c r="C104" s="15">
        <v>4186.93</v>
      </c>
      <c r="D104" s="11">
        <v>6665.9400000000005</v>
      </c>
      <c r="E104" s="15">
        <v>128991.03999999999</v>
      </c>
      <c r="F104" s="15">
        <v>5276.13</v>
      </c>
      <c r="G104" s="15">
        <v>1822.77</v>
      </c>
      <c r="H104" s="15">
        <v>4578.9799999999996</v>
      </c>
      <c r="I104" s="15">
        <v>1.4</v>
      </c>
      <c r="J104" s="15">
        <v>2496</v>
      </c>
      <c r="K104" s="15">
        <v>0</v>
      </c>
      <c r="L104" s="17">
        <v>0</v>
      </c>
      <c r="M104" s="17">
        <v>0</v>
      </c>
      <c r="N104" s="17">
        <v>778.4726240997943</v>
      </c>
      <c r="O104" s="15">
        <v>4033.67</v>
      </c>
      <c r="P104" s="17">
        <v>34.626977237654323</v>
      </c>
      <c r="Q104" s="15">
        <v>313.23</v>
      </c>
      <c r="R104" s="15">
        <v>0</v>
      </c>
      <c r="S104" s="15">
        <v>2007.7</v>
      </c>
      <c r="T104" s="15">
        <v>1791.06</v>
      </c>
      <c r="U104" s="15">
        <v>0</v>
      </c>
      <c r="V104" s="15">
        <v>28406</v>
      </c>
      <c r="W104" s="11">
        <v>6508.62</v>
      </c>
      <c r="X104" s="15">
        <v>2212.29</v>
      </c>
      <c r="Y104" s="15">
        <v>162.66</v>
      </c>
      <c r="Z104" s="15">
        <v>88.36</v>
      </c>
      <c r="AA104" s="10">
        <v>0</v>
      </c>
      <c r="AB104" s="15">
        <v>8.7200000000000006</v>
      </c>
      <c r="AC104" s="15">
        <v>351.38</v>
      </c>
      <c r="AD104" s="15">
        <v>363.67</v>
      </c>
      <c r="AE104" s="11">
        <v>1699.56</v>
      </c>
      <c r="AF104" s="11">
        <v>1901.64</v>
      </c>
      <c r="AG104" s="11">
        <v>1556.13</v>
      </c>
      <c r="AH104" s="11">
        <v>612.02</v>
      </c>
    </row>
    <row r="105" spans="1:34" s="19" customFormat="1" ht="14.4" x14ac:dyDescent="0.3">
      <c r="A105" s="16">
        <v>200810</v>
      </c>
      <c r="B105" s="15">
        <v>13963.96</v>
      </c>
      <c r="C105" s="15">
        <v>4332.8</v>
      </c>
      <c r="D105" s="11">
        <v>8970.6400000000012</v>
      </c>
      <c r="E105" s="15">
        <v>9206.36</v>
      </c>
      <c r="F105" s="15">
        <v>128.43</v>
      </c>
      <c r="G105" s="15">
        <v>833.42</v>
      </c>
      <c r="H105" s="15">
        <v>4635.41</v>
      </c>
      <c r="I105" s="15">
        <v>31</v>
      </c>
      <c r="J105" s="15">
        <v>1871</v>
      </c>
      <c r="K105" s="15">
        <v>0</v>
      </c>
      <c r="L105" s="17">
        <v>0</v>
      </c>
      <c r="M105" s="17">
        <v>0</v>
      </c>
      <c r="N105" s="17">
        <v>41.419311021090536</v>
      </c>
      <c r="O105" s="15">
        <v>383.98</v>
      </c>
      <c r="P105" s="17">
        <v>0</v>
      </c>
      <c r="Q105" s="15">
        <v>0</v>
      </c>
      <c r="R105" s="15">
        <v>0</v>
      </c>
      <c r="S105" s="15">
        <v>366.1</v>
      </c>
      <c r="T105" s="15">
        <v>319.54000000000002</v>
      </c>
      <c r="U105" s="15">
        <v>0</v>
      </c>
      <c r="V105" s="15">
        <v>3631</v>
      </c>
      <c r="W105" s="11">
        <v>120.83</v>
      </c>
      <c r="X105" s="15">
        <v>469.28</v>
      </c>
      <c r="Y105" s="15">
        <v>4.03</v>
      </c>
      <c r="Z105" s="15">
        <v>54.68</v>
      </c>
      <c r="AA105" s="10">
        <v>0</v>
      </c>
      <c r="AB105" s="15">
        <v>0</v>
      </c>
      <c r="AC105" s="15">
        <v>194.24</v>
      </c>
      <c r="AD105" s="15">
        <v>2543.65</v>
      </c>
      <c r="AE105" s="11">
        <v>537.57000000000005</v>
      </c>
      <c r="AF105" s="11">
        <v>934.75</v>
      </c>
      <c r="AG105" s="11">
        <v>434.16</v>
      </c>
      <c r="AH105" s="11">
        <v>459.73</v>
      </c>
    </row>
    <row r="106" spans="1:34" s="19" customFormat="1" ht="14.4" x14ac:dyDescent="0.3">
      <c r="A106" s="16">
        <v>200811</v>
      </c>
      <c r="B106" s="15">
        <v>86.48</v>
      </c>
      <c r="C106" s="15">
        <v>469.34</v>
      </c>
      <c r="D106" s="11">
        <v>32.64</v>
      </c>
      <c r="E106" s="15">
        <v>3976.42</v>
      </c>
      <c r="F106" s="15">
        <v>30.28</v>
      </c>
      <c r="G106" s="15">
        <v>255.04</v>
      </c>
      <c r="H106" s="15">
        <v>547.87</v>
      </c>
      <c r="I106" s="15">
        <v>0</v>
      </c>
      <c r="J106" s="15">
        <v>0</v>
      </c>
      <c r="K106" s="15">
        <v>0</v>
      </c>
      <c r="L106" s="17">
        <v>0</v>
      </c>
      <c r="M106" s="17">
        <v>0</v>
      </c>
      <c r="N106" s="17">
        <v>0</v>
      </c>
      <c r="O106" s="15">
        <v>0</v>
      </c>
      <c r="P106" s="17">
        <v>0</v>
      </c>
      <c r="Q106" s="15">
        <v>0</v>
      </c>
      <c r="R106" s="15">
        <v>0</v>
      </c>
      <c r="S106" s="15">
        <v>7.4</v>
      </c>
      <c r="T106" s="15">
        <v>0</v>
      </c>
      <c r="U106" s="15">
        <v>0</v>
      </c>
      <c r="V106" s="15">
        <v>1218.0999999999999</v>
      </c>
      <c r="W106" s="11">
        <v>0</v>
      </c>
      <c r="X106" s="15">
        <v>46.23</v>
      </c>
      <c r="Y106" s="15">
        <v>0.65</v>
      </c>
      <c r="Z106" s="15">
        <v>0.95</v>
      </c>
      <c r="AA106" s="10">
        <v>744.84999999999991</v>
      </c>
      <c r="AB106" s="15">
        <v>1.31</v>
      </c>
      <c r="AC106" s="15">
        <v>62.07</v>
      </c>
      <c r="AD106" s="15">
        <v>424.22</v>
      </c>
      <c r="AE106" s="11">
        <v>0</v>
      </c>
      <c r="AF106" s="11">
        <v>2.2200000000000002</v>
      </c>
      <c r="AG106" s="11">
        <v>0</v>
      </c>
      <c r="AH106" s="11">
        <v>0</v>
      </c>
    </row>
    <row r="107" spans="1:34" s="19" customFormat="1" ht="14.4" x14ac:dyDescent="0.3">
      <c r="A107" s="16">
        <v>200812</v>
      </c>
      <c r="B107" s="15">
        <v>558.1</v>
      </c>
      <c r="C107" s="15">
        <v>186.69</v>
      </c>
      <c r="D107" s="11">
        <v>905.22</v>
      </c>
      <c r="E107" s="15">
        <v>4808.45</v>
      </c>
      <c r="F107" s="15">
        <v>0</v>
      </c>
      <c r="G107" s="15">
        <v>321.82</v>
      </c>
      <c r="H107" s="15">
        <v>473.95</v>
      </c>
      <c r="I107" s="15">
        <v>346</v>
      </c>
      <c r="J107" s="15">
        <v>0</v>
      </c>
      <c r="K107" s="15">
        <v>0</v>
      </c>
      <c r="L107" s="17">
        <v>0</v>
      </c>
      <c r="M107" s="17">
        <v>0</v>
      </c>
      <c r="N107" s="17">
        <v>0</v>
      </c>
      <c r="O107" s="15">
        <v>0</v>
      </c>
      <c r="P107" s="17">
        <v>0</v>
      </c>
      <c r="Q107" s="15">
        <v>0</v>
      </c>
      <c r="R107" s="15">
        <v>0</v>
      </c>
      <c r="S107" s="15">
        <v>183.9</v>
      </c>
      <c r="T107" s="15">
        <v>37.74</v>
      </c>
      <c r="U107" s="15">
        <v>0</v>
      </c>
      <c r="V107" s="15">
        <v>877.3</v>
      </c>
      <c r="W107" s="11">
        <v>0</v>
      </c>
      <c r="X107" s="15">
        <v>0</v>
      </c>
      <c r="Y107" s="15">
        <v>3.25</v>
      </c>
      <c r="Z107" s="15">
        <v>15.82</v>
      </c>
      <c r="AA107" s="10">
        <v>650.02</v>
      </c>
      <c r="AB107" s="15">
        <v>0</v>
      </c>
      <c r="AC107" s="15">
        <v>60.1</v>
      </c>
      <c r="AD107" s="15">
        <v>3197.9</v>
      </c>
      <c r="AE107" s="11">
        <v>79.040000000000006</v>
      </c>
      <c r="AF107" s="11">
        <v>203.31</v>
      </c>
      <c r="AG107" s="11">
        <v>2.12</v>
      </c>
      <c r="AH107" s="11">
        <v>0</v>
      </c>
    </row>
    <row r="108" spans="1:34" s="19" customFormat="1" ht="14.4" x14ac:dyDescent="0.3">
      <c r="A108" s="16">
        <v>200901</v>
      </c>
      <c r="B108" s="15">
        <v>0</v>
      </c>
      <c r="C108" s="15">
        <v>0</v>
      </c>
      <c r="D108" s="11">
        <v>0.83000000000000007</v>
      </c>
      <c r="E108" s="15">
        <v>4654.66</v>
      </c>
      <c r="F108" s="15">
        <v>0</v>
      </c>
      <c r="G108" s="15">
        <v>0</v>
      </c>
      <c r="H108" s="15">
        <v>77.25</v>
      </c>
      <c r="I108" s="15">
        <v>488.8</v>
      </c>
      <c r="J108" s="15">
        <v>0</v>
      </c>
      <c r="K108" s="15">
        <v>0</v>
      </c>
      <c r="L108" s="17">
        <v>0</v>
      </c>
      <c r="M108" s="17">
        <v>0</v>
      </c>
      <c r="N108" s="17">
        <v>0</v>
      </c>
      <c r="O108" s="15">
        <v>0</v>
      </c>
      <c r="P108" s="17">
        <v>0</v>
      </c>
      <c r="Q108" s="15">
        <v>0</v>
      </c>
      <c r="R108" s="15">
        <v>0</v>
      </c>
      <c r="S108" s="15">
        <v>5.5</v>
      </c>
      <c r="T108" s="15">
        <v>86.18</v>
      </c>
      <c r="U108" s="15">
        <v>0</v>
      </c>
      <c r="V108" s="15">
        <v>547.6</v>
      </c>
      <c r="W108" s="11">
        <v>0</v>
      </c>
      <c r="X108" s="15">
        <v>1424.12</v>
      </c>
      <c r="Y108" s="15">
        <v>188.2</v>
      </c>
      <c r="Z108" s="15">
        <v>0</v>
      </c>
      <c r="AA108" s="10">
        <v>1265.1999999999998</v>
      </c>
      <c r="AB108" s="15">
        <v>0.52</v>
      </c>
      <c r="AC108" s="15">
        <v>22.28</v>
      </c>
      <c r="AD108" s="15">
        <v>1971.87</v>
      </c>
      <c r="AE108" s="11">
        <v>0</v>
      </c>
      <c r="AF108" s="11">
        <v>74.98</v>
      </c>
      <c r="AG108" s="11">
        <v>10.96</v>
      </c>
      <c r="AH108" s="11">
        <v>3.1</v>
      </c>
    </row>
    <row r="109" spans="1:34" s="19" customFormat="1" ht="14.4" x14ac:dyDescent="0.3">
      <c r="A109" s="16">
        <v>200902</v>
      </c>
      <c r="B109" s="15">
        <v>90.52</v>
      </c>
      <c r="C109" s="15">
        <v>0.1</v>
      </c>
      <c r="D109" s="11">
        <v>0</v>
      </c>
      <c r="E109" s="15">
        <v>4046.12</v>
      </c>
      <c r="F109" s="15">
        <v>0</v>
      </c>
      <c r="G109" s="15">
        <v>0</v>
      </c>
      <c r="H109" s="15">
        <v>159.44999999999999</v>
      </c>
      <c r="I109" s="15">
        <v>47</v>
      </c>
      <c r="J109" s="15">
        <v>0</v>
      </c>
      <c r="K109" s="15">
        <v>0</v>
      </c>
      <c r="L109" s="17">
        <v>0</v>
      </c>
      <c r="M109" s="17">
        <v>0</v>
      </c>
      <c r="N109" s="17">
        <v>0</v>
      </c>
      <c r="O109" s="15">
        <v>0</v>
      </c>
      <c r="P109" s="17">
        <v>0</v>
      </c>
      <c r="Q109" s="15">
        <v>0</v>
      </c>
      <c r="R109" s="15">
        <v>0</v>
      </c>
      <c r="S109" s="15">
        <v>63.8</v>
      </c>
      <c r="T109" s="15">
        <v>0</v>
      </c>
      <c r="U109" s="15">
        <v>0</v>
      </c>
      <c r="V109" s="15">
        <v>446.5</v>
      </c>
      <c r="W109" s="11">
        <v>0</v>
      </c>
      <c r="X109" s="15">
        <v>1202.68</v>
      </c>
      <c r="Y109" s="15">
        <v>148.07</v>
      </c>
      <c r="Z109" s="15">
        <v>36.1</v>
      </c>
      <c r="AA109" s="10">
        <v>879.5</v>
      </c>
      <c r="AB109" s="15">
        <v>0</v>
      </c>
      <c r="AC109" s="15">
        <v>0</v>
      </c>
      <c r="AD109" s="15">
        <v>5618.88</v>
      </c>
      <c r="AE109" s="11">
        <v>0</v>
      </c>
      <c r="AF109" s="11">
        <v>0.42</v>
      </c>
      <c r="AG109" s="11">
        <v>0</v>
      </c>
      <c r="AH109" s="11">
        <v>0</v>
      </c>
    </row>
    <row r="110" spans="1:34" s="19" customFormat="1" ht="14.4" x14ac:dyDescent="0.3">
      <c r="A110" s="16">
        <v>200903</v>
      </c>
      <c r="B110" s="15">
        <v>0.2</v>
      </c>
      <c r="C110" s="15">
        <v>0.32</v>
      </c>
      <c r="D110" s="11">
        <v>0</v>
      </c>
      <c r="E110" s="15">
        <v>4770.82</v>
      </c>
      <c r="F110" s="15">
        <v>0</v>
      </c>
      <c r="G110" s="15">
        <v>0</v>
      </c>
      <c r="H110" s="15">
        <v>0</v>
      </c>
      <c r="I110" s="15">
        <v>412</v>
      </c>
      <c r="J110" s="15">
        <v>0</v>
      </c>
      <c r="K110" s="15">
        <v>0</v>
      </c>
      <c r="L110" s="17">
        <v>0</v>
      </c>
      <c r="M110" s="17">
        <v>0</v>
      </c>
      <c r="N110" s="17">
        <v>0</v>
      </c>
      <c r="O110" s="15">
        <v>0</v>
      </c>
      <c r="P110" s="17">
        <v>0</v>
      </c>
      <c r="Q110" s="15">
        <v>0</v>
      </c>
      <c r="R110" s="15">
        <v>0</v>
      </c>
      <c r="S110" s="15">
        <v>23.6</v>
      </c>
      <c r="T110" s="15">
        <v>0</v>
      </c>
      <c r="U110" s="15">
        <v>0</v>
      </c>
      <c r="V110" s="15">
        <v>677.9</v>
      </c>
      <c r="W110" s="11">
        <v>0</v>
      </c>
      <c r="X110" s="15">
        <v>0.03</v>
      </c>
      <c r="Y110" s="15">
        <v>0.03</v>
      </c>
      <c r="Z110" s="15">
        <v>1.51</v>
      </c>
      <c r="AA110" s="10">
        <v>1580.82</v>
      </c>
      <c r="AB110" s="15">
        <v>0</v>
      </c>
      <c r="AC110" s="15">
        <v>0</v>
      </c>
      <c r="AD110" s="15">
        <v>1411.26</v>
      </c>
      <c r="AE110" s="11">
        <v>0</v>
      </c>
      <c r="AF110" s="11">
        <v>0</v>
      </c>
      <c r="AG110" s="11">
        <v>0</v>
      </c>
      <c r="AH110" s="11">
        <v>9.4600000000000009</v>
      </c>
    </row>
    <row r="111" spans="1:34" s="19" customFormat="1" ht="14.4" x14ac:dyDescent="0.3">
      <c r="A111" s="16">
        <v>200904</v>
      </c>
      <c r="B111" s="15">
        <v>208.87</v>
      </c>
      <c r="C111" s="15">
        <v>0.33</v>
      </c>
      <c r="D111" s="11">
        <v>3.1</v>
      </c>
      <c r="E111" s="15">
        <v>4439.0200000000004</v>
      </c>
      <c r="F111" s="15">
        <v>0</v>
      </c>
      <c r="G111" s="15">
        <v>0</v>
      </c>
      <c r="H111" s="15">
        <v>0</v>
      </c>
      <c r="I111" s="15">
        <v>136.94</v>
      </c>
      <c r="J111" s="15">
        <v>493.2</v>
      </c>
      <c r="K111" s="15">
        <v>0</v>
      </c>
      <c r="L111" s="17">
        <v>0</v>
      </c>
      <c r="M111" s="17">
        <v>0</v>
      </c>
      <c r="N111" s="17">
        <v>0</v>
      </c>
      <c r="O111" s="15">
        <v>0</v>
      </c>
      <c r="P111" s="17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472.48</v>
      </c>
      <c r="W111" s="11">
        <v>0</v>
      </c>
      <c r="X111" s="15">
        <v>0</v>
      </c>
      <c r="Y111" s="15">
        <v>0</v>
      </c>
      <c r="Z111" s="15">
        <v>0.02</v>
      </c>
      <c r="AA111" s="10">
        <v>2768.91</v>
      </c>
      <c r="AB111" s="15">
        <v>3.66</v>
      </c>
      <c r="AC111" s="15">
        <v>0</v>
      </c>
      <c r="AD111" s="15">
        <v>1684.59</v>
      </c>
      <c r="AE111" s="11">
        <v>1.17</v>
      </c>
      <c r="AF111" s="11">
        <v>32.340000000000003</v>
      </c>
      <c r="AG111" s="11">
        <v>0</v>
      </c>
      <c r="AH111" s="11">
        <v>0</v>
      </c>
    </row>
    <row r="112" spans="1:34" s="19" customFormat="1" ht="14.4" x14ac:dyDescent="0.3">
      <c r="A112" s="16">
        <v>200905</v>
      </c>
      <c r="B112" s="15">
        <v>4415.79</v>
      </c>
      <c r="C112" s="15">
        <v>914.53</v>
      </c>
      <c r="D112" s="11">
        <v>5721.36</v>
      </c>
      <c r="E112" s="15">
        <v>34824.94</v>
      </c>
      <c r="F112" s="15">
        <v>0.27</v>
      </c>
      <c r="G112" s="15">
        <v>0</v>
      </c>
      <c r="H112" s="15">
        <v>0.36</v>
      </c>
      <c r="I112" s="15">
        <v>6647.8</v>
      </c>
      <c r="J112" s="15">
        <v>749.8</v>
      </c>
      <c r="K112" s="15">
        <v>0</v>
      </c>
      <c r="L112" s="17">
        <v>0</v>
      </c>
      <c r="M112" s="17">
        <v>0</v>
      </c>
      <c r="N112" s="17">
        <v>0</v>
      </c>
      <c r="O112" s="15">
        <v>0</v>
      </c>
      <c r="P112" s="17">
        <v>0</v>
      </c>
      <c r="Q112" s="15">
        <v>935.91</v>
      </c>
      <c r="R112" s="15">
        <v>0</v>
      </c>
      <c r="S112" s="15">
        <v>3647</v>
      </c>
      <c r="T112" s="15">
        <v>0</v>
      </c>
      <c r="U112" s="15">
        <v>3078</v>
      </c>
      <c r="V112" s="15">
        <v>521.1</v>
      </c>
      <c r="W112" s="11">
        <v>0</v>
      </c>
      <c r="X112" s="15">
        <v>704.29</v>
      </c>
      <c r="Y112" s="15">
        <v>387.45</v>
      </c>
      <c r="Z112" s="15">
        <v>135.54</v>
      </c>
      <c r="AA112" s="10">
        <v>1916.15</v>
      </c>
      <c r="AB112" s="15">
        <v>0.22</v>
      </c>
      <c r="AC112" s="15">
        <v>0</v>
      </c>
      <c r="AD112" s="15">
        <v>6532.09</v>
      </c>
      <c r="AE112" s="11">
        <v>0</v>
      </c>
      <c r="AF112" s="11">
        <v>463.89</v>
      </c>
      <c r="AG112" s="11">
        <v>4.84</v>
      </c>
      <c r="AH112" s="11">
        <v>0</v>
      </c>
    </row>
    <row r="113" spans="1:38" ht="14.4" x14ac:dyDescent="0.3">
      <c r="A113" s="16">
        <v>200906</v>
      </c>
      <c r="B113" s="15">
        <v>11025.69</v>
      </c>
      <c r="C113" s="15">
        <v>2019.57</v>
      </c>
      <c r="D113" s="11">
        <v>18785.900000000001</v>
      </c>
      <c r="E113" s="15">
        <v>95379.09</v>
      </c>
      <c r="F113" s="15">
        <v>29.35</v>
      </c>
      <c r="G113" s="15">
        <v>0</v>
      </c>
      <c r="H113" s="15">
        <v>1563.29</v>
      </c>
      <c r="I113" s="15">
        <v>7012</v>
      </c>
      <c r="J113" s="15">
        <v>11438</v>
      </c>
      <c r="K113" s="15">
        <v>0</v>
      </c>
      <c r="L113" s="17">
        <v>0</v>
      </c>
      <c r="M113" s="17">
        <v>0</v>
      </c>
      <c r="N113" s="17">
        <v>0</v>
      </c>
      <c r="O113" s="15">
        <v>0</v>
      </c>
      <c r="P113" s="17">
        <v>0</v>
      </c>
      <c r="Q113" s="15">
        <v>0</v>
      </c>
      <c r="R113" s="15">
        <v>0</v>
      </c>
      <c r="S113" s="15">
        <v>3822</v>
      </c>
      <c r="T113" s="15">
        <v>129.16999999999999</v>
      </c>
      <c r="U113" s="15">
        <v>814</v>
      </c>
      <c r="V113" s="15">
        <v>6057</v>
      </c>
      <c r="W113" s="11">
        <v>0</v>
      </c>
      <c r="X113" s="15">
        <v>1916.37</v>
      </c>
      <c r="Y113" s="15">
        <v>765.77</v>
      </c>
      <c r="Z113" s="15">
        <v>350.18</v>
      </c>
      <c r="AA113" s="10">
        <v>0</v>
      </c>
      <c r="AB113" s="15">
        <v>135.61000000000001</v>
      </c>
      <c r="AC113" s="15">
        <v>138.18</v>
      </c>
      <c r="AD113" s="15">
        <v>8833.06</v>
      </c>
      <c r="AE113" s="11">
        <v>827.11</v>
      </c>
      <c r="AF113" s="11">
        <v>1627.95</v>
      </c>
      <c r="AG113" s="11">
        <v>603.88</v>
      </c>
      <c r="AH113" s="11">
        <v>0</v>
      </c>
    </row>
    <row r="114" spans="1:38" ht="14.4" x14ac:dyDescent="0.3">
      <c r="A114" s="16">
        <v>200907</v>
      </c>
      <c r="B114" s="15">
        <v>23068.29</v>
      </c>
      <c r="C114" s="15">
        <v>3876.88</v>
      </c>
      <c r="D114" s="11">
        <v>36116.949999999997</v>
      </c>
      <c r="E114" s="15">
        <v>104951.78</v>
      </c>
      <c r="F114" s="15">
        <v>1112.5</v>
      </c>
      <c r="G114" s="15">
        <v>0</v>
      </c>
      <c r="H114" s="15">
        <v>4154.01</v>
      </c>
      <c r="I114" s="15">
        <v>3757</v>
      </c>
      <c r="J114" s="15">
        <v>3620.4</v>
      </c>
      <c r="K114" s="15">
        <v>0</v>
      </c>
      <c r="L114" s="17">
        <v>0</v>
      </c>
      <c r="M114" s="17">
        <v>0</v>
      </c>
      <c r="N114" s="17">
        <v>0</v>
      </c>
      <c r="O114" s="15">
        <v>213.03</v>
      </c>
      <c r="P114" s="17">
        <v>0</v>
      </c>
      <c r="Q114" s="15">
        <v>117.16</v>
      </c>
      <c r="R114" s="15">
        <v>0</v>
      </c>
      <c r="S114" s="15">
        <v>1441.44</v>
      </c>
      <c r="T114" s="15">
        <v>4809.95</v>
      </c>
      <c r="U114" s="15">
        <v>1307.2</v>
      </c>
      <c r="V114" s="15">
        <v>42864</v>
      </c>
      <c r="W114" s="11">
        <v>463.98</v>
      </c>
      <c r="X114" s="15">
        <v>3829.26</v>
      </c>
      <c r="Y114" s="15">
        <v>628.59</v>
      </c>
      <c r="Z114" s="15">
        <v>920.74</v>
      </c>
      <c r="AA114" s="10">
        <v>0</v>
      </c>
      <c r="AB114" s="15">
        <v>1011.43</v>
      </c>
      <c r="AC114" s="15">
        <v>224.73</v>
      </c>
      <c r="AD114" s="15">
        <v>10387.61</v>
      </c>
      <c r="AE114" s="11">
        <v>211.41</v>
      </c>
      <c r="AF114" s="11">
        <v>1875.69</v>
      </c>
      <c r="AG114" s="11">
        <v>2075.9900000000002</v>
      </c>
      <c r="AH114" s="11">
        <v>4.6100000000000003</v>
      </c>
    </row>
    <row r="115" spans="1:38" ht="14.4" x14ac:dyDescent="0.3">
      <c r="A115" s="16">
        <v>200908</v>
      </c>
      <c r="B115" s="15">
        <v>7564.99</v>
      </c>
      <c r="C115" s="15">
        <v>327.88</v>
      </c>
      <c r="D115" s="11">
        <v>12773.89</v>
      </c>
      <c r="E115" s="15">
        <v>80629.34</v>
      </c>
      <c r="F115" s="15">
        <v>431.7</v>
      </c>
      <c r="G115" s="15">
        <v>36.5</v>
      </c>
      <c r="H115" s="15">
        <v>3669.09</v>
      </c>
      <c r="I115" s="15">
        <v>735.3</v>
      </c>
      <c r="J115" s="15">
        <v>379</v>
      </c>
      <c r="K115" s="15">
        <v>0</v>
      </c>
      <c r="L115" s="17">
        <v>0</v>
      </c>
      <c r="M115" s="17">
        <v>0</v>
      </c>
      <c r="N115" s="17">
        <v>0</v>
      </c>
      <c r="O115" s="15">
        <v>114.65</v>
      </c>
      <c r="P115" s="17">
        <v>0</v>
      </c>
      <c r="Q115" s="15">
        <v>42.58</v>
      </c>
      <c r="R115" s="15">
        <v>0</v>
      </c>
      <c r="S115" s="15">
        <v>1444.6</v>
      </c>
      <c r="T115" s="15">
        <v>1628.32</v>
      </c>
      <c r="U115" s="15">
        <v>0</v>
      </c>
      <c r="V115" s="15">
        <v>22358</v>
      </c>
      <c r="W115" s="11">
        <v>0</v>
      </c>
      <c r="X115" s="15">
        <v>725.01</v>
      </c>
      <c r="Y115" s="15">
        <v>75.84</v>
      </c>
      <c r="Z115" s="15">
        <v>0</v>
      </c>
      <c r="AA115" s="10">
        <v>305.90999999999985</v>
      </c>
      <c r="AB115" s="15">
        <v>48.09</v>
      </c>
      <c r="AC115" s="15">
        <v>57.74</v>
      </c>
      <c r="AD115" s="15">
        <v>661.98</v>
      </c>
      <c r="AE115" s="11">
        <v>14.19</v>
      </c>
      <c r="AF115" s="11">
        <v>197.07</v>
      </c>
      <c r="AG115" s="11">
        <v>226.44</v>
      </c>
      <c r="AH115" s="11">
        <v>697.67</v>
      </c>
    </row>
    <row r="116" spans="1:38" ht="14.4" x14ac:dyDescent="0.3">
      <c r="A116" s="16">
        <v>200909</v>
      </c>
      <c r="B116" s="15">
        <v>9493.56</v>
      </c>
      <c r="C116" s="15">
        <v>587.30999999999995</v>
      </c>
      <c r="D116" s="11">
        <v>2094.64</v>
      </c>
      <c r="E116" s="15">
        <v>80917.789999999994</v>
      </c>
      <c r="F116" s="15">
        <v>1179.5899999999999</v>
      </c>
      <c r="G116" s="15">
        <v>123.19</v>
      </c>
      <c r="H116" s="15">
        <v>7648.82</v>
      </c>
      <c r="I116" s="15">
        <v>1059.2</v>
      </c>
      <c r="J116" s="15">
        <v>121</v>
      </c>
      <c r="K116" s="15">
        <v>0</v>
      </c>
      <c r="L116" s="17">
        <v>0</v>
      </c>
      <c r="M116" s="17">
        <v>0</v>
      </c>
      <c r="N116" s="17">
        <v>0</v>
      </c>
      <c r="O116" s="15">
        <v>43.43</v>
      </c>
      <c r="P116" s="17">
        <v>0</v>
      </c>
      <c r="Q116" s="15">
        <v>0</v>
      </c>
      <c r="R116" s="15">
        <v>0</v>
      </c>
      <c r="S116" s="15">
        <v>1135.81</v>
      </c>
      <c r="T116" s="15">
        <v>2313.7800000000002</v>
      </c>
      <c r="U116" s="15">
        <v>0</v>
      </c>
      <c r="V116" s="15">
        <v>7324</v>
      </c>
      <c r="W116" s="11">
        <v>0</v>
      </c>
      <c r="X116" s="15">
        <v>1507.55</v>
      </c>
      <c r="Y116" s="15">
        <v>638.79999999999995</v>
      </c>
      <c r="Z116" s="15">
        <v>81.63</v>
      </c>
      <c r="AA116" s="10">
        <v>0</v>
      </c>
      <c r="AB116" s="15">
        <v>31.63</v>
      </c>
      <c r="AC116" s="15">
        <v>45.86</v>
      </c>
      <c r="AD116" s="15">
        <v>0.51</v>
      </c>
      <c r="AE116" s="11">
        <v>239.56</v>
      </c>
      <c r="AF116" s="11">
        <v>313.95</v>
      </c>
      <c r="AG116" s="11">
        <v>887.61</v>
      </c>
      <c r="AH116" s="11">
        <v>1727.55</v>
      </c>
    </row>
    <row r="117" spans="1:38" ht="14.4" x14ac:dyDescent="0.3">
      <c r="A117" s="16">
        <v>200910</v>
      </c>
      <c r="B117" s="15">
        <v>739.49</v>
      </c>
      <c r="C117" s="15">
        <v>6.15</v>
      </c>
      <c r="D117" s="11">
        <v>450.06</v>
      </c>
      <c r="E117" s="15">
        <v>9726.76</v>
      </c>
      <c r="F117" s="15">
        <v>0.75</v>
      </c>
      <c r="G117" s="15">
        <v>38.700000000000003</v>
      </c>
      <c r="H117" s="15">
        <v>371.75</v>
      </c>
      <c r="I117" s="15">
        <v>1073.3</v>
      </c>
      <c r="J117" s="15">
        <v>0</v>
      </c>
      <c r="K117" s="15">
        <v>0</v>
      </c>
      <c r="L117" s="17">
        <v>0</v>
      </c>
      <c r="M117" s="17">
        <v>0</v>
      </c>
      <c r="N117" s="17">
        <v>0</v>
      </c>
      <c r="O117" s="15">
        <v>65.67</v>
      </c>
      <c r="P117" s="17">
        <v>0</v>
      </c>
      <c r="Q117" s="15">
        <v>94.64</v>
      </c>
      <c r="R117" s="15">
        <v>0</v>
      </c>
      <c r="S117" s="15">
        <v>8.3000000000000007</v>
      </c>
      <c r="T117" s="15">
        <v>116.18</v>
      </c>
      <c r="U117" s="15">
        <v>0</v>
      </c>
      <c r="V117" s="15">
        <v>3809</v>
      </c>
      <c r="W117" s="11">
        <v>0</v>
      </c>
      <c r="X117" s="15">
        <v>0</v>
      </c>
      <c r="Y117" s="15">
        <v>0.08</v>
      </c>
      <c r="Z117" s="15">
        <v>89.36</v>
      </c>
      <c r="AA117" s="10">
        <v>678.34</v>
      </c>
      <c r="AB117" s="15">
        <v>1.32</v>
      </c>
      <c r="AC117" s="15">
        <v>40.78</v>
      </c>
      <c r="AD117" s="15">
        <v>769.62</v>
      </c>
      <c r="AE117" s="11">
        <v>3.92</v>
      </c>
      <c r="AF117" s="11">
        <v>88.63</v>
      </c>
      <c r="AG117" s="11">
        <v>0</v>
      </c>
      <c r="AH117" s="11">
        <v>0</v>
      </c>
    </row>
    <row r="118" spans="1:38" ht="14.4" x14ac:dyDescent="0.3">
      <c r="A118" s="16">
        <v>200911</v>
      </c>
      <c r="B118" s="15">
        <v>91.24</v>
      </c>
      <c r="C118" s="15">
        <v>34.020000000000003</v>
      </c>
      <c r="D118" s="11">
        <v>0.57000000000000006</v>
      </c>
      <c r="E118" s="15">
        <v>4028.51</v>
      </c>
      <c r="F118" s="15">
        <v>7.44</v>
      </c>
      <c r="G118" s="15">
        <v>0</v>
      </c>
      <c r="H118" s="15">
        <v>0</v>
      </c>
      <c r="I118" s="15">
        <v>24</v>
      </c>
      <c r="J118" s="15">
        <v>0</v>
      </c>
      <c r="K118" s="15">
        <v>0</v>
      </c>
      <c r="L118" s="17">
        <v>0</v>
      </c>
      <c r="M118" s="17">
        <v>0</v>
      </c>
      <c r="N118" s="17">
        <v>0</v>
      </c>
      <c r="O118" s="15">
        <v>0</v>
      </c>
      <c r="P118" s="17">
        <v>0</v>
      </c>
      <c r="Q118" s="15">
        <v>0</v>
      </c>
      <c r="R118" s="15">
        <v>0</v>
      </c>
      <c r="S118" s="15">
        <v>35.200000000000003</v>
      </c>
      <c r="T118" s="15">
        <v>0</v>
      </c>
      <c r="U118" s="15">
        <v>0</v>
      </c>
      <c r="V118" s="15">
        <v>1048.9000000000001</v>
      </c>
      <c r="W118" s="11">
        <v>0</v>
      </c>
      <c r="X118" s="15">
        <v>131.76</v>
      </c>
      <c r="Y118" s="15">
        <v>0</v>
      </c>
      <c r="Z118" s="15">
        <v>89.61</v>
      </c>
      <c r="AA118" s="10">
        <v>1186.3499999999999</v>
      </c>
      <c r="AB118" s="15">
        <v>0</v>
      </c>
      <c r="AC118" s="15">
        <v>32.630000000000003</v>
      </c>
      <c r="AD118" s="15">
        <v>163.74</v>
      </c>
      <c r="AE118" s="11">
        <v>0</v>
      </c>
      <c r="AF118" s="11">
        <v>85.47</v>
      </c>
      <c r="AG118" s="11">
        <v>10.91</v>
      </c>
      <c r="AH118" s="11">
        <v>0</v>
      </c>
    </row>
    <row r="119" spans="1:38" ht="14.4" x14ac:dyDescent="0.3">
      <c r="A119" s="16">
        <v>200912</v>
      </c>
      <c r="B119" s="15">
        <v>1019.4</v>
      </c>
      <c r="C119" s="15">
        <v>158.65</v>
      </c>
      <c r="D119" s="11">
        <v>216.77</v>
      </c>
      <c r="E119" s="15">
        <v>8860.7800000000007</v>
      </c>
      <c r="F119" s="15">
        <v>0</v>
      </c>
      <c r="G119" s="15">
        <v>0</v>
      </c>
      <c r="H119" s="15">
        <v>456.2</v>
      </c>
      <c r="I119" s="15">
        <v>1409</v>
      </c>
      <c r="J119" s="15">
        <v>0</v>
      </c>
      <c r="K119" s="15">
        <v>0</v>
      </c>
      <c r="L119" s="17">
        <v>0</v>
      </c>
      <c r="M119" s="17">
        <v>0</v>
      </c>
      <c r="N119" s="17">
        <v>0</v>
      </c>
      <c r="O119" s="15">
        <v>116.78</v>
      </c>
      <c r="P119" s="17">
        <v>0</v>
      </c>
      <c r="Q119" s="15">
        <v>0</v>
      </c>
      <c r="R119" s="15">
        <v>0</v>
      </c>
      <c r="S119" s="15">
        <v>503.19</v>
      </c>
      <c r="T119" s="15">
        <v>0</v>
      </c>
      <c r="U119" s="15">
        <v>0</v>
      </c>
      <c r="V119" s="15">
        <v>335.8</v>
      </c>
      <c r="W119" s="11">
        <v>0</v>
      </c>
      <c r="X119" s="15">
        <v>278.37</v>
      </c>
      <c r="Y119" s="15">
        <v>0</v>
      </c>
      <c r="Z119" s="15">
        <v>10.08</v>
      </c>
      <c r="AA119" s="10">
        <v>1242.9099999999999</v>
      </c>
      <c r="AB119" s="15">
        <v>0.14000000000000001</v>
      </c>
      <c r="AC119" s="15">
        <v>0.4</v>
      </c>
      <c r="AD119" s="15">
        <v>4251.28</v>
      </c>
      <c r="AE119" s="11">
        <v>111.89</v>
      </c>
      <c r="AF119" s="11">
        <v>454.85</v>
      </c>
      <c r="AG119" s="11">
        <v>870.64</v>
      </c>
      <c r="AH119" s="11">
        <v>0</v>
      </c>
    </row>
    <row r="120" spans="1:38" ht="14.4" x14ac:dyDescent="0.3">
      <c r="A120" s="16">
        <v>201001</v>
      </c>
      <c r="B120" s="15">
        <v>731.41</v>
      </c>
      <c r="C120" s="15">
        <v>6.96</v>
      </c>
      <c r="D120" s="11">
        <v>8.89</v>
      </c>
      <c r="E120" s="15">
        <v>10459.56</v>
      </c>
      <c r="F120" s="15">
        <v>0</v>
      </c>
      <c r="G120" s="15">
        <v>0</v>
      </c>
      <c r="H120" s="15">
        <v>237.23</v>
      </c>
      <c r="I120" s="15">
        <v>1642.5</v>
      </c>
      <c r="J120" s="15">
        <v>116</v>
      </c>
      <c r="K120" s="15">
        <v>0</v>
      </c>
      <c r="L120" s="17">
        <v>0</v>
      </c>
      <c r="M120" s="17">
        <v>0</v>
      </c>
      <c r="N120" s="17">
        <v>0</v>
      </c>
      <c r="O120" s="15">
        <v>0</v>
      </c>
      <c r="P120" s="17">
        <v>0</v>
      </c>
      <c r="Q120" s="15">
        <v>0</v>
      </c>
      <c r="R120" s="15">
        <v>0</v>
      </c>
      <c r="S120" s="15">
        <v>253.4</v>
      </c>
      <c r="T120" s="15">
        <v>0</v>
      </c>
      <c r="U120" s="15">
        <v>0</v>
      </c>
      <c r="V120" s="15">
        <v>267.89999999999998</v>
      </c>
      <c r="W120" s="11">
        <v>209.06</v>
      </c>
      <c r="X120" s="15">
        <v>314.2</v>
      </c>
      <c r="Y120" s="15">
        <v>0</v>
      </c>
      <c r="Z120" s="15">
        <v>17.010000000000002</v>
      </c>
      <c r="AA120" s="10">
        <v>2364.8199999999997</v>
      </c>
      <c r="AB120" s="15">
        <v>1.53</v>
      </c>
      <c r="AC120" s="15">
        <v>10.07</v>
      </c>
      <c r="AD120" s="15">
        <v>2301.59</v>
      </c>
      <c r="AE120" s="11">
        <v>84.54</v>
      </c>
      <c r="AF120" s="11">
        <v>239.38</v>
      </c>
      <c r="AG120" s="11">
        <v>472.29</v>
      </c>
      <c r="AH120" s="11">
        <v>37.85</v>
      </c>
    </row>
    <row r="121" spans="1:38" ht="14.4" x14ac:dyDescent="0.3">
      <c r="A121" s="16">
        <v>201002</v>
      </c>
      <c r="B121" s="15">
        <v>664.34</v>
      </c>
      <c r="C121" s="15">
        <v>70.98</v>
      </c>
      <c r="D121" s="11">
        <v>3845.82</v>
      </c>
      <c r="E121" s="15">
        <v>50163.64</v>
      </c>
      <c r="F121" s="15">
        <v>0.69</v>
      </c>
      <c r="G121" s="15">
        <v>0</v>
      </c>
      <c r="H121" s="15">
        <v>441.1</v>
      </c>
      <c r="I121" s="15">
        <v>1132.2</v>
      </c>
      <c r="J121" s="15">
        <v>437.1</v>
      </c>
      <c r="K121" s="15">
        <v>0</v>
      </c>
      <c r="L121" s="17">
        <v>0</v>
      </c>
      <c r="M121" s="17">
        <v>0</v>
      </c>
      <c r="N121" s="17">
        <v>0</v>
      </c>
      <c r="O121" s="15">
        <v>0</v>
      </c>
      <c r="P121" s="17">
        <v>0</v>
      </c>
      <c r="Q121" s="15">
        <v>0</v>
      </c>
      <c r="R121" s="15">
        <v>0</v>
      </c>
      <c r="S121" s="15">
        <v>398.17</v>
      </c>
      <c r="T121" s="15">
        <v>99.49</v>
      </c>
      <c r="U121" s="15">
        <v>0</v>
      </c>
      <c r="V121" s="15">
        <v>251.9</v>
      </c>
      <c r="W121" s="11">
        <v>273.89</v>
      </c>
      <c r="X121" s="15">
        <v>0</v>
      </c>
      <c r="Y121" s="15">
        <v>0</v>
      </c>
      <c r="Z121" s="15">
        <v>6.78</v>
      </c>
      <c r="AA121" s="10">
        <v>1197.8699999999999</v>
      </c>
      <c r="AB121" s="15">
        <v>0.01</v>
      </c>
      <c r="AC121" s="15">
        <v>55.34</v>
      </c>
      <c r="AD121" s="15">
        <v>4515.1899999999996</v>
      </c>
      <c r="AE121" s="11">
        <v>37.380000000000003</v>
      </c>
      <c r="AF121" s="11">
        <v>236.3</v>
      </c>
      <c r="AG121" s="11">
        <v>21.12</v>
      </c>
      <c r="AH121" s="11">
        <v>1.85</v>
      </c>
    </row>
    <row r="122" spans="1:38" ht="14.4" x14ac:dyDescent="0.3">
      <c r="A122" s="16">
        <v>201003</v>
      </c>
      <c r="B122" s="15">
        <v>14370.62</v>
      </c>
      <c r="C122" s="15">
        <v>4092.17</v>
      </c>
      <c r="D122" s="11">
        <v>14514.400000000001</v>
      </c>
      <c r="E122" s="15">
        <v>104763.46</v>
      </c>
      <c r="F122" s="15">
        <v>1578.56</v>
      </c>
      <c r="G122" s="15">
        <v>786.15</v>
      </c>
      <c r="H122" s="15">
        <v>3954.72</v>
      </c>
      <c r="I122" s="15">
        <v>1159.7</v>
      </c>
      <c r="J122" s="15">
        <v>1787</v>
      </c>
      <c r="K122" s="15">
        <v>0</v>
      </c>
      <c r="L122" s="17">
        <v>185.03307452417695</v>
      </c>
      <c r="M122" s="17">
        <v>0</v>
      </c>
      <c r="N122" s="17">
        <v>815.45138888888891</v>
      </c>
      <c r="O122" s="15">
        <v>4676.91</v>
      </c>
      <c r="P122" s="17">
        <v>145.67157761059673</v>
      </c>
      <c r="Q122" s="15">
        <v>2123.15</v>
      </c>
      <c r="R122" s="15">
        <v>427.18</v>
      </c>
      <c r="S122" s="15">
        <v>1748.7</v>
      </c>
      <c r="T122" s="15">
        <v>6040.81</v>
      </c>
      <c r="U122" s="15">
        <v>0</v>
      </c>
      <c r="V122" s="15">
        <v>5081.7</v>
      </c>
      <c r="W122" s="11">
        <v>216.56</v>
      </c>
      <c r="X122" s="15">
        <v>1861.13</v>
      </c>
      <c r="Y122" s="15">
        <v>183.61</v>
      </c>
      <c r="Z122" s="15">
        <v>157.07</v>
      </c>
      <c r="AA122" s="10">
        <v>1114.6299999999992</v>
      </c>
      <c r="AB122" s="15">
        <v>151.94999999999999</v>
      </c>
      <c r="AC122" s="15">
        <v>439.44</v>
      </c>
      <c r="AD122" s="15">
        <v>1972.97</v>
      </c>
      <c r="AE122" s="11">
        <v>703.39</v>
      </c>
      <c r="AF122" s="11">
        <v>1546.1</v>
      </c>
      <c r="AG122" s="11">
        <v>2211.09</v>
      </c>
      <c r="AH122" s="11">
        <v>1652.47</v>
      </c>
    </row>
    <row r="123" spans="1:38" ht="14.4" x14ac:dyDescent="0.3">
      <c r="A123" s="16">
        <v>201004</v>
      </c>
      <c r="B123" s="15">
        <v>6421.44</v>
      </c>
      <c r="C123" s="15">
        <v>1130.2</v>
      </c>
      <c r="D123" s="11">
        <v>16685.5</v>
      </c>
      <c r="E123" s="15">
        <v>126367.26</v>
      </c>
      <c r="F123" s="15">
        <v>2273.0500000000002</v>
      </c>
      <c r="G123" s="15">
        <v>759.39</v>
      </c>
      <c r="H123" s="15">
        <v>4173.3599999999997</v>
      </c>
      <c r="I123" s="15">
        <v>68</v>
      </c>
      <c r="J123" s="15">
        <v>55</v>
      </c>
      <c r="K123" s="15">
        <v>0</v>
      </c>
      <c r="L123" s="17">
        <v>0</v>
      </c>
      <c r="M123" s="17">
        <v>0</v>
      </c>
      <c r="N123" s="17">
        <v>0</v>
      </c>
      <c r="O123" s="15">
        <v>67.92</v>
      </c>
      <c r="P123" s="17">
        <v>0</v>
      </c>
      <c r="Q123" s="15">
        <v>0</v>
      </c>
      <c r="R123" s="15">
        <v>0</v>
      </c>
      <c r="S123" s="15">
        <v>971.8</v>
      </c>
      <c r="T123" s="15">
        <v>3877.66</v>
      </c>
      <c r="U123" s="15">
        <v>0</v>
      </c>
      <c r="V123" s="15">
        <v>10493</v>
      </c>
      <c r="W123" s="11">
        <v>329.78999999999996</v>
      </c>
      <c r="X123" s="15">
        <v>475.15</v>
      </c>
      <c r="Y123" s="15">
        <v>76.23</v>
      </c>
      <c r="Z123" s="15">
        <v>38.81</v>
      </c>
      <c r="AA123" s="10">
        <v>274.17000000000007</v>
      </c>
      <c r="AB123" s="15">
        <v>196.6</v>
      </c>
      <c r="AC123" s="15">
        <v>159.6</v>
      </c>
      <c r="AD123" s="15">
        <v>1449.98</v>
      </c>
      <c r="AE123" s="11">
        <v>636.96</v>
      </c>
      <c r="AF123" s="11">
        <v>758.78</v>
      </c>
      <c r="AG123" s="11">
        <v>811.32</v>
      </c>
      <c r="AH123" s="11">
        <v>1198.06</v>
      </c>
    </row>
    <row r="124" spans="1:38" s="21" customFormat="1" ht="14.4" x14ac:dyDescent="0.3">
      <c r="A124" s="16">
        <v>201005</v>
      </c>
      <c r="B124" s="15">
        <v>1263.48</v>
      </c>
      <c r="C124" s="15">
        <v>58.6</v>
      </c>
      <c r="D124" s="11">
        <v>6144.58</v>
      </c>
      <c r="E124" s="15">
        <v>79033.84</v>
      </c>
      <c r="F124" s="15">
        <v>873.3</v>
      </c>
      <c r="G124" s="15">
        <v>256.23</v>
      </c>
      <c r="H124" s="15">
        <v>524.77</v>
      </c>
      <c r="I124" s="15">
        <v>0</v>
      </c>
      <c r="J124" s="15">
        <v>0</v>
      </c>
      <c r="K124" s="15">
        <v>0</v>
      </c>
      <c r="L124" s="17">
        <v>0</v>
      </c>
      <c r="M124" s="17">
        <v>0</v>
      </c>
      <c r="N124" s="17">
        <v>0</v>
      </c>
      <c r="O124" s="15">
        <v>0</v>
      </c>
      <c r="P124" s="17">
        <v>0</v>
      </c>
      <c r="Q124" s="15">
        <v>0</v>
      </c>
      <c r="R124" s="15">
        <v>0</v>
      </c>
      <c r="S124" s="15">
        <v>436.6</v>
      </c>
      <c r="T124" s="15">
        <v>261.01</v>
      </c>
      <c r="U124" s="15">
        <v>0</v>
      </c>
      <c r="V124" s="15">
        <v>6121.7</v>
      </c>
      <c r="W124" s="11">
        <v>98.46</v>
      </c>
      <c r="X124" s="15">
        <v>0</v>
      </c>
      <c r="Y124" s="15">
        <v>6.45</v>
      </c>
      <c r="Z124" s="15">
        <v>4.0199999999999996</v>
      </c>
      <c r="AA124" s="10">
        <v>1763.6999999999998</v>
      </c>
      <c r="AB124" s="15">
        <v>249.28</v>
      </c>
      <c r="AC124" s="15">
        <v>71.14</v>
      </c>
      <c r="AD124" s="15">
        <v>0</v>
      </c>
      <c r="AE124" s="11">
        <v>138.06</v>
      </c>
      <c r="AF124" s="11">
        <v>206.01</v>
      </c>
      <c r="AG124" s="11">
        <v>281.60000000000002</v>
      </c>
      <c r="AH124" s="11">
        <v>139.34</v>
      </c>
      <c r="AJ124" s="20"/>
      <c r="AK124" s="20"/>
      <c r="AL124" s="20"/>
    </row>
    <row r="125" spans="1:38" s="21" customFormat="1" ht="14.4" x14ac:dyDescent="0.3">
      <c r="A125" s="16">
        <v>201006</v>
      </c>
      <c r="B125" s="15">
        <v>4188.3500000000004</v>
      </c>
      <c r="C125" s="15">
        <v>547.73</v>
      </c>
      <c r="D125" s="11">
        <v>4150</v>
      </c>
      <c r="E125" s="15">
        <v>24023.05</v>
      </c>
      <c r="F125" s="15">
        <v>0.11</v>
      </c>
      <c r="G125" s="15">
        <v>89.48</v>
      </c>
      <c r="H125" s="15">
        <v>392.72</v>
      </c>
      <c r="I125" s="15">
        <v>0</v>
      </c>
      <c r="J125" s="15">
        <v>0</v>
      </c>
      <c r="K125" s="15">
        <v>0</v>
      </c>
      <c r="L125" s="17">
        <v>0</v>
      </c>
      <c r="M125" s="17">
        <v>0</v>
      </c>
      <c r="N125" s="17">
        <v>0</v>
      </c>
      <c r="O125" s="15">
        <v>93.03</v>
      </c>
      <c r="P125" s="17">
        <v>0</v>
      </c>
      <c r="Q125" s="15">
        <v>0</v>
      </c>
      <c r="R125" s="15">
        <v>0</v>
      </c>
      <c r="S125" s="15">
        <v>601.4</v>
      </c>
      <c r="T125" s="15">
        <v>913.04</v>
      </c>
      <c r="U125" s="15">
        <v>0</v>
      </c>
      <c r="V125" s="15">
        <v>2940</v>
      </c>
      <c r="W125" s="11">
        <v>26.21</v>
      </c>
      <c r="X125" s="15">
        <v>0</v>
      </c>
      <c r="Y125" s="15">
        <v>87.56</v>
      </c>
      <c r="Z125" s="15">
        <v>59.53</v>
      </c>
      <c r="AA125" s="10">
        <v>2725.16</v>
      </c>
      <c r="AB125" s="15">
        <v>0</v>
      </c>
      <c r="AC125" s="15">
        <v>56.76</v>
      </c>
      <c r="AD125" s="15">
        <v>0</v>
      </c>
      <c r="AE125" s="11">
        <v>293</v>
      </c>
      <c r="AF125" s="11">
        <v>537.59</v>
      </c>
      <c r="AG125" s="11">
        <v>87.64</v>
      </c>
      <c r="AH125" s="11">
        <v>241.02</v>
      </c>
      <c r="AJ125" s="20"/>
      <c r="AK125" s="20"/>
      <c r="AL125" s="20"/>
    </row>
    <row r="126" spans="1:38" s="21" customFormat="1" ht="14.4" x14ac:dyDescent="0.3">
      <c r="A126" s="16">
        <v>201007</v>
      </c>
      <c r="B126" s="15">
        <v>8215.91</v>
      </c>
      <c r="C126" s="15">
        <v>3530.66</v>
      </c>
      <c r="D126" s="11">
        <v>29312.03</v>
      </c>
      <c r="E126" s="15">
        <v>36652.57</v>
      </c>
      <c r="F126" s="15">
        <v>2040.58</v>
      </c>
      <c r="G126" s="15">
        <v>1106.56</v>
      </c>
      <c r="H126" s="15">
        <v>7723.99</v>
      </c>
      <c r="I126" s="15">
        <v>741</v>
      </c>
      <c r="J126" s="15">
        <v>0</v>
      </c>
      <c r="K126" s="15">
        <v>0</v>
      </c>
      <c r="L126" s="17">
        <v>0</v>
      </c>
      <c r="M126" s="17">
        <v>0</v>
      </c>
      <c r="N126" s="17">
        <v>0</v>
      </c>
      <c r="O126" s="15">
        <v>0</v>
      </c>
      <c r="P126" s="17">
        <v>0</v>
      </c>
      <c r="Q126" s="15">
        <v>27.48</v>
      </c>
      <c r="R126" s="15">
        <v>0</v>
      </c>
      <c r="S126" s="15">
        <v>1383.2</v>
      </c>
      <c r="T126" s="15">
        <v>1799.23</v>
      </c>
      <c r="U126" s="15">
        <v>0</v>
      </c>
      <c r="V126" s="15">
        <v>5954</v>
      </c>
      <c r="W126" s="11">
        <v>307.64999999999998</v>
      </c>
      <c r="X126" s="15">
        <v>629.44000000000005</v>
      </c>
      <c r="Y126" s="15">
        <v>60.54</v>
      </c>
      <c r="Z126" s="15">
        <v>61.51</v>
      </c>
      <c r="AA126" s="10">
        <v>0</v>
      </c>
      <c r="AB126" s="15">
        <v>0</v>
      </c>
      <c r="AC126" s="15">
        <v>232.71</v>
      </c>
      <c r="AD126" s="15">
        <v>0</v>
      </c>
      <c r="AE126" s="11">
        <v>87.82</v>
      </c>
      <c r="AF126" s="11">
        <v>215.17</v>
      </c>
      <c r="AG126" s="11">
        <v>929.63</v>
      </c>
      <c r="AH126" s="11">
        <v>778.95</v>
      </c>
      <c r="AJ126" s="20"/>
      <c r="AK126" s="20"/>
      <c r="AL126" s="20"/>
    </row>
    <row r="127" spans="1:38" s="21" customFormat="1" ht="14.4" x14ac:dyDescent="0.3">
      <c r="A127" s="16">
        <v>201008</v>
      </c>
      <c r="B127" s="15">
        <v>7527.73</v>
      </c>
      <c r="C127" s="15">
        <v>2734</v>
      </c>
      <c r="D127" s="11">
        <v>14123.04</v>
      </c>
      <c r="E127" s="15">
        <v>23300.45</v>
      </c>
      <c r="F127" s="15">
        <v>777.91</v>
      </c>
      <c r="G127" s="15">
        <v>407.99</v>
      </c>
      <c r="H127" s="15">
        <v>1990.03</v>
      </c>
      <c r="I127" s="15">
        <v>468</v>
      </c>
      <c r="J127" s="15">
        <v>152.5</v>
      </c>
      <c r="K127" s="15">
        <v>0</v>
      </c>
      <c r="L127" s="17">
        <v>0</v>
      </c>
      <c r="M127" s="17">
        <v>0</v>
      </c>
      <c r="N127" s="17">
        <v>0</v>
      </c>
      <c r="O127" s="15">
        <v>0</v>
      </c>
      <c r="P127" s="17">
        <v>0</v>
      </c>
      <c r="Q127" s="15">
        <v>0</v>
      </c>
      <c r="R127" s="15">
        <v>0</v>
      </c>
      <c r="S127" s="15">
        <v>1162.8</v>
      </c>
      <c r="T127" s="15">
        <v>1644.17</v>
      </c>
      <c r="U127" s="15">
        <v>0</v>
      </c>
      <c r="V127" s="15">
        <v>6065</v>
      </c>
      <c r="W127" s="11">
        <v>6.11</v>
      </c>
      <c r="X127" s="15">
        <v>249.31</v>
      </c>
      <c r="Y127" s="15">
        <v>271.22000000000003</v>
      </c>
      <c r="Z127" s="15">
        <v>119.22</v>
      </c>
      <c r="AA127" s="10">
        <v>984.17000000000098</v>
      </c>
      <c r="AB127" s="15">
        <v>0</v>
      </c>
      <c r="AC127" s="15">
        <v>141.91</v>
      </c>
      <c r="AD127" s="15">
        <v>0</v>
      </c>
      <c r="AE127" s="11">
        <v>219.75</v>
      </c>
      <c r="AF127" s="11">
        <v>555.67999999999995</v>
      </c>
      <c r="AG127" s="11">
        <v>132.74</v>
      </c>
      <c r="AH127" s="11">
        <v>1153.53</v>
      </c>
      <c r="AJ127" s="20"/>
      <c r="AK127" s="20"/>
      <c r="AL127" s="20"/>
    </row>
    <row r="128" spans="1:38" s="21" customFormat="1" ht="14.4" x14ac:dyDescent="0.3">
      <c r="A128" s="16">
        <v>201009</v>
      </c>
      <c r="B128" s="15">
        <v>2874.7</v>
      </c>
      <c r="C128" s="15">
        <v>753.1</v>
      </c>
      <c r="D128" s="11">
        <v>5676.92</v>
      </c>
      <c r="E128" s="15">
        <v>24727.7</v>
      </c>
      <c r="F128" s="15">
        <v>2103.7199999999998</v>
      </c>
      <c r="G128" s="15">
        <v>1830.14</v>
      </c>
      <c r="H128" s="15">
        <v>5988.88</v>
      </c>
      <c r="I128" s="15">
        <v>107</v>
      </c>
      <c r="J128" s="15">
        <v>540</v>
      </c>
      <c r="K128" s="15">
        <v>0</v>
      </c>
      <c r="L128" s="17">
        <v>0</v>
      </c>
      <c r="M128" s="17">
        <v>0</v>
      </c>
      <c r="N128" s="17">
        <v>0</v>
      </c>
      <c r="O128" s="15">
        <v>118.74</v>
      </c>
      <c r="P128" s="17">
        <v>0</v>
      </c>
      <c r="Q128" s="15">
        <v>107.58</v>
      </c>
      <c r="R128" s="15">
        <v>0</v>
      </c>
      <c r="S128" s="15">
        <v>861</v>
      </c>
      <c r="T128" s="15">
        <v>1151.02</v>
      </c>
      <c r="U128" s="15">
        <v>0</v>
      </c>
      <c r="V128" s="15">
        <v>12843</v>
      </c>
      <c r="W128" s="11">
        <v>83.1</v>
      </c>
      <c r="X128" s="15">
        <v>3711.49</v>
      </c>
      <c r="Y128" s="15">
        <v>264.8</v>
      </c>
      <c r="Z128" s="15">
        <v>76.16</v>
      </c>
      <c r="AA128" s="10">
        <v>718.76000000000022</v>
      </c>
      <c r="AB128" s="15">
        <v>0</v>
      </c>
      <c r="AC128" s="15">
        <v>148.69999999999999</v>
      </c>
      <c r="AD128" s="15">
        <v>0</v>
      </c>
      <c r="AE128" s="11">
        <v>150.52000000000001</v>
      </c>
      <c r="AF128" s="11">
        <v>382.39</v>
      </c>
      <c r="AG128" s="11">
        <v>326.14999999999998</v>
      </c>
      <c r="AH128" s="11">
        <v>194.53</v>
      </c>
      <c r="AJ128" s="20"/>
      <c r="AK128" s="20"/>
      <c r="AL128" s="20"/>
    </row>
    <row r="129" spans="1:38" s="21" customFormat="1" ht="14.4" x14ac:dyDescent="0.3">
      <c r="A129" s="16">
        <v>201010</v>
      </c>
      <c r="B129" s="15">
        <v>79.13</v>
      </c>
      <c r="C129" s="15">
        <v>55.96</v>
      </c>
      <c r="D129" s="11">
        <v>1.76</v>
      </c>
      <c r="E129" s="15">
        <v>7281.94</v>
      </c>
      <c r="F129" s="15">
        <v>263.31</v>
      </c>
      <c r="G129" s="15">
        <v>231.88</v>
      </c>
      <c r="H129" s="15">
        <v>292.69</v>
      </c>
      <c r="I129" s="15">
        <v>280.8</v>
      </c>
      <c r="J129" s="15">
        <v>438</v>
      </c>
      <c r="K129" s="15">
        <v>0</v>
      </c>
      <c r="L129" s="17">
        <v>0</v>
      </c>
      <c r="M129" s="17">
        <v>0</v>
      </c>
      <c r="N129" s="17">
        <v>0</v>
      </c>
      <c r="O129" s="15">
        <v>0</v>
      </c>
      <c r="P129" s="17">
        <v>0</v>
      </c>
      <c r="Q129" s="15">
        <v>0</v>
      </c>
      <c r="R129" s="15">
        <v>0</v>
      </c>
      <c r="S129" s="15">
        <v>33.299999999999997</v>
      </c>
      <c r="T129" s="15">
        <v>206.38</v>
      </c>
      <c r="U129" s="15">
        <v>0</v>
      </c>
      <c r="V129" s="15">
        <v>2227.6999999999998</v>
      </c>
      <c r="W129" s="11">
        <v>0</v>
      </c>
      <c r="X129" s="15">
        <v>0.03</v>
      </c>
      <c r="Y129" s="15">
        <v>2</v>
      </c>
      <c r="Z129" s="15">
        <v>0</v>
      </c>
      <c r="AA129" s="10">
        <v>1106.5</v>
      </c>
      <c r="AB129" s="15">
        <v>0</v>
      </c>
      <c r="AC129" s="15">
        <v>67.17</v>
      </c>
      <c r="AD129" s="15">
        <v>3.04</v>
      </c>
      <c r="AE129" s="11">
        <v>0</v>
      </c>
      <c r="AF129" s="11">
        <v>0</v>
      </c>
      <c r="AG129" s="11">
        <v>4.41</v>
      </c>
      <c r="AH129" s="11">
        <v>20.440000000000001</v>
      </c>
      <c r="AJ129" s="20"/>
      <c r="AK129" s="20"/>
      <c r="AL129" s="20"/>
    </row>
    <row r="130" spans="1:38" s="21" customFormat="1" ht="14.4" x14ac:dyDescent="0.3">
      <c r="A130" s="16">
        <v>201011</v>
      </c>
      <c r="B130" s="15">
        <v>60.94</v>
      </c>
      <c r="C130" s="15">
        <v>0</v>
      </c>
      <c r="D130" s="11">
        <v>0.33</v>
      </c>
      <c r="E130" s="15">
        <v>3942.37</v>
      </c>
      <c r="F130" s="15">
        <v>0.17</v>
      </c>
      <c r="G130" s="15">
        <v>0</v>
      </c>
      <c r="H130" s="15">
        <v>73.81</v>
      </c>
      <c r="I130" s="15">
        <v>0</v>
      </c>
      <c r="J130" s="15">
        <v>0</v>
      </c>
      <c r="K130" s="15">
        <v>0</v>
      </c>
      <c r="L130" s="17">
        <v>0</v>
      </c>
      <c r="M130" s="17">
        <v>0</v>
      </c>
      <c r="N130" s="17">
        <v>0</v>
      </c>
      <c r="O130" s="15">
        <v>48.85</v>
      </c>
      <c r="P130" s="17">
        <v>0</v>
      </c>
      <c r="Q130" s="15">
        <v>0</v>
      </c>
      <c r="R130" s="15">
        <v>0</v>
      </c>
      <c r="S130" s="15">
        <v>0</v>
      </c>
      <c r="T130" s="15">
        <v>189.44</v>
      </c>
      <c r="U130" s="15">
        <v>0</v>
      </c>
      <c r="V130" s="15">
        <v>547.16999999999996</v>
      </c>
      <c r="W130" s="11">
        <v>0.01</v>
      </c>
      <c r="X130" s="15">
        <v>0</v>
      </c>
      <c r="Y130" s="15">
        <v>0</v>
      </c>
      <c r="Z130" s="15">
        <v>97.89</v>
      </c>
      <c r="AA130" s="10">
        <v>2026.34</v>
      </c>
      <c r="AB130" s="15">
        <v>0</v>
      </c>
      <c r="AC130" s="15">
        <v>41.64</v>
      </c>
      <c r="AD130" s="15">
        <v>249.5</v>
      </c>
      <c r="AE130" s="11">
        <v>22.04</v>
      </c>
      <c r="AF130" s="11">
        <v>0</v>
      </c>
      <c r="AG130" s="11">
        <v>207.59</v>
      </c>
      <c r="AH130" s="11">
        <v>291.36</v>
      </c>
      <c r="AJ130" s="20"/>
      <c r="AK130" s="20"/>
      <c r="AL130" s="20"/>
    </row>
    <row r="131" spans="1:38" s="21" customFormat="1" ht="14.4" x14ac:dyDescent="0.3">
      <c r="A131" s="16">
        <v>201012</v>
      </c>
      <c r="B131" s="15">
        <v>0</v>
      </c>
      <c r="C131" s="15">
        <v>26.08</v>
      </c>
      <c r="D131" s="11">
        <v>18.830000000000002</v>
      </c>
      <c r="E131" s="15">
        <v>3229.58</v>
      </c>
      <c r="F131" s="15">
        <v>0</v>
      </c>
      <c r="G131" s="15">
        <v>0</v>
      </c>
      <c r="H131" s="15">
        <v>0</v>
      </c>
      <c r="I131" s="15">
        <v>219</v>
      </c>
      <c r="J131" s="15">
        <v>0</v>
      </c>
      <c r="K131" s="15">
        <v>0</v>
      </c>
      <c r="L131" s="17">
        <v>0</v>
      </c>
      <c r="M131" s="17">
        <v>0</v>
      </c>
      <c r="N131" s="17">
        <v>0</v>
      </c>
      <c r="O131" s="15">
        <v>0</v>
      </c>
      <c r="P131" s="17">
        <v>0</v>
      </c>
      <c r="Q131" s="15">
        <v>0</v>
      </c>
      <c r="R131" s="15">
        <v>0</v>
      </c>
      <c r="S131" s="15">
        <v>33.97</v>
      </c>
      <c r="T131" s="15">
        <v>38.42</v>
      </c>
      <c r="U131" s="15">
        <v>0</v>
      </c>
      <c r="V131" s="15">
        <v>354.2</v>
      </c>
      <c r="W131" s="11">
        <v>0</v>
      </c>
      <c r="X131" s="15">
        <v>0</v>
      </c>
      <c r="Y131" s="15">
        <v>30.01</v>
      </c>
      <c r="Z131" s="15">
        <v>198.26</v>
      </c>
      <c r="AA131" s="10">
        <v>1319.91</v>
      </c>
      <c r="AB131" s="15">
        <v>0</v>
      </c>
      <c r="AC131" s="15">
        <v>31.05</v>
      </c>
      <c r="AD131" s="15">
        <v>6807.79</v>
      </c>
      <c r="AE131" s="11">
        <v>0</v>
      </c>
      <c r="AF131" s="11">
        <v>0</v>
      </c>
      <c r="AG131" s="11">
        <v>0</v>
      </c>
      <c r="AH131" s="11">
        <v>50.59</v>
      </c>
      <c r="AJ131" s="20"/>
      <c r="AK131" s="20"/>
      <c r="AL131" s="20"/>
    </row>
    <row r="132" spans="1:38" s="21" customFormat="1" ht="14.4" x14ac:dyDescent="0.3">
      <c r="A132" s="16">
        <v>201101</v>
      </c>
      <c r="B132" s="15">
        <v>0</v>
      </c>
      <c r="C132" s="15">
        <v>0</v>
      </c>
      <c r="D132" s="11">
        <v>347.28</v>
      </c>
      <c r="E132" s="15">
        <v>5482.6</v>
      </c>
      <c r="F132" s="15">
        <v>0</v>
      </c>
      <c r="G132" s="15">
        <v>0</v>
      </c>
      <c r="H132" s="15">
        <v>0</v>
      </c>
      <c r="I132" s="15">
        <v>1355</v>
      </c>
      <c r="J132" s="15">
        <v>73</v>
      </c>
      <c r="K132" s="15">
        <v>0</v>
      </c>
      <c r="L132" s="17">
        <v>0</v>
      </c>
      <c r="M132" s="17">
        <v>0</v>
      </c>
      <c r="N132" s="17">
        <v>0</v>
      </c>
      <c r="O132" s="15">
        <v>0</v>
      </c>
      <c r="P132" s="17">
        <v>0</v>
      </c>
      <c r="Q132" s="15">
        <v>0</v>
      </c>
      <c r="R132" s="15">
        <v>0</v>
      </c>
      <c r="S132" s="15">
        <v>641.9</v>
      </c>
      <c r="T132" s="15">
        <v>173.54</v>
      </c>
      <c r="U132" s="15">
        <v>0</v>
      </c>
      <c r="V132" s="15">
        <v>176.94</v>
      </c>
      <c r="W132" s="11">
        <v>0</v>
      </c>
      <c r="X132" s="15">
        <v>209.93</v>
      </c>
      <c r="Y132" s="15">
        <v>0</v>
      </c>
      <c r="Z132" s="15">
        <v>211.83</v>
      </c>
      <c r="AA132" s="10">
        <v>3309.56</v>
      </c>
      <c r="AB132" s="15">
        <v>0</v>
      </c>
      <c r="AC132" s="15">
        <v>44.25</v>
      </c>
      <c r="AD132" s="15">
        <v>204.57</v>
      </c>
      <c r="AE132" s="11">
        <v>0</v>
      </c>
      <c r="AF132" s="11">
        <v>136.49</v>
      </c>
      <c r="AG132" s="11">
        <v>0</v>
      </c>
      <c r="AH132" s="11">
        <v>121.26</v>
      </c>
      <c r="AJ132" s="20"/>
      <c r="AK132" s="20"/>
      <c r="AL132" s="20"/>
    </row>
    <row r="133" spans="1:38" s="21" customFormat="1" ht="14.4" x14ac:dyDescent="0.3">
      <c r="A133" s="16">
        <v>201102</v>
      </c>
      <c r="B133" s="15">
        <v>0.1</v>
      </c>
      <c r="C133" s="15">
        <v>0</v>
      </c>
      <c r="D133" s="11">
        <v>0.7</v>
      </c>
      <c r="E133" s="15">
        <v>5415.22</v>
      </c>
      <c r="F133" s="15">
        <v>0.09</v>
      </c>
      <c r="G133" s="15">
        <v>0</v>
      </c>
      <c r="H133" s="15">
        <v>0.72</v>
      </c>
      <c r="I133" s="15">
        <v>233.7</v>
      </c>
      <c r="J133" s="15">
        <v>0</v>
      </c>
      <c r="K133" s="15">
        <v>0</v>
      </c>
      <c r="L133" s="17">
        <v>0</v>
      </c>
      <c r="M133" s="17">
        <v>0</v>
      </c>
      <c r="N133" s="17">
        <v>0</v>
      </c>
      <c r="O133" s="15">
        <v>0</v>
      </c>
      <c r="P133" s="17">
        <v>0</v>
      </c>
      <c r="Q133" s="15">
        <v>0</v>
      </c>
      <c r="R133" s="15">
        <v>0</v>
      </c>
      <c r="S133" s="15">
        <v>42</v>
      </c>
      <c r="T133" s="15">
        <v>92.47</v>
      </c>
      <c r="U133" s="15">
        <v>0</v>
      </c>
      <c r="V133" s="15">
        <v>510.7</v>
      </c>
      <c r="W133" s="11">
        <v>0</v>
      </c>
      <c r="X133" s="15">
        <v>12.48</v>
      </c>
      <c r="Y133" s="15">
        <v>0.8</v>
      </c>
      <c r="Z133" s="15">
        <v>128.59</v>
      </c>
      <c r="AA133" s="10">
        <v>2485.81</v>
      </c>
      <c r="AB133" s="15">
        <v>2.5099999999999998</v>
      </c>
      <c r="AC133" s="15">
        <v>32.11</v>
      </c>
      <c r="AD133" s="15">
        <v>0</v>
      </c>
      <c r="AE133" s="11">
        <v>0</v>
      </c>
      <c r="AF133" s="11">
        <v>49.75</v>
      </c>
      <c r="AG133" s="11">
        <v>0</v>
      </c>
      <c r="AH133" s="11">
        <v>0</v>
      </c>
      <c r="AJ133" s="20"/>
      <c r="AK133" s="20"/>
      <c r="AL133" s="20"/>
    </row>
    <row r="134" spans="1:38" s="21" customFormat="1" ht="14.4" x14ac:dyDescent="0.3">
      <c r="A134" s="16">
        <v>201103</v>
      </c>
      <c r="B134" s="15">
        <v>605.02</v>
      </c>
      <c r="C134" s="15">
        <v>275.39</v>
      </c>
      <c r="D134" s="11">
        <v>439.87</v>
      </c>
      <c r="E134" s="15">
        <v>4310.8900000000003</v>
      </c>
      <c r="F134" s="15">
        <v>0.02</v>
      </c>
      <c r="G134" s="15">
        <v>0</v>
      </c>
      <c r="H134" s="15">
        <v>76.39</v>
      </c>
      <c r="I134" s="15">
        <v>367</v>
      </c>
      <c r="J134" s="15">
        <v>128</v>
      </c>
      <c r="K134" s="15">
        <v>0</v>
      </c>
      <c r="L134" s="17">
        <v>0</v>
      </c>
      <c r="M134" s="17">
        <v>0</v>
      </c>
      <c r="N134" s="17">
        <v>0</v>
      </c>
      <c r="O134" s="15">
        <v>0</v>
      </c>
      <c r="P134" s="17">
        <v>0</v>
      </c>
      <c r="Q134" s="15">
        <v>0</v>
      </c>
      <c r="R134" s="15">
        <v>0</v>
      </c>
      <c r="S134" s="15">
        <v>807.3</v>
      </c>
      <c r="T134" s="15">
        <v>127.96</v>
      </c>
      <c r="U134" s="15">
        <v>0</v>
      </c>
      <c r="V134" s="15">
        <v>283.83</v>
      </c>
      <c r="W134" s="11">
        <v>0</v>
      </c>
      <c r="X134" s="15">
        <v>0.06</v>
      </c>
      <c r="Y134" s="15">
        <v>0.45</v>
      </c>
      <c r="Z134" s="15">
        <v>71.739999999999995</v>
      </c>
      <c r="AA134" s="10">
        <v>2154.54</v>
      </c>
      <c r="AB134" s="15">
        <v>0</v>
      </c>
      <c r="AC134" s="15">
        <v>19.2</v>
      </c>
      <c r="AD134" s="15">
        <v>505.9</v>
      </c>
      <c r="AE134" s="11">
        <v>0</v>
      </c>
      <c r="AF134" s="11">
        <v>53.15</v>
      </c>
      <c r="AG134" s="11">
        <v>0</v>
      </c>
      <c r="AH134" s="11">
        <v>34.93</v>
      </c>
      <c r="AJ134" s="20"/>
      <c r="AK134" s="20"/>
      <c r="AL134" s="20"/>
    </row>
    <row r="135" spans="1:38" s="21" customFormat="1" ht="14.4" x14ac:dyDescent="0.3">
      <c r="A135" s="16">
        <v>201104</v>
      </c>
      <c r="B135" s="15">
        <v>500.49</v>
      </c>
      <c r="C135" s="15">
        <v>459.63</v>
      </c>
      <c r="D135" s="11">
        <v>7.0000000000000007E-2</v>
      </c>
      <c r="E135" s="15">
        <v>28252.95</v>
      </c>
      <c r="F135" s="15">
        <v>0</v>
      </c>
      <c r="G135" s="15">
        <v>0</v>
      </c>
      <c r="H135" s="15">
        <v>67.819999999999993</v>
      </c>
      <c r="I135" s="15">
        <v>494.4</v>
      </c>
      <c r="J135" s="15">
        <v>0</v>
      </c>
      <c r="K135" s="15">
        <v>0</v>
      </c>
      <c r="L135" s="17">
        <v>0</v>
      </c>
      <c r="M135" s="17">
        <v>0</v>
      </c>
      <c r="N135" s="17">
        <v>0</v>
      </c>
      <c r="O135" s="15">
        <v>0</v>
      </c>
      <c r="P135" s="17">
        <v>0</v>
      </c>
      <c r="Q135" s="15">
        <v>0</v>
      </c>
      <c r="R135" s="15">
        <v>0</v>
      </c>
      <c r="S135" s="15">
        <v>145.6</v>
      </c>
      <c r="T135" s="15">
        <v>97.24</v>
      </c>
      <c r="U135" s="15">
        <v>296</v>
      </c>
      <c r="V135" s="15">
        <v>90.4</v>
      </c>
      <c r="W135" s="11">
        <v>0</v>
      </c>
      <c r="X135" s="15">
        <v>0</v>
      </c>
      <c r="Y135" s="15">
        <v>0</v>
      </c>
      <c r="Z135" s="15">
        <v>0</v>
      </c>
      <c r="AA135" s="10">
        <v>2115.89</v>
      </c>
      <c r="AB135" s="15">
        <v>0</v>
      </c>
      <c r="AC135" s="15">
        <v>33.659999999999997</v>
      </c>
      <c r="AD135" s="15">
        <v>831.59</v>
      </c>
      <c r="AE135" s="11">
        <v>0</v>
      </c>
      <c r="AF135" s="11">
        <v>0</v>
      </c>
      <c r="AG135" s="11">
        <v>0</v>
      </c>
      <c r="AH135" s="11">
        <v>0.64</v>
      </c>
      <c r="AJ135" s="20"/>
      <c r="AK135" s="20"/>
      <c r="AL135" s="20"/>
    </row>
    <row r="136" spans="1:38" s="21" customFormat="1" ht="14.4" x14ac:dyDescent="0.3">
      <c r="A136" s="16">
        <v>201105</v>
      </c>
      <c r="B136" s="15">
        <v>1.34</v>
      </c>
      <c r="C136" s="15">
        <v>0.05</v>
      </c>
      <c r="D136" s="11">
        <v>0.95</v>
      </c>
      <c r="E136" s="15">
        <v>17560.89</v>
      </c>
      <c r="F136" s="15">
        <v>0</v>
      </c>
      <c r="G136" s="15">
        <v>0</v>
      </c>
      <c r="H136" s="15">
        <v>0</v>
      </c>
      <c r="I136" s="15">
        <v>471</v>
      </c>
      <c r="J136" s="15">
        <v>5.0599999999999996</v>
      </c>
      <c r="K136" s="15">
        <v>0</v>
      </c>
      <c r="L136" s="17">
        <v>0</v>
      </c>
      <c r="M136" s="17">
        <v>0</v>
      </c>
      <c r="N136" s="17">
        <v>0</v>
      </c>
      <c r="O136" s="15">
        <v>0</v>
      </c>
      <c r="P136" s="17">
        <v>0</v>
      </c>
      <c r="Q136" s="15">
        <v>0</v>
      </c>
      <c r="R136" s="15">
        <v>0</v>
      </c>
      <c r="S136" s="15">
        <v>220.5</v>
      </c>
      <c r="T136" s="15">
        <v>43.45</v>
      </c>
      <c r="U136" s="15">
        <v>1436</v>
      </c>
      <c r="V136" s="15">
        <v>84.54</v>
      </c>
      <c r="W136" s="11">
        <v>0</v>
      </c>
      <c r="X136" s="15">
        <v>0</v>
      </c>
      <c r="Y136" s="15">
        <v>0</v>
      </c>
      <c r="Z136" s="15">
        <v>0</v>
      </c>
      <c r="AA136" s="10">
        <v>2192.21</v>
      </c>
      <c r="AB136" s="15">
        <v>0</v>
      </c>
      <c r="AC136" s="15">
        <v>0</v>
      </c>
      <c r="AD136" s="15">
        <v>1078.68</v>
      </c>
      <c r="AE136" s="11">
        <v>0</v>
      </c>
      <c r="AF136" s="11">
        <v>0</v>
      </c>
      <c r="AG136" s="11">
        <v>0</v>
      </c>
      <c r="AH136" s="11">
        <v>69.42</v>
      </c>
      <c r="AJ136" s="20"/>
      <c r="AK136" s="20"/>
      <c r="AL136" s="20"/>
    </row>
    <row r="137" spans="1:38" s="21" customFormat="1" ht="14.4" x14ac:dyDescent="0.3">
      <c r="A137" s="16">
        <v>201106</v>
      </c>
      <c r="B137" s="15">
        <v>1429.58</v>
      </c>
      <c r="C137" s="15">
        <v>278.74</v>
      </c>
      <c r="D137" s="11">
        <v>178.34</v>
      </c>
      <c r="E137" s="15">
        <v>1379.39</v>
      </c>
      <c r="F137" s="15">
        <v>0.03</v>
      </c>
      <c r="G137" s="15">
        <v>0</v>
      </c>
      <c r="H137" s="15">
        <v>0</v>
      </c>
      <c r="I137" s="15">
        <v>628</v>
      </c>
      <c r="J137" s="15">
        <v>122.1</v>
      </c>
      <c r="K137" s="15">
        <v>0</v>
      </c>
      <c r="L137" s="17">
        <v>0</v>
      </c>
      <c r="M137" s="17">
        <v>0</v>
      </c>
      <c r="N137" s="17">
        <v>0</v>
      </c>
      <c r="O137" s="15">
        <v>41.78</v>
      </c>
      <c r="P137" s="17">
        <v>0</v>
      </c>
      <c r="Q137" s="15">
        <v>7.59</v>
      </c>
      <c r="R137" s="15">
        <v>0</v>
      </c>
      <c r="S137" s="15">
        <v>1539.75</v>
      </c>
      <c r="T137" s="15">
        <v>38.450000000000003</v>
      </c>
      <c r="U137" s="15">
        <v>6811.2</v>
      </c>
      <c r="V137" s="15">
        <v>111.93</v>
      </c>
      <c r="W137" s="11">
        <v>0</v>
      </c>
      <c r="X137" s="15">
        <v>0</v>
      </c>
      <c r="Y137" s="15">
        <v>0</v>
      </c>
      <c r="Z137" s="15">
        <v>0.02</v>
      </c>
      <c r="AA137" s="10">
        <v>1451.02</v>
      </c>
      <c r="AB137" s="15">
        <v>0</v>
      </c>
      <c r="AC137" s="15">
        <v>0</v>
      </c>
      <c r="AD137" s="15">
        <v>2984.55</v>
      </c>
      <c r="AE137" s="11">
        <v>13.22</v>
      </c>
      <c r="AF137" s="11">
        <v>0</v>
      </c>
      <c r="AG137" s="11">
        <v>0</v>
      </c>
      <c r="AH137" s="11">
        <v>0</v>
      </c>
      <c r="AJ137" s="20"/>
      <c r="AK137" s="20"/>
      <c r="AL137" s="20"/>
    </row>
    <row r="138" spans="1:38" s="21" customFormat="1" ht="14.4" x14ac:dyDescent="0.3">
      <c r="A138" s="16">
        <v>201107</v>
      </c>
      <c r="B138" s="15">
        <v>9459.41</v>
      </c>
      <c r="C138" s="15">
        <v>1767.14</v>
      </c>
      <c r="D138" s="11">
        <v>5008.57</v>
      </c>
      <c r="E138" s="15">
        <v>25648.400000000001</v>
      </c>
      <c r="F138" s="15">
        <v>0.41</v>
      </c>
      <c r="G138" s="15">
        <v>0</v>
      </c>
      <c r="H138" s="15">
        <v>67.010000000000005</v>
      </c>
      <c r="I138" s="15">
        <v>4433.2</v>
      </c>
      <c r="J138" s="15">
        <v>3500</v>
      </c>
      <c r="K138" s="15">
        <v>0</v>
      </c>
      <c r="L138" s="17">
        <v>0</v>
      </c>
      <c r="M138" s="17">
        <v>0</v>
      </c>
      <c r="N138" s="17">
        <v>0</v>
      </c>
      <c r="O138" s="15">
        <v>171.42</v>
      </c>
      <c r="P138" s="17">
        <v>0</v>
      </c>
      <c r="Q138" s="15">
        <v>141.54</v>
      </c>
      <c r="R138" s="15">
        <v>0</v>
      </c>
      <c r="S138" s="15">
        <v>7538</v>
      </c>
      <c r="T138" s="15">
        <v>75.17</v>
      </c>
      <c r="U138" s="15">
        <v>27238</v>
      </c>
      <c r="V138" s="15">
        <v>4009.7</v>
      </c>
      <c r="W138" s="11">
        <v>0</v>
      </c>
      <c r="X138" s="15">
        <v>113.1</v>
      </c>
      <c r="Y138" s="15">
        <v>216.07</v>
      </c>
      <c r="Z138" s="15">
        <v>407.25</v>
      </c>
      <c r="AA138" s="10">
        <v>595.76000000000022</v>
      </c>
      <c r="AB138" s="15">
        <v>392.47</v>
      </c>
      <c r="AC138" s="15">
        <v>0</v>
      </c>
      <c r="AD138" s="15">
        <v>6117.93</v>
      </c>
      <c r="AE138" s="11">
        <v>813.81000000000006</v>
      </c>
      <c r="AF138" s="11">
        <v>1151.7399999999998</v>
      </c>
      <c r="AG138" s="11">
        <v>0</v>
      </c>
      <c r="AH138" s="11">
        <v>0</v>
      </c>
      <c r="AJ138" s="20"/>
      <c r="AK138" s="20"/>
      <c r="AL138" s="20"/>
    </row>
    <row r="139" spans="1:38" s="21" customFormat="1" ht="14.4" x14ac:dyDescent="0.3">
      <c r="A139" s="16">
        <v>201108</v>
      </c>
      <c r="B139" s="15">
        <v>5555.83</v>
      </c>
      <c r="C139" s="15">
        <v>1320.08</v>
      </c>
      <c r="D139" s="11">
        <v>5523.23</v>
      </c>
      <c r="E139" s="15">
        <v>22199.56</v>
      </c>
      <c r="F139" s="15">
        <v>0.69</v>
      </c>
      <c r="G139" s="15">
        <v>0</v>
      </c>
      <c r="H139" s="15">
        <v>1987.59</v>
      </c>
      <c r="I139" s="15">
        <v>1334</v>
      </c>
      <c r="J139" s="15">
        <v>3585</v>
      </c>
      <c r="K139" s="15">
        <v>0</v>
      </c>
      <c r="L139" s="17">
        <v>0</v>
      </c>
      <c r="M139" s="17">
        <v>0</v>
      </c>
      <c r="N139" s="17">
        <v>0</v>
      </c>
      <c r="O139" s="15">
        <v>70.819999999999993</v>
      </c>
      <c r="P139" s="17">
        <v>0</v>
      </c>
      <c r="Q139" s="15">
        <v>29.99</v>
      </c>
      <c r="R139" s="15">
        <v>0</v>
      </c>
      <c r="S139" s="15">
        <v>2542.4</v>
      </c>
      <c r="T139" s="15">
        <v>192.23</v>
      </c>
      <c r="U139" s="15">
        <v>14374</v>
      </c>
      <c r="V139" s="15">
        <v>6569</v>
      </c>
      <c r="W139" s="11">
        <v>0</v>
      </c>
      <c r="X139" s="15">
        <v>535.77</v>
      </c>
      <c r="Y139" s="15">
        <v>19.22</v>
      </c>
      <c r="Z139" s="15">
        <v>52.63</v>
      </c>
      <c r="AA139" s="10">
        <v>199.61999999999989</v>
      </c>
      <c r="AB139" s="15">
        <v>0</v>
      </c>
      <c r="AC139" s="15">
        <v>55.75</v>
      </c>
      <c r="AD139" s="15">
        <v>3053.45</v>
      </c>
      <c r="AE139" s="11">
        <v>2.5499999999999998</v>
      </c>
      <c r="AF139" s="11">
        <v>123.47</v>
      </c>
      <c r="AG139" s="11">
        <v>0</v>
      </c>
      <c r="AH139" s="11">
        <v>0</v>
      </c>
      <c r="AJ139" s="20"/>
      <c r="AK139" s="20"/>
      <c r="AL139" s="20"/>
    </row>
    <row r="140" spans="1:38" s="21" customFormat="1" ht="14.4" x14ac:dyDescent="0.3">
      <c r="A140" s="16">
        <v>201109</v>
      </c>
      <c r="B140" s="15">
        <v>4491.6400000000003</v>
      </c>
      <c r="C140" s="15">
        <v>1590.28</v>
      </c>
      <c r="D140" s="11">
        <v>4455.3599999999997</v>
      </c>
      <c r="E140" s="15">
        <v>40901.660000000003</v>
      </c>
      <c r="F140" s="15">
        <v>0</v>
      </c>
      <c r="G140" s="15">
        <v>0</v>
      </c>
      <c r="H140" s="15">
        <v>3297.78</v>
      </c>
      <c r="I140" s="15">
        <v>3885.1</v>
      </c>
      <c r="J140" s="15">
        <v>4044</v>
      </c>
      <c r="K140" s="15">
        <v>0</v>
      </c>
      <c r="L140" s="17">
        <v>0</v>
      </c>
      <c r="M140" s="17">
        <v>0</v>
      </c>
      <c r="N140" s="17">
        <v>0</v>
      </c>
      <c r="O140" s="15">
        <v>105.99</v>
      </c>
      <c r="P140" s="17">
        <v>0</v>
      </c>
      <c r="Q140" s="15">
        <v>0</v>
      </c>
      <c r="R140" s="15">
        <v>0</v>
      </c>
      <c r="S140" s="15">
        <v>2175.4</v>
      </c>
      <c r="T140" s="15">
        <v>137.68</v>
      </c>
      <c r="U140" s="15">
        <v>12101</v>
      </c>
      <c r="V140" s="15">
        <v>10110</v>
      </c>
      <c r="W140" s="11">
        <v>0</v>
      </c>
      <c r="X140" s="15">
        <v>31.72</v>
      </c>
      <c r="Y140" s="15">
        <v>13.93</v>
      </c>
      <c r="Z140" s="15">
        <v>55.07</v>
      </c>
      <c r="AA140" s="10">
        <v>0</v>
      </c>
      <c r="AB140" s="15">
        <v>0</v>
      </c>
      <c r="AC140" s="15">
        <v>104.79</v>
      </c>
      <c r="AD140" s="15">
        <v>2757.66</v>
      </c>
      <c r="AE140" s="11">
        <v>0</v>
      </c>
      <c r="AF140" s="11">
        <v>0.85000000000000009</v>
      </c>
      <c r="AG140" s="11">
        <v>0</v>
      </c>
      <c r="AH140" s="11">
        <v>0</v>
      </c>
      <c r="AJ140" s="20"/>
      <c r="AK140" s="20"/>
      <c r="AL140" s="20"/>
    </row>
    <row r="141" spans="1:38" s="21" customFormat="1" ht="14.4" x14ac:dyDescent="0.3">
      <c r="A141" s="16">
        <v>201110</v>
      </c>
      <c r="B141" s="15">
        <v>19475.02</v>
      </c>
      <c r="C141" s="15">
        <v>3767.83</v>
      </c>
      <c r="D141" s="11">
        <v>40109.26</v>
      </c>
      <c r="E141" s="15">
        <v>328584.40999999997</v>
      </c>
      <c r="F141" s="15">
        <v>1741.37</v>
      </c>
      <c r="G141" s="15">
        <v>484.67</v>
      </c>
      <c r="H141" s="15">
        <v>14978.65</v>
      </c>
      <c r="I141" s="15">
        <v>7329</v>
      </c>
      <c r="J141" s="15">
        <v>2934.6</v>
      </c>
      <c r="K141" s="15">
        <v>0</v>
      </c>
      <c r="L141" s="17">
        <v>0</v>
      </c>
      <c r="M141" s="17">
        <v>0</v>
      </c>
      <c r="N141" s="17">
        <v>0</v>
      </c>
      <c r="O141" s="15">
        <v>43.39</v>
      </c>
      <c r="P141" s="17">
        <v>0</v>
      </c>
      <c r="Q141" s="15">
        <v>44.78</v>
      </c>
      <c r="R141" s="15">
        <v>0</v>
      </c>
      <c r="S141" s="15">
        <v>1531.28</v>
      </c>
      <c r="T141" s="15">
        <v>2723.35</v>
      </c>
      <c r="U141" s="15">
        <v>2302</v>
      </c>
      <c r="V141" s="15">
        <v>13973</v>
      </c>
      <c r="W141" s="11">
        <v>0</v>
      </c>
      <c r="X141" s="15">
        <v>1779.82</v>
      </c>
      <c r="Y141" s="15">
        <v>500.61</v>
      </c>
      <c r="Z141" s="15">
        <v>337.46</v>
      </c>
      <c r="AA141" s="10">
        <v>0</v>
      </c>
      <c r="AB141" s="15">
        <v>0</v>
      </c>
      <c r="AC141" s="15">
        <v>212.65</v>
      </c>
      <c r="AD141" s="15">
        <v>3544.87</v>
      </c>
      <c r="AE141" s="11">
        <v>489.12</v>
      </c>
      <c r="AF141" s="11">
        <v>1155.83</v>
      </c>
      <c r="AG141" s="11">
        <v>1282.33</v>
      </c>
      <c r="AH141" s="11">
        <v>0</v>
      </c>
      <c r="AJ141" s="20"/>
      <c r="AK141" s="20"/>
      <c r="AL141" s="20"/>
    </row>
    <row r="142" spans="1:38" s="21" customFormat="1" ht="14.4" x14ac:dyDescent="0.3">
      <c r="A142" s="16">
        <v>201111</v>
      </c>
      <c r="B142" s="15">
        <v>2989.5</v>
      </c>
      <c r="C142" s="15">
        <v>2029.49</v>
      </c>
      <c r="D142" s="11">
        <v>17367.079999999998</v>
      </c>
      <c r="E142" s="15">
        <v>68364.62</v>
      </c>
      <c r="F142" s="15">
        <v>2287.2600000000002</v>
      </c>
      <c r="G142" s="15">
        <v>63.3</v>
      </c>
      <c r="H142" s="15">
        <v>3502.35</v>
      </c>
      <c r="I142" s="15">
        <v>1382</v>
      </c>
      <c r="J142" s="15">
        <v>4211.8</v>
      </c>
      <c r="K142" s="15">
        <v>0</v>
      </c>
      <c r="L142" s="17">
        <v>0</v>
      </c>
      <c r="M142" s="17">
        <v>0</v>
      </c>
      <c r="N142" s="17">
        <v>0</v>
      </c>
      <c r="O142" s="15">
        <v>0</v>
      </c>
      <c r="P142" s="17">
        <v>0</v>
      </c>
      <c r="Q142" s="15">
        <v>0</v>
      </c>
      <c r="R142" s="15">
        <v>0</v>
      </c>
      <c r="S142" s="15">
        <v>257.64</v>
      </c>
      <c r="T142" s="15">
        <v>280.98</v>
      </c>
      <c r="U142" s="15">
        <v>0</v>
      </c>
      <c r="V142" s="15">
        <v>10180</v>
      </c>
      <c r="W142" s="11">
        <v>0</v>
      </c>
      <c r="X142" s="15">
        <v>260.88</v>
      </c>
      <c r="Y142" s="15">
        <v>61.56</v>
      </c>
      <c r="Z142" s="15">
        <v>265.43</v>
      </c>
      <c r="AA142" s="10">
        <v>0</v>
      </c>
      <c r="AB142" s="15">
        <v>0</v>
      </c>
      <c r="AC142" s="15">
        <v>169.46</v>
      </c>
      <c r="AD142" s="15">
        <v>2364.2399999999998</v>
      </c>
      <c r="AE142" s="11">
        <v>223.44</v>
      </c>
      <c r="AF142" s="11">
        <v>417.44</v>
      </c>
      <c r="AG142" s="11">
        <v>774.1</v>
      </c>
      <c r="AH142" s="11">
        <v>0</v>
      </c>
      <c r="AJ142" s="20"/>
      <c r="AK142" s="20"/>
      <c r="AL142" s="20"/>
    </row>
    <row r="143" spans="1:38" s="21" customFormat="1" ht="14.4" x14ac:dyDescent="0.3">
      <c r="A143" s="16">
        <v>201112</v>
      </c>
      <c r="B143" s="15">
        <v>1838.15</v>
      </c>
      <c r="C143" s="15">
        <v>1407.18</v>
      </c>
      <c r="D143" s="11">
        <v>2820.11</v>
      </c>
      <c r="E143" s="15">
        <v>15600.79</v>
      </c>
      <c r="F143" s="15">
        <v>107.33</v>
      </c>
      <c r="G143" s="15">
        <v>17.579999999999998</v>
      </c>
      <c r="H143" s="15">
        <v>180.08</v>
      </c>
      <c r="I143" s="15">
        <v>2992.4</v>
      </c>
      <c r="J143" s="15">
        <v>63</v>
      </c>
      <c r="K143" s="15">
        <v>0</v>
      </c>
      <c r="L143" s="17">
        <v>0</v>
      </c>
      <c r="M143" s="17">
        <v>0</v>
      </c>
      <c r="N143" s="17">
        <v>0</v>
      </c>
      <c r="O143" s="15">
        <v>116.55</v>
      </c>
      <c r="P143" s="17">
        <v>0</v>
      </c>
      <c r="Q143" s="15">
        <v>0</v>
      </c>
      <c r="R143" s="15">
        <v>0</v>
      </c>
      <c r="S143" s="15">
        <v>64</v>
      </c>
      <c r="T143" s="15">
        <v>166.79</v>
      </c>
      <c r="U143" s="15">
        <v>0</v>
      </c>
      <c r="V143" s="15">
        <v>937</v>
      </c>
      <c r="W143" s="11">
        <v>0</v>
      </c>
      <c r="X143" s="15">
        <v>0.25</v>
      </c>
      <c r="Y143" s="15">
        <v>1.69</v>
      </c>
      <c r="Z143" s="15">
        <v>55.81</v>
      </c>
      <c r="AA143" s="10">
        <v>0</v>
      </c>
      <c r="AB143" s="15">
        <v>0</v>
      </c>
      <c r="AC143" s="15">
        <v>66.959999999999994</v>
      </c>
      <c r="AD143" s="15">
        <v>3519.9</v>
      </c>
      <c r="AE143" s="11">
        <v>15.75</v>
      </c>
      <c r="AF143" s="11">
        <v>16.54</v>
      </c>
      <c r="AG143" s="11">
        <v>7.02</v>
      </c>
      <c r="AH143" s="11">
        <v>10.84</v>
      </c>
      <c r="AJ143" s="20"/>
      <c r="AK143" s="20"/>
      <c r="AL143" s="20"/>
    </row>
    <row r="144" spans="1:38" s="21" customFormat="1" ht="14.4" x14ac:dyDescent="0.3">
      <c r="A144" s="16">
        <v>201201</v>
      </c>
      <c r="B144" s="15">
        <v>656.63</v>
      </c>
      <c r="C144" s="15">
        <v>340.98</v>
      </c>
      <c r="D144" s="11">
        <v>164.81</v>
      </c>
      <c r="E144" s="15">
        <v>17911.400000000001</v>
      </c>
      <c r="F144" s="15">
        <v>0.05</v>
      </c>
      <c r="G144" s="15">
        <v>0</v>
      </c>
      <c r="H144" s="15">
        <v>76.989999999999995</v>
      </c>
      <c r="I144" s="15">
        <v>528</v>
      </c>
      <c r="J144" s="15">
        <v>0</v>
      </c>
      <c r="K144" s="15">
        <v>0</v>
      </c>
      <c r="L144" s="17">
        <v>0</v>
      </c>
      <c r="M144" s="17">
        <v>0</v>
      </c>
      <c r="N144" s="17">
        <v>0</v>
      </c>
      <c r="O144" s="15">
        <v>0</v>
      </c>
      <c r="P144" s="17">
        <v>0</v>
      </c>
      <c r="Q144" s="15">
        <v>0</v>
      </c>
      <c r="R144" s="15">
        <v>0</v>
      </c>
      <c r="S144" s="15">
        <v>0</v>
      </c>
      <c r="T144" s="15">
        <v>10.92</v>
      </c>
      <c r="U144" s="15">
        <v>0</v>
      </c>
      <c r="V144" s="15">
        <v>388.4</v>
      </c>
      <c r="W144" s="11">
        <v>0</v>
      </c>
      <c r="X144" s="15">
        <v>0</v>
      </c>
      <c r="Y144" s="15">
        <v>0.06</v>
      </c>
      <c r="Z144" s="15">
        <v>0</v>
      </c>
      <c r="AA144" s="10">
        <v>726.36</v>
      </c>
      <c r="AB144" s="15">
        <v>0</v>
      </c>
      <c r="AC144" s="15">
        <v>42.7</v>
      </c>
      <c r="AD144" s="15">
        <v>3645.83</v>
      </c>
      <c r="AE144" s="11">
        <v>0</v>
      </c>
      <c r="AF144" s="11">
        <v>0</v>
      </c>
      <c r="AG144" s="11">
        <v>0</v>
      </c>
      <c r="AH144" s="11">
        <v>0</v>
      </c>
      <c r="AJ144" s="20"/>
      <c r="AK144" s="20"/>
      <c r="AL144" s="20"/>
    </row>
    <row r="145" spans="1:38" s="21" customFormat="1" ht="14.4" x14ac:dyDescent="0.3">
      <c r="A145" s="16">
        <v>201202</v>
      </c>
      <c r="B145" s="15">
        <v>346.42</v>
      </c>
      <c r="C145" s="15">
        <v>0</v>
      </c>
      <c r="D145" s="11">
        <v>130.87</v>
      </c>
      <c r="E145" s="15">
        <v>22870.62</v>
      </c>
      <c r="F145" s="15">
        <v>0</v>
      </c>
      <c r="G145" s="15">
        <v>0</v>
      </c>
      <c r="H145" s="15">
        <v>18.71</v>
      </c>
      <c r="I145" s="15">
        <v>867.2</v>
      </c>
      <c r="J145" s="15">
        <v>157</v>
      </c>
      <c r="K145" s="15">
        <v>0</v>
      </c>
      <c r="L145" s="17">
        <v>0</v>
      </c>
      <c r="M145" s="17">
        <v>0</v>
      </c>
      <c r="N145" s="17">
        <v>0</v>
      </c>
      <c r="O145" s="15">
        <v>0</v>
      </c>
      <c r="P145" s="17">
        <v>0</v>
      </c>
      <c r="Q145" s="15">
        <v>0</v>
      </c>
      <c r="R145" s="15">
        <v>0</v>
      </c>
      <c r="S145" s="15">
        <v>7.24</v>
      </c>
      <c r="T145" s="15">
        <v>15.84</v>
      </c>
      <c r="U145" s="15">
        <v>0</v>
      </c>
      <c r="V145" s="15">
        <v>290.70999999999998</v>
      </c>
      <c r="W145" s="11">
        <v>0</v>
      </c>
      <c r="X145" s="15">
        <v>5.04</v>
      </c>
      <c r="Y145" s="15">
        <v>2.56</v>
      </c>
      <c r="Z145" s="15">
        <v>1.39</v>
      </c>
      <c r="AA145" s="10">
        <v>1243.75</v>
      </c>
      <c r="AB145" s="15">
        <v>0</v>
      </c>
      <c r="AC145" s="15">
        <v>16.68</v>
      </c>
      <c r="AD145" s="15">
        <v>3140.63</v>
      </c>
      <c r="AE145" s="11">
        <v>0</v>
      </c>
      <c r="AF145" s="11">
        <v>0</v>
      </c>
      <c r="AG145" s="11">
        <v>0</v>
      </c>
      <c r="AH145" s="11">
        <v>0</v>
      </c>
      <c r="AJ145" s="20"/>
      <c r="AK145" s="20"/>
      <c r="AL145" s="20"/>
    </row>
    <row r="146" spans="1:38" s="21" customFormat="1" ht="14.4" x14ac:dyDescent="0.3">
      <c r="A146" s="16">
        <v>201203</v>
      </c>
      <c r="B146" s="15">
        <v>42.08</v>
      </c>
      <c r="C146" s="15">
        <v>0</v>
      </c>
      <c r="D146" s="11">
        <v>160.06</v>
      </c>
      <c r="E146" s="15">
        <v>12339.13</v>
      </c>
      <c r="F146" s="15">
        <v>0</v>
      </c>
      <c r="G146" s="15">
        <v>0</v>
      </c>
      <c r="H146" s="15">
        <v>309.86</v>
      </c>
      <c r="I146" s="15">
        <v>888.5</v>
      </c>
      <c r="J146" s="15">
        <v>341</v>
      </c>
      <c r="K146" s="15">
        <v>0</v>
      </c>
      <c r="L146" s="17">
        <v>0</v>
      </c>
      <c r="M146" s="17">
        <v>0</v>
      </c>
      <c r="N146" s="17">
        <v>0</v>
      </c>
      <c r="O146" s="15">
        <v>0</v>
      </c>
      <c r="P146" s="17">
        <v>0</v>
      </c>
      <c r="Q146" s="15">
        <v>0</v>
      </c>
      <c r="R146" s="15">
        <v>0</v>
      </c>
      <c r="S146" s="15">
        <v>52</v>
      </c>
      <c r="T146" s="15">
        <v>86.09</v>
      </c>
      <c r="U146" s="15">
        <v>0</v>
      </c>
      <c r="V146" s="15">
        <v>293.2</v>
      </c>
      <c r="W146" s="11">
        <v>0</v>
      </c>
      <c r="X146" s="15">
        <v>3.05</v>
      </c>
      <c r="Y146" s="15">
        <v>0.05</v>
      </c>
      <c r="Z146" s="15">
        <v>4.32</v>
      </c>
      <c r="AA146" s="10">
        <v>2107.38</v>
      </c>
      <c r="AB146" s="15">
        <v>0</v>
      </c>
      <c r="AC146" s="15">
        <v>19.79</v>
      </c>
      <c r="AD146" s="15">
        <v>2625.83</v>
      </c>
      <c r="AE146" s="11">
        <v>0</v>
      </c>
      <c r="AF146" s="11">
        <v>505.48</v>
      </c>
      <c r="AG146" s="11">
        <v>0</v>
      </c>
      <c r="AH146" s="11">
        <v>0</v>
      </c>
      <c r="AJ146" s="20"/>
      <c r="AK146" s="20"/>
      <c r="AL146" s="20"/>
    </row>
    <row r="147" spans="1:38" s="21" customFormat="1" ht="14.4" x14ac:dyDescent="0.3">
      <c r="A147" s="16">
        <v>201204</v>
      </c>
      <c r="B147" s="15">
        <v>0</v>
      </c>
      <c r="C147" s="15">
        <v>31.59</v>
      </c>
      <c r="D147" s="11">
        <v>277.18</v>
      </c>
      <c r="E147" s="15">
        <v>5096.09</v>
      </c>
      <c r="F147" s="15">
        <v>0.04</v>
      </c>
      <c r="G147" s="15">
        <v>0</v>
      </c>
      <c r="H147" s="15">
        <v>0</v>
      </c>
      <c r="I147" s="15">
        <v>586</v>
      </c>
      <c r="J147" s="15">
        <v>450.86</v>
      </c>
      <c r="K147" s="15">
        <v>0</v>
      </c>
      <c r="L147" s="17">
        <v>0</v>
      </c>
      <c r="M147" s="17">
        <v>0</v>
      </c>
      <c r="N147" s="17">
        <v>0</v>
      </c>
      <c r="O147" s="15">
        <v>0</v>
      </c>
      <c r="P147" s="17">
        <v>0</v>
      </c>
      <c r="Q147" s="15">
        <v>0</v>
      </c>
      <c r="R147" s="15">
        <v>0</v>
      </c>
      <c r="S147" s="15">
        <v>376</v>
      </c>
      <c r="T147" s="15">
        <v>130.07</v>
      </c>
      <c r="U147" s="15">
        <v>0</v>
      </c>
      <c r="V147" s="15">
        <v>164.61</v>
      </c>
      <c r="W147" s="11">
        <v>0</v>
      </c>
      <c r="X147" s="15">
        <v>0</v>
      </c>
      <c r="Y147" s="15">
        <v>0</v>
      </c>
      <c r="Z147" s="15">
        <v>4.5199999999999996</v>
      </c>
      <c r="AA147" s="10">
        <v>1995.53</v>
      </c>
      <c r="AB147" s="15">
        <v>0</v>
      </c>
      <c r="AC147" s="15">
        <v>0.62</v>
      </c>
      <c r="AD147" s="15">
        <v>1635.83</v>
      </c>
      <c r="AE147" s="11">
        <v>0</v>
      </c>
      <c r="AF147" s="11">
        <v>322.12</v>
      </c>
      <c r="AG147" s="11">
        <v>0</v>
      </c>
      <c r="AH147" s="11">
        <v>0</v>
      </c>
      <c r="AJ147" s="20"/>
      <c r="AK147" s="20"/>
      <c r="AL147" s="20"/>
    </row>
    <row r="148" spans="1:38" s="21" customFormat="1" ht="14.4" x14ac:dyDescent="0.3">
      <c r="A148" s="16">
        <v>201205</v>
      </c>
      <c r="B148" s="15">
        <v>421.12</v>
      </c>
      <c r="C148" s="15">
        <v>86.75</v>
      </c>
      <c r="D148" s="11">
        <v>106.37</v>
      </c>
      <c r="E148" s="15">
        <v>10251.799999999999</v>
      </c>
      <c r="F148" s="15">
        <v>0</v>
      </c>
      <c r="G148" s="15">
        <v>0</v>
      </c>
      <c r="H148" s="15">
        <v>0</v>
      </c>
      <c r="I148" s="15">
        <v>5832.8</v>
      </c>
      <c r="J148" s="15">
        <v>6819</v>
      </c>
      <c r="K148" s="15">
        <v>0</v>
      </c>
      <c r="L148" s="17">
        <v>0</v>
      </c>
      <c r="M148" s="17">
        <v>0</v>
      </c>
      <c r="N148" s="17">
        <v>0</v>
      </c>
      <c r="O148" s="15">
        <v>29.82</v>
      </c>
      <c r="P148" s="17">
        <v>0</v>
      </c>
      <c r="Q148" s="15">
        <v>86.51</v>
      </c>
      <c r="R148" s="15">
        <v>0</v>
      </c>
      <c r="S148" s="15">
        <v>1468.2</v>
      </c>
      <c r="T148" s="15">
        <v>130.16</v>
      </c>
      <c r="U148" s="15">
        <v>0</v>
      </c>
      <c r="V148" s="15">
        <v>248.67</v>
      </c>
      <c r="W148" s="11">
        <v>0</v>
      </c>
      <c r="X148" s="15">
        <v>2001.06</v>
      </c>
      <c r="Y148" s="15">
        <v>78.89</v>
      </c>
      <c r="Z148" s="15">
        <v>104.06</v>
      </c>
      <c r="AA148" s="10">
        <v>2167.54</v>
      </c>
      <c r="AB148" s="15">
        <v>0</v>
      </c>
      <c r="AC148" s="15">
        <v>0</v>
      </c>
      <c r="AD148" s="15">
        <v>1263.72</v>
      </c>
      <c r="AE148" s="11">
        <v>0</v>
      </c>
      <c r="AF148" s="11">
        <v>0</v>
      </c>
      <c r="AG148" s="11">
        <v>0</v>
      </c>
      <c r="AH148" s="11">
        <v>0</v>
      </c>
      <c r="AJ148" s="20"/>
      <c r="AK148" s="20"/>
      <c r="AL148" s="20"/>
    </row>
    <row r="149" spans="1:38" s="21" customFormat="1" ht="15" customHeight="1" x14ac:dyDescent="0.3">
      <c r="A149" s="16">
        <v>201206</v>
      </c>
      <c r="B149" s="15">
        <v>8465.43</v>
      </c>
      <c r="C149" s="15">
        <v>980.52</v>
      </c>
      <c r="D149" s="11">
        <v>9063.89</v>
      </c>
      <c r="E149" s="15">
        <v>16850.11</v>
      </c>
      <c r="F149" s="15">
        <v>4.4400000000000004</v>
      </c>
      <c r="G149" s="15">
        <v>2.6</v>
      </c>
      <c r="H149" s="15">
        <v>2675.63</v>
      </c>
      <c r="I149" s="15">
        <v>3373.1</v>
      </c>
      <c r="J149" s="15">
        <v>12595</v>
      </c>
      <c r="K149" s="15">
        <v>0</v>
      </c>
      <c r="L149" s="17">
        <v>0</v>
      </c>
      <c r="M149" s="17">
        <v>0</v>
      </c>
      <c r="N149" s="17">
        <v>0</v>
      </c>
      <c r="O149" s="15">
        <v>104.18</v>
      </c>
      <c r="P149" s="17">
        <v>0</v>
      </c>
      <c r="Q149" s="15">
        <v>87.63</v>
      </c>
      <c r="R149" s="15">
        <v>0</v>
      </c>
      <c r="S149" s="15">
        <v>1791.9</v>
      </c>
      <c r="T149" s="15">
        <v>116.31</v>
      </c>
      <c r="U149" s="15">
        <v>0</v>
      </c>
      <c r="V149" s="15">
        <v>281.5</v>
      </c>
      <c r="W149" s="11">
        <v>0</v>
      </c>
      <c r="X149" s="15">
        <v>1206.19</v>
      </c>
      <c r="Y149" s="15">
        <v>171.18</v>
      </c>
      <c r="Z149" s="15">
        <v>165.74</v>
      </c>
      <c r="AA149" s="10">
        <v>231.85000000000036</v>
      </c>
      <c r="AB149" s="15">
        <v>0</v>
      </c>
      <c r="AC149" s="15">
        <v>61.14</v>
      </c>
      <c r="AD149" s="15">
        <v>0</v>
      </c>
      <c r="AE149" s="11">
        <v>73.8</v>
      </c>
      <c r="AF149" s="11">
        <v>0.33</v>
      </c>
      <c r="AG149" s="11">
        <v>318.45999999999998</v>
      </c>
      <c r="AH149" s="11">
        <v>0.77</v>
      </c>
      <c r="AJ149" s="20"/>
      <c r="AK149" s="20"/>
      <c r="AL149" s="20"/>
    </row>
    <row r="150" spans="1:38" s="21" customFormat="1" ht="14.4" x14ac:dyDescent="0.3">
      <c r="A150" s="16">
        <v>201207</v>
      </c>
      <c r="B150" s="15">
        <v>19069.96</v>
      </c>
      <c r="C150" s="15">
        <v>3677.11</v>
      </c>
      <c r="D150" s="11">
        <v>7071</v>
      </c>
      <c r="E150" s="15">
        <v>16523.03</v>
      </c>
      <c r="F150" s="15">
        <v>37.07</v>
      </c>
      <c r="G150" s="15">
        <v>0</v>
      </c>
      <c r="H150" s="15">
        <v>1170.6600000000001</v>
      </c>
      <c r="I150" s="15">
        <v>3533</v>
      </c>
      <c r="J150" s="15">
        <v>11747</v>
      </c>
      <c r="K150" s="15">
        <v>0</v>
      </c>
      <c r="L150" s="17">
        <v>0</v>
      </c>
      <c r="M150" s="17">
        <v>0</v>
      </c>
      <c r="N150" s="17">
        <v>0</v>
      </c>
      <c r="O150" s="15">
        <v>103.4</v>
      </c>
      <c r="P150" s="17">
        <v>0</v>
      </c>
      <c r="Q150" s="15">
        <v>149.79</v>
      </c>
      <c r="R150" s="15">
        <v>0</v>
      </c>
      <c r="S150" s="15">
        <v>475.2</v>
      </c>
      <c r="T150" s="15">
        <v>74.03</v>
      </c>
      <c r="U150" s="15">
        <v>0</v>
      </c>
      <c r="V150" s="15">
        <v>1681.8</v>
      </c>
      <c r="W150" s="11">
        <v>0</v>
      </c>
      <c r="X150" s="15">
        <v>352.87</v>
      </c>
      <c r="Y150" s="15">
        <v>102.89</v>
      </c>
      <c r="Z150" s="15">
        <v>220.52</v>
      </c>
      <c r="AA150" s="10">
        <v>0</v>
      </c>
      <c r="AB150" s="15">
        <v>0</v>
      </c>
      <c r="AC150" s="15">
        <v>47.77</v>
      </c>
      <c r="AD150" s="15">
        <v>0</v>
      </c>
      <c r="AE150" s="11">
        <v>1.18</v>
      </c>
      <c r="AF150" s="11">
        <v>0</v>
      </c>
      <c r="AG150" s="11">
        <v>0</v>
      </c>
      <c r="AH150" s="11">
        <v>0</v>
      </c>
      <c r="AJ150" s="20"/>
      <c r="AK150" s="20"/>
      <c r="AL150" s="20"/>
    </row>
    <row r="151" spans="1:38" s="21" customFormat="1" ht="14.4" x14ac:dyDescent="0.3">
      <c r="A151" s="16">
        <v>201208</v>
      </c>
      <c r="B151" s="15">
        <v>21008.05</v>
      </c>
      <c r="C151" s="15">
        <v>9870.0300000000007</v>
      </c>
      <c r="D151" s="11">
        <v>21116.059999999998</v>
      </c>
      <c r="E151" s="15">
        <v>64593.97</v>
      </c>
      <c r="F151" s="15">
        <v>6244.84</v>
      </c>
      <c r="G151" s="15">
        <v>3568.58</v>
      </c>
      <c r="H151" s="15">
        <v>22334.26</v>
      </c>
      <c r="I151" s="15">
        <v>15767</v>
      </c>
      <c r="J151" s="15">
        <v>19393</v>
      </c>
      <c r="K151" s="15">
        <v>337.68</v>
      </c>
      <c r="L151" s="17">
        <v>869.41</v>
      </c>
      <c r="M151" s="17">
        <v>0</v>
      </c>
      <c r="N151" s="17">
        <v>1557.13</v>
      </c>
      <c r="O151" s="15">
        <v>13525.43</v>
      </c>
      <c r="P151" s="17">
        <v>222.31</v>
      </c>
      <c r="Q151" s="15">
        <v>2116.7399999999998</v>
      </c>
      <c r="R151" s="15">
        <v>212.17</v>
      </c>
      <c r="S151" s="15">
        <v>1534.82</v>
      </c>
      <c r="T151" s="15">
        <v>5216.03</v>
      </c>
      <c r="U151" s="15">
        <v>0</v>
      </c>
      <c r="V151" s="15">
        <v>10929</v>
      </c>
      <c r="W151" s="11">
        <v>404.95</v>
      </c>
      <c r="X151" s="15">
        <v>3013.93</v>
      </c>
      <c r="Y151" s="15">
        <v>1848</v>
      </c>
      <c r="Z151" s="15">
        <v>482.27</v>
      </c>
      <c r="AA151" s="10">
        <v>0</v>
      </c>
      <c r="AB151" s="15">
        <v>0</v>
      </c>
      <c r="AC151" s="15">
        <v>497.07</v>
      </c>
      <c r="AD151" s="15">
        <v>1019.62</v>
      </c>
      <c r="AE151" s="11">
        <v>408.69</v>
      </c>
      <c r="AF151" s="11">
        <v>484.05</v>
      </c>
      <c r="AG151" s="11">
        <v>2944.89</v>
      </c>
      <c r="AH151" s="11">
        <v>2845.97</v>
      </c>
      <c r="AJ151" s="20"/>
      <c r="AK151" s="20"/>
      <c r="AL151" s="20"/>
    </row>
    <row r="152" spans="1:38" s="21" customFormat="1" ht="14.4" x14ac:dyDescent="0.3">
      <c r="A152" s="16">
        <v>201209</v>
      </c>
      <c r="B152" s="15">
        <v>41984.21</v>
      </c>
      <c r="C152" s="15">
        <v>12854.34</v>
      </c>
      <c r="D152" s="11">
        <v>19911.23</v>
      </c>
      <c r="E152" s="15">
        <v>173938.8</v>
      </c>
      <c r="F152" s="15">
        <v>10121.620000000001</v>
      </c>
      <c r="G152" s="15">
        <v>3684.54</v>
      </c>
      <c r="H152" s="15">
        <v>16011.31</v>
      </c>
      <c r="I152" s="15">
        <v>6234</v>
      </c>
      <c r="J152" s="15">
        <v>11124</v>
      </c>
      <c r="K152" s="15">
        <v>0</v>
      </c>
      <c r="L152" s="17">
        <v>139.11000000000001</v>
      </c>
      <c r="M152" s="17">
        <v>0</v>
      </c>
      <c r="N152" s="17">
        <v>418.96</v>
      </c>
      <c r="O152" s="15">
        <v>4723.6099999999997</v>
      </c>
      <c r="P152" s="17">
        <v>0</v>
      </c>
      <c r="Q152" s="15">
        <v>0</v>
      </c>
      <c r="R152" s="15">
        <v>0</v>
      </c>
      <c r="S152" s="15">
        <v>1106.96</v>
      </c>
      <c r="T152" s="15">
        <v>3376.6</v>
      </c>
      <c r="U152" s="15">
        <v>0</v>
      </c>
      <c r="V152" s="15">
        <v>55400</v>
      </c>
      <c r="W152" s="11">
        <v>414.45</v>
      </c>
      <c r="X152" s="15">
        <v>957.84</v>
      </c>
      <c r="Y152" s="15">
        <v>1280.76</v>
      </c>
      <c r="Z152" s="15">
        <v>159.41</v>
      </c>
      <c r="AA152" s="10">
        <v>0</v>
      </c>
      <c r="AB152" s="15">
        <v>0</v>
      </c>
      <c r="AC152" s="15">
        <v>292.97000000000003</v>
      </c>
      <c r="AD152" s="15">
        <v>0</v>
      </c>
      <c r="AE152" s="11">
        <v>906.85</v>
      </c>
      <c r="AF152" s="11">
        <v>1764.41</v>
      </c>
      <c r="AG152" s="11">
        <v>3604.07</v>
      </c>
      <c r="AH152" s="11">
        <v>2291.84</v>
      </c>
      <c r="AJ152" s="20"/>
      <c r="AK152" s="20"/>
      <c r="AL152" s="20"/>
    </row>
    <row r="153" spans="1:38" s="21" customFormat="1" ht="14.4" x14ac:dyDescent="0.3">
      <c r="A153" s="16">
        <v>201210</v>
      </c>
      <c r="B153" s="15">
        <v>25710.31</v>
      </c>
      <c r="C153" s="15">
        <v>8214.35</v>
      </c>
      <c r="D153" s="11">
        <v>7266.3799999999992</v>
      </c>
      <c r="E153" s="15">
        <v>96066.48</v>
      </c>
      <c r="F153" s="15">
        <v>7818.97</v>
      </c>
      <c r="G153" s="15">
        <v>3210.94</v>
      </c>
      <c r="H153" s="15">
        <v>13283.51</v>
      </c>
      <c r="I153" s="15">
        <v>37</v>
      </c>
      <c r="J153" s="15">
        <v>6.77</v>
      </c>
      <c r="K153" s="15">
        <v>0</v>
      </c>
      <c r="L153" s="17">
        <v>0</v>
      </c>
      <c r="M153" s="17">
        <v>0</v>
      </c>
      <c r="N153" s="17">
        <v>0</v>
      </c>
      <c r="O153" s="15">
        <v>0</v>
      </c>
      <c r="P153" s="17">
        <v>0</v>
      </c>
      <c r="Q153" s="15">
        <v>0</v>
      </c>
      <c r="R153" s="15">
        <v>0</v>
      </c>
      <c r="S153" s="15">
        <v>10.91</v>
      </c>
      <c r="T153" s="15">
        <v>2167.46</v>
      </c>
      <c r="U153" s="15">
        <v>0</v>
      </c>
      <c r="V153" s="15">
        <v>28530</v>
      </c>
      <c r="W153" s="11">
        <v>2154.63</v>
      </c>
      <c r="X153" s="15">
        <v>2966.26</v>
      </c>
      <c r="Y153" s="15">
        <v>392.74</v>
      </c>
      <c r="Z153" s="15">
        <v>851.81</v>
      </c>
      <c r="AA153" s="10">
        <v>0</v>
      </c>
      <c r="AB153" s="15">
        <v>4.57</v>
      </c>
      <c r="AC153" s="15">
        <v>399.48</v>
      </c>
      <c r="AD153" s="15">
        <v>0</v>
      </c>
      <c r="AE153" s="11">
        <v>372.96</v>
      </c>
      <c r="AF153" s="11">
        <v>1109.1099999999999</v>
      </c>
      <c r="AG153" s="11">
        <v>1740.09</v>
      </c>
      <c r="AH153" s="11">
        <v>1724.59</v>
      </c>
      <c r="AJ153" s="20"/>
      <c r="AK153" s="20"/>
      <c r="AL153" s="20"/>
    </row>
    <row r="154" spans="1:38" s="21" customFormat="1" ht="14.4" x14ac:dyDescent="0.3">
      <c r="A154" s="16">
        <v>201211</v>
      </c>
      <c r="B154" s="15">
        <v>529.55999999999995</v>
      </c>
      <c r="C154" s="15">
        <v>160.66999999999999</v>
      </c>
      <c r="D154" s="11">
        <v>314.49</v>
      </c>
      <c r="E154" s="15">
        <v>12247.18</v>
      </c>
      <c r="F154" s="15">
        <v>1975.35</v>
      </c>
      <c r="G154" s="15">
        <v>430.95</v>
      </c>
      <c r="H154" s="15">
        <v>904.66</v>
      </c>
      <c r="I154" s="15">
        <v>139</v>
      </c>
      <c r="J154" s="15">
        <v>0</v>
      </c>
      <c r="K154" s="15">
        <v>0</v>
      </c>
      <c r="L154" s="17">
        <v>0</v>
      </c>
      <c r="M154" s="17">
        <v>0</v>
      </c>
      <c r="N154" s="17">
        <v>0</v>
      </c>
      <c r="O154" s="15">
        <v>35.450000000000003</v>
      </c>
      <c r="P154" s="17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3486</v>
      </c>
      <c r="W154" s="11">
        <v>147.15</v>
      </c>
      <c r="X154" s="15">
        <v>0</v>
      </c>
      <c r="Y154" s="15">
        <v>8.7899999999999991</v>
      </c>
      <c r="Z154" s="15">
        <v>4.33</v>
      </c>
      <c r="AA154" s="10">
        <v>0</v>
      </c>
      <c r="AB154" s="15">
        <v>0</v>
      </c>
      <c r="AC154" s="15">
        <v>36.380000000000003</v>
      </c>
      <c r="AD154" s="15">
        <v>0</v>
      </c>
      <c r="AE154" s="11">
        <v>90.01</v>
      </c>
      <c r="AF154" s="11">
        <v>138.51</v>
      </c>
      <c r="AG154" s="11">
        <v>148.03</v>
      </c>
      <c r="AH154" s="11">
        <v>233.78</v>
      </c>
      <c r="AJ154" s="20"/>
      <c r="AK154" s="20"/>
      <c r="AL154" s="20"/>
    </row>
    <row r="155" spans="1:38" s="21" customFormat="1" ht="14.4" x14ac:dyDescent="0.3">
      <c r="A155" s="16">
        <v>201212</v>
      </c>
      <c r="B155" s="15">
        <v>9949.01</v>
      </c>
      <c r="C155" s="15">
        <v>1874.91</v>
      </c>
      <c r="D155" s="11">
        <v>7476.28</v>
      </c>
      <c r="E155" s="15">
        <v>17173.060000000001</v>
      </c>
      <c r="F155" s="15">
        <v>162.33000000000001</v>
      </c>
      <c r="G155" s="15">
        <v>485.31</v>
      </c>
      <c r="H155" s="15">
        <v>479.01</v>
      </c>
      <c r="I155" s="15">
        <v>787</v>
      </c>
      <c r="J155" s="15">
        <v>0</v>
      </c>
      <c r="K155" s="15">
        <v>0</v>
      </c>
      <c r="L155" s="17">
        <v>0</v>
      </c>
      <c r="M155" s="17">
        <v>0</v>
      </c>
      <c r="N155" s="17">
        <v>0</v>
      </c>
      <c r="O155" s="15">
        <v>0</v>
      </c>
      <c r="P155" s="17">
        <v>0</v>
      </c>
      <c r="Q155" s="15">
        <v>124.02</v>
      </c>
      <c r="R155" s="15">
        <v>0</v>
      </c>
      <c r="S155" s="15">
        <v>219</v>
      </c>
      <c r="T155" s="15">
        <v>289.37</v>
      </c>
      <c r="U155" s="15">
        <v>0</v>
      </c>
      <c r="V155" s="15">
        <v>717.4</v>
      </c>
      <c r="W155" s="11">
        <v>48.68</v>
      </c>
      <c r="X155" s="15">
        <v>2433.6</v>
      </c>
      <c r="Y155" s="15">
        <v>0</v>
      </c>
      <c r="Z155" s="15">
        <v>33.090000000000003</v>
      </c>
      <c r="AA155" s="10">
        <v>0</v>
      </c>
      <c r="AB155" s="15">
        <v>0</v>
      </c>
      <c r="AC155" s="15">
        <v>32.74</v>
      </c>
      <c r="AD155" s="15">
        <v>151.37</v>
      </c>
      <c r="AE155" s="11">
        <v>104.66</v>
      </c>
      <c r="AF155" s="11">
        <v>155.79</v>
      </c>
      <c r="AG155" s="11">
        <v>110.85</v>
      </c>
      <c r="AH155" s="11">
        <v>562.78</v>
      </c>
      <c r="AJ155" s="20"/>
      <c r="AK155" s="20"/>
      <c r="AL155" s="20"/>
    </row>
    <row r="156" spans="1:38" s="21" customFormat="1" ht="14.4" x14ac:dyDescent="0.3">
      <c r="A156" s="16">
        <v>201301</v>
      </c>
      <c r="B156" s="15">
        <v>4236.88</v>
      </c>
      <c r="C156" s="15">
        <v>321.64999999999998</v>
      </c>
      <c r="D156" s="11">
        <v>1148.0300000000002</v>
      </c>
      <c r="E156" s="15">
        <v>8689.9500000000007</v>
      </c>
      <c r="F156" s="15">
        <v>0.86</v>
      </c>
      <c r="G156" s="15">
        <v>187.38</v>
      </c>
      <c r="H156" s="15">
        <v>238.42</v>
      </c>
      <c r="I156" s="15">
        <v>115.7</v>
      </c>
      <c r="J156" s="15">
        <v>0</v>
      </c>
      <c r="K156" s="15">
        <v>0</v>
      </c>
      <c r="L156" s="17">
        <v>0</v>
      </c>
      <c r="M156" s="17">
        <v>0</v>
      </c>
      <c r="N156" s="17">
        <v>0</v>
      </c>
      <c r="O156" s="15">
        <v>0</v>
      </c>
      <c r="P156" s="17">
        <v>0</v>
      </c>
      <c r="Q156" s="15">
        <v>0</v>
      </c>
      <c r="R156" s="15">
        <v>0</v>
      </c>
      <c r="S156" s="15">
        <v>28</v>
      </c>
      <c r="T156" s="15">
        <v>97.64</v>
      </c>
      <c r="U156" s="15">
        <v>0</v>
      </c>
      <c r="V156" s="15">
        <v>727.1</v>
      </c>
      <c r="W156" s="11">
        <v>121.99000000000001</v>
      </c>
      <c r="X156" s="15">
        <v>5.04</v>
      </c>
      <c r="Y156" s="15">
        <v>0.01</v>
      </c>
      <c r="Z156" s="15">
        <v>22.53</v>
      </c>
      <c r="AA156" s="10">
        <v>0</v>
      </c>
      <c r="AB156" s="15">
        <v>0</v>
      </c>
      <c r="AC156" s="15">
        <v>31.06</v>
      </c>
      <c r="AD156" s="15">
        <v>0</v>
      </c>
      <c r="AE156" s="11">
        <v>67.87</v>
      </c>
      <c r="AF156" s="11">
        <v>69.069999999999993</v>
      </c>
      <c r="AG156" s="11">
        <v>22.85</v>
      </c>
      <c r="AH156" s="11">
        <v>250.8</v>
      </c>
      <c r="AJ156" s="20"/>
      <c r="AK156" s="20"/>
      <c r="AL156" s="20"/>
    </row>
    <row r="157" spans="1:38" s="21" customFormat="1" ht="14.4" x14ac:dyDescent="0.3">
      <c r="A157" s="16">
        <v>201302</v>
      </c>
      <c r="B157" s="15">
        <v>919.89</v>
      </c>
      <c r="C157" s="15">
        <v>164.43</v>
      </c>
      <c r="D157" s="11">
        <v>83.11</v>
      </c>
      <c r="E157" s="15">
        <v>5825.48</v>
      </c>
      <c r="F157" s="15">
        <v>0</v>
      </c>
      <c r="G157" s="15">
        <v>136.22999999999999</v>
      </c>
      <c r="H157" s="15">
        <v>231.8</v>
      </c>
      <c r="I157" s="15">
        <v>1109.5</v>
      </c>
      <c r="J157" s="15">
        <v>0</v>
      </c>
      <c r="K157" s="15">
        <v>0</v>
      </c>
      <c r="L157" s="17">
        <v>0</v>
      </c>
      <c r="M157" s="17">
        <v>0</v>
      </c>
      <c r="N157" s="17">
        <v>0</v>
      </c>
      <c r="O157" s="15">
        <v>957.34</v>
      </c>
      <c r="P157" s="17">
        <v>0</v>
      </c>
      <c r="Q157" s="15">
        <v>0</v>
      </c>
      <c r="R157" s="15">
        <v>0</v>
      </c>
      <c r="S157" s="15">
        <v>667.6</v>
      </c>
      <c r="T157" s="15">
        <v>1815</v>
      </c>
      <c r="U157" s="15">
        <v>0</v>
      </c>
      <c r="V157" s="15">
        <v>329.45</v>
      </c>
      <c r="W157" s="11">
        <v>142.91</v>
      </c>
      <c r="X157" s="15">
        <v>0.01</v>
      </c>
      <c r="Y157" s="15">
        <v>0.01</v>
      </c>
      <c r="Z157" s="15">
        <v>7.2</v>
      </c>
      <c r="AA157" s="10">
        <v>1491.8599999999997</v>
      </c>
      <c r="AB157" s="15">
        <v>0</v>
      </c>
      <c r="AC157" s="15">
        <v>4.2300000000000004</v>
      </c>
      <c r="AD157" s="15">
        <v>0</v>
      </c>
      <c r="AE157" s="11">
        <v>72.040000000000006</v>
      </c>
      <c r="AF157" s="11">
        <v>81.11</v>
      </c>
      <c r="AG157" s="11">
        <v>50.48</v>
      </c>
      <c r="AH157" s="11">
        <v>312.81</v>
      </c>
      <c r="AJ157" s="20"/>
      <c r="AK157" s="20"/>
      <c r="AL157" s="20"/>
    </row>
    <row r="158" spans="1:38" s="21" customFormat="1" ht="14.4" x14ac:dyDescent="0.3">
      <c r="A158" s="16">
        <v>201303</v>
      </c>
      <c r="B158" s="15">
        <v>303.67</v>
      </c>
      <c r="C158" s="15">
        <v>22.37</v>
      </c>
      <c r="D158" s="11">
        <v>159.95999999999998</v>
      </c>
      <c r="E158" s="15">
        <v>6425.75</v>
      </c>
      <c r="F158" s="15">
        <v>4.95</v>
      </c>
      <c r="G158" s="15">
        <v>3.51</v>
      </c>
      <c r="H158" s="15">
        <v>0</v>
      </c>
      <c r="I158" s="15">
        <v>880.06</v>
      </c>
      <c r="J158" s="15">
        <v>0</v>
      </c>
      <c r="K158" s="15">
        <v>0</v>
      </c>
      <c r="L158" s="17">
        <v>0</v>
      </c>
      <c r="M158" s="17">
        <v>0</v>
      </c>
      <c r="N158" s="17">
        <v>0</v>
      </c>
      <c r="O158" s="15">
        <v>0</v>
      </c>
      <c r="P158" s="17">
        <v>0</v>
      </c>
      <c r="Q158" s="15">
        <v>46.67</v>
      </c>
      <c r="R158" s="15">
        <v>0</v>
      </c>
      <c r="S158" s="15">
        <v>263.39999999999998</v>
      </c>
      <c r="T158" s="15">
        <v>46.04</v>
      </c>
      <c r="U158" s="15">
        <v>0</v>
      </c>
      <c r="V158" s="15">
        <v>312.64</v>
      </c>
      <c r="W158" s="11">
        <v>120.2</v>
      </c>
      <c r="X158" s="15">
        <v>0.02</v>
      </c>
      <c r="Y158" s="15">
        <v>0.01</v>
      </c>
      <c r="Z158" s="15">
        <v>0</v>
      </c>
      <c r="AA158" s="10">
        <v>1754.3599999999997</v>
      </c>
      <c r="AB158" s="15">
        <v>0</v>
      </c>
      <c r="AC158" s="15">
        <v>3.83</v>
      </c>
      <c r="AD158" s="15">
        <v>0</v>
      </c>
      <c r="AE158" s="11">
        <v>1.44</v>
      </c>
      <c r="AF158" s="11">
        <v>1.46</v>
      </c>
      <c r="AG158" s="11">
        <v>24.259999999999998</v>
      </c>
      <c r="AH158" s="11">
        <v>1.06</v>
      </c>
      <c r="AJ158" s="20"/>
      <c r="AK158" s="20"/>
      <c r="AL158" s="20"/>
    </row>
    <row r="159" spans="1:38" s="21" customFormat="1" ht="14.4" x14ac:dyDescent="0.3">
      <c r="A159" s="16">
        <v>201304</v>
      </c>
      <c r="B159" s="15">
        <v>932.84</v>
      </c>
      <c r="C159" s="15">
        <v>1014.63</v>
      </c>
      <c r="D159" s="11">
        <v>285.27999999999997</v>
      </c>
      <c r="E159" s="15">
        <v>6741.98</v>
      </c>
      <c r="F159" s="15">
        <v>0</v>
      </c>
      <c r="G159" s="15">
        <v>7.0000000000000007E-2</v>
      </c>
      <c r="H159" s="15">
        <v>0</v>
      </c>
      <c r="I159" s="15">
        <v>174</v>
      </c>
      <c r="J159" s="15">
        <v>0</v>
      </c>
      <c r="K159" s="15">
        <v>0</v>
      </c>
      <c r="L159" s="17">
        <v>0</v>
      </c>
      <c r="M159" s="17">
        <v>0</v>
      </c>
      <c r="N159" s="17">
        <v>0</v>
      </c>
      <c r="O159" s="15">
        <v>0</v>
      </c>
      <c r="P159" s="17">
        <v>0</v>
      </c>
      <c r="Q159" s="15">
        <v>0</v>
      </c>
      <c r="R159" s="15">
        <v>0</v>
      </c>
      <c r="S159" s="15">
        <v>71.3</v>
      </c>
      <c r="T159" s="15">
        <v>97.73</v>
      </c>
      <c r="U159" s="15">
        <v>0</v>
      </c>
      <c r="V159" s="15">
        <v>484.3</v>
      </c>
      <c r="W159" s="11">
        <v>247.92</v>
      </c>
      <c r="X159" s="15">
        <v>0.05</v>
      </c>
      <c r="Y159" s="15">
        <v>0</v>
      </c>
      <c r="Z159" s="15">
        <v>225.29</v>
      </c>
      <c r="AA159" s="10">
        <v>1814.29</v>
      </c>
      <c r="AB159" s="15">
        <v>0.01</v>
      </c>
      <c r="AC159" s="15">
        <v>15.22</v>
      </c>
      <c r="AD159" s="15">
        <v>121.64</v>
      </c>
      <c r="AE159" s="11">
        <v>159.36000000000001</v>
      </c>
      <c r="AF159" s="11">
        <v>180.69</v>
      </c>
      <c r="AG159" s="11">
        <v>0</v>
      </c>
      <c r="AH159" s="11">
        <v>2.09</v>
      </c>
      <c r="AJ159" s="20"/>
      <c r="AK159" s="20"/>
      <c r="AL159" s="20"/>
    </row>
    <row r="160" spans="1:38" s="23" customFormat="1" ht="14.4" x14ac:dyDescent="0.3">
      <c r="A160" s="4" t="s">
        <v>41</v>
      </c>
      <c r="B160" s="12">
        <f t="shared" ref="B160:AH160" si="0">SUM(B4:B15)</f>
        <v>14036.409999999998</v>
      </c>
      <c r="C160" s="12">
        <f t="shared" si="0"/>
        <v>4236.66</v>
      </c>
      <c r="D160" s="12">
        <f t="shared" si="0"/>
        <v>9510.4699999999975</v>
      </c>
      <c r="E160" s="12">
        <f t="shared" si="0"/>
        <v>32804.18</v>
      </c>
      <c r="F160" s="12">
        <f t="shared" si="0"/>
        <v>87.16</v>
      </c>
      <c r="G160" s="12">
        <f t="shared" si="0"/>
        <v>0</v>
      </c>
      <c r="H160" s="12">
        <f t="shared" si="0"/>
        <v>6835.13</v>
      </c>
      <c r="I160" s="12">
        <f t="shared" si="0"/>
        <v>47982.7</v>
      </c>
      <c r="J160" s="12">
        <f t="shared" si="0"/>
        <v>36966.709999999992</v>
      </c>
      <c r="K160" s="12">
        <f t="shared" si="0"/>
        <v>53</v>
      </c>
      <c r="L160" s="12">
        <f t="shared" si="0"/>
        <v>2635.05</v>
      </c>
      <c r="M160" s="12">
        <f t="shared" si="0"/>
        <v>3216.02</v>
      </c>
      <c r="N160" s="12">
        <f t="shared" si="0"/>
        <v>3175.45</v>
      </c>
      <c r="O160" s="12">
        <f t="shared" si="0"/>
        <v>16215.63</v>
      </c>
      <c r="P160" s="12">
        <f t="shared" si="0"/>
        <v>1496.2099999999998</v>
      </c>
      <c r="Q160" s="12">
        <f t="shared" si="0"/>
        <v>5799.0999999999995</v>
      </c>
      <c r="R160" s="12">
        <f t="shared" si="0"/>
        <v>2401.09</v>
      </c>
      <c r="S160" s="12">
        <f t="shared" si="0"/>
        <v>7184.18</v>
      </c>
      <c r="T160" s="12">
        <f t="shared" si="0"/>
        <v>326.99</v>
      </c>
      <c r="U160" s="12">
        <f t="shared" si="0"/>
        <v>4570</v>
      </c>
      <c r="V160" s="12">
        <f t="shared" si="0"/>
        <v>6920.5199999999986</v>
      </c>
      <c r="W160" s="12">
        <f t="shared" si="0"/>
        <v>0</v>
      </c>
      <c r="X160" s="12">
        <f t="shared" si="0"/>
        <v>0</v>
      </c>
      <c r="Y160" s="12">
        <f t="shared" si="0"/>
        <v>0</v>
      </c>
      <c r="Z160" s="12">
        <f t="shared" si="0"/>
        <v>0</v>
      </c>
      <c r="AA160" s="12">
        <f t="shared" si="0"/>
        <v>0</v>
      </c>
      <c r="AB160" s="12">
        <f t="shared" si="0"/>
        <v>0</v>
      </c>
      <c r="AC160" s="12">
        <f t="shared" si="0"/>
        <v>68.08</v>
      </c>
      <c r="AD160" s="12">
        <f t="shared" si="0"/>
        <v>2770.23</v>
      </c>
      <c r="AE160" s="12">
        <f t="shared" si="0"/>
        <v>0</v>
      </c>
      <c r="AF160" s="12">
        <f t="shared" si="0"/>
        <v>616.79</v>
      </c>
      <c r="AG160" s="12">
        <f t="shared" si="0"/>
        <v>15.32</v>
      </c>
      <c r="AH160" s="12">
        <f t="shared" si="0"/>
        <v>57.430000000000007</v>
      </c>
      <c r="AJ160" s="22"/>
      <c r="AK160" s="22"/>
      <c r="AL160" s="22"/>
    </row>
    <row r="161" spans="1:38" s="23" customFormat="1" ht="14.4" x14ac:dyDescent="0.3">
      <c r="A161" s="4" t="s">
        <v>42</v>
      </c>
      <c r="B161" s="12">
        <f>SUM(B16:B27)</f>
        <v>97502.969999999987</v>
      </c>
      <c r="C161" s="12">
        <f t="shared" ref="C161:AH161" si="1">SUM(C16:C27)</f>
        <v>22735.440000000002</v>
      </c>
      <c r="D161" s="12">
        <f t="shared" si="1"/>
        <v>75011.619999999981</v>
      </c>
      <c r="E161" s="12">
        <f t="shared" si="1"/>
        <v>410677.70999999996</v>
      </c>
      <c r="F161" s="12">
        <f t="shared" si="1"/>
        <v>11299.099999999999</v>
      </c>
      <c r="G161" s="12">
        <f t="shared" si="1"/>
        <v>7003.58</v>
      </c>
      <c r="H161" s="12">
        <f t="shared" si="1"/>
        <v>44186.349999999991</v>
      </c>
      <c r="I161" s="12">
        <f t="shared" si="1"/>
        <v>51542.8</v>
      </c>
      <c r="J161" s="12">
        <f t="shared" si="1"/>
        <v>66686.8</v>
      </c>
      <c r="K161" s="12">
        <f t="shared" si="1"/>
        <v>0</v>
      </c>
      <c r="L161" s="12">
        <f t="shared" si="1"/>
        <v>4036.1499999999996</v>
      </c>
      <c r="M161" s="12">
        <f t="shared" si="1"/>
        <v>3499.0899999999997</v>
      </c>
      <c r="N161" s="12">
        <f t="shared" si="1"/>
        <v>4966.4699999999993</v>
      </c>
      <c r="O161" s="12">
        <f t="shared" si="1"/>
        <v>105756.61</v>
      </c>
      <c r="P161" s="12">
        <f t="shared" si="1"/>
        <v>1591.37</v>
      </c>
      <c r="Q161" s="12">
        <f t="shared" si="1"/>
        <v>67283.53</v>
      </c>
      <c r="R161" s="12">
        <f t="shared" si="1"/>
        <v>7412.1299999999992</v>
      </c>
      <c r="S161" s="12">
        <f t="shared" si="1"/>
        <v>9296.0300000000007</v>
      </c>
      <c r="T161" s="12">
        <f t="shared" si="1"/>
        <v>7669.25</v>
      </c>
      <c r="U161" s="12">
        <f t="shared" si="1"/>
        <v>39557</v>
      </c>
      <c r="V161" s="12">
        <f t="shared" si="1"/>
        <v>166127.4</v>
      </c>
      <c r="W161" s="12">
        <f t="shared" si="1"/>
        <v>18874.2</v>
      </c>
      <c r="X161" s="12">
        <f t="shared" si="1"/>
        <v>0</v>
      </c>
      <c r="Y161" s="12">
        <f t="shared" si="1"/>
        <v>0</v>
      </c>
      <c r="Z161" s="12">
        <f t="shared" si="1"/>
        <v>0</v>
      </c>
      <c r="AA161" s="12">
        <f t="shared" si="1"/>
        <v>0</v>
      </c>
      <c r="AB161" s="12">
        <f t="shared" si="1"/>
        <v>0</v>
      </c>
      <c r="AC161" s="12">
        <f t="shared" si="1"/>
        <v>615.75</v>
      </c>
      <c r="AD161" s="12">
        <f t="shared" si="1"/>
        <v>3226.33</v>
      </c>
      <c r="AE161" s="12">
        <f t="shared" si="1"/>
        <v>4417.75</v>
      </c>
      <c r="AF161" s="12">
        <f t="shared" si="1"/>
        <v>4581.78</v>
      </c>
      <c r="AG161" s="12">
        <f t="shared" si="1"/>
        <v>5040.01</v>
      </c>
      <c r="AH161" s="12">
        <f t="shared" si="1"/>
        <v>7414.57</v>
      </c>
      <c r="AJ161" s="22"/>
      <c r="AK161" s="22"/>
      <c r="AL161" s="22"/>
    </row>
    <row r="162" spans="1:38" s="23" customFormat="1" ht="14.4" x14ac:dyDescent="0.3">
      <c r="A162" s="4" t="s">
        <v>43</v>
      </c>
      <c r="B162" s="12">
        <f>SUM(B28:B39)</f>
        <v>156805.18</v>
      </c>
      <c r="C162" s="12">
        <f t="shared" ref="C162:AH162" si="2">SUM(C28:C39)</f>
        <v>38188.99</v>
      </c>
      <c r="D162" s="12">
        <f t="shared" si="2"/>
        <v>150548.79</v>
      </c>
      <c r="E162" s="12">
        <f t="shared" si="2"/>
        <v>1082965.95</v>
      </c>
      <c r="F162" s="12">
        <f t="shared" si="2"/>
        <v>6637.16</v>
      </c>
      <c r="G162" s="12">
        <f t="shared" si="2"/>
        <v>7065.1</v>
      </c>
      <c r="H162" s="12">
        <f t="shared" si="2"/>
        <v>43104.54</v>
      </c>
      <c r="I162" s="12">
        <f t="shared" si="2"/>
        <v>15306.34</v>
      </c>
      <c r="J162" s="12">
        <f t="shared" si="2"/>
        <v>16148.999999999998</v>
      </c>
      <c r="K162" s="12">
        <f t="shared" si="2"/>
        <v>0</v>
      </c>
      <c r="L162" s="12">
        <f t="shared" si="2"/>
        <v>270.21000000000004</v>
      </c>
      <c r="M162" s="12">
        <f t="shared" si="2"/>
        <v>34.520000000000003</v>
      </c>
      <c r="N162" s="12">
        <f t="shared" si="2"/>
        <v>8.86</v>
      </c>
      <c r="O162" s="12">
        <f t="shared" si="2"/>
        <v>470.02000000000004</v>
      </c>
      <c r="P162" s="12">
        <f t="shared" si="2"/>
        <v>3375.2300000000005</v>
      </c>
      <c r="Q162" s="12">
        <f t="shared" si="2"/>
        <v>961.01</v>
      </c>
      <c r="R162" s="12">
        <f t="shared" si="2"/>
        <v>8439.9500000000007</v>
      </c>
      <c r="S162" s="12">
        <f t="shared" si="2"/>
        <v>18226.689999999999</v>
      </c>
      <c r="T162" s="12">
        <f t="shared" si="2"/>
        <v>3463.3900000000008</v>
      </c>
      <c r="U162" s="12">
        <f t="shared" si="2"/>
        <v>0</v>
      </c>
      <c r="V162" s="12">
        <f t="shared" si="2"/>
        <v>206402.8</v>
      </c>
      <c r="W162" s="12">
        <f t="shared" si="2"/>
        <v>57897.640000000007</v>
      </c>
      <c r="X162" s="12">
        <f t="shared" si="2"/>
        <v>0</v>
      </c>
      <c r="Y162" s="12">
        <f t="shared" si="2"/>
        <v>231.67000000000002</v>
      </c>
      <c r="Z162" s="12">
        <f t="shared" si="2"/>
        <v>127.77000000000001</v>
      </c>
      <c r="AA162" s="12">
        <f t="shared" si="2"/>
        <v>0</v>
      </c>
      <c r="AB162" s="12">
        <f t="shared" si="2"/>
        <v>0</v>
      </c>
      <c r="AC162" s="12">
        <f t="shared" si="2"/>
        <v>294.60000000000002</v>
      </c>
      <c r="AD162" s="12">
        <f t="shared" si="2"/>
        <v>1538.64</v>
      </c>
      <c r="AE162" s="12">
        <f t="shared" si="2"/>
        <v>6606.07</v>
      </c>
      <c r="AF162" s="12">
        <f t="shared" si="2"/>
        <v>7847.34</v>
      </c>
      <c r="AG162" s="12">
        <f t="shared" si="2"/>
        <v>2997.7700000000004</v>
      </c>
      <c r="AH162" s="12">
        <f t="shared" si="2"/>
        <v>15618.940000000002</v>
      </c>
      <c r="AJ162" s="22"/>
      <c r="AK162" s="22"/>
      <c r="AL162" s="22"/>
    </row>
    <row r="163" spans="1:38" s="23" customFormat="1" ht="14.4" x14ac:dyDescent="0.3">
      <c r="A163" s="4" t="s">
        <v>44</v>
      </c>
      <c r="B163" s="12">
        <f>SUM(B40:B51)</f>
        <v>105067.28</v>
      </c>
      <c r="C163" s="12">
        <f t="shared" ref="C163:AH163" si="3">SUM(C40:C51)</f>
        <v>37682.1</v>
      </c>
      <c r="D163" s="12">
        <f t="shared" si="3"/>
        <v>132657.38999999998</v>
      </c>
      <c r="E163" s="12">
        <f t="shared" si="3"/>
        <v>896629.68000000017</v>
      </c>
      <c r="F163" s="12">
        <f t="shared" si="3"/>
        <v>13629.12</v>
      </c>
      <c r="G163" s="12">
        <f t="shared" si="3"/>
        <v>11083.72</v>
      </c>
      <c r="H163" s="12">
        <f t="shared" si="3"/>
        <v>45206.530000000006</v>
      </c>
      <c r="I163" s="12">
        <f t="shared" si="3"/>
        <v>0</v>
      </c>
      <c r="J163" s="12">
        <f t="shared" si="3"/>
        <v>13370.9</v>
      </c>
      <c r="K163" s="12">
        <f t="shared" si="3"/>
        <v>0</v>
      </c>
      <c r="L163" s="12">
        <f t="shared" si="3"/>
        <v>133.70999999999998</v>
      </c>
      <c r="M163" s="12">
        <f t="shared" si="3"/>
        <v>0</v>
      </c>
      <c r="N163" s="12">
        <f t="shared" si="3"/>
        <v>236.76999999999998</v>
      </c>
      <c r="O163" s="12">
        <f t="shared" si="3"/>
        <v>106.27</v>
      </c>
      <c r="P163" s="12">
        <f t="shared" si="3"/>
        <v>2790.12</v>
      </c>
      <c r="Q163" s="12">
        <f t="shared" si="3"/>
        <v>127.98</v>
      </c>
      <c r="R163" s="12">
        <f t="shared" si="3"/>
        <v>7715.7899999999991</v>
      </c>
      <c r="S163" s="12">
        <f t="shared" si="3"/>
        <v>7334.4299999999985</v>
      </c>
      <c r="T163" s="12">
        <f t="shared" si="3"/>
        <v>9808.99</v>
      </c>
      <c r="U163" s="12">
        <f t="shared" si="3"/>
        <v>0</v>
      </c>
      <c r="V163" s="12">
        <f t="shared" si="3"/>
        <v>181354</v>
      </c>
      <c r="W163" s="12">
        <f t="shared" si="3"/>
        <v>38060.950000000004</v>
      </c>
      <c r="X163" s="12">
        <f t="shared" si="3"/>
        <v>20063.699999999997</v>
      </c>
      <c r="Y163" s="12">
        <f t="shared" si="3"/>
        <v>3790.5699999999997</v>
      </c>
      <c r="Z163" s="12">
        <f t="shared" si="3"/>
        <v>321.57999999999993</v>
      </c>
      <c r="AA163" s="12">
        <f t="shared" si="3"/>
        <v>0</v>
      </c>
      <c r="AB163" s="12">
        <f t="shared" si="3"/>
        <v>0</v>
      </c>
      <c r="AC163" s="12">
        <f t="shared" si="3"/>
        <v>2264.8799999999997</v>
      </c>
      <c r="AD163" s="12">
        <f t="shared" si="3"/>
        <v>185.45999999999998</v>
      </c>
      <c r="AE163" s="12">
        <f t="shared" si="3"/>
        <v>4958.18</v>
      </c>
      <c r="AF163" s="12">
        <f t="shared" si="3"/>
        <v>9503.9699999999993</v>
      </c>
      <c r="AG163" s="12">
        <f t="shared" si="3"/>
        <v>0</v>
      </c>
      <c r="AH163" s="12">
        <f t="shared" si="3"/>
        <v>16172.52</v>
      </c>
      <c r="AJ163" s="22"/>
      <c r="AK163" s="22"/>
      <c r="AL163" s="22"/>
    </row>
    <row r="164" spans="1:38" ht="14.4" x14ac:dyDescent="0.3">
      <c r="A164" s="4" t="s">
        <v>45</v>
      </c>
      <c r="B164" s="12">
        <f>SUM(B52:B63)</f>
        <v>178625.65000000002</v>
      </c>
      <c r="C164" s="12">
        <f t="shared" ref="C164:AH164" si="4">SUM(C52:C63)</f>
        <v>55472.54</v>
      </c>
      <c r="D164" s="12">
        <f t="shared" si="4"/>
        <v>88639.34</v>
      </c>
      <c r="E164" s="12">
        <f t="shared" si="4"/>
        <v>955037.59000000008</v>
      </c>
      <c r="F164" s="12">
        <f t="shared" si="4"/>
        <v>28503.760000000002</v>
      </c>
      <c r="G164" s="12">
        <f t="shared" si="4"/>
        <v>20031.16</v>
      </c>
      <c r="H164" s="12">
        <f t="shared" si="4"/>
        <v>84381.74</v>
      </c>
      <c r="I164" s="12">
        <f t="shared" si="4"/>
        <v>27938.7</v>
      </c>
      <c r="J164" s="12">
        <f t="shared" si="4"/>
        <v>20880.410000000003</v>
      </c>
      <c r="K164" s="12">
        <f t="shared" si="4"/>
        <v>0</v>
      </c>
      <c r="L164" s="12">
        <f t="shared" si="4"/>
        <v>864.90081661522652</v>
      </c>
      <c r="M164" s="12">
        <f t="shared" si="4"/>
        <v>94.27</v>
      </c>
      <c r="N164" s="12">
        <f t="shared" si="4"/>
        <v>3375.7250731674853</v>
      </c>
      <c r="O164" s="12">
        <f t="shared" si="4"/>
        <v>10850.01</v>
      </c>
      <c r="P164" s="12">
        <f t="shared" si="4"/>
        <v>0</v>
      </c>
      <c r="Q164" s="12">
        <f t="shared" si="4"/>
        <v>268.71000000000004</v>
      </c>
      <c r="R164" s="12">
        <f t="shared" si="4"/>
        <v>10152.130000000001</v>
      </c>
      <c r="S164" s="12">
        <f t="shared" si="4"/>
        <v>6953.2099999999991</v>
      </c>
      <c r="T164" s="12">
        <f t="shared" si="4"/>
        <v>29927.88</v>
      </c>
      <c r="U164" s="12">
        <f t="shared" si="4"/>
        <v>0</v>
      </c>
      <c r="V164" s="12">
        <f t="shared" si="4"/>
        <v>197307</v>
      </c>
      <c r="W164" s="12">
        <f t="shared" si="4"/>
        <v>74348.640000000014</v>
      </c>
      <c r="X164" s="12">
        <f t="shared" si="4"/>
        <v>14627.869999999999</v>
      </c>
      <c r="Y164" s="12">
        <f t="shared" si="4"/>
        <v>3578.2099999999996</v>
      </c>
      <c r="Z164" s="12">
        <f t="shared" si="4"/>
        <v>1612.81</v>
      </c>
      <c r="AA164" s="12">
        <f t="shared" si="4"/>
        <v>0</v>
      </c>
      <c r="AB164" s="12">
        <f t="shared" si="4"/>
        <v>0</v>
      </c>
      <c r="AC164" s="12">
        <f t="shared" si="4"/>
        <v>1950.2200000000003</v>
      </c>
      <c r="AD164" s="12">
        <f t="shared" si="4"/>
        <v>3525.82</v>
      </c>
      <c r="AE164" s="12">
        <f t="shared" si="4"/>
        <v>6381.4699999999993</v>
      </c>
      <c r="AF164" s="12">
        <f t="shared" si="4"/>
        <v>8591.8700000000008</v>
      </c>
      <c r="AG164" s="12">
        <f t="shared" si="4"/>
        <v>12244.03</v>
      </c>
      <c r="AH164" s="12">
        <f t="shared" si="4"/>
        <v>18304.280000000002</v>
      </c>
    </row>
    <row r="165" spans="1:38" ht="14.4" x14ac:dyDescent="0.3">
      <c r="A165" s="4" t="s">
        <v>46</v>
      </c>
      <c r="B165" s="12">
        <f>SUM(B64:B75)</f>
        <v>146039.59999999998</v>
      </c>
      <c r="C165" s="12">
        <f t="shared" ref="C165:AH165" si="5">SUM(C64:C75)</f>
        <v>24450.73</v>
      </c>
      <c r="D165" s="12">
        <f t="shared" si="5"/>
        <v>179523.22999999998</v>
      </c>
      <c r="E165" s="12">
        <f t="shared" si="5"/>
        <v>1064855.76</v>
      </c>
      <c r="F165" s="12">
        <f t="shared" si="5"/>
        <v>24812.880000000001</v>
      </c>
      <c r="G165" s="12">
        <f t="shared" si="5"/>
        <v>23320.06</v>
      </c>
      <c r="H165" s="12">
        <f t="shared" si="5"/>
        <v>94682.340000000011</v>
      </c>
      <c r="I165" s="12">
        <f t="shared" si="5"/>
        <v>7307</v>
      </c>
      <c r="J165" s="12">
        <f t="shared" si="5"/>
        <v>6097.35</v>
      </c>
      <c r="K165" s="12">
        <f t="shared" si="5"/>
        <v>0</v>
      </c>
      <c r="L165" s="12">
        <f t="shared" si="5"/>
        <v>115.88214595674756</v>
      </c>
      <c r="M165" s="12">
        <f t="shared" si="5"/>
        <v>28.43</v>
      </c>
      <c r="N165" s="12">
        <f t="shared" si="5"/>
        <v>1757.556339204353</v>
      </c>
      <c r="O165" s="12">
        <f t="shared" si="5"/>
        <v>5210.6000000000004</v>
      </c>
      <c r="P165" s="12">
        <f t="shared" si="5"/>
        <v>203.92771242342465</v>
      </c>
      <c r="Q165" s="12">
        <f t="shared" si="5"/>
        <v>1002.44</v>
      </c>
      <c r="R165" s="12">
        <f t="shared" si="5"/>
        <v>6648.9</v>
      </c>
      <c r="S165" s="12">
        <f t="shared" si="5"/>
        <v>8634.5999999999985</v>
      </c>
      <c r="T165" s="12">
        <f t="shared" si="5"/>
        <v>22208.260000000002</v>
      </c>
      <c r="U165" s="12">
        <f t="shared" si="5"/>
        <v>0</v>
      </c>
      <c r="V165" s="12">
        <f t="shared" si="5"/>
        <v>194114</v>
      </c>
      <c r="W165" s="12">
        <f t="shared" si="5"/>
        <v>13740.470000000001</v>
      </c>
      <c r="X165" s="12">
        <f t="shared" si="5"/>
        <v>20766.59</v>
      </c>
      <c r="Y165" s="12">
        <f t="shared" si="5"/>
        <v>12619.329999999998</v>
      </c>
      <c r="Z165" s="12">
        <f t="shared" si="5"/>
        <v>1373.45</v>
      </c>
      <c r="AA165" s="12">
        <f t="shared" si="5"/>
        <v>0</v>
      </c>
      <c r="AB165" s="12">
        <f t="shared" si="5"/>
        <v>0</v>
      </c>
      <c r="AC165" s="12">
        <f t="shared" si="5"/>
        <v>1469.58</v>
      </c>
      <c r="AD165" s="12">
        <f t="shared" si="5"/>
        <v>42.63</v>
      </c>
      <c r="AE165" s="12">
        <f t="shared" si="5"/>
        <v>12884.92</v>
      </c>
      <c r="AF165" s="12">
        <f t="shared" si="5"/>
        <v>12080.32</v>
      </c>
      <c r="AG165" s="12">
        <f t="shared" si="5"/>
        <v>15118.36</v>
      </c>
      <c r="AH165" s="12">
        <f t="shared" si="5"/>
        <v>21373.599999999999</v>
      </c>
    </row>
    <row r="166" spans="1:38" ht="14.4" x14ac:dyDescent="0.3">
      <c r="A166" s="4" t="s">
        <v>47</v>
      </c>
      <c r="B166" s="12">
        <f>SUM(B76:B87)</f>
        <v>42846.07</v>
      </c>
      <c r="C166" s="12">
        <f t="shared" ref="C166:AH166" si="6">SUM(C76:C87)</f>
        <v>5279.2600000000011</v>
      </c>
      <c r="D166" s="12">
        <f t="shared" si="6"/>
        <v>21517</v>
      </c>
      <c r="E166" s="12">
        <f t="shared" si="6"/>
        <v>78966.749999999985</v>
      </c>
      <c r="F166" s="12">
        <f t="shared" si="6"/>
        <v>275.89</v>
      </c>
      <c r="G166" s="12">
        <f t="shared" si="6"/>
        <v>0</v>
      </c>
      <c r="H166" s="12">
        <f t="shared" si="6"/>
        <v>8999.49</v>
      </c>
      <c r="I166" s="12">
        <f t="shared" si="6"/>
        <v>19002</v>
      </c>
      <c r="J166" s="12">
        <f t="shared" si="6"/>
        <v>13759.189999999999</v>
      </c>
      <c r="K166" s="12">
        <f t="shared" si="6"/>
        <v>0</v>
      </c>
      <c r="L166" s="12">
        <f t="shared" si="6"/>
        <v>148.53395061728395</v>
      </c>
      <c r="M166" s="12">
        <f t="shared" si="6"/>
        <v>999.35498649691374</v>
      </c>
      <c r="N166" s="12">
        <f t="shared" si="6"/>
        <v>58.50071534207818</v>
      </c>
      <c r="O166" s="12">
        <f t="shared" si="6"/>
        <v>1972.9399999999998</v>
      </c>
      <c r="P166" s="12">
        <f t="shared" si="6"/>
        <v>30.078125000000004</v>
      </c>
      <c r="Q166" s="12">
        <f t="shared" si="6"/>
        <v>157</v>
      </c>
      <c r="R166" s="12">
        <f t="shared" si="6"/>
        <v>42.85</v>
      </c>
      <c r="S166" s="12">
        <f t="shared" si="6"/>
        <v>7012.7400000000007</v>
      </c>
      <c r="T166" s="12">
        <f t="shared" si="6"/>
        <v>2775.26</v>
      </c>
      <c r="U166" s="12">
        <f t="shared" si="6"/>
        <v>8338</v>
      </c>
      <c r="V166" s="12">
        <f t="shared" si="6"/>
        <v>82390.3</v>
      </c>
      <c r="W166" s="12">
        <f t="shared" si="6"/>
        <v>957.58</v>
      </c>
      <c r="X166" s="12">
        <f t="shared" si="6"/>
        <v>748.24</v>
      </c>
      <c r="Y166" s="12">
        <f t="shared" si="6"/>
        <v>5100.7700000000004</v>
      </c>
      <c r="Z166" s="12">
        <f t="shared" si="6"/>
        <v>1781.61</v>
      </c>
      <c r="AA166" s="12">
        <f t="shared" si="6"/>
        <v>0</v>
      </c>
      <c r="AB166" s="12">
        <f t="shared" si="6"/>
        <v>0</v>
      </c>
      <c r="AC166" s="12">
        <f t="shared" si="6"/>
        <v>1638.16</v>
      </c>
      <c r="AD166" s="12">
        <f t="shared" si="6"/>
        <v>10498.17</v>
      </c>
      <c r="AE166" s="12">
        <f t="shared" si="6"/>
        <v>3859.49</v>
      </c>
      <c r="AF166" s="12">
        <f t="shared" si="6"/>
        <v>1502.5599999999997</v>
      </c>
      <c r="AG166" s="12">
        <f t="shared" si="6"/>
        <v>449.08</v>
      </c>
      <c r="AH166" s="12">
        <f t="shared" si="6"/>
        <v>0.36000000000000004</v>
      </c>
    </row>
    <row r="167" spans="1:38" ht="14.4" x14ac:dyDescent="0.3">
      <c r="A167" s="4" t="s">
        <v>48</v>
      </c>
      <c r="B167" s="12">
        <f>SUM(B88:B99)</f>
        <v>21302.269999999997</v>
      </c>
      <c r="C167" s="12">
        <f t="shared" ref="C167:AH167" si="7">SUM(C88:C99)</f>
        <v>4504.49</v>
      </c>
      <c r="D167" s="12">
        <f t="shared" si="7"/>
        <v>10745.479999999998</v>
      </c>
      <c r="E167" s="12">
        <f t="shared" si="7"/>
        <v>159856.32000000001</v>
      </c>
      <c r="F167" s="12">
        <f t="shared" si="7"/>
        <v>45.68</v>
      </c>
      <c r="G167" s="12">
        <f t="shared" si="7"/>
        <v>0</v>
      </c>
      <c r="H167" s="12">
        <f t="shared" si="7"/>
        <v>12079.68</v>
      </c>
      <c r="I167" s="12">
        <f t="shared" si="7"/>
        <v>95621</v>
      </c>
      <c r="J167" s="12">
        <f t="shared" si="7"/>
        <v>123489.69999999998</v>
      </c>
      <c r="K167" s="12">
        <f t="shared" si="7"/>
        <v>0</v>
      </c>
      <c r="L167" s="12">
        <f t="shared" si="7"/>
        <v>0</v>
      </c>
      <c r="M167" s="12">
        <f t="shared" si="7"/>
        <v>0</v>
      </c>
      <c r="N167" s="12">
        <f t="shared" si="7"/>
        <v>427.05058031121405</v>
      </c>
      <c r="O167" s="12">
        <f t="shared" si="7"/>
        <v>1941.23</v>
      </c>
      <c r="P167" s="12">
        <f t="shared" si="7"/>
        <v>0</v>
      </c>
      <c r="Q167" s="12">
        <f t="shared" si="7"/>
        <v>129.85</v>
      </c>
      <c r="R167" s="12">
        <f t="shared" si="7"/>
        <v>19.46</v>
      </c>
      <c r="S167" s="12">
        <f t="shared" si="7"/>
        <v>7665.2300000000005</v>
      </c>
      <c r="T167" s="12">
        <f t="shared" si="7"/>
        <v>363.25</v>
      </c>
      <c r="U167" s="12">
        <f t="shared" si="7"/>
        <v>60909.07</v>
      </c>
      <c r="V167" s="12">
        <f t="shared" si="7"/>
        <v>20937.03</v>
      </c>
      <c r="W167" s="12">
        <f t="shared" si="7"/>
        <v>0</v>
      </c>
      <c r="X167" s="12">
        <f t="shared" si="7"/>
        <v>545.28</v>
      </c>
      <c r="Y167" s="12">
        <f t="shared" si="7"/>
        <v>1064.9199999999998</v>
      </c>
      <c r="Z167" s="12">
        <f t="shared" si="7"/>
        <v>167.51</v>
      </c>
      <c r="AA167" s="12">
        <f t="shared" si="7"/>
        <v>2917.7499999999995</v>
      </c>
      <c r="AB167" s="12">
        <f t="shared" si="7"/>
        <v>0.94</v>
      </c>
      <c r="AC167" s="12">
        <f t="shared" si="7"/>
        <v>6381.2</v>
      </c>
      <c r="AD167" s="12">
        <f t="shared" si="7"/>
        <v>5886.1099999999988</v>
      </c>
      <c r="AE167" s="12">
        <f t="shared" si="7"/>
        <v>319.45000000000005</v>
      </c>
      <c r="AF167" s="12">
        <f t="shared" si="7"/>
        <v>93.2</v>
      </c>
      <c r="AG167" s="12">
        <f t="shared" si="7"/>
        <v>0</v>
      </c>
      <c r="AH167" s="12">
        <f t="shared" si="7"/>
        <v>0.11</v>
      </c>
    </row>
    <row r="168" spans="1:38" ht="14.4" x14ac:dyDescent="0.3">
      <c r="A168" s="4" t="s">
        <v>49</v>
      </c>
      <c r="B168" s="12">
        <f>SUM(B100:B111)</f>
        <v>128195.08</v>
      </c>
      <c r="C168" s="12">
        <f t="shared" ref="C168:AH168" si="8">SUM(C100:C111)</f>
        <v>34311.69</v>
      </c>
      <c r="D168" s="12">
        <f t="shared" si="8"/>
        <v>81429.900000000009</v>
      </c>
      <c r="E168" s="12">
        <f t="shared" si="8"/>
        <v>433883.14999999997</v>
      </c>
      <c r="F168" s="12">
        <f t="shared" si="8"/>
        <v>19075.98</v>
      </c>
      <c r="G168" s="12">
        <f t="shared" si="8"/>
        <v>8131.06</v>
      </c>
      <c r="H168" s="12">
        <f t="shared" si="8"/>
        <v>49727.87</v>
      </c>
      <c r="I168" s="12">
        <f t="shared" si="8"/>
        <v>28439.309999999998</v>
      </c>
      <c r="J168" s="12">
        <f t="shared" si="8"/>
        <v>51162.649999999994</v>
      </c>
      <c r="K168" s="12">
        <f t="shared" si="8"/>
        <v>0</v>
      </c>
      <c r="L168" s="12">
        <f t="shared" si="8"/>
        <v>565.80604584619346</v>
      </c>
      <c r="M168" s="12">
        <f t="shared" si="8"/>
        <v>0</v>
      </c>
      <c r="N168" s="12">
        <f t="shared" si="8"/>
        <v>2825.734632201646</v>
      </c>
      <c r="O168" s="12">
        <f t="shared" si="8"/>
        <v>14485.1</v>
      </c>
      <c r="P168" s="12">
        <f t="shared" si="8"/>
        <v>210.56234728652265</v>
      </c>
      <c r="Q168" s="12">
        <f t="shared" si="8"/>
        <v>5063.18</v>
      </c>
      <c r="R168" s="12">
        <f t="shared" si="8"/>
        <v>548.37</v>
      </c>
      <c r="S168" s="12">
        <f t="shared" si="8"/>
        <v>10174.59</v>
      </c>
      <c r="T168" s="12">
        <f t="shared" si="8"/>
        <v>13820.970000000001</v>
      </c>
      <c r="U168" s="12">
        <f t="shared" si="8"/>
        <v>24126</v>
      </c>
      <c r="V168" s="12">
        <f t="shared" si="8"/>
        <v>112225.88</v>
      </c>
      <c r="W168" s="12">
        <f t="shared" si="8"/>
        <v>13005.64</v>
      </c>
      <c r="X168" s="12">
        <f t="shared" si="8"/>
        <v>16798.990000000002</v>
      </c>
      <c r="Y168" s="12">
        <f t="shared" si="8"/>
        <v>1864.3600000000001</v>
      </c>
      <c r="Z168" s="12">
        <f t="shared" si="8"/>
        <v>1197.0699999999997</v>
      </c>
      <c r="AA168" s="12">
        <f t="shared" si="8"/>
        <v>10263.61</v>
      </c>
      <c r="AB168" s="12">
        <f t="shared" si="8"/>
        <v>5958.9600000000009</v>
      </c>
      <c r="AC168" s="12">
        <f t="shared" si="8"/>
        <v>1630.4099999999996</v>
      </c>
      <c r="AD168" s="12">
        <f t="shared" si="8"/>
        <v>28066.319999999996</v>
      </c>
      <c r="AE168" s="12">
        <f t="shared" si="8"/>
        <v>5433.1799999999994</v>
      </c>
      <c r="AF168" s="12">
        <f t="shared" si="8"/>
        <v>6183.6500000000005</v>
      </c>
      <c r="AG168" s="12">
        <f t="shared" si="8"/>
        <v>8356.69</v>
      </c>
      <c r="AH168" s="12">
        <f t="shared" si="8"/>
        <v>5302.62</v>
      </c>
    </row>
    <row r="169" spans="1:38" ht="14.4" x14ac:dyDescent="0.3">
      <c r="A169" s="4" t="s">
        <v>50</v>
      </c>
      <c r="B169" s="12">
        <f>SUM(B112:B123)</f>
        <v>79606.259999999995</v>
      </c>
      <c r="C169" s="12">
        <f t="shared" ref="C169:AH169" si="9">SUM(C112:C123)</f>
        <v>13225.3</v>
      </c>
      <c r="D169" s="12">
        <f t="shared" si="9"/>
        <v>111214.75000000003</v>
      </c>
      <c r="E169" s="12">
        <f t="shared" si="9"/>
        <v>711072.91</v>
      </c>
      <c r="F169" s="12">
        <f t="shared" si="9"/>
        <v>6613.9000000000005</v>
      </c>
      <c r="G169" s="12">
        <f t="shared" si="9"/>
        <v>1743.9299999999998</v>
      </c>
      <c r="H169" s="12">
        <f t="shared" si="9"/>
        <v>26669.93</v>
      </c>
      <c r="I169" s="12">
        <f t="shared" si="9"/>
        <v>25720</v>
      </c>
      <c r="J169" s="12">
        <f t="shared" si="9"/>
        <v>18703.299999999996</v>
      </c>
      <c r="K169" s="12">
        <f t="shared" si="9"/>
        <v>0</v>
      </c>
      <c r="L169" s="12">
        <f t="shared" si="9"/>
        <v>185.03307452417695</v>
      </c>
      <c r="M169" s="12">
        <f t="shared" si="9"/>
        <v>0</v>
      </c>
      <c r="N169" s="12">
        <f t="shared" si="9"/>
        <v>815.45138888888891</v>
      </c>
      <c r="O169" s="12">
        <f t="shared" si="9"/>
        <v>5298.39</v>
      </c>
      <c r="P169" s="12">
        <f t="shared" si="9"/>
        <v>145.67157761059673</v>
      </c>
      <c r="Q169" s="12">
        <f t="shared" si="9"/>
        <v>3313.44</v>
      </c>
      <c r="R169" s="12">
        <f t="shared" si="9"/>
        <v>427.18</v>
      </c>
      <c r="S169" s="12">
        <f t="shared" si="9"/>
        <v>15409.61</v>
      </c>
      <c r="T169" s="12">
        <f t="shared" si="9"/>
        <v>19015.36</v>
      </c>
      <c r="U169" s="12">
        <f t="shared" si="9"/>
        <v>5199.2</v>
      </c>
      <c r="V169" s="12">
        <f t="shared" si="9"/>
        <v>100412.29999999999</v>
      </c>
      <c r="W169" s="12">
        <f t="shared" si="9"/>
        <v>1493.28</v>
      </c>
      <c r="X169" s="12">
        <f t="shared" si="9"/>
        <v>11743.090000000002</v>
      </c>
      <c r="Y169" s="12">
        <f t="shared" si="9"/>
        <v>2756.37</v>
      </c>
      <c r="Z169" s="12">
        <f t="shared" si="9"/>
        <v>1896.8099999999997</v>
      </c>
      <c r="AA169" s="12">
        <f t="shared" si="9"/>
        <v>10281.149999999998</v>
      </c>
      <c r="AB169" s="12">
        <f t="shared" si="9"/>
        <v>1578.53</v>
      </c>
      <c r="AC169" s="12">
        <f t="shared" si="9"/>
        <v>1204.77</v>
      </c>
      <c r="AD169" s="12">
        <f t="shared" si="9"/>
        <v>41839.620000000003</v>
      </c>
      <c r="AE169" s="12">
        <f t="shared" si="9"/>
        <v>2870.3500000000004</v>
      </c>
      <c r="AF169" s="12">
        <f t="shared" si="9"/>
        <v>7888.06</v>
      </c>
      <c r="AG169" s="12">
        <f t="shared" si="9"/>
        <v>8196.130000000001</v>
      </c>
      <c r="AH169" s="12">
        <f t="shared" si="9"/>
        <v>5320.0599999999995</v>
      </c>
    </row>
    <row r="170" spans="1:38" ht="14.4" x14ac:dyDescent="0.3">
      <c r="A170" s="4" t="s">
        <v>51</v>
      </c>
      <c r="B170" s="12">
        <f>SUM(B124:B135)</f>
        <v>25315.850000000002</v>
      </c>
      <c r="C170" s="12">
        <f t="shared" ref="C170:AH170" si="10">SUM(C124:C135)</f>
        <v>8441.15</v>
      </c>
      <c r="D170" s="12">
        <f t="shared" si="10"/>
        <v>60215.41</v>
      </c>
      <c r="E170" s="12">
        <f t="shared" si="10"/>
        <v>245653.16000000003</v>
      </c>
      <c r="F170" s="12">
        <f t="shared" si="10"/>
        <v>6059.21</v>
      </c>
      <c r="G170" s="12">
        <f t="shared" si="10"/>
        <v>3922.28</v>
      </c>
      <c r="H170" s="12">
        <f t="shared" si="10"/>
        <v>17131.82</v>
      </c>
      <c r="I170" s="12">
        <f t="shared" si="10"/>
        <v>4265.8999999999996</v>
      </c>
      <c r="J170" s="12">
        <f t="shared" si="10"/>
        <v>1331.5</v>
      </c>
      <c r="K170" s="12">
        <f t="shared" si="10"/>
        <v>0</v>
      </c>
      <c r="L170" s="12">
        <f t="shared" si="10"/>
        <v>0</v>
      </c>
      <c r="M170" s="12">
        <f t="shared" si="10"/>
        <v>0</v>
      </c>
      <c r="N170" s="12">
        <f t="shared" si="10"/>
        <v>0</v>
      </c>
      <c r="O170" s="12">
        <f t="shared" si="10"/>
        <v>260.62</v>
      </c>
      <c r="P170" s="12">
        <f t="shared" si="10"/>
        <v>0</v>
      </c>
      <c r="Q170" s="12">
        <f t="shared" si="10"/>
        <v>135.06</v>
      </c>
      <c r="R170" s="12">
        <f t="shared" si="10"/>
        <v>0</v>
      </c>
      <c r="S170" s="12">
        <f t="shared" si="10"/>
        <v>6149.0700000000006</v>
      </c>
      <c r="T170" s="12">
        <f t="shared" si="10"/>
        <v>6693.9199999999992</v>
      </c>
      <c r="U170" s="12">
        <f t="shared" si="10"/>
        <v>296</v>
      </c>
      <c r="V170" s="12">
        <f t="shared" si="10"/>
        <v>38114.639999999992</v>
      </c>
      <c r="W170" s="12">
        <f t="shared" si="10"/>
        <v>521.54</v>
      </c>
      <c r="X170" s="12">
        <f t="shared" si="10"/>
        <v>4812.74</v>
      </c>
      <c r="Y170" s="12">
        <f t="shared" si="10"/>
        <v>723.83</v>
      </c>
      <c r="Z170" s="12">
        <f t="shared" si="10"/>
        <v>1028.75</v>
      </c>
      <c r="AA170" s="12">
        <f t="shared" si="10"/>
        <v>20710.34</v>
      </c>
      <c r="AB170" s="12">
        <f t="shared" si="10"/>
        <v>251.79</v>
      </c>
      <c r="AC170" s="12">
        <f t="shared" si="10"/>
        <v>920.3</v>
      </c>
      <c r="AD170" s="12">
        <f t="shared" si="10"/>
        <v>8602.39</v>
      </c>
      <c r="AE170" s="12">
        <f t="shared" si="10"/>
        <v>911.18999999999994</v>
      </c>
      <c r="AF170" s="12">
        <f t="shared" si="10"/>
        <v>2136.23</v>
      </c>
      <c r="AG170" s="12">
        <f t="shared" si="10"/>
        <v>1969.7599999999998</v>
      </c>
      <c r="AH170" s="12">
        <f t="shared" si="10"/>
        <v>3026.5900000000006</v>
      </c>
    </row>
    <row r="171" spans="1:38" ht="14.4" x14ac:dyDescent="0.3">
      <c r="A171" s="4" t="s">
        <v>52</v>
      </c>
      <c r="B171" s="12">
        <f>SUM(B136:B147)</f>
        <v>46285.599999999999</v>
      </c>
      <c r="C171" s="12">
        <f t="shared" ref="C171:AH171" si="11">SUM(C136:C147)</f>
        <v>12533.359999999999</v>
      </c>
      <c r="D171" s="12">
        <f t="shared" si="11"/>
        <v>76195.819999999992</v>
      </c>
      <c r="E171" s="12">
        <f t="shared" si="11"/>
        <v>578456.96</v>
      </c>
      <c r="F171" s="12">
        <f t="shared" si="11"/>
        <v>4137.18</v>
      </c>
      <c r="G171" s="12">
        <f t="shared" si="11"/>
        <v>565.55000000000007</v>
      </c>
      <c r="H171" s="12">
        <f t="shared" si="11"/>
        <v>24419.02</v>
      </c>
      <c r="I171" s="12">
        <f t="shared" si="11"/>
        <v>25324.400000000001</v>
      </c>
      <c r="J171" s="12">
        <f t="shared" si="11"/>
        <v>19414.420000000002</v>
      </c>
      <c r="K171" s="12">
        <f t="shared" si="11"/>
        <v>0</v>
      </c>
      <c r="L171" s="12">
        <f t="shared" si="11"/>
        <v>0</v>
      </c>
      <c r="M171" s="12">
        <f t="shared" si="11"/>
        <v>0</v>
      </c>
      <c r="N171" s="12">
        <f t="shared" si="11"/>
        <v>0</v>
      </c>
      <c r="O171" s="12">
        <f t="shared" si="11"/>
        <v>549.94999999999993</v>
      </c>
      <c r="P171" s="12">
        <f t="shared" si="11"/>
        <v>0</v>
      </c>
      <c r="Q171" s="12">
        <f t="shared" si="11"/>
        <v>223.9</v>
      </c>
      <c r="R171" s="12">
        <f t="shared" si="11"/>
        <v>0</v>
      </c>
      <c r="S171" s="12">
        <f t="shared" si="11"/>
        <v>16304.21</v>
      </c>
      <c r="T171" s="12">
        <f t="shared" si="11"/>
        <v>3901.0200000000004</v>
      </c>
      <c r="U171" s="12">
        <f t="shared" si="11"/>
        <v>64262.2</v>
      </c>
      <c r="V171" s="12">
        <f t="shared" si="11"/>
        <v>47112.09</v>
      </c>
      <c r="W171" s="12">
        <f t="shared" si="11"/>
        <v>0</v>
      </c>
      <c r="X171" s="12">
        <f t="shared" si="11"/>
        <v>2729.63</v>
      </c>
      <c r="Y171" s="12">
        <f t="shared" si="11"/>
        <v>815.75</v>
      </c>
      <c r="Z171" s="12">
        <f t="shared" si="11"/>
        <v>1183.9000000000001</v>
      </c>
      <c r="AA171" s="12">
        <f t="shared" si="11"/>
        <v>10511.63</v>
      </c>
      <c r="AB171" s="12">
        <f t="shared" si="11"/>
        <v>392.47</v>
      </c>
      <c r="AC171" s="12">
        <f t="shared" si="11"/>
        <v>689.40000000000009</v>
      </c>
      <c r="AD171" s="12">
        <f t="shared" si="11"/>
        <v>36469.4</v>
      </c>
      <c r="AE171" s="12">
        <f t="shared" si="11"/>
        <v>1557.89</v>
      </c>
      <c r="AF171" s="12">
        <f t="shared" si="11"/>
        <v>3693.4699999999993</v>
      </c>
      <c r="AG171" s="12">
        <f t="shared" si="11"/>
        <v>2063.4499999999998</v>
      </c>
      <c r="AH171" s="12">
        <f t="shared" si="11"/>
        <v>80.260000000000005</v>
      </c>
    </row>
    <row r="172" spans="1:38" ht="14.4" x14ac:dyDescent="0.3">
      <c r="A172" s="4" t="s">
        <v>53</v>
      </c>
      <c r="B172" s="12">
        <f>SUM(B148:B159)</f>
        <v>133530.93</v>
      </c>
      <c r="C172" s="12">
        <f t="shared" ref="C172:AH172" si="12">SUM(C148:C159)</f>
        <v>39241.760000000002</v>
      </c>
      <c r="D172" s="12">
        <f t="shared" si="12"/>
        <v>74002.080000000002</v>
      </c>
      <c r="E172" s="12">
        <f t="shared" si="12"/>
        <v>435327.58999999991</v>
      </c>
      <c r="F172" s="12">
        <f t="shared" si="12"/>
        <v>26370.430000000004</v>
      </c>
      <c r="G172" s="12">
        <f t="shared" si="12"/>
        <v>11710.109999999999</v>
      </c>
      <c r="H172" s="12">
        <f t="shared" si="12"/>
        <v>57329.260000000009</v>
      </c>
      <c r="I172" s="12">
        <f t="shared" si="12"/>
        <v>37982.159999999996</v>
      </c>
      <c r="J172" s="12">
        <f t="shared" si="12"/>
        <v>61684.77</v>
      </c>
      <c r="K172" s="12">
        <f t="shared" si="12"/>
        <v>337.68</v>
      </c>
      <c r="L172" s="12">
        <f t="shared" si="12"/>
        <v>1008.52</v>
      </c>
      <c r="M172" s="12">
        <f t="shared" si="12"/>
        <v>0</v>
      </c>
      <c r="N172" s="12">
        <f t="shared" si="12"/>
        <v>1976.0900000000001</v>
      </c>
      <c r="O172" s="12">
        <f t="shared" si="12"/>
        <v>19479.23</v>
      </c>
      <c r="P172" s="12">
        <f t="shared" si="12"/>
        <v>222.31</v>
      </c>
      <c r="Q172" s="12">
        <f t="shared" si="12"/>
        <v>2611.3599999999997</v>
      </c>
      <c r="R172" s="12">
        <f t="shared" si="12"/>
        <v>212.17</v>
      </c>
      <c r="S172" s="12">
        <f t="shared" si="12"/>
        <v>7637.29</v>
      </c>
      <c r="T172" s="12">
        <f t="shared" si="12"/>
        <v>13426.37</v>
      </c>
      <c r="U172" s="12">
        <f t="shared" si="12"/>
        <v>0</v>
      </c>
      <c r="V172" s="12">
        <f t="shared" si="12"/>
        <v>103127.86</v>
      </c>
      <c r="W172" s="12">
        <f t="shared" si="12"/>
        <v>3802.88</v>
      </c>
      <c r="X172" s="12">
        <f t="shared" si="12"/>
        <v>12936.87</v>
      </c>
      <c r="Y172" s="12">
        <f t="shared" si="12"/>
        <v>3883.2800000000007</v>
      </c>
      <c r="Z172" s="12">
        <f t="shared" si="12"/>
        <v>2276.2499999999995</v>
      </c>
      <c r="AA172" s="12">
        <f t="shared" si="12"/>
        <v>7459.9</v>
      </c>
      <c r="AB172" s="12">
        <f t="shared" si="12"/>
        <v>4.58</v>
      </c>
      <c r="AC172" s="12">
        <f t="shared" si="12"/>
        <v>1421.89</v>
      </c>
      <c r="AD172" s="12">
        <f t="shared" si="12"/>
        <v>2556.35</v>
      </c>
      <c r="AE172" s="12">
        <f t="shared" si="12"/>
        <v>2258.86</v>
      </c>
      <c r="AF172" s="12">
        <f t="shared" si="12"/>
        <v>3984.53</v>
      </c>
      <c r="AG172" s="12">
        <f t="shared" si="12"/>
        <v>8963.9800000000014</v>
      </c>
      <c r="AH172" s="12">
        <f t="shared" si="12"/>
        <v>8226.49</v>
      </c>
    </row>
  </sheetData>
  <pageMargins left="0.7" right="0.7" top="0.75" bottom="0.75" header="0.3" footer="0.3"/>
  <pageSetup orientation="portrait" r:id="rId1"/>
  <ignoredErrors>
    <ignoredError sqref="M16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pane ySplit="3" topLeftCell="A157" activePane="bottomLeft" state="frozen"/>
      <selection pane="bottomLeft" activeCell="A3" sqref="A3:C3"/>
    </sheetView>
  </sheetViews>
  <sheetFormatPr defaultRowHeight="14.5" x14ac:dyDescent="0.35"/>
  <cols>
    <col min="1" max="1" width="21.81640625" customWidth="1"/>
  </cols>
  <sheetData>
    <row r="1" spans="1:3" ht="14.4" x14ac:dyDescent="0.3">
      <c r="A1" s="30" t="s">
        <v>40</v>
      </c>
      <c r="B1" s="27"/>
      <c r="C1" s="27"/>
    </row>
    <row r="2" spans="1:3" ht="14.4" x14ac:dyDescent="0.3">
      <c r="A2" s="30" t="s">
        <v>35</v>
      </c>
      <c r="B2" s="27"/>
      <c r="C2" s="27"/>
    </row>
    <row r="3" spans="1:3" ht="29.4" customHeight="1" x14ac:dyDescent="0.3">
      <c r="A3" s="43" t="s">
        <v>82</v>
      </c>
      <c r="B3" s="43" t="s">
        <v>19</v>
      </c>
      <c r="C3" s="43" t="s">
        <v>20</v>
      </c>
    </row>
    <row r="4" spans="1:3" ht="14.4" x14ac:dyDescent="0.3">
      <c r="A4" s="26">
        <v>200005</v>
      </c>
      <c r="B4" s="27">
        <v>535.85</v>
      </c>
      <c r="C4" s="28">
        <v>2698.46</v>
      </c>
    </row>
    <row r="5" spans="1:3" ht="14.4" x14ac:dyDescent="0.3">
      <c r="A5" s="26">
        <v>200006</v>
      </c>
      <c r="B5" s="27">
        <v>1716</v>
      </c>
      <c r="C5" s="28">
        <v>1775.15</v>
      </c>
    </row>
    <row r="6" spans="1:3" ht="14.4" x14ac:dyDescent="0.3">
      <c r="A6" s="26">
        <v>200007</v>
      </c>
      <c r="B6" s="27">
        <v>0</v>
      </c>
      <c r="C6" s="28">
        <v>285.3</v>
      </c>
    </row>
    <row r="7" spans="1:3" ht="14.4" x14ac:dyDescent="0.3">
      <c r="A7" s="26">
        <v>200008</v>
      </c>
      <c r="B7" s="27">
        <v>0</v>
      </c>
      <c r="C7" s="28">
        <v>0</v>
      </c>
    </row>
    <row r="8" spans="1:3" ht="14.4" x14ac:dyDescent="0.3">
      <c r="A8" s="26">
        <v>200009</v>
      </c>
      <c r="B8" s="27">
        <v>2639</v>
      </c>
      <c r="C8" s="28">
        <v>1.1200000000000001</v>
      </c>
    </row>
    <row r="9" spans="1:3" ht="14.4" x14ac:dyDescent="0.3">
      <c r="A9" s="26">
        <v>200010</v>
      </c>
      <c r="B9" s="27">
        <v>3274</v>
      </c>
      <c r="C9" s="28">
        <v>0</v>
      </c>
    </row>
    <row r="10" spans="1:3" ht="14.4" x14ac:dyDescent="0.3">
      <c r="A10" s="26">
        <v>200011</v>
      </c>
      <c r="B10" s="27">
        <v>0</v>
      </c>
      <c r="C10" s="28">
        <v>0</v>
      </c>
    </row>
    <row r="11" spans="1:3" ht="14.4" x14ac:dyDescent="0.3">
      <c r="A11" s="26">
        <v>200012</v>
      </c>
      <c r="B11" s="27">
        <v>0</v>
      </c>
      <c r="C11" s="28">
        <v>149.77000000000001</v>
      </c>
    </row>
    <row r="12" spans="1:3" ht="14.4" x14ac:dyDescent="0.3">
      <c r="A12" s="26">
        <v>200101</v>
      </c>
      <c r="B12" s="27">
        <v>0</v>
      </c>
      <c r="C12" s="28">
        <v>0</v>
      </c>
    </row>
    <row r="13" spans="1:3" ht="14.4" x14ac:dyDescent="0.3">
      <c r="A13" s="26">
        <v>200102</v>
      </c>
      <c r="B13" s="27">
        <v>0</v>
      </c>
      <c r="C13" s="28">
        <v>10235.09</v>
      </c>
    </row>
    <row r="14" spans="1:3" ht="14.4" x14ac:dyDescent="0.3">
      <c r="A14" s="26">
        <v>200103</v>
      </c>
      <c r="B14" s="27">
        <v>0</v>
      </c>
      <c r="C14" s="28">
        <v>769.27</v>
      </c>
    </row>
    <row r="15" spans="1:3" ht="14.4" x14ac:dyDescent="0.3">
      <c r="A15" s="26">
        <v>200104</v>
      </c>
      <c r="B15" s="27">
        <v>0</v>
      </c>
      <c r="C15" s="28">
        <v>564.23</v>
      </c>
    </row>
    <row r="16" spans="1:3" ht="14.4" x14ac:dyDescent="0.3">
      <c r="A16" s="16">
        <v>200105</v>
      </c>
      <c r="B16" s="27">
        <v>0</v>
      </c>
      <c r="C16" s="28">
        <v>0</v>
      </c>
    </row>
    <row r="17" spans="1:3" ht="14.4" x14ac:dyDescent="0.3">
      <c r="A17" s="16">
        <v>200106</v>
      </c>
      <c r="B17" s="27">
        <v>0</v>
      </c>
      <c r="C17" s="28">
        <v>0</v>
      </c>
    </row>
    <row r="18" spans="1:3" ht="14.4" x14ac:dyDescent="0.3">
      <c r="A18" s="16">
        <v>200107</v>
      </c>
      <c r="B18" s="27">
        <v>2450.9699999999998</v>
      </c>
      <c r="C18" s="28">
        <v>795.65</v>
      </c>
    </row>
    <row r="19" spans="1:3" ht="14.4" x14ac:dyDescent="0.3">
      <c r="A19" s="16">
        <v>200108</v>
      </c>
      <c r="B19" s="27">
        <v>25258.080000000002</v>
      </c>
      <c r="C19" s="28">
        <v>14012.82</v>
      </c>
    </row>
    <row r="20" spans="1:3" ht="14.4" x14ac:dyDescent="0.3">
      <c r="A20" s="16">
        <v>200109</v>
      </c>
      <c r="B20" s="27">
        <v>47017</v>
      </c>
      <c r="C20" s="28">
        <v>54617.38</v>
      </c>
    </row>
    <row r="21" spans="1:3" ht="14.4" x14ac:dyDescent="0.3">
      <c r="A21" s="16">
        <v>200110</v>
      </c>
      <c r="B21" s="27">
        <v>37757.93</v>
      </c>
      <c r="C21" s="28">
        <v>21358.13</v>
      </c>
    </row>
    <row r="22" spans="1:3" ht="14.4" x14ac:dyDescent="0.3">
      <c r="A22" s="16">
        <v>200111</v>
      </c>
      <c r="B22" s="27">
        <v>21704.38</v>
      </c>
      <c r="C22" s="28">
        <v>14930.07</v>
      </c>
    </row>
    <row r="23" spans="1:3" ht="14.4" x14ac:dyDescent="0.3">
      <c r="A23" s="16">
        <v>200112</v>
      </c>
      <c r="B23" s="27">
        <v>15503.11</v>
      </c>
      <c r="C23" s="28">
        <v>5377.88</v>
      </c>
    </row>
    <row r="24" spans="1:3" ht="14.4" x14ac:dyDescent="0.3">
      <c r="A24" s="16">
        <v>200201</v>
      </c>
      <c r="B24" s="27">
        <v>11743.37</v>
      </c>
      <c r="C24" s="28">
        <v>5770.46</v>
      </c>
    </row>
    <row r="25" spans="1:3" ht="14.4" x14ac:dyDescent="0.3">
      <c r="A25" s="16">
        <v>200202</v>
      </c>
      <c r="B25" s="27">
        <v>10387.42</v>
      </c>
      <c r="C25" s="28">
        <v>6078.68</v>
      </c>
    </row>
    <row r="26" spans="1:3" ht="14.4" x14ac:dyDescent="0.3">
      <c r="A26" s="16">
        <v>200203</v>
      </c>
      <c r="B26" s="27">
        <v>14619.48</v>
      </c>
      <c r="C26" s="28">
        <v>4613.3100000000004</v>
      </c>
    </row>
    <row r="27" spans="1:3" ht="14.4" x14ac:dyDescent="0.3">
      <c r="A27" s="16">
        <v>200204</v>
      </c>
      <c r="B27" s="27">
        <v>14251.91</v>
      </c>
      <c r="C27" s="28">
        <v>7184.05</v>
      </c>
    </row>
    <row r="28" spans="1:3" ht="14.4" x14ac:dyDescent="0.3">
      <c r="A28" s="16">
        <v>200205</v>
      </c>
      <c r="B28" s="27">
        <v>10002.43</v>
      </c>
      <c r="C28" s="28">
        <v>7928.71</v>
      </c>
    </row>
    <row r="29" spans="1:3" ht="14.4" x14ac:dyDescent="0.3">
      <c r="A29" s="16">
        <v>200206</v>
      </c>
      <c r="B29" s="27">
        <v>10902.33</v>
      </c>
      <c r="C29" s="28">
        <v>18548.37</v>
      </c>
    </row>
    <row r="30" spans="1:3" ht="14.4" x14ac:dyDescent="0.3">
      <c r="A30" s="16">
        <v>200207</v>
      </c>
      <c r="B30" s="27">
        <v>73048.649999999994</v>
      </c>
      <c r="C30" s="28">
        <v>59544.2</v>
      </c>
    </row>
    <row r="31" spans="1:3" ht="14.4" x14ac:dyDescent="0.3">
      <c r="A31" s="16">
        <v>200208</v>
      </c>
      <c r="B31" s="27">
        <v>109780.82</v>
      </c>
      <c r="C31" s="28">
        <v>16035.54</v>
      </c>
    </row>
    <row r="32" spans="1:3" ht="14.4" x14ac:dyDescent="0.3">
      <c r="A32" s="16">
        <v>200209</v>
      </c>
      <c r="B32" s="27">
        <v>116878.53</v>
      </c>
      <c r="C32" s="28">
        <v>30307.94</v>
      </c>
    </row>
    <row r="33" spans="1:3" ht="14.4" x14ac:dyDescent="0.3">
      <c r="A33" s="16">
        <v>200210</v>
      </c>
      <c r="B33" s="27">
        <v>49009.75</v>
      </c>
      <c r="C33" s="28">
        <v>9723.57</v>
      </c>
    </row>
    <row r="34" spans="1:3" ht="14.4" x14ac:dyDescent="0.3">
      <c r="A34" s="16">
        <v>200211</v>
      </c>
      <c r="B34" s="27">
        <v>19101.71</v>
      </c>
      <c r="C34" s="28">
        <v>14009.98</v>
      </c>
    </row>
    <row r="35" spans="1:3" ht="14.4" x14ac:dyDescent="0.3">
      <c r="A35" s="16">
        <v>200212</v>
      </c>
      <c r="B35" s="27">
        <v>95702.96</v>
      </c>
      <c r="C35" s="28">
        <v>39224.019999999997</v>
      </c>
    </row>
    <row r="36" spans="1:3" ht="14.4" x14ac:dyDescent="0.3">
      <c r="A36" s="16">
        <v>200301</v>
      </c>
      <c r="B36" s="27">
        <v>176319.58</v>
      </c>
      <c r="C36" s="28">
        <v>16638.580000000002</v>
      </c>
    </row>
    <row r="37" spans="1:3" ht="14.4" x14ac:dyDescent="0.3">
      <c r="A37" s="16">
        <v>200302</v>
      </c>
      <c r="B37" s="27">
        <v>21105.53</v>
      </c>
      <c r="C37" s="28">
        <v>5162.0600000000004</v>
      </c>
    </row>
    <row r="38" spans="1:3" ht="14.4" x14ac:dyDescent="0.3">
      <c r="A38" s="16">
        <v>200303</v>
      </c>
      <c r="B38" s="27">
        <v>41461.71</v>
      </c>
      <c r="C38" s="28">
        <v>11369.52</v>
      </c>
    </row>
    <row r="39" spans="1:3" ht="14.4" x14ac:dyDescent="0.3">
      <c r="A39" s="16">
        <v>200304</v>
      </c>
      <c r="B39" s="27">
        <v>68959</v>
      </c>
      <c r="C39" s="28">
        <v>12837.01</v>
      </c>
    </row>
    <row r="40" spans="1:3" ht="14.4" x14ac:dyDescent="0.3">
      <c r="A40" s="16">
        <v>200305</v>
      </c>
      <c r="B40" s="27">
        <v>30403.21</v>
      </c>
      <c r="C40" s="28">
        <v>7634.04</v>
      </c>
    </row>
    <row r="41" spans="1:3" ht="14.4" x14ac:dyDescent="0.3">
      <c r="A41" s="16">
        <v>200306</v>
      </c>
      <c r="B41" s="27">
        <v>16958.39</v>
      </c>
      <c r="C41" s="28">
        <v>30187.4</v>
      </c>
    </row>
    <row r="42" spans="1:3" ht="14.4" x14ac:dyDescent="0.3">
      <c r="A42" s="16">
        <v>200307</v>
      </c>
      <c r="B42" s="27">
        <v>40591.129999999997</v>
      </c>
      <c r="C42" s="28">
        <v>22507.11</v>
      </c>
    </row>
    <row r="43" spans="1:3" ht="14.4" x14ac:dyDescent="0.3">
      <c r="A43" s="16">
        <v>200308</v>
      </c>
      <c r="B43" s="27">
        <v>137683.85999999999</v>
      </c>
      <c r="C43" s="28">
        <v>31537.89</v>
      </c>
    </row>
    <row r="44" spans="1:3" ht="14.4" x14ac:dyDescent="0.3">
      <c r="A44" s="16">
        <v>200309</v>
      </c>
      <c r="B44" s="27">
        <v>156325.92000000001</v>
      </c>
      <c r="C44" s="28">
        <v>38731.93</v>
      </c>
    </row>
    <row r="45" spans="1:3" ht="14.4" x14ac:dyDescent="0.3">
      <c r="A45" s="16">
        <v>200310</v>
      </c>
      <c r="B45" s="27">
        <v>29731.59</v>
      </c>
      <c r="C45" s="28">
        <v>20689.439999999999</v>
      </c>
    </row>
    <row r="46" spans="1:3" ht="14.4" x14ac:dyDescent="0.3">
      <c r="A46" s="16">
        <v>200311</v>
      </c>
      <c r="B46" s="27">
        <v>20681.400000000001</v>
      </c>
      <c r="C46" s="28">
        <v>7011.2</v>
      </c>
    </row>
    <row r="47" spans="1:3" ht="14.4" x14ac:dyDescent="0.3">
      <c r="A47" s="16">
        <v>200312</v>
      </c>
      <c r="B47" s="27">
        <v>27751.73</v>
      </c>
      <c r="C47" s="28">
        <v>12782.75</v>
      </c>
    </row>
    <row r="48" spans="1:3" ht="14.4" x14ac:dyDescent="0.3">
      <c r="A48" s="16">
        <v>200401</v>
      </c>
      <c r="B48" s="27">
        <v>60085.84</v>
      </c>
      <c r="C48" s="28">
        <v>7730.97</v>
      </c>
    </row>
    <row r="49" spans="1:3" ht="14.4" x14ac:dyDescent="0.3">
      <c r="A49" s="16">
        <v>200402</v>
      </c>
      <c r="B49" s="27">
        <v>37967.339999999997</v>
      </c>
      <c r="C49" s="28">
        <v>11672.98</v>
      </c>
    </row>
    <row r="50" spans="1:3" ht="14.4" x14ac:dyDescent="0.3">
      <c r="A50" s="16">
        <v>200403</v>
      </c>
      <c r="B50" s="27">
        <v>31620.27</v>
      </c>
      <c r="C50" s="28">
        <v>7490.35</v>
      </c>
    </row>
    <row r="51" spans="1:3" ht="14.4" x14ac:dyDescent="0.3">
      <c r="A51" s="16">
        <v>200404</v>
      </c>
      <c r="B51" s="27">
        <v>11747.42</v>
      </c>
      <c r="C51" s="28">
        <v>4512.83</v>
      </c>
    </row>
    <row r="52" spans="1:3" ht="14.4" x14ac:dyDescent="0.3">
      <c r="A52" s="16">
        <v>200405</v>
      </c>
      <c r="B52" s="27">
        <v>8781.35</v>
      </c>
      <c r="C52" s="28">
        <v>4784.8999999999996</v>
      </c>
    </row>
    <row r="53" spans="1:3" ht="14.4" x14ac:dyDescent="0.3">
      <c r="A53" s="16">
        <v>200406</v>
      </c>
      <c r="B53" s="27">
        <v>8551.56</v>
      </c>
      <c r="C53" s="28">
        <v>6901.14</v>
      </c>
    </row>
    <row r="54" spans="1:3" ht="14.4" x14ac:dyDescent="0.3">
      <c r="A54" s="16">
        <v>200407</v>
      </c>
      <c r="B54" s="27">
        <v>9475.25</v>
      </c>
      <c r="C54" s="28">
        <v>353.89</v>
      </c>
    </row>
    <row r="55" spans="1:3" ht="14.4" x14ac:dyDescent="0.3">
      <c r="A55" s="16">
        <v>200408</v>
      </c>
      <c r="B55" s="27">
        <v>18816.490000000002</v>
      </c>
      <c r="C55" s="28">
        <v>26036.98</v>
      </c>
    </row>
    <row r="56" spans="1:3" ht="14.4" x14ac:dyDescent="0.3">
      <c r="A56" s="16">
        <v>200409</v>
      </c>
      <c r="B56" s="27">
        <v>206867.41</v>
      </c>
      <c r="C56" s="28">
        <v>50566.29</v>
      </c>
    </row>
    <row r="57" spans="1:3" ht="14.4" x14ac:dyDescent="0.3">
      <c r="A57" s="16">
        <v>200410</v>
      </c>
      <c r="B57" s="27">
        <v>146881.73000000001</v>
      </c>
      <c r="C57" s="28">
        <v>49614.45</v>
      </c>
    </row>
    <row r="58" spans="1:3" ht="14.4" x14ac:dyDescent="0.3">
      <c r="A58" s="16">
        <v>200411</v>
      </c>
      <c r="B58" s="27">
        <v>55096.51</v>
      </c>
      <c r="C58" s="28">
        <v>9566.2199999999993</v>
      </c>
    </row>
    <row r="59" spans="1:3" ht="14.4" x14ac:dyDescent="0.3">
      <c r="A59" s="16">
        <v>200412</v>
      </c>
      <c r="B59" s="27">
        <v>37529.21</v>
      </c>
      <c r="C59" s="28">
        <v>11102.49</v>
      </c>
    </row>
    <row r="60" spans="1:3" ht="14.4" x14ac:dyDescent="0.3">
      <c r="A60" s="16">
        <v>200501</v>
      </c>
      <c r="B60" s="27">
        <v>31678.32</v>
      </c>
      <c r="C60" s="28">
        <v>10828.67</v>
      </c>
    </row>
    <row r="61" spans="1:3" ht="14.4" x14ac:dyDescent="0.3">
      <c r="A61" s="16">
        <v>200502</v>
      </c>
      <c r="B61" s="27">
        <v>27493.86</v>
      </c>
      <c r="C61" s="28">
        <v>3579.41</v>
      </c>
    </row>
    <row r="62" spans="1:3" ht="14.4" x14ac:dyDescent="0.3">
      <c r="A62" s="16">
        <v>200503</v>
      </c>
      <c r="B62" s="27">
        <v>71127.23</v>
      </c>
      <c r="C62" s="28">
        <v>19917.8</v>
      </c>
    </row>
    <row r="63" spans="1:3" ht="14.4" x14ac:dyDescent="0.3">
      <c r="A63" s="16">
        <v>200504</v>
      </c>
      <c r="B63" s="27">
        <v>82065.259999999995</v>
      </c>
      <c r="C63" s="28">
        <v>10696.13</v>
      </c>
    </row>
    <row r="64" spans="1:3" ht="14.4" x14ac:dyDescent="0.3">
      <c r="A64" s="16">
        <v>200505</v>
      </c>
      <c r="B64" s="27">
        <v>38593.06</v>
      </c>
      <c r="C64" s="28">
        <v>12887.94</v>
      </c>
    </row>
    <row r="65" spans="1:3" ht="14.4" x14ac:dyDescent="0.3">
      <c r="A65" s="16">
        <v>200506</v>
      </c>
      <c r="B65" s="27">
        <v>85151.22</v>
      </c>
      <c r="C65" s="28">
        <v>66683.740000000005</v>
      </c>
    </row>
    <row r="66" spans="1:3" ht="14.4" x14ac:dyDescent="0.3">
      <c r="A66" s="16">
        <v>200507</v>
      </c>
      <c r="B66" s="27">
        <v>193395.77</v>
      </c>
      <c r="C66" s="28">
        <v>42152.93</v>
      </c>
    </row>
    <row r="67" spans="1:3" ht="14.4" x14ac:dyDescent="0.3">
      <c r="A67" s="16">
        <v>200508</v>
      </c>
      <c r="B67" s="27">
        <v>73726.09</v>
      </c>
      <c r="C67" s="28">
        <v>25590.33</v>
      </c>
    </row>
    <row r="68" spans="1:3" ht="14.4" x14ac:dyDescent="0.3">
      <c r="A68" s="16">
        <v>200509</v>
      </c>
      <c r="B68" s="27">
        <v>62293.89</v>
      </c>
      <c r="C68" s="28">
        <v>11076.5</v>
      </c>
    </row>
    <row r="69" spans="1:3" ht="14.4" x14ac:dyDescent="0.3">
      <c r="A69" s="16">
        <v>200510</v>
      </c>
      <c r="B69" s="27">
        <v>55548.93</v>
      </c>
      <c r="C69" s="28">
        <v>35980.11</v>
      </c>
    </row>
    <row r="70" spans="1:3" ht="14.4" x14ac:dyDescent="0.3">
      <c r="A70" s="16">
        <v>200511</v>
      </c>
      <c r="B70" s="27">
        <v>92888.65</v>
      </c>
      <c r="C70" s="28">
        <v>25979.62</v>
      </c>
    </row>
    <row r="71" spans="1:3" ht="14.4" x14ac:dyDescent="0.3">
      <c r="A71" s="16">
        <v>200512</v>
      </c>
      <c r="B71" s="27">
        <v>40342.33</v>
      </c>
      <c r="C71" s="28">
        <v>15871.37</v>
      </c>
    </row>
    <row r="72" spans="1:3" ht="14.4" x14ac:dyDescent="0.3">
      <c r="A72" s="16">
        <v>200601</v>
      </c>
      <c r="B72" s="27">
        <v>37747.01</v>
      </c>
      <c r="C72" s="28">
        <v>5011.51</v>
      </c>
    </row>
    <row r="73" spans="1:3" ht="14.4" x14ac:dyDescent="0.3">
      <c r="A73" s="16">
        <v>200602</v>
      </c>
      <c r="B73" s="27">
        <v>29471.759999999998</v>
      </c>
      <c r="C73" s="28">
        <v>15032.4</v>
      </c>
    </row>
    <row r="74" spans="1:3" ht="14.4" x14ac:dyDescent="0.3">
      <c r="A74" s="16">
        <v>200603</v>
      </c>
      <c r="B74" s="27">
        <v>21464.48</v>
      </c>
      <c r="C74" s="28">
        <v>4171.07</v>
      </c>
    </row>
    <row r="75" spans="1:3" ht="14.4" x14ac:dyDescent="0.3">
      <c r="A75" s="16">
        <v>200604</v>
      </c>
      <c r="B75" s="27">
        <v>12783.33</v>
      </c>
      <c r="C75" s="28">
        <v>5758.63</v>
      </c>
    </row>
    <row r="76" spans="1:3" ht="14.4" x14ac:dyDescent="0.3">
      <c r="A76" s="16">
        <v>200605</v>
      </c>
      <c r="B76" s="27">
        <v>19407.150000000001</v>
      </c>
      <c r="C76" s="28">
        <v>3309.58</v>
      </c>
    </row>
    <row r="77" spans="1:3" ht="14.4" x14ac:dyDescent="0.3">
      <c r="A77" s="16">
        <v>200606</v>
      </c>
      <c r="B77" s="27">
        <v>13006.04</v>
      </c>
      <c r="C77" s="28">
        <v>598.59</v>
      </c>
    </row>
    <row r="78" spans="1:3" ht="14.4" x14ac:dyDescent="0.3">
      <c r="A78" s="16">
        <v>200607</v>
      </c>
      <c r="B78" s="27">
        <v>12703.68</v>
      </c>
      <c r="C78" s="28">
        <v>0</v>
      </c>
    </row>
    <row r="79" spans="1:3" ht="14.4" x14ac:dyDescent="0.3">
      <c r="A79" s="16">
        <v>200608</v>
      </c>
      <c r="B79" s="27">
        <v>6906.46</v>
      </c>
      <c r="C79" s="28">
        <v>1152.57</v>
      </c>
    </row>
    <row r="80" spans="1:3" ht="14.4" x14ac:dyDescent="0.3">
      <c r="A80" s="16">
        <v>200609</v>
      </c>
      <c r="B80" s="27">
        <v>4869.04</v>
      </c>
      <c r="C80" s="28">
        <v>22828.43</v>
      </c>
    </row>
    <row r="81" spans="1:3" ht="14.4" x14ac:dyDescent="0.3">
      <c r="A81" s="16">
        <v>200610</v>
      </c>
      <c r="B81" s="27">
        <v>3888.19</v>
      </c>
      <c r="C81" s="28">
        <v>677.98</v>
      </c>
    </row>
    <row r="82" spans="1:3" ht="14.4" x14ac:dyDescent="0.3">
      <c r="A82" s="16">
        <v>200611</v>
      </c>
      <c r="B82" s="27">
        <v>250.24</v>
      </c>
      <c r="C82" s="28">
        <v>0</v>
      </c>
    </row>
    <row r="83" spans="1:3" ht="14.4" x14ac:dyDescent="0.3">
      <c r="A83" s="16">
        <v>200612</v>
      </c>
      <c r="B83" s="27">
        <v>0</v>
      </c>
      <c r="C83" s="28">
        <v>473.1</v>
      </c>
    </row>
    <row r="84" spans="1:3" ht="14.4" x14ac:dyDescent="0.3">
      <c r="A84" s="16">
        <v>200701</v>
      </c>
      <c r="B84" s="27">
        <v>0</v>
      </c>
      <c r="C84" s="28">
        <v>436.8</v>
      </c>
    </row>
    <row r="85" spans="1:3" ht="14.4" x14ac:dyDescent="0.3">
      <c r="A85" s="16">
        <v>200702</v>
      </c>
      <c r="B85" s="27">
        <v>0</v>
      </c>
      <c r="C85" s="28">
        <v>948.59</v>
      </c>
    </row>
    <row r="86" spans="1:3" ht="14.4" x14ac:dyDescent="0.3">
      <c r="A86" s="16">
        <v>200703</v>
      </c>
      <c r="B86" s="27">
        <v>0.31</v>
      </c>
      <c r="C86" s="28">
        <v>634.9</v>
      </c>
    </row>
    <row r="87" spans="1:3" ht="14.4" x14ac:dyDescent="0.3">
      <c r="A87" s="16">
        <v>200704</v>
      </c>
      <c r="B87" s="27">
        <v>0</v>
      </c>
      <c r="C87" s="28">
        <v>1393.39</v>
      </c>
    </row>
    <row r="88" spans="1:3" ht="14.4" x14ac:dyDescent="0.3">
      <c r="A88" s="16">
        <v>200705</v>
      </c>
      <c r="B88" s="27">
        <v>0</v>
      </c>
      <c r="C88" s="28">
        <v>3932.93</v>
      </c>
    </row>
    <row r="89" spans="1:3" ht="14.4" x14ac:dyDescent="0.3">
      <c r="A89" s="16">
        <v>200706</v>
      </c>
      <c r="B89" s="27">
        <v>0</v>
      </c>
      <c r="C89" s="28">
        <v>1662.33</v>
      </c>
    </row>
    <row r="90" spans="1:3" ht="14.4" x14ac:dyDescent="0.3">
      <c r="A90" s="16">
        <v>200707</v>
      </c>
      <c r="B90" s="27">
        <v>2818.97</v>
      </c>
      <c r="C90" s="28">
        <v>4862.63</v>
      </c>
    </row>
    <row r="91" spans="1:3" ht="14.4" x14ac:dyDescent="0.3">
      <c r="A91" s="16">
        <v>200708</v>
      </c>
      <c r="B91" s="27">
        <v>13859.79</v>
      </c>
      <c r="C91" s="28">
        <v>3974.51</v>
      </c>
    </row>
    <row r="92" spans="1:3" ht="14.4" x14ac:dyDescent="0.3">
      <c r="A92" s="16">
        <v>200709</v>
      </c>
      <c r="B92" s="27">
        <v>12867.82</v>
      </c>
      <c r="C92" s="28">
        <v>0</v>
      </c>
    </row>
    <row r="93" spans="1:3" ht="14.4" x14ac:dyDescent="0.3">
      <c r="A93" s="16">
        <v>200710</v>
      </c>
      <c r="B93" s="27">
        <v>14414.73</v>
      </c>
      <c r="C93" s="28">
        <v>0</v>
      </c>
    </row>
    <row r="94" spans="1:3" ht="14.4" x14ac:dyDescent="0.3">
      <c r="A94" s="16">
        <v>200711</v>
      </c>
      <c r="B94" s="27">
        <v>8683.92</v>
      </c>
      <c r="C94" s="28">
        <v>0</v>
      </c>
    </row>
    <row r="95" spans="1:3" ht="14.4" x14ac:dyDescent="0.3">
      <c r="A95" s="16">
        <v>200712</v>
      </c>
      <c r="B95" s="27">
        <v>7744.94</v>
      </c>
      <c r="C95" s="28">
        <v>92.87</v>
      </c>
    </row>
    <row r="96" spans="1:3" ht="14.4" x14ac:dyDescent="0.3">
      <c r="A96" s="16">
        <v>200801</v>
      </c>
      <c r="B96" s="27">
        <v>7852.25</v>
      </c>
      <c r="C96" s="28">
        <v>552.62</v>
      </c>
    </row>
    <row r="97" spans="1:3" ht="14.4" x14ac:dyDescent="0.3">
      <c r="A97" s="16">
        <v>200802</v>
      </c>
      <c r="B97" s="27">
        <v>7409.24</v>
      </c>
      <c r="C97" s="28">
        <v>182.6</v>
      </c>
    </row>
    <row r="98" spans="1:3" ht="14.4" x14ac:dyDescent="0.3">
      <c r="A98" s="16">
        <v>200803</v>
      </c>
      <c r="B98" s="27">
        <v>38720.57</v>
      </c>
      <c r="C98" s="28">
        <v>0.23</v>
      </c>
    </row>
    <row r="99" spans="1:3" ht="14.4" x14ac:dyDescent="0.3">
      <c r="A99" s="16">
        <v>200804</v>
      </c>
      <c r="B99" s="27">
        <v>37876.410000000003</v>
      </c>
      <c r="C99" s="28">
        <v>334.09</v>
      </c>
    </row>
    <row r="100" spans="1:3" ht="14.4" x14ac:dyDescent="0.3">
      <c r="A100" s="16">
        <v>200805</v>
      </c>
      <c r="B100" s="27">
        <v>14078.73</v>
      </c>
      <c r="C100" s="28">
        <v>1973.21</v>
      </c>
    </row>
    <row r="101" spans="1:3" ht="14.4" x14ac:dyDescent="0.3">
      <c r="A101" s="16">
        <v>200806</v>
      </c>
      <c r="B101" s="27">
        <v>5390.35</v>
      </c>
      <c r="C101" s="28">
        <v>1241.56</v>
      </c>
    </row>
    <row r="102" spans="1:3" ht="14.4" x14ac:dyDescent="0.3">
      <c r="A102" s="16">
        <v>200807</v>
      </c>
      <c r="B102" s="27">
        <v>6635.23</v>
      </c>
      <c r="C102" s="28">
        <v>38694.870000000003</v>
      </c>
    </row>
    <row r="103" spans="1:3" ht="14.4" x14ac:dyDescent="0.3">
      <c r="A103" s="16">
        <v>200808</v>
      </c>
      <c r="B103" s="27">
        <v>88196.47</v>
      </c>
      <c r="C103" s="28">
        <v>60618.5</v>
      </c>
    </row>
    <row r="104" spans="1:3" ht="14.4" x14ac:dyDescent="0.3">
      <c r="A104" s="16">
        <v>200809</v>
      </c>
      <c r="B104" s="27">
        <v>74852.12</v>
      </c>
      <c r="C104" s="28">
        <v>10969.21</v>
      </c>
    </row>
    <row r="105" spans="1:3" ht="14.4" x14ac:dyDescent="0.3">
      <c r="A105" s="16">
        <v>200810</v>
      </c>
      <c r="B105" s="27">
        <v>8679.2099999999991</v>
      </c>
      <c r="C105" s="28">
        <v>18131.419999999998</v>
      </c>
    </row>
    <row r="106" spans="1:3" ht="14.4" x14ac:dyDescent="0.3">
      <c r="A106" s="16">
        <v>200811</v>
      </c>
      <c r="B106" s="27">
        <v>8432.39</v>
      </c>
      <c r="C106" s="28">
        <v>799.22</v>
      </c>
    </row>
    <row r="107" spans="1:3" ht="14.4" x14ac:dyDescent="0.3">
      <c r="A107" s="16">
        <v>200812</v>
      </c>
      <c r="B107" s="27">
        <v>8821.4599999999991</v>
      </c>
      <c r="C107" s="28">
        <v>2103.79</v>
      </c>
    </row>
    <row r="108" spans="1:3" ht="14.4" x14ac:dyDescent="0.3">
      <c r="A108" s="16">
        <v>200901</v>
      </c>
      <c r="B108" s="27">
        <v>8712.5400000000009</v>
      </c>
      <c r="C108" s="28">
        <v>2901.59</v>
      </c>
    </row>
    <row r="109" spans="1:3" ht="14.4" x14ac:dyDescent="0.3">
      <c r="A109" s="16">
        <v>200902</v>
      </c>
      <c r="B109" s="27">
        <v>7908.27</v>
      </c>
      <c r="C109" s="28">
        <v>2564.9699999999998</v>
      </c>
    </row>
    <row r="110" spans="1:3" ht="14.4" x14ac:dyDescent="0.3">
      <c r="A110" s="16">
        <v>200903</v>
      </c>
      <c r="B110" s="27">
        <v>8654.39</v>
      </c>
      <c r="C110" s="28">
        <v>3540.25</v>
      </c>
    </row>
    <row r="111" spans="1:3" ht="14.4" x14ac:dyDescent="0.3">
      <c r="A111" s="16">
        <v>200904</v>
      </c>
      <c r="B111" s="27">
        <v>9015.31</v>
      </c>
      <c r="C111" s="28">
        <v>2384.2600000000002</v>
      </c>
    </row>
    <row r="112" spans="1:3" ht="14.4" x14ac:dyDescent="0.3">
      <c r="A112" s="16">
        <v>200905</v>
      </c>
      <c r="B112" s="27">
        <v>60894.97</v>
      </c>
      <c r="C112" s="28">
        <v>7067.37</v>
      </c>
    </row>
    <row r="113" spans="1:3" ht="14.4" x14ac:dyDescent="0.3">
      <c r="A113" s="16">
        <v>200906</v>
      </c>
      <c r="B113" s="27">
        <v>83195.42</v>
      </c>
      <c r="C113" s="28">
        <v>15445.35</v>
      </c>
    </row>
    <row r="114" spans="1:3" ht="14.4" x14ac:dyDescent="0.3">
      <c r="A114" s="16">
        <v>200907</v>
      </c>
      <c r="B114" s="27">
        <v>88451.199999999997</v>
      </c>
      <c r="C114" s="28">
        <v>24929.26</v>
      </c>
    </row>
    <row r="115" spans="1:3" ht="14.4" x14ac:dyDescent="0.3">
      <c r="A115" s="16">
        <v>200908</v>
      </c>
      <c r="B115" s="27">
        <v>52962.32</v>
      </c>
      <c r="C115" s="28">
        <v>8634.31</v>
      </c>
    </row>
    <row r="116" spans="1:3" ht="14.4" x14ac:dyDescent="0.3">
      <c r="A116" s="16">
        <v>200909</v>
      </c>
      <c r="B116" s="27">
        <v>53703.4</v>
      </c>
      <c r="C116" s="28">
        <v>437.67</v>
      </c>
    </row>
    <row r="117" spans="1:3" ht="14.4" x14ac:dyDescent="0.3">
      <c r="A117" s="16">
        <v>200910</v>
      </c>
      <c r="B117" s="27">
        <v>10538.43</v>
      </c>
      <c r="C117" s="28">
        <v>4069.48</v>
      </c>
    </row>
    <row r="118" spans="1:3" ht="14.4" x14ac:dyDescent="0.3">
      <c r="A118" s="16">
        <v>200911</v>
      </c>
      <c r="B118" s="27">
        <v>8423.6</v>
      </c>
      <c r="C118" s="28">
        <v>3851.38</v>
      </c>
    </row>
    <row r="119" spans="1:3" ht="14.4" x14ac:dyDescent="0.3">
      <c r="A119" s="16">
        <v>200912</v>
      </c>
      <c r="B119" s="27">
        <v>8989.75</v>
      </c>
      <c r="C119" s="28">
        <v>927</v>
      </c>
    </row>
    <row r="120" spans="1:3" ht="14.4" x14ac:dyDescent="0.3">
      <c r="A120" s="16">
        <v>201001</v>
      </c>
      <c r="B120" s="27">
        <v>15347.13</v>
      </c>
      <c r="C120" s="28">
        <v>1825.81</v>
      </c>
    </row>
    <row r="121" spans="1:3" ht="14.4" x14ac:dyDescent="0.3">
      <c r="A121" s="16">
        <v>201002</v>
      </c>
      <c r="B121" s="27">
        <v>60959.07</v>
      </c>
      <c r="C121" s="28">
        <v>5112.9399999999996</v>
      </c>
    </row>
    <row r="122" spans="1:3" ht="14.4" x14ac:dyDescent="0.3">
      <c r="A122" s="16">
        <v>201003</v>
      </c>
      <c r="B122" s="27">
        <v>104663.92</v>
      </c>
      <c r="C122" s="28">
        <v>10476.129999999999</v>
      </c>
    </row>
    <row r="123" spans="1:3" ht="14.4" x14ac:dyDescent="0.3">
      <c r="A123" s="16">
        <v>201004</v>
      </c>
      <c r="B123" s="27">
        <v>111121.87</v>
      </c>
      <c r="C123" s="28">
        <v>8150.06</v>
      </c>
    </row>
    <row r="124" spans="1:3" ht="14.4" x14ac:dyDescent="0.3">
      <c r="A124" s="16">
        <v>201005</v>
      </c>
      <c r="B124" s="29">
        <v>79305.61</v>
      </c>
      <c r="C124" s="29">
        <v>6073.15</v>
      </c>
    </row>
    <row r="125" spans="1:3" ht="14.4" x14ac:dyDescent="0.3">
      <c r="A125" s="16">
        <v>201006</v>
      </c>
      <c r="B125" s="29">
        <v>20488.060000000001</v>
      </c>
      <c r="C125" s="29">
        <v>4751.72</v>
      </c>
    </row>
    <row r="126" spans="1:3" ht="14.4" x14ac:dyDescent="0.3">
      <c r="A126" s="16">
        <v>201007</v>
      </c>
      <c r="B126" s="29">
        <v>13197.75</v>
      </c>
      <c r="C126" s="29">
        <v>26515.25</v>
      </c>
    </row>
    <row r="127" spans="1:3" ht="14.4" x14ac:dyDescent="0.3">
      <c r="A127" s="16">
        <v>201008</v>
      </c>
      <c r="B127" s="29">
        <v>22444.92</v>
      </c>
      <c r="C127" s="29">
        <v>13539</v>
      </c>
    </row>
    <row r="128" spans="1:3" ht="14.4" x14ac:dyDescent="0.3">
      <c r="A128" s="16">
        <v>201009</v>
      </c>
      <c r="B128" s="29">
        <v>11297.79</v>
      </c>
      <c r="C128" s="29">
        <v>5684.63</v>
      </c>
    </row>
    <row r="129" spans="1:3" ht="14.4" x14ac:dyDescent="0.3">
      <c r="A129" s="16">
        <v>201010</v>
      </c>
      <c r="B129" s="29">
        <v>9099.48</v>
      </c>
      <c r="C129" s="29">
        <v>547.72</v>
      </c>
    </row>
    <row r="130" spans="1:3" ht="14.4" x14ac:dyDescent="0.3">
      <c r="A130" s="16">
        <v>201011</v>
      </c>
      <c r="B130" s="29">
        <v>6994.11</v>
      </c>
      <c r="C130" s="29">
        <v>839.55</v>
      </c>
    </row>
    <row r="131" spans="1:3" ht="14.4" x14ac:dyDescent="0.3">
      <c r="A131" s="16">
        <v>201012</v>
      </c>
      <c r="B131" s="29">
        <v>7371.9</v>
      </c>
      <c r="C131" s="29">
        <v>1197.27</v>
      </c>
    </row>
    <row r="132" spans="1:3" ht="14.4" x14ac:dyDescent="0.3">
      <c r="A132" s="16">
        <v>201101</v>
      </c>
      <c r="B132" s="29">
        <v>7351.48</v>
      </c>
      <c r="C132" s="29">
        <v>0</v>
      </c>
    </row>
    <row r="133" spans="1:3" ht="14.4" x14ac:dyDescent="0.3">
      <c r="A133" s="16">
        <v>201102</v>
      </c>
      <c r="B133" s="29">
        <v>8620.9599999999991</v>
      </c>
      <c r="C133" s="29">
        <v>240.67</v>
      </c>
    </row>
    <row r="134" spans="1:3" ht="14.4" x14ac:dyDescent="0.3">
      <c r="A134" s="16">
        <v>201103</v>
      </c>
      <c r="B134" s="29">
        <v>9241.69</v>
      </c>
      <c r="C134" s="29">
        <v>1776.72</v>
      </c>
    </row>
    <row r="135" spans="1:3" ht="14.4" x14ac:dyDescent="0.3">
      <c r="A135" s="16">
        <v>201104</v>
      </c>
      <c r="B135" s="29">
        <v>38677.71</v>
      </c>
      <c r="C135" s="29">
        <v>492.47</v>
      </c>
    </row>
    <row r="136" spans="1:3" ht="14.4" x14ac:dyDescent="0.3">
      <c r="A136" s="16">
        <v>201105</v>
      </c>
      <c r="B136" s="29">
        <v>24631.35</v>
      </c>
      <c r="C136" s="29">
        <v>5215.6499999999996</v>
      </c>
    </row>
    <row r="137" spans="1:3" ht="14.4" x14ac:dyDescent="0.3">
      <c r="A137" s="16">
        <v>201106</v>
      </c>
      <c r="B137" s="29">
        <v>5184.58</v>
      </c>
      <c r="C137" s="29">
        <v>2896.08</v>
      </c>
    </row>
    <row r="138" spans="1:3" ht="14.4" x14ac:dyDescent="0.3">
      <c r="A138" s="16">
        <v>201107</v>
      </c>
      <c r="B138" s="29">
        <v>4693.41</v>
      </c>
      <c r="C138" s="29">
        <v>9284.49</v>
      </c>
    </row>
    <row r="139" spans="1:3" ht="14.4" x14ac:dyDescent="0.3">
      <c r="A139" s="16">
        <v>201108</v>
      </c>
      <c r="B139" s="29">
        <v>13142.89</v>
      </c>
      <c r="C139" s="29">
        <v>4765.29</v>
      </c>
    </row>
    <row r="140" spans="1:3" ht="14.4" x14ac:dyDescent="0.3">
      <c r="A140" s="16">
        <v>201109</v>
      </c>
      <c r="B140" s="29">
        <v>46679.88</v>
      </c>
      <c r="C140" s="29">
        <v>0.24</v>
      </c>
    </row>
    <row r="141" spans="1:3" ht="14.4" x14ac:dyDescent="0.3">
      <c r="A141" s="16">
        <v>201110</v>
      </c>
      <c r="B141" s="29">
        <v>185604.16</v>
      </c>
      <c r="C141" s="29">
        <v>43745.53</v>
      </c>
    </row>
    <row r="142" spans="1:3" ht="14.4" x14ac:dyDescent="0.3">
      <c r="A142" s="16">
        <v>201111</v>
      </c>
      <c r="B142" s="29">
        <v>37172.21</v>
      </c>
      <c r="C142" s="29">
        <v>19722.87</v>
      </c>
    </row>
    <row r="143" spans="1:3" ht="14.4" x14ac:dyDescent="0.3">
      <c r="A143" s="16">
        <v>201112</v>
      </c>
      <c r="B143" s="29">
        <v>17733.88</v>
      </c>
      <c r="C143" s="29">
        <v>9086.0499999999993</v>
      </c>
    </row>
    <row r="144" spans="1:3" ht="14.4" x14ac:dyDescent="0.3">
      <c r="A144" s="16">
        <v>201201</v>
      </c>
      <c r="B144" s="29">
        <v>24094.86</v>
      </c>
      <c r="C144" s="29">
        <v>3985.08</v>
      </c>
    </row>
    <row r="145" spans="1:3" ht="14.4" x14ac:dyDescent="0.3">
      <c r="A145" s="16">
        <v>201202</v>
      </c>
      <c r="B145" s="29">
        <v>27523.24</v>
      </c>
      <c r="C145" s="29">
        <v>3789.61</v>
      </c>
    </row>
    <row r="146" spans="1:3" ht="14.4" x14ac:dyDescent="0.3">
      <c r="A146" s="16">
        <v>201203</v>
      </c>
      <c r="B146" s="29">
        <v>14529.78</v>
      </c>
      <c r="C146" s="29">
        <v>5683.59</v>
      </c>
    </row>
    <row r="147" spans="1:3" ht="14.4" x14ac:dyDescent="0.3">
      <c r="A147" s="16">
        <v>201204</v>
      </c>
      <c r="B147" s="29">
        <v>9388.7099999999991</v>
      </c>
      <c r="C147" s="29">
        <v>6794.95</v>
      </c>
    </row>
    <row r="148" spans="1:3" ht="14.4" x14ac:dyDescent="0.3">
      <c r="A148" s="16">
        <v>201205</v>
      </c>
      <c r="B148" s="29">
        <v>16603.32</v>
      </c>
      <c r="C148" s="29">
        <v>4008.9</v>
      </c>
    </row>
    <row r="149" spans="1:3" ht="14.4" x14ac:dyDescent="0.3">
      <c r="A149" s="16">
        <v>201206</v>
      </c>
      <c r="B149" s="29">
        <v>10208.33</v>
      </c>
      <c r="C149" s="29">
        <v>16884.28</v>
      </c>
    </row>
    <row r="150" spans="1:3" ht="14.4" x14ac:dyDescent="0.3">
      <c r="A150" s="16">
        <v>201207</v>
      </c>
      <c r="B150" s="29">
        <v>9068.07</v>
      </c>
      <c r="C150" s="29">
        <v>20645.03</v>
      </c>
    </row>
    <row r="151" spans="1:3" ht="14.4" x14ac:dyDescent="0.3">
      <c r="A151" s="16">
        <v>201208</v>
      </c>
      <c r="B151" s="29">
        <v>33742.31</v>
      </c>
      <c r="C151" s="29">
        <v>26368.95</v>
      </c>
    </row>
    <row r="152" spans="1:3" ht="14.4" x14ac:dyDescent="0.3">
      <c r="A152" s="16">
        <v>201209</v>
      </c>
      <c r="B152" s="29">
        <v>66438.600000000006</v>
      </c>
      <c r="C152" s="29">
        <v>28992.35</v>
      </c>
    </row>
    <row r="153" spans="1:3" ht="14.4" x14ac:dyDescent="0.3">
      <c r="A153" s="16">
        <v>201210</v>
      </c>
      <c r="B153" s="29">
        <v>36138.5</v>
      </c>
      <c r="C153" s="29">
        <v>20644.88</v>
      </c>
    </row>
    <row r="154" spans="1:3" ht="14.4" x14ac:dyDescent="0.3">
      <c r="A154" s="16">
        <v>201211</v>
      </c>
      <c r="B154" s="29">
        <v>9378.81</v>
      </c>
      <c r="C154" s="29">
        <v>1325.95</v>
      </c>
    </row>
    <row r="155" spans="1:3" ht="14.4" x14ac:dyDescent="0.3">
      <c r="A155" s="16">
        <v>201212</v>
      </c>
      <c r="B155" s="29">
        <v>7152.37</v>
      </c>
      <c r="C155" s="29">
        <v>14613.05</v>
      </c>
    </row>
    <row r="156" spans="1:3" ht="14.4" x14ac:dyDescent="0.3">
      <c r="A156" s="16">
        <v>201301</v>
      </c>
      <c r="B156" s="29">
        <v>8481.09</v>
      </c>
      <c r="C156" s="29">
        <v>4737.53</v>
      </c>
    </row>
    <row r="157" spans="1:3" ht="14.4" x14ac:dyDescent="0.3">
      <c r="A157" s="16">
        <v>201302</v>
      </c>
      <c r="B157" s="29">
        <v>7760.4</v>
      </c>
      <c r="C157" s="29">
        <v>480.5</v>
      </c>
    </row>
    <row r="158" spans="1:3" ht="14.4" x14ac:dyDescent="0.3">
      <c r="A158" s="16">
        <v>201303</v>
      </c>
      <c r="B158" s="29">
        <v>7746.79</v>
      </c>
      <c r="C158" s="29">
        <v>2566.0700000000002</v>
      </c>
    </row>
    <row r="159" spans="1:3" ht="14.4" x14ac:dyDescent="0.3">
      <c r="A159" s="16">
        <v>201304</v>
      </c>
      <c r="B159" s="29">
        <v>8936.2800000000007</v>
      </c>
      <c r="C159" s="29">
        <v>171.22</v>
      </c>
    </row>
    <row r="160" spans="1:3" ht="14.4" x14ac:dyDescent="0.3">
      <c r="A160" s="4" t="s">
        <v>41</v>
      </c>
      <c r="B160" s="12">
        <f>SUM(B4:B15)</f>
        <v>8164.85</v>
      </c>
      <c r="C160" s="12">
        <f t="shared" ref="C160" si="0">SUM(C4:C15)</f>
        <v>16478.390000000003</v>
      </c>
    </row>
    <row r="161" spans="1:3" ht="14.4" x14ac:dyDescent="0.3">
      <c r="A161" s="4" t="s">
        <v>42</v>
      </c>
      <c r="B161" s="12">
        <f>SUM(B16:B27)</f>
        <v>200693.65000000005</v>
      </c>
      <c r="C161" s="12">
        <f t="shared" ref="C161" si="1">SUM(C16:C27)</f>
        <v>134738.43</v>
      </c>
    </row>
    <row r="162" spans="1:3" ht="14.4" x14ac:dyDescent="0.3">
      <c r="A162" s="4" t="s">
        <v>43</v>
      </c>
      <c r="B162" s="12">
        <f>SUM(B28:B39)</f>
        <v>792273</v>
      </c>
      <c r="C162" s="12">
        <f t="shared" ref="C162" si="2">SUM(C28:C39)</f>
        <v>241329.50000000003</v>
      </c>
    </row>
    <row r="163" spans="1:3" ht="14.4" x14ac:dyDescent="0.3">
      <c r="A163" s="4" t="s">
        <v>44</v>
      </c>
      <c r="B163" s="12">
        <f>SUM(B40:B51)</f>
        <v>601548.10000000009</v>
      </c>
      <c r="C163" s="12">
        <f t="shared" ref="C163" si="3">SUM(C40:C51)</f>
        <v>202488.89</v>
      </c>
    </row>
    <row r="164" spans="1:3" ht="14.4" x14ac:dyDescent="0.3">
      <c r="A164" s="4" t="s">
        <v>45</v>
      </c>
      <c r="B164" s="12">
        <f>SUM(B52:B63)</f>
        <v>704364.18</v>
      </c>
      <c r="C164" s="12">
        <f t="shared" ref="C164" si="4">SUM(C52:C63)</f>
        <v>203948.37000000002</v>
      </c>
    </row>
    <row r="165" spans="1:3" ht="14.4" x14ac:dyDescent="0.3">
      <c r="A165" s="4" t="s">
        <v>46</v>
      </c>
      <c r="B165" s="12">
        <f>SUM(B64:B75)</f>
        <v>743406.5199999999</v>
      </c>
      <c r="C165" s="12">
        <f t="shared" ref="C165" si="5">SUM(C64:C75)</f>
        <v>266196.14999999997</v>
      </c>
    </row>
    <row r="166" spans="1:3" ht="14.4" x14ac:dyDescent="0.3">
      <c r="A166" s="4" t="s">
        <v>47</v>
      </c>
      <c r="B166" s="12">
        <f>SUM(B76:B87)</f>
        <v>61031.11</v>
      </c>
      <c r="C166" s="12">
        <f t="shared" ref="C166" si="6">SUM(C76:C87)</f>
        <v>32453.929999999997</v>
      </c>
    </row>
    <row r="167" spans="1:3" ht="14.4" x14ac:dyDescent="0.3">
      <c r="A167" s="4" t="s">
        <v>48</v>
      </c>
      <c r="B167" s="12">
        <f>SUM(B88:B99)</f>
        <v>152248.64000000001</v>
      </c>
      <c r="C167" s="12">
        <f t="shared" ref="C167" si="7">SUM(C88:C99)</f>
        <v>15594.810000000001</v>
      </c>
    </row>
    <row r="168" spans="1:3" ht="14.4" x14ac:dyDescent="0.3">
      <c r="A168" s="4" t="s">
        <v>49</v>
      </c>
      <c r="B168" s="12">
        <f>SUM(B100:B111)</f>
        <v>249376.46999999997</v>
      </c>
      <c r="C168" s="12">
        <f t="shared" ref="C168" si="8">SUM(C100:C111)</f>
        <v>145922.85000000003</v>
      </c>
    </row>
    <row r="169" spans="1:3" ht="14.4" x14ac:dyDescent="0.3">
      <c r="A169" s="4" t="s">
        <v>50</v>
      </c>
      <c r="B169" s="12">
        <f>SUM(B112:B123)</f>
        <v>659251.08000000007</v>
      </c>
      <c r="C169" s="12">
        <f t="shared" ref="C169" si="9">SUM(C112:C123)</f>
        <v>90926.76</v>
      </c>
    </row>
    <row r="170" spans="1:3" ht="14.4" x14ac:dyDescent="0.3">
      <c r="A170" s="4" t="s">
        <v>51</v>
      </c>
      <c r="B170" s="12">
        <f>SUM(B124:B135)</f>
        <v>234091.46</v>
      </c>
      <c r="C170" s="12">
        <f t="shared" ref="C170" si="10">SUM(C124:C135)</f>
        <v>61658.149999999994</v>
      </c>
    </row>
    <row r="171" spans="1:3" ht="14.4" x14ac:dyDescent="0.3">
      <c r="A171" s="4" t="s">
        <v>52</v>
      </c>
      <c r="B171" s="12">
        <f>SUM(B136:B147)</f>
        <v>410378.95000000007</v>
      </c>
      <c r="C171" s="12">
        <f t="shared" ref="C171" si="11">SUM(C136:C147)</f>
        <v>114969.43</v>
      </c>
    </row>
    <row r="172" spans="1:3" ht="14.4" x14ac:dyDescent="0.3">
      <c r="A172" s="4" t="s">
        <v>53</v>
      </c>
      <c r="B172" s="12">
        <f>SUM(B148:B159)</f>
        <v>221654.87</v>
      </c>
      <c r="C172" s="12">
        <f t="shared" ref="C172" si="12">SUM(C148:C159)</f>
        <v>141438.71000000002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"/>
  <sheetViews>
    <sheetView workbookViewId="0">
      <selection sqref="A1:P3"/>
    </sheetView>
  </sheetViews>
  <sheetFormatPr defaultRowHeight="14.5" x14ac:dyDescent="0.35"/>
  <cols>
    <col min="1" max="1" width="12.54296875" style="34" customWidth="1"/>
  </cols>
  <sheetData>
    <row r="1" spans="1:16" ht="14.4" x14ac:dyDescent="0.3">
      <c r="A1" s="35" t="s">
        <v>67</v>
      </c>
    </row>
    <row r="2" spans="1:16" ht="14.4" x14ac:dyDescent="0.3">
      <c r="A2" s="35" t="s">
        <v>35</v>
      </c>
    </row>
    <row r="3" spans="1:16" s="36" customFormat="1" ht="30" customHeight="1" x14ac:dyDescent="0.3">
      <c r="A3" s="43" t="s">
        <v>82</v>
      </c>
      <c r="B3" s="44" t="s">
        <v>6</v>
      </c>
      <c r="C3" s="44" t="s">
        <v>76</v>
      </c>
      <c r="D3" s="44" t="s">
        <v>68</v>
      </c>
      <c r="E3" s="44" t="s">
        <v>69</v>
      </c>
      <c r="F3" s="44" t="s">
        <v>70</v>
      </c>
      <c r="G3" s="44" t="s">
        <v>77</v>
      </c>
      <c r="H3" s="44" t="s">
        <v>15</v>
      </c>
      <c r="I3" s="44" t="s">
        <v>71</v>
      </c>
      <c r="J3" s="44" t="s">
        <v>72</v>
      </c>
      <c r="K3" s="44" t="s">
        <v>74</v>
      </c>
      <c r="L3" s="44" t="s">
        <v>75</v>
      </c>
      <c r="M3" s="44" t="s">
        <v>78</v>
      </c>
      <c r="N3" s="44" t="s">
        <v>79</v>
      </c>
      <c r="O3" s="44" t="s">
        <v>80</v>
      </c>
      <c r="P3" s="44" t="s">
        <v>81</v>
      </c>
    </row>
    <row r="4" spans="1:16" ht="14.4" x14ac:dyDescent="0.3">
      <c r="A4" s="34">
        <v>200005</v>
      </c>
      <c r="B4">
        <v>54297</v>
      </c>
      <c r="C4">
        <v>3156.8</v>
      </c>
      <c r="D4">
        <v>22224</v>
      </c>
      <c r="E4">
        <v>42781</v>
      </c>
      <c r="F4">
        <v>33094</v>
      </c>
      <c r="G4">
        <v>7330</v>
      </c>
      <c r="H4">
        <v>100987</v>
      </c>
      <c r="I4">
        <v>1464.82</v>
      </c>
      <c r="J4">
        <v>1936.39</v>
      </c>
      <c r="K4">
        <v>5194.2700000000004</v>
      </c>
      <c r="L4" s="31"/>
      <c r="M4">
        <v>96.02</v>
      </c>
      <c r="N4">
        <v>134.47</v>
      </c>
      <c r="O4">
        <v>823.01</v>
      </c>
      <c r="P4">
        <v>0</v>
      </c>
    </row>
    <row r="5" spans="1:16" ht="14.4" x14ac:dyDescent="0.3">
      <c r="A5" s="34">
        <v>200006</v>
      </c>
      <c r="B5">
        <v>1136.4000000000001</v>
      </c>
      <c r="C5">
        <v>1172.5</v>
      </c>
      <c r="D5">
        <v>12804</v>
      </c>
      <c r="E5">
        <v>29246</v>
      </c>
      <c r="F5">
        <v>13765.2</v>
      </c>
      <c r="G5">
        <v>4078.7</v>
      </c>
      <c r="H5">
        <v>13573</v>
      </c>
      <c r="I5">
        <v>1001.33</v>
      </c>
      <c r="J5">
        <v>1442.67</v>
      </c>
      <c r="K5">
        <v>3359.4</v>
      </c>
      <c r="L5" s="31"/>
      <c r="M5">
        <v>1.05</v>
      </c>
      <c r="N5">
        <v>0</v>
      </c>
      <c r="O5">
        <v>0</v>
      </c>
      <c r="P5">
        <v>0</v>
      </c>
    </row>
    <row r="6" spans="1:16" ht="14.4" x14ac:dyDescent="0.3">
      <c r="A6" s="34">
        <v>200007</v>
      </c>
      <c r="B6">
        <v>7014</v>
      </c>
      <c r="C6">
        <v>118.2</v>
      </c>
      <c r="D6">
        <v>0</v>
      </c>
      <c r="E6">
        <v>0</v>
      </c>
      <c r="F6">
        <v>530.79999999999995</v>
      </c>
      <c r="G6">
        <v>249.5</v>
      </c>
      <c r="H6">
        <v>608</v>
      </c>
      <c r="I6">
        <v>358.14</v>
      </c>
      <c r="J6">
        <v>268.89999999999998</v>
      </c>
      <c r="K6">
        <v>0</v>
      </c>
      <c r="L6" s="31"/>
      <c r="M6">
        <v>0</v>
      </c>
      <c r="N6">
        <v>0</v>
      </c>
      <c r="O6">
        <v>0</v>
      </c>
      <c r="P6">
        <v>0</v>
      </c>
    </row>
    <row r="7" spans="1:16" ht="14.4" x14ac:dyDescent="0.3">
      <c r="A7" s="34">
        <v>200008</v>
      </c>
      <c r="B7">
        <v>7722</v>
      </c>
      <c r="C7">
        <v>231.96</v>
      </c>
      <c r="D7">
        <v>1346</v>
      </c>
      <c r="E7">
        <v>2502</v>
      </c>
      <c r="F7">
        <v>4219.8</v>
      </c>
      <c r="G7">
        <v>3323.1</v>
      </c>
      <c r="H7">
        <v>9305</v>
      </c>
      <c r="I7">
        <v>448.6</v>
      </c>
      <c r="J7">
        <v>1136.44</v>
      </c>
      <c r="K7">
        <v>3679.11</v>
      </c>
      <c r="L7" s="31"/>
      <c r="M7">
        <v>0</v>
      </c>
      <c r="N7">
        <v>0</v>
      </c>
      <c r="O7">
        <v>0</v>
      </c>
      <c r="P7">
        <v>0</v>
      </c>
    </row>
    <row r="8" spans="1:16" ht="14.4" x14ac:dyDescent="0.3">
      <c r="A8" s="34">
        <v>200009</v>
      </c>
      <c r="B8">
        <v>3033</v>
      </c>
      <c r="C8">
        <v>2</v>
      </c>
      <c r="D8">
        <v>0</v>
      </c>
      <c r="E8">
        <v>0</v>
      </c>
      <c r="F8">
        <v>3014.97</v>
      </c>
      <c r="G8">
        <v>1581</v>
      </c>
      <c r="H8">
        <v>1278</v>
      </c>
      <c r="I8">
        <v>47.79</v>
      </c>
      <c r="J8">
        <v>302.18</v>
      </c>
      <c r="K8">
        <v>1616.79</v>
      </c>
      <c r="L8" s="31"/>
      <c r="M8">
        <v>0</v>
      </c>
      <c r="N8">
        <v>0</v>
      </c>
      <c r="O8">
        <v>0</v>
      </c>
      <c r="P8">
        <v>0</v>
      </c>
    </row>
    <row r="9" spans="1:16" ht="14.4" x14ac:dyDescent="0.3">
      <c r="A9" s="34">
        <v>200010</v>
      </c>
      <c r="B9">
        <v>900</v>
      </c>
      <c r="C9">
        <v>0</v>
      </c>
      <c r="D9">
        <v>20</v>
      </c>
      <c r="E9">
        <v>0</v>
      </c>
      <c r="F9">
        <v>614.1</v>
      </c>
      <c r="G9">
        <v>2480.52</v>
      </c>
      <c r="H9">
        <v>5454.17</v>
      </c>
      <c r="I9">
        <v>138.47999999999999</v>
      </c>
      <c r="J9">
        <v>803.7</v>
      </c>
      <c r="K9">
        <v>3671.24</v>
      </c>
      <c r="L9" s="31"/>
      <c r="M9">
        <v>0</v>
      </c>
      <c r="N9">
        <v>0</v>
      </c>
      <c r="O9">
        <v>0</v>
      </c>
      <c r="P9">
        <v>0</v>
      </c>
    </row>
    <row r="10" spans="1:16" ht="14.4" x14ac:dyDescent="0.3">
      <c r="A10" s="34">
        <v>200011</v>
      </c>
      <c r="B10">
        <v>9064</v>
      </c>
      <c r="C10">
        <v>0</v>
      </c>
      <c r="D10">
        <v>9417</v>
      </c>
      <c r="E10">
        <v>2469</v>
      </c>
      <c r="F10">
        <v>5717.6</v>
      </c>
      <c r="G10">
        <v>3223.9</v>
      </c>
      <c r="H10">
        <v>13366.5</v>
      </c>
      <c r="I10">
        <v>1063.6600000000001</v>
      </c>
      <c r="J10">
        <v>2102</v>
      </c>
      <c r="K10">
        <v>3217.75</v>
      </c>
      <c r="L10" s="31"/>
      <c r="M10">
        <v>0</v>
      </c>
      <c r="N10">
        <v>0</v>
      </c>
      <c r="O10">
        <v>0</v>
      </c>
      <c r="P10">
        <v>0</v>
      </c>
    </row>
    <row r="11" spans="1:16" ht="14.4" x14ac:dyDescent="0.3">
      <c r="A11" s="34">
        <v>200012</v>
      </c>
      <c r="B11">
        <v>2553</v>
      </c>
      <c r="C11">
        <v>52</v>
      </c>
      <c r="D11">
        <v>4597</v>
      </c>
      <c r="E11">
        <v>6453.9</v>
      </c>
      <c r="F11">
        <v>4817.8</v>
      </c>
      <c r="G11">
        <v>2432</v>
      </c>
      <c r="H11">
        <v>8666</v>
      </c>
      <c r="I11">
        <v>405.27</v>
      </c>
      <c r="J11">
        <v>370.35</v>
      </c>
      <c r="K11">
        <v>2573.7399999999998</v>
      </c>
      <c r="L11" s="31"/>
      <c r="M11">
        <v>0</v>
      </c>
      <c r="N11">
        <v>0</v>
      </c>
      <c r="O11">
        <v>0</v>
      </c>
      <c r="P11">
        <v>0</v>
      </c>
    </row>
    <row r="12" spans="1:16" ht="14.4" x14ac:dyDescent="0.3">
      <c r="A12" s="34">
        <v>200101</v>
      </c>
      <c r="B12">
        <v>2452.1</v>
      </c>
      <c r="C12">
        <v>288.39999999999998</v>
      </c>
      <c r="D12">
        <v>1935</v>
      </c>
      <c r="E12">
        <v>3212</v>
      </c>
      <c r="F12">
        <v>2847.1</v>
      </c>
      <c r="G12">
        <v>789</v>
      </c>
      <c r="H12">
        <v>615</v>
      </c>
      <c r="I12">
        <v>253.13</v>
      </c>
      <c r="J12">
        <v>292.18</v>
      </c>
      <c r="K12">
        <v>2280.4</v>
      </c>
      <c r="L12" s="31"/>
      <c r="M12">
        <v>0</v>
      </c>
      <c r="N12">
        <v>0</v>
      </c>
      <c r="O12">
        <v>0</v>
      </c>
      <c r="P12">
        <v>0</v>
      </c>
    </row>
    <row r="13" spans="1:16" ht="14.4" x14ac:dyDescent="0.3">
      <c r="A13" s="34">
        <v>200102</v>
      </c>
      <c r="B13">
        <v>3521.5</v>
      </c>
      <c r="C13">
        <v>150.78</v>
      </c>
      <c r="D13">
        <v>2401</v>
      </c>
      <c r="E13">
        <v>5306</v>
      </c>
      <c r="F13">
        <v>2877.98</v>
      </c>
      <c r="G13">
        <v>926.4</v>
      </c>
      <c r="H13">
        <v>3517</v>
      </c>
      <c r="I13">
        <v>67.48</v>
      </c>
      <c r="J13">
        <v>59.9</v>
      </c>
      <c r="K13">
        <v>2005.41</v>
      </c>
      <c r="L13" s="31"/>
      <c r="M13">
        <v>0</v>
      </c>
      <c r="N13">
        <v>0</v>
      </c>
      <c r="O13">
        <v>0</v>
      </c>
      <c r="P13">
        <v>0</v>
      </c>
    </row>
    <row r="14" spans="1:16" ht="14.4" x14ac:dyDescent="0.3">
      <c r="A14" s="34">
        <v>200103</v>
      </c>
      <c r="B14">
        <v>4868.5</v>
      </c>
      <c r="C14">
        <v>470.3</v>
      </c>
      <c r="D14">
        <v>3577.4</v>
      </c>
      <c r="E14">
        <v>6751.4</v>
      </c>
      <c r="F14">
        <v>1930.99</v>
      </c>
      <c r="G14">
        <v>959.9</v>
      </c>
      <c r="H14">
        <v>3759.6</v>
      </c>
      <c r="I14">
        <v>423.64</v>
      </c>
      <c r="J14">
        <v>325.33999999999997</v>
      </c>
      <c r="K14">
        <v>1862.53</v>
      </c>
      <c r="L14" s="31"/>
      <c r="M14">
        <v>0</v>
      </c>
      <c r="N14">
        <v>0</v>
      </c>
      <c r="O14">
        <v>0</v>
      </c>
      <c r="P14">
        <v>0</v>
      </c>
    </row>
    <row r="15" spans="1:16" ht="14.4" x14ac:dyDescent="0.3">
      <c r="A15" s="34">
        <v>200104</v>
      </c>
      <c r="B15">
        <v>1364.8</v>
      </c>
      <c r="C15">
        <v>0</v>
      </c>
      <c r="D15">
        <v>6495</v>
      </c>
      <c r="E15">
        <v>9170.06</v>
      </c>
      <c r="F15">
        <v>5124.7299999999996</v>
      </c>
      <c r="G15">
        <v>1757.9</v>
      </c>
      <c r="H15">
        <v>11994</v>
      </c>
      <c r="I15">
        <v>476.29</v>
      </c>
      <c r="J15">
        <v>610.44000000000005</v>
      </c>
      <c r="K15">
        <v>6153.1</v>
      </c>
      <c r="L15" s="31"/>
      <c r="M15">
        <v>0</v>
      </c>
      <c r="N15">
        <v>0</v>
      </c>
      <c r="O15">
        <v>0</v>
      </c>
      <c r="P15">
        <v>0</v>
      </c>
    </row>
    <row r="16" spans="1:16" ht="14.4" x14ac:dyDescent="0.3">
      <c r="A16" s="34">
        <v>200105</v>
      </c>
      <c r="B16">
        <v>406.5</v>
      </c>
      <c r="C16">
        <v>0</v>
      </c>
      <c r="D16">
        <v>7072</v>
      </c>
      <c r="E16">
        <v>11460</v>
      </c>
      <c r="F16">
        <v>6458.86</v>
      </c>
      <c r="G16">
        <v>457.03</v>
      </c>
      <c r="H16">
        <v>5024</v>
      </c>
      <c r="I16">
        <v>271.87</v>
      </c>
      <c r="J16">
        <v>271.62</v>
      </c>
      <c r="K16">
        <v>5328.42</v>
      </c>
      <c r="L16" s="31"/>
      <c r="M16">
        <v>0</v>
      </c>
      <c r="N16">
        <v>0</v>
      </c>
      <c r="O16">
        <v>0</v>
      </c>
      <c r="P16">
        <v>0</v>
      </c>
    </row>
    <row r="17" spans="1:16" ht="14.4" x14ac:dyDescent="0.3">
      <c r="A17" s="34">
        <v>200106</v>
      </c>
      <c r="B17">
        <v>213</v>
      </c>
      <c r="C17">
        <v>0</v>
      </c>
      <c r="D17">
        <v>457</v>
      </c>
      <c r="E17">
        <v>0</v>
      </c>
      <c r="F17">
        <v>0</v>
      </c>
      <c r="G17">
        <v>105.62</v>
      </c>
      <c r="H17">
        <v>0</v>
      </c>
      <c r="I17">
        <v>0</v>
      </c>
      <c r="J17">
        <v>0</v>
      </c>
      <c r="K17">
        <v>2457.7399999999998</v>
      </c>
      <c r="L17" s="31"/>
      <c r="M17">
        <v>0</v>
      </c>
      <c r="N17">
        <v>0</v>
      </c>
      <c r="O17">
        <v>0</v>
      </c>
      <c r="P17">
        <v>0</v>
      </c>
    </row>
    <row r="18" spans="1:16" ht="14.4" x14ac:dyDescent="0.3">
      <c r="A18" s="34">
        <v>200107</v>
      </c>
      <c r="B18">
        <v>0</v>
      </c>
      <c r="C18">
        <v>0</v>
      </c>
      <c r="D18">
        <v>141</v>
      </c>
      <c r="E18">
        <v>0</v>
      </c>
      <c r="F18">
        <v>0</v>
      </c>
      <c r="G18">
        <v>92.4</v>
      </c>
      <c r="H18">
        <v>113</v>
      </c>
      <c r="I18">
        <v>0</v>
      </c>
      <c r="J18">
        <v>0</v>
      </c>
      <c r="K18">
        <v>2359.2800000000002</v>
      </c>
      <c r="L18" s="31"/>
      <c r="M18">
        <v>0</v>
      </c>
      <c r="N18">
        <v>0</v>
      </c>
      <c r="O18">
        <v>0</v>
      </c>
      <c r="P18">
        <v>0</v>
      </c>
    </row>
    <row r="19" spans="1:16" x14ac:dyDescent="0.35">
      <c r="A19" s="34">
        <v>200108</v>
      </c>
      <c r="B19">
        <v>128</v>
      </c>
      <c r="C19">
        <v>0</v>
      </c>
      <c r="D19">
        <v>0</v>
      </c>
      <c r="E19">
        <v>0</v>
      </c>
      <c r="F19">
        <v>0</v>
      </c>
      <c r="G19">
        <v>772.94</v>
      </c>
      <c r="H19">
        <v>38</v>
      </c>
      <c r="I19">
        <v>0</v>
      </c>
      <c r="J19">
        <v>0</v>
      </c>
      <c r="K19">
        <v>1819.44</v>
      </c>
      <c r="L19" s="31"/>
      <c r="M19">
        <v>0</v>
      </c>
      <c r="N19">
        <v>0</v>
      </c>
      <c r="O19">
        <v>0</v>
      </c>
      <c r="P19">
        <v>0</v>
      </c>
    </row>
    <row r="20" spans="1:16" x14ac:dyDescent="0.35">
      <c r="A20" s="34">
        <v>200109</v>
      </c>
      <c r="B20">
        <v>456</v>
      </c>
      <c r="C20">
        <v>0</v>
      </c>
      <c r="D20">
        <v>82</v>
      </c>
      <c r="E20">
        <v>0</v>
      </c>
      <c r="F20">
        <v>0</v>
      </c>
      <c r="G20">
        <v>314</v>
      </c>
      <c r="H20">
        <v>0</v>
      </c>
      <c r="I20">
        <v>0</v>
      </c>
      <c r="J20">
        <v>0.28999999999999998</v>
      </c>
      <c r="K20">
        <v>921.92</v>
      </c>
      <c r="L20" s="31"/>
      <c r="M20">
        <v>0</v>
      </c>
      <c r="N20">
        <v>0</v>
      </c>
      <c r="O20">
        <v>0</v>
      </c>
      <c r="P20">
        <v>0</v>
      </c>
    </row>
    <row r="21" spans="1:16" x14ac:dyDescent="0.35">
      <c r="A21" s="34">
        <v>200110</v>
      </c>
      <c r="B21">
        <v>935</v>
      </c>
      <c r="C21">
        <v>0</v>
      </c>
      <c r="D21">
        <v>2.1</v>
      </c>
      <c r="E21">
        <v>0</v>
      </c>
      <c r="F21">
        <v>0</v>
      </c>
      <c r="G21">
        <v>213.37</v>
      </c>
      <c r="H21">
        <v>715</v>
      </c>
      <c r="I21">
        <v>0</v>
      </c>
      <c r="J21">
        <v>0</v>
      </c>
      <c r="K21">
        <v>1180.77</v>
      </c>
      <c r="L21" s="31"/>
      <c r="M21">
        <v>0</v>
      </c>
      <c r="N21">
        <v>0</v>
      </c>
      <c r="O21">
        <v>0</v>
      </c>
      <c r="P21">
        <v>0</v>
      </c>
    </row>
    <row r="22" spans="1:16" x14ac:dyDescent="0.35">
      <c r="A22" s="34">
        <v>200111</v>
      </c>
      <c r="B22">
        <v>214</v>
      </c>
      <c r="C22">
        <v>6</v>
      </c>
      <c r="D22">
        <v>269</v>
      </c>
      <c r="E22">
        <v>100</v>
      </c>
      <c r="F22">
        <v>33.69</v>
      </c>
      <c r="G22">
        <v>1003</v>
      </c>
      <c r="H22">
        <v>1320</v>
      </c>
      <c r="I22">
        <v>39.4</v>
      </c>
      <c r="J22">
        <v>0</v>
      </c>
      <c r="K22">
        <v>1429.36</v>
      </c>
      <c r="L22" s="31"/>
      <c r="M22">
        <v>0</v>
      </c>
      <c r="N22">
        <v>0</v>
      </c>
      <c r="O22">
        <v>0</v>
      </c>
      <c r="P22">
        <v>0</v>
      </c>
    </row>
    <row r="23" spans="1:16" x14ac:dyDescent="0.35">
      <c r="A23" s="34">
        <v>200112</v>
      </c>
      <c r="B23">
        <v>1199</v>
      </c>
      <c r="C23">
        <v>613.9</v>
      </c>
      <c r="D23">
        <v>232.3</v>
      </c>
      <c r="E23">
        <v>416</v>
      </c>
      <c r="F23">
        <v>550.58000000000004</v>
      </c>
      <c r="G23">
        <v>1927.5</v>
      </c>
      <c r="H23">
        <v>9593</v>
      </c>
      <c r="I23">
        <v>3.45</v>
      </c>
      <c r="J23">
        <v>0</v>
      </c>
      <c r="K23">
        <v>2833.06</v>
      </c>
      <c r="L23" s="31"/>
      <c r="M23">
        <v>0</v>
      </c>
      <c r="N23">
        <v>0</v>
      </c>
      <c r="O23">
        <v>0</v>
      </c>
      <c r="P23">
        <v>0</v>
      </c>
    </row>
    <row r="24" spans="1:16" x14ac:dyDescent="0.35">
      <c r="A24" s="34">
        <v>200201</v>
      </c>
      <c r="B24">
        <v>4615</v>
      </c>
      <c r="C24">
        <v>1998.3</v>
      </c>
      <c r="D24">
        <v>702</v>
      </c>
      <c r="E24">
        <v>1219.2</v>
      </c>
      <c r="F24">
        <v>678.17</v>
      </c>
      <c r="G24">
        <v>4547.5200000000004</v>
      </c>
      <c r="H24">
        <v>6579.4</v>
      </c>
      <c r="I24">
        <v>3.45</v>
      </c>
      <c r="J24">
        <v>0</v>
      </c>
      <c r="K24">
        <v>7215.82</v>
      </c>
      <c r="L24" s="31"/>
      <c r="M24">
        <v>0</v>
      </c>
      <c r="N24">
        <v>0</v>
      </c>
      <c r="O24">
        <v>0</v>
      </c>
      <c r="P24">
        <v>0</v>
      </c>
    </row>
    <row r="25" spans="1:16" x14ac:dyDescent="0.35">
      <c r="A25" s="34">
        <v>200202</v>
      </c>
      <c r="B25">
        <v>936</v>
      </c>
      <c r="C25">
        <v>1867</v>
      </c>
      <c r="D25">
        <v>1084</v>
      </c>
      <c r="E25">
        <v>2610</v>
      </c>
      <c r="F25">
        <v>855.22</v>
      </c>
      <c r="G25">
        <v>5542.6</v>
      </c>
      <c r="H25">
        <v>8380</v>
      </c>
      <c r="I25">
        <v>2.87</v>
      </c>
      <c r="J25">
        <v>0</v>
      </c>
      <c r="K25">
        <v>6002.33</v>
      </c>
      <c r="L25" s="31"/>
      <c r="M25">
        <v>0</v>
      </c>
      <c r="N25">
        <v>0</v>
      </c>
      <c r="O25">
        <v>0</v>
      </c>
      <c r="P25">
        <v>0</v>
      </c>
    </row>
    <row r="26" spans="1:16" x14ac:dyDescent="0.35">
      <c r="A26" s="34">
        <v>200203</v>
      </c>
      <c r="B26">
        <v>8641</v>
      </c>
      <c r="C26">
        <v>2333</v>
      </c>
      <c r="D26">
        <v>7712</v>
      </c>
      <c r="E26">
        <v>2604.5</v>
      </c>
      <c r="F26">
        <v>5256.34</v>
      </c>
      <c r="G26">
        <v>10297</v>
      </c>
      <c r="H26">
        <v>17432.240000000002</v>
      </c>
      <c r="I26">
        <v>3.43</v>
      </c>
      <c r="J26">
        <v>0</v>
      </c>
      <c r="K26">
        <v>7446.75</v>
      </c>
      <c r="L26" s="31"/>
      <c r="M26">
        <v>0</v>
      </c>
      <c r="N26">
        <v>57.29</v>
      </c>
      <c r="O26">
        <v>761.89</v>
      </c>
      <c r="P26">
        <v>0</v>
      </c>
    </row>
    <row r="27" spans="1:16" x14ac:dyDescent="0.35">
      <c r="A27" s="34">
        <v>200204</v>
      </c>
      <c r="B27">
        <v>7234</v>
      </c>
      <c r="C27">
        <v>3567</v>
      </c>
      <c r="D27">
        <v>14419</v>
      </c>
      <c r="E27">
        <v>16834.900000000001</v>
      </c>
      <c r="F27">
        <v>17041.560000000001</v>
      </c>
      <c r="G27">
        <v>11492</v>
      </c>
      <c r="H27">
        <v>14982</v>
      </c>
      <c r="I27">
        <v>3.2</v>
      </c>
      <c r="J27">
        <v>0</v>
      </c>
      <c r="K27">
        <v>4173.54</v>
      </c>
      <c r="L27" s="31"/>
      <c r="M27">
        <v>0</v>
      </c>
      <c r="N27">
        <v>0</v>
      </c>
      <c r="O27">
        <v>331.14</v>
      </c>
      <c r="P27">
        <v>0</v>
      </c>
    </row>
    <row r="28" spans="1:16" x14ac:dyDescent="0.35">
      <c r="A28" s="34">
        <v>200205</v>
      </c>
      <c r="B28">
        <v>6699</v>
      </c>
      <c r="C28">
        <v>3138</v>
      </c>
      <c r="D28">
        <v>19840.599999999999</v>
      </c>
      <c r="E28">
        <v>29622</v>
      </c>
      <c r="F28">
        <v>18469.97</v>
      </c>
      <c r="G28">
        <v>11330</v>
      </c>
      <c r="H28">
        <v>23478</v>
      </c>
      <c r="I28">
        <v>0</v>
      </c>
      <c r="J28">
        <v>0</v>
      </c>
      <c r="K28">
        <v>3647.28</v>
      </c>
      <c r="L28" s="31"/>
      <c r="M28">
        <v>0</v>
      </c>
      <c r="N28">
        <v>0</v>
      </c>
      <c r="O28">
        <v>4.22</v>
      </c>
      <c r="P28">
        <v>0</v>
      </c>
    </row>
    <row r="29" spans="1:16" x14ac:dyDescent="0.35">
      <c r="A29" s="34">
        <v>200206</v>
      </c>
      <c r="B29">
        <v>3404</v>
      </c>
      <c r="C29">
        <v>731</v>
      </c>
      <c r="D29">
        <v>7094</v>
      </c>
      <c r="E29">
        <v>8643</v>
      </c>
      <c r="F29">
        <v>4670.66</v>
      </c>
      <c r="G29">
        <v>2154</v>
      </c>
      <c r="H29">
        <v>6010</v>
      </c>
      <c r="I29">
        <v>342.13</v>
      </c>
      <c r="J29">
        <v>193</v>
      </c>
      <c r="K29">
        <v>1429.03</v>
      </c>
      <c r="L29" s="31"/>
      <c r="M29">
        <v>0</v>
      </c>
      <c r="N29">
        <v>0</v>
      </c>
      <c r="O29">
        <v>0</v>
      </c>
      <c r="P29">
        <v>0</v>
      </c>
    </row>
    <row r="30" spans="1:16" x14ac:dyDescent="0.35">
      <c r="A30" s="34">
        <v>200207</v>
      </c>
      <c r="B30">
        <v>1589</v>
      </c>
      <c r="C30">
        <v>185.7</v>
      </c>
      <c r="D30">
        <v>2748</v>
      </c>
      <c r="E30">
        <v>0</v>
      </c>
      <c r="F30">
        <v>0</v>
      </c>
      <c r="G30">
        <v>537.33000000000004</v>
      </c>
      <c r="H30">
        <v>16335</v>
      </c>
      <c r="I30">
        <v>0</v>
      </c>
      <c r="J30">
        <v>0</v>
      </c>
      <c r="K30">
        <v>132.1</v>
      </c>
      <c r="L30" s="31"/>
      <c r="M30">
        <v>0</v>
      </c>
      <c r="N30">
        <v>34.43</v>
      </c>
      <c r="O30">
        <v>115.73</v>
      </c>
      <c r="P30">
        <v>0</v>
      </c>
    </row>
    <row r="31" spans="1:16" x14ac:dyDescent="0.35">
      <c r="A31" s="34">
        <v>200208</v>
      </c>
      <c r="B31">
        <v>6573.7</v>
      </c>
      <c r="C31">
        <v>3473.8</v>
      </c>
      <c r="D31">
        <v>27062.38</v>
      </c>
      <c r="E31">
        <v>3904</v>
      </c>
      <c r="F31">
        <v>0</v>
      </c>
      <c r="G31">
        <v>968.2</v>
      </c>
      <c r="H31">
        <v>16705</v>
      </c>
      <c r="I31">
        <v>3.45</v>
      </c>
      <c r="J31">
        <v>5.17</v>
      </c>
      <c r="K31">
        <v>2105.38</v>
      </c>
      <c r="L31" s="31"/>
      <c r="M31">
        <v>0</v>
      </c>
      <c r="N31">
        <v>0</v>
      </c>
      <c r="O31">
        <v>0</v>
      </c>
      <c r="P31">
        <v>0</v>
      </c>
    </row>
    <row r="32" spans="1:16" x14ac:dyDescent="0.35">
      <c r="A32" s="34">
        <v>200209</v>
      </c>
      <c r="B32">
        <v>16374.5</v>
      </c>
      <c r="C32">
        <v>5347</v>
      </c>
      <c r="D32">
        <v>31976.77</v>
      </c>
      <c r="E32">
        <v>501.8</v>
      </c>
      <c r="F32">
        <v>0</v>
      </c>
      <c r="G32">
        <v>498.5</v>
      </c>
      <c r="H32">
        <v>56567</v>
      </c>
      <c r="I32">
        <v>0</v>
      </c>
      <c r="J32">
        <v>0</v>
      </c>
      <c r="K32">
        <v>418.59</v>
      </c>
      <c r="L32" s="31"/>
      <c r="M32">
        <v>0</v>
      </c>
      <c r="N32">
        <v>0</v>
      </c>
      <c r="O32">
        <v>0</v>
      </c>
      <c r="P32">
        <v>0</v>
      </c>
    </row>
    <row r="33" spans="1:16" x14ac:dyDescent="0.35">
      <c r="A33" s="34">
        <v>200210</v>
      </c>
      <c r="B33">
        <v>10811</v>
      </c>
      <c r="C33">
        <v>7649</v>
      </c>
      <c r="D33">
        <v>24906</v>
      </c>
      <c r="E33">
        <v>9500.2000000000007</v>
      </c>
      <c r="F33">
        <v>0</v>
      </c>
      <c r="G33">
        <v>1228.96</v>
      </c>
      <c r="H33">
        <v>27351</v>
      </c>
      <c r="I33">
        <v>3.45</v>
      </c>
      <c r="J33">
        <v>3.44</v>
      </c>
      <c r="K33">
        <v>2964.39</v>
      </c>
      <c r="L33" s="31"/>
      <c r="M33">
        <v>0</v>
      </c>
      <c r="N33">
        <v>111.89</v>
      </c>
      <c r="O33">
        <v>0</v>
      </c>
      <c r="P33">
        <v>0</v>
      </c>
    </row>
    <row r="34" spans="1:16" x14ac:dyDescent="0.35">
      <c r="A34" s="34">
        <v>200211</v>
      </c>
      <c r="B34">
        <v>7128</v>
      </c>
      <c r="C34">
        <v>5966</v>
      </c>
      <c r="D34">
        <v>15202</v>
      </c>
      <c r="E34">
        <v>1508.7</v>
      </c>
      <c r="F34">
        <v>1280.57</v>
      </c>
      <c r="G34">
        <v>1196</v>
      </c>
      <c r="H34">
        <v>3216</v>
      </c>
      <c r="I34">
        <v>0</v>
      </c>
      <c r="J34">
        <v>0</v>
      </c>
      <c r="K34">
        <v>1609.03</v>
      </c>
      <c r="L34" s="31"/>
      <c r="M34">
        <v>0</v>
      </c>
      <c r="N34">
        <v>90.81</v>
      </c>
      <c r="O34">
        <v>0</v>
      </c>
      <c r="P34">
        <v>0</v>
      </c>
    </row>
    <row r="35" spans="1:16" x14ac:dyDescent="0.35">
      <c r="A35" s="34">
        <v>200212</v>
      </c>
      <c r="B35">
        <v>17208</v>
      </c>
      <c r="C35">
        <v>7704</v>
      </c>
      <c r="D35">
        <v>22898</v>
      </c>
      <c r="E35">
        <v>2031</v>
      </c>
      <c r="F35">
        <v>570.17999999999995</v>
      </c>
      <c r="G35">
        <v>327.22000000000003</v>
      </c>
      <c r="H35">
        <v>37932</v>
      </c>
      <c r="I35">
        <v>3.46</v>
      </c>
      <c r="J35">
        <v>3.45</v>
      </c>
      <c r="K35">
        <v>763.16</v>
      </c>
      <c r="L35" s="31"/>
      <c r="M35">
        <v>0</v>
      </c>
      <c r="N35">
        <v>0</v>
      </c>
      <c r="O35">
        <v>0</v>
      </c>
      <c r="P35">
        <v>0</v>
      </c>
    </row>
    <row r="36" spans="1:16" x14ac:dyDescent="0.35">
      <c r="A36" s="34">
        <v>200301</v>
      </c>
      <c r="B36">
        <v>36009</v>
      </c>
      <c r="C36">
        <v>14002</v>
      </c>
      <c r="D36">
        <v>31223</v>
      </c>
      <c r="E36">
        <v>35248</v>
      </c>
      <c r="F36">
        <v>822.82</v>
      </c>
      <c r="G36">
        <v>470.2</v>
      </c>
      <c r="H36">
        <v>84030</v>
      </c>
      <c r="I36">
        <v>3.47</v>
      </c>
      <c r="J36">
        <v>3.45</v>
      </c>
      <c r="K36">
        <v>3969.66</v>
      </c>
      <c r="L36" s="31"/>
      <c r="M36">
        <v>0</v>
      </c>
      <c r="N36">
        <v>0</v>
      </c>
      <c r="O36">
        <v>0</v>
      </c>
      <c r="P36">
        <v>0</v>
      </c>
    </row>
    <row r="37" spans="1:16" x14ac:dyDescent="0.35">
      <c r="A37" s="34">
        <v>200302</v>
      </c>
      <c r="B37">
        <v>21034</v>
      </c>
      <c r="C37">
        <v>10620</v>
      </c>
      <c r="D37">
        <v>11678</v>
      </c>
      <c r="E37">
        <v>16544.3</v>
      </c>
      <c r="F37">
        <v>0</v>
      </c>
      <c r="G37">
        <v>780</v>
      </c>
      <c r="H37">
        <v>44376</v>
      </c>
      <c r="I37">
        <v>3.46</v>
      </c>
      <c r="J37">
        <v>3.45</v>
      </c>
      <c r="K37">
        <v>4818.71</v>
      </c>
      <c r="L37" s="31"/>
      <c r="M37">
        <v>0</v>
      </c>
      <c r="N37">
        <v>0</v>
      </c>
      <c r="O37">
        <v>0</v>
      </c>
      <c r="P37">
        <v>0</v>
      </c>
    </row>
    <row r="38" spans="1:16" x14ac:dyDescent="0.35">
      <c r="A38" s="34">
        <v>200303</v>
      </c>
      <c r="B38">
        <v>2843.55</v>
      </c>
      <c r="C38">
        <v>8001.8</v>
      </c>
      <c r="D38">
        <v>6638.3</v>
      </c>
      <c r="E38">
        <v>2995</v>
      </c>
      <c r="F38">
        <v>904.17</v>
      </c>
      <c r="G38">
        <v>609.27</v>
      </c>
      <c r="H38">
        <v>9584</v>
      </c>
      <c r="I38">
        <v>3.46</v>
      </c>
      <c r="J38">
        <v>3.45</v>
      </c>
      <c r="K38">
        <v>4471.78</v>
      </c>
      <c r="L38" s="31"/>
      <c r="M38">
        <v>0</v>
      </c>
      <c r="N38">
        <v>0</v>
      </c>
      <c r="O38">
        <v>0</v>
      </c>
      <c r="P38">
        <v>0</v>
      </c>
    </row>
    <row r="39" spans="1:16" x14ac:dyDescent="0.35">
      <c r="A39" s="34">
        <v>200304</v>
      </c>
      <c r="B39">
        <v>4224.3</v>
      </c>
      <c r="C39">
        <v>11197</v>
      </c>
      <c r="D39">
        <v>14021</v>
      </c>
      <c r="E39">
        <v>18696</v>
      </c>
      <c r="F39">
        <v>9262.2000000000007</v>
      </c>
      <c r="G39">
        <v>2225</v>
      </c>
      <c r="H39">
        <v>20066</v>
      </c>
      <c r="I39">
        <v>3.45</v>
      </c>
      <c r="J39">
        <v>3.45</v>
      </c>
      <c r="K39">
        <v>6929.7</v>
      </c>
      <c r="L39" s="31"/>
      <c r="M39">
        <v>0</v>
      </c>
      <c r="N39">
        <v>79.16</v>
      </c>
      <c r="O39">
        <v>0</v>
      </c>
      <c r="P39">
        <v>0</v>
      </c>
    </row>
    <row r="40" spans="1:16" x14ac:dyDescent="0.35">
      <c r="A40" s="34">
        <v>200305</v>
      </c>
      <c r="B40">
        <v>16315</v>
      </c>
      <c r="C40">
        <v>7042</v>
      </c>
      <c r="D40">
        <v>10141</v>
      </c>
      <c r="E40">
        <v>13509.8</v>
      </c>
      <c r="F40">
        <v>8007.13</v>
      </c>
      <c r="G40">
        <v>1076</v>
      </c>
      <c r="H40">
        <v>34221</v>
      </c>
      <c r="I40">
        <v>0</v>
      </c>
      <c r="J40">
        <v>0</v>
      </c>
      <c r="K40">
        <v>3220.2</v>
      </c>
      <c r="L40" s="31"/>
      <c r="M40">
        <v>0</v>
      </c>
      <c r="N40">
        <v>0</v>
      </c>
      <c r="O40">
        <v>0</v>
      </c>
      <c r="P40">
        <v>0</v>
      </c>
    </row>
    <row r="41" spans="1:16" x14ac:dyDescent="0.35">
      <c r="A41" s="34">
        <v>200306</v>
      </c>
      <c r="B41">
        <v>18178</v>
      </c>
      <c r="C41">
        <v>3057</v>
      </c>
      <c r="D41">
        <v>0</v>
      </c>
      <c r="E41">
        <v>0</v>
      </c>
      <c r="F41">
        <v>0</v>
      </c>
      <c r="G41">
        <v>406.4</v>
      </c>
      <c r="H41">
        <v>44823.16</v>
      </c>
      <c r="I41">
        <v>3.45</v>
      </c>
      <c r="J41">
        <v>4.3499999999999996</v>
      </c>
      <c r="K41">
        <v>0</v>
      </c>
      <c r="L41" s="31"/>
      <c r="M41">
        <v>0</v>
      </c>
      <c r="N41">
        <v>0</v>
      </c>
      <c r="O41">
        <v>0</v>
      </c>
      <c r="P41">
        <v>0</v>
      </c>
    </row>
    <row r="42" spans="1:16" x14ac:dyDescent="0.35">
      <c r="A42" s="34">
        <v>200307</v>
      </c>
      <c r="B42">
        <v>12841</v>
      </c>
      <c r="C42">
        <v>6994</v>
      </c>
      <c r="D42">
        <v>597</v>
      </c>
      <c r="E42">
        <v>0</v>
      </c>
      <c r="F42">
        <v>0</v>
      </c>
      <c r="G42">
        <v>996.61</v>
      </c>
      <c r="H42">
        <v>36178</v>
      </c>
      <c r="I42">
        <v>4.1399999999999997</v>
      </c>
      <c r="J42">
        <v>4.3600000000000003</v>
      </c>
      <c r="K42">
        <v>1983.67</v>
      </c>
      <c r="L42" s="31"/>
      <c r="M42">
        <v>0</v>
      </c>
      <c r="N42">
        <v>0</v>
      </c>
      <c r="O42">
        <v>0</v>
      </c>
      <c r="P42">
        <v>0</v>
      </c>
    </row>
    <row r="43" spans="1:16" x14ac:dyDescent="0.35">
      <c r="A43" s="34">
        <v>200308</v>
      </c>
      <c r="B43">
        <v>19982</v>
      </c>
      <c r="C43">
        <v>418.5</v>
      </c>
      <c r="D43">
        <v>0</v>
      </c>
      <c r="E43">
        <v>0</v>
      </c>
      <c r="F43">
        <v>275.85000000000002</v>
      </c>
      <c r="G43">
        <v>226.43</v>
      </c>
      <c r="H43">
        <v>92865</v>
      </c>
      <c r="I43">
        <v>3.48</v>
      </c>
      <c r="J43">
        <v>0</v>
      </c>
      <c r="K43">
        <v>1584.47</v>
      </c>
      <c r="L43" s="31"/>
      <c r="M43">
        <v>0</v>
      </c>
      <c r="N43">
        <v>0</v>
      </c>
      <c r="O43">
        <v>0</v>
      </c>
      <c r="P43">
        <v>0</v>
      </c>
    </row>
    <row r="44" spans="1:16" x14ac:dyDescent="0.35">
      <c r="A44" s="34">
        <v>200309</v>
      </c>
      <c r="B44">
        <v>82238</v>
      </c>
      <c r="C44">
        <v>5047</v>
      </c>
      <c r="D44">
        <v>0</v>
      </c>
      <c r="E44">
        <v>0</v>
      </c>
      <c r="F44">
        <v>713.87</v>
      </c>
      <c r="G44">
        <v>588.25</v>
      </c>
      <c r="H44">
        <v>173300</v>
      </c>
      <c r="I44">
        <v>3.48</v>
      </c>
      <c r="J44">
        <v>3.48</v>
      </c>
      <c r="K44">
        <v>4126.07</v>
      </c>
      <c r="L44" s="31"/>
      <c r="M44">
        <v>0</v>
      </c>
      <c r="N44">
        <v>0</v>
      </c>
      <c r="O44">
        <v>0</v>
      </c>
      <c r="P44">
        <v>0</v>
      </c>
    </row>
    <row r="45" spans="1:16" x14ac:dyDescent="0.35">
      <c r="A45" s="34">
        <v>200310</v>
      </c>
      <c r="B45">
        <v>38356</v>
      </c>
      <c r="C45">
        <v>9510.6</v>
      </c>
      <c r="D45">
        <v>2641.08</v>
      </c>
      <c r="E45">
        <v>6370.48</v>
      </c>
      <c r="F45">
        <v>332.07</v>
      </c>
      <c r="G45">
        <v>1362.14</v>
      </c>
      <c r="H45">
        <v>105854</v>
      </c>
      <c r="I45">
        <v>3.47</v>
      </c>
      <c r="J45">
        <v>3.46</v>
      </c>
      <c r="K45">
        <v>6589.93</v>
      </c>
      <c r="L45" s="31"/>
      <c r="M45">
        <v>0</v>
      </c>
      <c r="N45">
        <v>0</v>
      </c>
      <c r="O45">
        <v>0</v>
      </c>
      <c r="P45">
        <v>0</v>
      </c>
    </row>
    <row r="46" spans="1:16" x14ac:dyDescent="0.35">
      <c r="A46" s="34">
        <v>200311</v>
      </c>
      <c r="B46">
        <v>10113</v>
      </c>
      <c r="C46">
        <v>10247</v>
      </c>
      <c r="D46">
        <v>2616.96</v>
      </c>
      <c r="E46">
        <v>8861.49</v>
      </c>
      <c r="F46">
        <v>1555.24</v>
      </c>
      <c r="G46">
        <v>1551.34</v>
      </c>
      <c r="H46">
        <v>26909</v>
      </c>
      <c r="I46">
        <v>3.47</v>
      </c>
      <c r="J46">
        <v>3.46</v>
      </c>
      <c r="K46">
        <v>6076.3</v>
      </c>
      <c r="L46" s="31"/>
      <c r="M46">
        <v>0</v>
      </c>
      <c r="N46">
        <v>0</v>
      </c>
      <c r="O46">
        <v>0</v>
      </c>
      <c r="P46">
        <v>0</v>
      </c>
    </row>
    <row r="47" spans="1:16" x14ac:dyDescent="0.35">
      <c r="A47" s="34">
        <v>200312</v>
      </c>
      <c r="B47">
        <v>14855</v>
      </c>
      <c r="C47">
        <v>9894</v>
      </c>
      <c r="D47">
        <v>1317.84</v>
      </c>
      <c r="E47">
        <v>5836.74</v>
      </c>
      <c r="F47">
        <v>9582.7199999999993</v>
      </c>
      <c r="G47">
        <v>796.4</v>
      </c>
      <c r="H47">
        <v>31970</v>
      </c>
      <c r="I47">
        <v>627.4</v>
      </c>
      <c r="J47">
        <v>489.63</v>
      </c>
      <c r="K47">
        <v>4216.54</v>
      </c>
      <c r="L47" s="31"/>
      <c r="M47">
        <v>0</v>
      </c>
      <c r="N47">
        <v>0</v>
      </c>
      <c r="O47">
        <v>0</v>
      </c>
      <c r="P47">
        <v>0</v>
      </c>
    </row>
    <row r="48" spans="1:16" x14ac:dyDescent="0.35">
      <c r="A48" s="34">
        <v>200401</v>
      </c>
      <c r="B48">
        <v>22058</v>
      </c>
      <c r="C48">
        <v>11594</v>
      </c>
      <c r="D48">
        <v>8194.8799999999992</v>
      </c>
      <c r="E48">
        <v>14505.84</v>
      </c>
      <c r="F48">
        <v>8701.7099999999991</v>
      </c>
      <c r="G48">
        <v>1296.2</v>
      </c>
      <c r="H48">
        <v>36572</v>
      </c>
      <c r="I48">
        <v>3.46</v>
      </c>
      <c r="J48">
        <v>3.85</v>
      </c>
      <c r="K48">
        <v>4848.18</v>
      </c>
      <c r="L48" s="31"/>
      <c r="M48">
        <v>0</v>
      </c>
      <c r="N48">
        <v>0</v>
      </c>
      <c r="O48">
        <v>0</v>
      </c>
      <c r="P48">
        <v>0</v>
      </c>
    </row>
    <row r="49" spans="1:16" x14ac:dyDescent="0.35">
      <c r="A49" s="34">
        <v>200402</v>
      </c>
      <c r="B49">
        <v>12914</v>
      </c>
      <c r="C49">
        <v>11092</v>
      </c>
      <c r="D49">
        <v>2106.41</v>
      </c>
      <c r="E49">
        <v>3999.61</v>
      </c>
      <c r="F49">
        <v>738.67</v>
      </c>
      <c r="G49">
        <v>590.45000000000005</v>
      </c>
      <c r="H49">
        <v>32955</v>
      </c>
      <c r="I49">
        <v>0</v>
      </c>
      <c r="J49">
        <v>0</v>
      </c>
      <c r="K49">
        <v>1855.03</v>
      </c>
      <c r="L49" s="31"/>
      <c r="M49">
        <v>0</v>
      </c>
      <c r="N49">
        <v>0</v>
      </c>
      <c r="O49">
        <v>0</v>
      </c>
      <c r="P49">
        <v>0</v>
      </c>
    </row>
    <row r="50" spans="1:16" x14ac:dyDescent="0.35">
      <c r="A50" s="34">
        <v>200403</v>
      </c>
      <c r="B50">
        <v>17945</v>
      </c>
      <c r="C50">
        <v>10253</v>
      </c>
      <c r="D50">
        <v>7164.16</v>
      </c>
      <c r="E50">
        <v>16622.91</v>
      </c>
      <c r="F50">
        <v>11164.27</v>
      </c>
      <c r="G50">
        <v>2922.2</v>
      </c>
      <c r="H50">
        <v>24496</v>
      </c>
      <c r="I50">
        <v>3.46</v>
      </c>
      <c r="J50">
        <v>3.44</v>
      </c>
      <c r="K50">
        <v>7577.88</v>
      </c>
      <c r="L50" s="31"/>
      <c r="M50">
        <v>0</v>
      </c>
      <c r="N50">
        <v>0</v>
      </c>
      <c r="O50">
        <v>0</v>
      </c>
      <c r="P50">
        <v>0</v>
      </c>
    </row>
    <row r="51" spans="1:16" x14ac:dyDescent="0.35">
      <c r="A51" s="34">
        <v>200404</v>
      </c>
      <c r="B51">
        <v>14683</v>
      </c>
      <c r="C51">
        <v>6352</v>
      </c>
      <c r="D51">
        <v>9454.7199999999993</v>
      </c>
      <c r="E51">
        <v>20701.77</v>
      </c>
      <c r="F51">
        <v>12829.77</v>
      </c>
      <c r="G51">
        <v>3003</v>
      </c>
      <c r="H51">
        <v>26210</v>
      </c>
      <c r="I51">
        <v>3.44</v>
      </c>
      <c r="J51">
        <v>3.43</v>
      </c>
      <c r="K51">
        <v>4734.24</v>
      </c>
      <c r="L51" s="31"/>
      <c r="M51">
        <v>0</v>
      </c>
      <c r="N51">
        <v>0</v>
      </c>
      <c r="O51">
        <v>0</v>
      </c>
      <c r="P51">
        <v>0</v>
      </c>
    </row>
    <row r="52" spans="1:16" x14ac:dyDescent="0.35">
      <c r="A52" s="34">
        <v>200405</v>
      </c>
      <c r="B52">
        <v>7609</v>
      </c>
      <c r="C52">
        <v>4892</v>
      </c>
      <c r="D52">
        <v>17697.66</v>
      </c>
      <c r="E52">
        <v>40304.6</v>
      </c>
      <c r="F52">
        <v>25673.15</v>
      </c>
      <c r="G52">
        <v>3814.2</v>
      </c>
      <c r="H52">
        <v>22853</v>
      </c>
      <c r="I52">
        <v>136.15</v>
      </c>
      <c r="J52">
        <v>1669.12</v>
      </c>
      <c r="K52">
        <v>5798.51</v>
      </c>
      <c r="L52" s="31"/>
      <c r="M52">
        <v>0</v>
      </c>
      <c r="N52">
        <v>0</v>
      </c>
      <c r="O52">
        <v>0</v>
      </c>
      <c r="P52">
        <v>0</v>
      </c>
    </row>
    <row r="53" spans="1:16" x14ac:dyDescent="0.35">
      <c r="A53" s="34">
        <v>200406</v>
      </c>
      <c r="B53">
        <v>2177</v>
      </c>
      <c r="C53">
        <v>2424</v>
      </c>
      <c r="D53">
        <v>2171.39</v>
      </c>
      <c r="E53">
        <v>4734.78</v>
      </c>
      <c r="F53">
        <v>4622.75</v>
      </c>
      <c r="G53">
        <v>0</v>
      </c>
      <c r="H53">
        <v>3716</v>
      </c>
      <c r="I53">
        <v>0</v>
      </c>
      <c r="J53">
        <v>0</v>
      </c>
      <c r="K53">
        <v>2816.79</v>
      </c>
      <c r="L53" s="31"/>
      <c r="M53">
        <v>0</v>
      </c>
      <c r="N53">
        <v>0</v>
      </c>
      <c r="O53">
        <v>0</v>
      </c>
      <c r="P53">
        <v>0</v>
      </c>
    </row>
    <row r="54" spans="1:16" x14ac:dyDescent="0.35">
      <c r="A54" s="34">
        <v>200407</v>
      </c>
      <c r="B54">
        <v>602.9</v>
      </c>
      <c r="C54">
        <v>2472</v>
      </c>
      <c r="D54">
        <v>6575.3</v>
      </c>
      <c r="E54">
        <v>13583.59</v>
      </c>
      <c r="F54">
        <v>12550.95</v>
      </c>
      <c r="G54">
        <v>0</v>
      </c>
      <c r="H54">
        <v>1716</v>
      </c>
      <c r="I54">
        <v>899.96</v>
      </c>
      <c r="J54">
        <v>731.97</v>
      </c>
      <c r="K54">
        <v>3187.94</v>
      </c>
      <c r="L54" s="31"/>
      <c r="M54">
        <v>0</v>
      </c>
      <c r="N54">
        <v>0</v>
      </c>
      <c r="O54">
        <v>0</v>
      </c>
      <c r="P54">
        <v>0</v>
      </c>
    </row>
    <row r="55" spans="1:16" x14ac:dyDescent="0.35">
      <c r="A55" s="34">
        <v>200408</v>
      </c>
      <c r="B55">
        <v>88.7</v>
      </c>
      <c r="C55">
        <v>31.7</v>
      </c>
      <c r="D55">
        <v>36.42</v>
      </c>
      <c r="E55">
        <v>0</v>
      </c>
      <c r="F55">
        <v>0.33</v>
      </c>
      <c r="G55">
        <v>0</v>
      </c>
      <c r="H55">
        <v>0</v>
      </c>
      <c r="I55">
        <v>3.42</v>
      </c>
      <c r="J55">
        <v>3.39</v>
      </c>
      <c r="K55">
        <v>1551.76</v>
      </c>
      <c r="L55" s="31"/>
      <c r="M55">
        <v>0</v>
      </c>
      <c r="N55">
        <v>0</v>
      </c>
      <c r="O55">
        <v>0</v>
      </c>
      <c r="P55">
        <v>0</v>
      </c>
    </row>
    <row r="56" spans="1:16" x14ac:dyDescent="0.35">
      <c r="A56" s="34">
        <v>200409</v>
      </c>
      <c r="B56">
        <v>13411.42</v>
      </c>
      <c r="C56">
        <v>13.47</v>
      </c>
      <c r="D56">
        <v>0</v>
      </c>
      <c r="E56">
        <v>0</v>
      </c>
      <c r="F56">
        <v>0</v>
      </c>
      <c r="G56">
        <v>1880.8</v>
      </c>
      <c r="H56">
        <v>39011</v>
      </c>
      <c r="I56">
        <v>0</v>
      </c>
      <c r="J56">
        <v>0</v>
      </c>
      <c r="K56">
        <v>1104.55</v>
      </c>
      <c r="L56" s="31"/>
      <c r="M56">
        <v>0</v>
      </c>
      <c r="N56">
        <v>0</v>
      </c>
      <c r="O56">
        <v>0</v>
      </c>
      <c r="P56">
        <v>0</v>
      </c>
    </row>
    <row r="57" spans="1:16" x14ac:dyDescent="0.35">
      <c r="A57" s="34">
        <v>200410</v>
      </c>
      <c r="B57">
        <v>154279</v>
      </c>
      <c r="C57">
        <v>2284</v>
      </c>
      <c r="D57">
        <v>1571.72</v>
      </c>
      <c r="E57">
        <v>2618.5300000000002</v>
      </c>
      <c r="F57">
        <v>1149.5999999999999</v>
      </c>
      <c r="G57">
        <v>4.0999999999999996</v>
      </c>
      <c r="H57">
        <v>236815</v>
      </c>
      <c r="I57">
        <v>0</v>
      </c>
      <c r="J57">
        <v>0</v>
      </c>
      <c r="K57">
        <v>3674.5</v>
      </c>
      <c r="L57" s="31"/>
      <c r="M57">
        <v>0</v>
      </c>
      <c r="N57">
        <v>0</v>
      </c>
      <c r="O57">
        <v>0</v>
      </c>
      <c r="P57">
        <v>0</v>
      </c>
    </row>
    <row r="58" spans="1:16" x14ac:dyDescent="0.35">
      <c r="A58" s="34">
        <v>200411</v>
      </c>
      <c r="B58">
        <v>56528</v>
      </c>
      <c r="C58">
        <v>12466</v>
      </c>
      <c r="D58">
        <v>6586.14</v>
      </c>
      <c r="E58">
        <v>10348.5</v>
      </c>
      <c r="F58">
        <v>372.9</v>
      </c>
      <c r="G58">
        <v>0</v>
      </c>
      <c r="H58">
        <v>108571</v>
      </c>
      <c r="I58">
        <v>3.47</v>
      </c>
      <c r="J58">
        <v>4.3899999999999997</v>
      </c>
      <c r="K58">
        <v>3466.96</v>
      </c>
      <c r="L58" s="31"/>
      <c r="M58">
        <v>0</v>
      </c>
      <c r="N58">
        <v>0</v>
      </c>
      <c r="O58">
        <v>0</v>
      </c>
      <c r="P58">
        <v>0</v>
      </c>
    </row>
    <row r="59" spans="1:16" x14ac:dyDescent="0.35">
      <c r="A59" s="34">
        <v>200412</v>
      </c>
      <c r="B59">
        <v>19634</v>
      </c>
      <c r="C59">
        <v>13051</v>
      </c>
      <c r="D59">
        <v>9569.61</v>
      </c>
      <c r="E59">
        <v>24092.81</v>
      </c>
      <c r="F59">
        <v>13473.97</v>
      </c>
      <c r="G59">
        <v>35.4</v>
      </c>
      <c r="H59">
        <v>32124</v>
      </c>
      <c r="I59">
        <v>3.46</v>
      </c>
      <c r="J59">
        <v>1277.6600000000001</v>
      </c>
      <c r="K59">
        <v>3761.73</v>
      </c>
      <c r="L59" s="31"/>
      <c r="M59">
        <v>0</v>
      </c>
      <c r="N59">
        <v>0</v>
      </c>
      <c r="O59">
        <v>0</v>
      </c>
      <c r="P59">
        <v>0</v>
      </c>
    </row>
    <row r="60" spans="1:16" x14ac:dyDescent="0.35">
      <c r="A60" s="34">
        <v>200501</v>
      </c>
      <c r="B60">
        <v>8203</v>
      </c>
      <c r="C60">
        <v>8608.2000000000007</v>
      </c>
      <c r="D60">
        <v>4445.8500000000004</v>
      </c>
      <c r="E60">
        <v>8234.7199999999993</v>
      </c>
      <c r="F60">
        <v>2587.15</v>
      </c>
      <c r="G60">
        <v>125.2</v>
      </c>
      <c r="H60">
        <v>37895</v>
      </c>
      <c r="I60">
        <v>3.45</v>
      </c>
      <c r="J60">
        <v>459.96</v>
      </c>
      <c r="K60">
        <v>7083.72</v>
      </c>
      <c r="L60" s="31"/>
      <c r="M60">
        <v>0</v>
      </c>
      <c r="N60">
        <v>0</v>
      </c>
      <c r="O60">
        <v>0</v>
      </c>
      <c r="P60">
        <v>0</v>
      </c>
    </row>
    <row r="61" spans="1:16" x14ac:dyDescent="0.35">
      <c r="A61" s="34">
        <v>200502</v>
      </c>
      <c r="B61">
        <v>17680</v>
      </c>
      <c r="C61">
        <v>7005</v>
      </c>
      <c r="D61">
        <v>5907.91</v>
      </c>
      <c r="E61">
        <v>18494.060000000001</v>
      </c>
      <c r="F61">
        <v>11737.73</v>
      </c>
      <c r="G61">
        <v>431</v>
      </c>
      <c r="H61">
        <v>29415</v>
      </c>
      <c r="I61">
        <v>232.04</v>
      </c>
      <c r="J61">
        <v>0</v>
      </c>
      <c r="K61">
        <v>3078.16</v>
      </c>
      <c r="L61" s="31"/>
      <c r="M61">
        <v>0</v>
      </c>
      <c r="N61">
        <v>0</v>
      </c>
      <c r="O61">
        <v>0</v>
      </c>
      <c r="P61">
        <v>0</v>
      </c>
    </row>
    <row r="62" spans="1:16" x14ac:dyDescent="0.35">
      <c r="A62" s="34">
        <v>200503</v>
      </c>
      <c r="B62">
        <v>13046</v>
      </c>
      <c r="C62">
        <v>8619</v>
      </c>
      <c r="D62">
        <v>304.56</v>
      </c>
      <c r="E62">
        <v>1209.1099999999999</v>
      </c>
      <c r="F62">
        <v>859.93</v>
      </c>
      <c r="G62">
        <v>1547.5</v>
      </c>
      <c r="H62">
        <v>28723</v>
      </c>
      <c r="I62">
        <v>0</v>
      </c>
      <c r="J62">
        <v>5.52</v>
      </c>
      <c r="K62">
        <v>2833.8</v>
      </c>
      <c r="L62" s="31"/>
      <c r="M62">
        <v>0</v>
      </c>
      <c r="N62">
        <v>0</v>
      </c>
      <c r="O62">
        <v>0</v>
      </c>
      <c r="P62">
        <v>0</v>
      </c>
    </row>
    <row r="63" spans="1:16" x14ac:dyDescent="0.35">
      <c r="A63" s="34">
        <v>200504</v>
      </c>
      <c r="B63">
        <v>24176</v>
      </c>
      <c r="C63">
        <v>11422</v>
      </c>
      <c r="D63">
        <v>11850.05</v>
      </c>
      <c r="E63">
        <v>25054.16</v>
      </c>
      <c r="F63">
        <v>19627.46</v>
      </c>
      <c r="G63">
        <v>107.06</v>
      </c>
      <c r="H63">
        <v>69419</v>
      </c>
      <c r="I63">
        <v>43.07</v>
      </c>
      <c r="J63">
        <v>3.33</v>
      </c>
      <c r="K63">
        <v>5889.98</v>
      </c>
      <c r="L63" s="31"/>
      <c r="M63">
        <v>0</v>
      </c>
      <c r="N63">
        <v>0</v>
      </c>
      <c r="O63">
        <v>267.07</v>
      </c>
      <c r="P63">
        <v>0</v>
      </c>
    </row>
    <row r="64" spans="1:16" x14ac:dyDescent="0.35">
      <c r="A64" s="34">
        <v>200505</v>
      </c>
      <c r="B64">
        <v>26740</v>
      </c>
      <c r="C64">
        <v>8268</v>
      </c>
      <c r="D64">
        <v>10833.54</v>
      </c>
      <c r="E64">
        <v>17501.099999999999</v>
      </c>
      <c r="F64">
        <v>12450.88</v>
      </c>
      <c r="G64">
        <v>3597</v>
      </c>
      <c r="H64">
        <v>91195</v>
      </c>
      <c r="I64">
        <v>0</v>
      </c>
      <c r="J64">
        <v>2.57</v>
      </c>
      <c r="K64">
        <v>4302.82</v>
      </c>
      <c r="L64" s="31"/>
      <c r="M64">
        <v>0</v>
      </c>
      <c r="N64">
        <v>0</v>
      </c>
      <c r="O64">
        <v>718.41</v>
      </c>
      <c r="P64">
        <v>0</v>
      </c>
    </row>
    <row r="65" spans="1:16" x14ac:dyDescent="0.35">
      <c r="A65" s="34">
        <v>200506</v>
      </c>
      <c r="B65">
        <v>23453</v>
      </c>
      <c r="C65">
        <v>3124</v>
      </c>
      <c r="D65">
        <v>0</v>
      </c>
      <c r="E65">
        <v>0</v>
      </c>
      <c r="F65">
        <v>1.59</v>
      </c>
      <c r="G65">
        <v>2.2999999999999998</v>
      </c>
      <c r="H65">
        <v>74398</v>
      </c>
      <c r="I65">
        <v>0</v>
      </c>
      <c r="J65">
        <v>0</v>
      </c>
      <c r="K65">
        <v>0</v>
      </c>
      <c r="L65" s="31"/>
      <c r="M65">
        <v>0</v>
      </c>
      <c r="N65">
        <v>0</v>
      </c>
      <c r="O65">
        <v>0</v>
      </c>
      <c r="P65">
        <v>0</v>
      </c>
    </row>
    <row r="66" spans="1:16" x14ac:dyDescent="0.35">
      <c r="A66" s="34">
        <v>200507</v>
      </c>
      <c r="B66">
        <v>118920</v>
      </c>
      <c r="C66">
        <v>9210.6</v>
      </c>
      <c r="D66">
        <v>2698.33</v>
      </c>
      <c r="E66">
        <v>3071.44</v>
      </c>
      <c r="F66">
        <v>478.06</v>
      </c>
      <c r="G66">
        <v>543.27</v>
      </c>
      <c r="H66">
        <v>203535</v>
      </c>
      <c r="I66">
        <v>3.47</v>
      </c>
      <c r="J66">
        <v>3.47</v>
      </c>
      <c r="K66">
        <v>3093.85</v>
      </c>
      <c r="L66" s="31"/>
      <c r="M66">
        <v>0</v>
      </c>
      <c r="N66">
        <v>0</v>
      </c>
      <c r="O66">
        <v>0</v>
      </c>
      <c r="P66">
        <v>0</v>
      </c>
    </row>
    <row r="67" spans="1:16" x14ac:dyDescent="0.35">
      <c r="A67" s="34">
        <v>200508</v>
      </c>
      <c r="B67">
        <v>65289</v>
      </c>
      <c r="C67">
        <v>10227</v>
      </c>
      <c r="D67">
        <v>895.24</v>
      </c>
      <c r="E67">
        <v>200.05</v>
      </c>
      <c r="F67">
        <v>0</v>
      </c>
      <c r="G67">
        <v>322.66000000000003</v>
      </c>
      <c r="H67">
        <v>146608</v>
      </c>
      <c r="I67">
        <v>1.61</v>
      </c>
      <c r="J67">
        <v>0</v>
      </c>
      <c r="K67">
        <v>8339.4500000000007</v>
      </c>
      <c r="L67" s="31"/>
      <c r="M67">
        <v>0</v>
      </c>
      <c r="N67">
        <v>0</v>
      </c>
      <c r="O67">
        <v>0</v>
      </c>
      <c r="P67">
        <v>0</v>
      </c>
    </row>
    <row r="68" spans="1:16" x14ac:dyDescent="0.35">
      <c r="A68" s="34">
        <v>200509</v>
      </c>
      <c r="B68">
        <v>30337</v>
      </c>
      <c r="C68">
        <v>8446.2000000000007</v>
      </c>
      <c r="D68">
        <v>1130.02</v>
      </c>
      <c r="E68">
        <v>1798.93</v>
      </c>
      <c r="F68">
        <v>716.31</v>
      </c>
      <c r="G68">
        <v>226.87</v>
      </c>
      <c r="H68">
        <v>91270</v>
      </c>
      <c r="I68">
        <v>1.85</v>
      </c>
      <c r="J68">
        <v>0</v>
      </c>
      <c r="K68">
        <v>4998.38</v>
      </c>
      <c r="L68" s="31"/>
      <c r="M68">
        <v>0</v>
      </c>
      <c r="N68">
        <v>0</v>
      </c>
      <c r="O68">
        <v>0</v>
      </c>
      <c r="P68">
        <v>0</v>
      </c>
    </row>
    <row r="69" spans="1:16" x14ac:dyDescent="0.35">
      <c r="A69" s="34">
        <v>200510</v>
      </c>
      <c r="B69">
        <v>7567</v>
      </c>
      <c r="C69">
        <v>2563.6999999999998</v>
      </c>
      <c r="D69">
        <v>0</v>
      </c>
      <c r="E69">
        <v>0</v>
      </c>
      <c r="F69">
        <v>0</v>
      </c>
      <c r="G69">
        <v>200.52</v>
      </c>
      <c r="H69">
        <v>33948</v>
      </c>
      <c r="I69">
        <v>3.46</v>
      </c>
      <c r="J69">
        <v>3.56</v>
      </c>
      <c r="K69">
        <v>974.25</v>
      </c>
      <c r="L69" s="31"/>
      <c r="M69">
        <v>0</v>
      </c>
      <c r="N69">
        <v>0</v>
      </c>
      <c r="O69">
        <v>0</v>
      </c>
      <c r="P69">
        <v>0</v>
      </c>
    </row>
    <row r="70" spans="1:16" x14ac:dyDescent="0.35">
      <c r="A70" s="34">
        <v>200511</v>
      </c>
      <c r="B70">
        <v>72208</v>
      </c>
      <c r="C70">
        <v>4101.4799999999996</v>
      </c>
      <c r="D70">
        <v>345.56</v>
      </c>
      <c r="E70">
        <v>1316.01</v>
      </c>
      <c r="F70">
        <v>938.58</v>
      </c>
      <c r="G70">
        <v>218.24</v>
      </c>
      <c r="H70">
        <v>188766</v>
      </c>
      <c r="I70">
        <v>0</v>
      </c>
      <c r="J70">
        <v>0</v>
      </c>
      <c r="K70">
        <v>0</v>
      </c>
      <c r="L70" s="31"/>
      <c r="M70">
        <v>0</v>
      </c>
      <c r="N70">
        <v>0</v>
      </c>
      <c r="O70">
        <v>0</v>
      </c>
      <c r="P70">
        <v>0</v>
      </c>
    </row>
    <row r="71" spans="1:16" x14ac:dyDescent="0.35">
      <c r="A71" s="34">
        <v>200512</v>
      </c>
      <c r="B71">
        <v>65380</v>
      </c>
      <c r="C71">
        <v>11097</v>
      </c>
      <c r="D71">
        <v>2039.1</v>
      </c>
      <c r="E71">
        <v>5114.3900000000003</v>
      </c>
      <c r="F71">
        <v>3084.24</v>
      </c>
      <c r="G71">
        <v>271.7</v>
      </c>
      <c r="H71">
        <v>147489</v>
      </c>
      <c r="I71">
        <v>3.46</v>
      </c>
      <c r="J71">
        <v>3.45</v>
      </c>
      <c r="K71">
        <v>4346.5200000000004</v>
      </c>
      <c r="L71" s="31"/>
      <c r="M71">
        <v>0</v>
      </c>
      <c r="N71">
        <v>0</v>
      </c>
      <c r="O71">
        <v>0</v>
      </c>
      <c r="P71">
        <v>0</v>
      </c>
    </row>
    <row r="72" spans="1:16" x14ac:dyDescent="0.35">
      <c r="A72" s="34">
        <v>200601</v>
      </c>
      <c r="B72">
        <v>8866</v>
      </c>
      <c r="C72">
        <v>9028</v>
      </c>
      <c r="D72">
        <v>4306.58</v>
      </c>
      <c r="E72">
        <v>24288.92</v>
      </c>
      <c r="F72">
        <v>20471.48</v>
      </c>
      <c r="G72">
        <v>1203.7</v>
      </c>
      <c r="H72">
        <v>20038</v>
      </c>
      <c r="I72">
        <v>4.03</v>
      </c>
      <c r="J72">
        <v>3.44</v>
      </c>
      <c r="K72">
        <v>6937.85</v>
      </c>
      <c r="L72" s="31"/>
      <c r="M72">
        <v>0</v>
      </c>
      <c r="N72">
        <v>0</v>
      </c>
      <c r="O72">
        <v>0</v>
      </c>
      <c r="P72">
        <v>0</v>
      </c>
    </row>
    <row r="73" spans="1:16" x14ac:dyDescent="0.35">
      <c r="A73" s="34">
        <v>200602</v>
      </c>
      <c r="B73">
        <v>8563</v>
      </c>
      <c r="C73">
        <v>6495</v>
      </c>
      <c r="D73">
        <v>1554.16</v>
      </c>
      <c r="E73">
        <v>6708.72</v>
      </c>
      <c r="F73">
        <v>1043.3800000000001</v>
      </c>
      <c r="G73">
        <v>391.3</v>
      </c>
      <c r="H73">
        <v>18999</v>
      </c>
      <c r="I73">
        <v>0</v>
      </c>
      <c r="J73">
        <v>0</v>
      </c>
      <c r="K73">
        <v>4076.9</v>
      </c>
      <c r="L73" s="31"/>
      <c r="M73">
        <v>0</v>
      </c>
      <c r="N73">
        <v>0</v>
      </c>
      <c r="O73">
        <v>0</v>
      </c>
      <c r="P73">
        <v>0</v>
      </c>
    </row>
    <row r="74" spans="1:16" x14ac:dyDescent="0.35">
      <c r="A74" s="34">
        <v>200603</v>
      </c>
      <c r="B74">
        <v>23116</v>
      </c>
      <c r="C74">
        <v>9051.2000000000007</v>
      </c>
      <c r="D74">
        <v>5292.27</v>
      </c>
      <c r="E74">
        <v>16261.43</v>
      </c>
      <c r="F74">
        <v>6908.11</v>
      </c>
      <c r="G74">
        <v>703.8</v>
      </c>
      <c r="H74">
        <v>33720</v>
      </c>
      <c r="I74">
        <v>3.45</v>
      </c>
      <c r="J74">
        <v>3.44</v>
      </c>
      <c r="K74">
        <v>2957.71</v>
      </c>
      <c r="L74" s="31"/>
      <c r="M74">
        <v>0</v>
      </c>
      <c r="N74">
        <v>0</v>
      </c>
      <c r="O74">
        <v>548.66</v>
      </c>
      <c r="P74">
        <v>0</v>
      </c>
    </row>
    <row r="75" spans="1:16" x14ac:dyDescent="0.35">
      <c r="A75" s="34">
        <v>200604</v>
      </c>
      <c r="B75">
        <v>7522</v>
      </c>
      <c r="C75">
        <v>6194</v>
      </c>
      <c r="D75">
        <v>10312.77</v>
      </c>
      <c r="E75">
        <v>24602.21</v>
      </c>
      <c r="F75">
        <v>19715.52</v>
      </c>
      <c r="G75">
        <v>625.6</v>
      </c>
      <c r="H75">
        <v>46966</v>
      </c>
      <c r="I75">
        <v>4.01</v>
      </c>
      <c r="J75">
        <v>170.85</v>
      </c>
      <c r="K75">
        <v>3456.62</v>
      </c>
      <c r="L75" s="31"/>
      <c r="M75">
        <v>0</v>
      </c>
      <c r="N75">
        <v>0</v>
      </c>
      <c r="O75">
        <v>0</v>
      </c>
      <c r="P75">
        <v>0</v>
      </c>
    </row>
    <row r="76" spans="1:16" x14ac:dyDescent="0.35">
      <c r="A76" s="34">
        <v>200605</v>
      </c>
      <c r="B76">
        <v>1061</v>
      </c>
      <c r="C76">
        <v>5500</v>
      </c>
      <c r="D76">
        <v>9796.7000000000007</v>
      </c>
      <c r="E76">
        <v>21225.65</v>
      </c>
      <c r="F76">
        <v>15232.14</v>
      </c>
      <c r="G76">
        <v>2571.8000000000002</v>
      </c>
      <c r="H76">
        <v>23602</v>
      </c>
      <c r="I76">
        <v>970.92</v>
      </c>
      <c r="J76">
        <v>2251.3000000000002</v>
      </c>
      <c r="K76">
        <v>4153.6899999999996</v>
      </c>
      <c r="L76" s="31"/>
      <c r="M76">
        <v>0</v>
      </c>
      <c r="N76">
        <v>0</v>
      </c>
      <c r="O76">
        <v>0</v>
      </c>
      <c r="P76">
        <v>0</v>
      </c>
    </row>
    <row r="77" spans="1:16" x14ac:dyDescent="0.35">
      <c r="A77" s="34">
        <v>200606</v>
      </c>
      <c r="B77">
        <v>2557</v>
      </c>
      <c r="C77">
        <v>2990</v>
      </c>
      <c r="D77">
        <v>8202.35</v>
      </c>
      <c r="E77">
        <v>19848.150000000001</v>
      </c>
      <c r="F77">
        <v>15453.54</v>
      </c>
      <c r="G77">
        <v>3032.3</v>
      </c>
      <c r="H77">
        <v>15907</v>
      </c>
      <c r="I77">
        <v>1434.26</v>
      </c>
      <c r="J77">
        <v>2941.97</v>
      </c>
      <c r="K77">
        <v>2809.05</v>
      </c>
      <c r="L77" s="31"/>
      <c r="M77">
        <v>0</v>
      </c>
      <c r="N77">
        <v>0</v>
      </c>
      <c r="O77">
        <v>0</v>
      </c>
      <c r="P77">
        <v>0</v>
      </c>
    </row>
    <row r="78" spans="1:16" x14ac:dyDescent="0.35">
      <c r="A78" s="34">
        <v>200607</v>
      </c>
      <c r="B78">
        <v>0</v>
      </c>
      <c r="C78">
        <v>140</v>
      </c>
      <c r="D78">
        <v>0</v>
      </c>
      <c r="E78">
        <v>0</v>
      </c>
      <c r="F78">
        <v>691.56</v>
      </c>
      <c r="G78">
        <v>119.6</v>
      </c>
      <c r="H78">
        <v>0</v>
      </c>
      <c r="I78">
        <v>93.01</v>
      </c>
      <c r="J78">
        <v>510.56</v>
      </c>
      <c r="K78">
        <v>408.83</v>
      </c>
      <c r="L78" s="31"/>
      <c r="M78">
        <v>0</v>
      </c>
      <c r="N78">
        <v>0</v>
      </c>
      <c r="O78">
        <v>0</v>
      </c>
      <c r="P78">
        <v>0</v>
      </c>
    </row>
    <row r="79" spans="1:16" x14ac:dyDescent="0.35">
      <c r="A79" s="34">
        <v>200608</v>
      </c>
      <c r="B79">
        <v>1929</v>
      </c>
      <c r="C79">
        <v>0</v>
      </c>
      <c r="D79">
        <v>2548.25</v>
      </c>
      <c r="E79">
        <v>5175.55</v>
      </c>
      <c r="F79">
        <v>6486.11</v>
      </c>
      <c r="G79">
        <v>815</v>
      </c>
      <c r="H79">
        <v>1376</v>
      </c>
      <c r="I79">
        <v>360.84</v>
      </c>
      <c r="J79">
        <v>366.07</v>
      </c>
      <c r="K79">
        <v>630.19000000000005</v>
      </c>
      <c r="L79" s="31"/>
      <c r="M79">
        <v>0</v>
      </c>
      <c r="N79">
        <v>0</v>
      </c>
      <c r="O79">
        <v>0</v>
      </c>
      <c r="P79">
        <v>0</v>
      </c>
    </row>
    <row r="80" spans="1:16" x14ac:dyDescent="0.35">
      <c r="A80" s="34">
        <v>200609</v>
      </c>
      <c r="B80">
        <v>94.97</v>
      </c>
      <c r="C80">
        <v>0</v>
      </c>
      <c r="D80">
        <v>0</v>
      </c>
      <c r="E80">
        <v>0</v>
      </c>
      <c r="F80">
        <v>172.4</v>
      </c>
      <c r="G80">
        <v>423.3</v>
      </c>
      <c r="H80">
        <v>0</v>
      </c>
      <c r="I80">
        <v>0</v>
      </c>
      <c r="J80">
        <v>3.42</v>
      </c>
      <c r="K80">
        <v>340.72</v>
      </c>
      <c r="L80" s="31"/>
      <c r="M80">
        <v>0</v>
      </c>
      <c r="N80">
        <v>0</v>
      </c>
      <c r="O80">
        <v>0</v>
      </c>
      <c r="P80">
        <v>0</v>
      </c>
    </row>
    <row r="81" spans="1:16" x14ac:dyDescent="0.35">
      <c r="A81" s="34">
        <v>200610</v>
      </c>
      <c r="B81">
        <v>7311</v>
      </c>
      <c r="C81">
        <v>9.7899999999999991</v>
      </c>
      <c r="D81">
        <v>6808.89</v>
      </c>
      <c r="E81">
        <v>10610.11</v>
      </c>
      <c r="F81">
        <v>6241.92</v>
      </c>
      <c r="G81">
        <v>2006</v>
      </c>
      <c r="H81">
        <v>7586</v>
      </c>
      <c r="I81">
        <v>493.33</v>
      </c>
      <c r="J81">
        <v>1324.68</v>
      </c>
      <c r="K81">
        <v>3686.84</v>
      </c>
      <c r="L81" s="31"/>
      <c r="M81">
        <v>0</v>
      </c>
      <c r="N81">
        <v>0</v>
      </c>
      <c r="O81">
        <v>0</v>
      </c>
      <c r="P81">
        <v>0</v>
      </c>
    </row>
    <row r="82" spans="1:16" x14ac:dyDescent="0.35">
      <c r="A82" s="34">
        <v>200611</v>
      </c>
      <c r="B82">
        <v>1356</v>
      </c>
      <c r="C82">
        <v>23.85</v>
      </c>
      <c r="D82">
        <v>7404.04</v>
      </c>
      <c r="E82">
        <v>8046.3</v>
      </c>
      <c r="F82">
        <v>1798.01</v>
      </c>
      <c r="G82">
        <v>1887</v>
      </c>
      <c r="H82">
        <v>6379</v>
      </c>
      <c r="I82">
        <v>275.81</v>
      </c>
      <c r="J82">
        <v>1120.73</v>
      </c>
      <c r="K82">
        <v>2463.98</v>
      </c>
      <c r="L82" s="31"/>
      <c r="M82">
        <v>0</v>
      </c>
      <c r="N82">
        <v>0</v>
      </c>
      <c r="O82">
        <v>0</v>
      </c>
      <c r="P82">
        <v>0</v>
      </c>
    </row>
    <row r="83" spans="1:16" x14ac:dyDescent="0.35">
      <c r="A83" s="34">
        <v>200612</v>
      </c>
      <c r="B83">
        <v>89.58</v>
      </c>
      <c r="C83">
        <v>1.62</v>
      </c>
      <c r="D83">
        <v>1769.9</v>
      </c>
      <c r="E83">
        <v>5575.23</v>
      </c>
      <c r="F83">
        <v>2745.18</v>
      </c>
      <c r="G83">
        <v>1610</v>
      </c>
      <c r="H83">
        <v>9450</v>
      </c>
      <c r="I83">
        <v>67.319999999999993</v>
      </c>
      <c r="J83">
        <v>125.54</v>
      </c>
      <c r="K83">
        <v>550.70000000000005</v>
      </c>
      <c r="L83" s="31"/>
      <c r="M83">
        <v>0</v>
      </c>
      <c r="N83">
        <v>0</v>
      </c>
      <c r="O83">
        <v>0</v>
      </c>
      <c r="P83">
        <v>0</v>
      </c>
    </row>
    <row r="84" spans="1:16" x14ac:dyDescent="0.35">
      <c r="A84" s="34">
        <v>200701</v>
      </c>
      <c r="B84">
        <v>3839</v>
      </c>
      <c r="C84">
        <v>14.53</v>
      </c>
      <c r="D84">
        <v>4000.49</v>
      </c>
      <c r="E84">
        <v>7972.01</v>
      </c>
      <c r="F84">
        <v>4603.12</v>
      </c>
      <c r="G84">
        <v>1942</v>
      </c>
      <c r="H84">
        <v>12798</v>
      </c>
      <c r="I84">
        <v>215.78</v>
      </c>
      <c r="J84">
        <v>142.56</v>
      </c>
      <c r="K84">
        <v>1297.67</v>
      </c>
      <c r="L84" s="31"/>
      <c r="M84">
        <v>0</v>
      </c>
      <c r="N84">
        <v>0</v>
      </c>
      <c r="O84">
        <v>0</v>
      </c>
      <c r="P84">
        <v>0</v>
      </c>
    </row>
    <row r="85" spans="1:16" x14ac:dyDescent="0.35">
      <c r="A85" s="34">
        <v>200702</v>
      </c>
      <c r="B85">
        <v>4631</v>
      </c>
      <c r="C85">
        <v>9.52</v>
      </c>
      <c r="D85">
        <v>3423.56</v>
      </c>
      <c r="E85">
        <v>10230.450000000001</v>
      </c>
      <c r="F85">
        <v>5539.38</v>
      </c>
      <c r="G85">
        <v>938.17</v>
      </c>
      <c r="H85">
        <v>8339</v>
      </c>
      <c r="I85">
        <v>442.39</v>
      </c>
      <c r="J85">
        <v>686.45</v>
      </c>
      <c r="K85">
        <v>978.37</v>
      </c>
      <c r="L85" s="31"/>
      <c r="M85">
        <v>0</v>
      </c>
      <c r="N85">
        <v>0</v>
      </c>
      <c r="O85">
        <v>0</v>
      </c>
      <c r="P85">
        <v>0</v>
      </c>
    </row>
    <row r="86" spans="1:16" x14ac:dyDescent="0.35">
      <c r="A86" s="34">
        <v>200703</v>
      </c>
      <c r="B86">
        <v>9489</v>
      </c>
      <c r="C86">
        <v>8.7899999999999991</v>
      </c>
      <c r="D86">
        <v>8031.82</v>
      </c>
      <c r="E86">
        <v>16940.02</v>
      </c>
      <c r="F86">
        <v>11691.61</v>
      </c>
      <c r="G86">
        <v>2045.3</v>
      </c>
      <c r="H86">
        <v>6026</v>
      </c>
      <c r="I86">
        <v>757.58</v>
      </c>
      <c r="J86">
        <v>796.84</v>
      </c>
      <c r="K86">
        <v>1308.57</v>
      </c>
      <c r="L86" s="31"/>
      <c r="M86">
        <v>0</v>
      </c>
      <c r="N86">
        <v>0</v>
      </c>
      <c r="O86">
        <v>0</v>
      </c>
      <c r="P86">
        <v>0</v>
      </c>
    </row>
    <row r="87" spans="1:16" x14ac:dyDescent="0.35">
      <c r="A87" s="34">
        <v>200704</v>
      </c>
      <c r="B87">
        <v>8778.6</v>
      </c>
      <c r="C87">
        <v>174.5</v>
      </c>
      <c r="D87">
        <v>8712.84</v>
      </c>
      <c r="E87">
        <v>12959.02</v>
      </c>
      <c r="F87">
        <v>9550.64</v>
      </c>
      <c r="G87">
        <v>1668.33</v>
      </c>
      <c r="H87">
        <v>5010</v>
      </c>
      <c r="I87">
        <v>343.37</v>
      </c>
      <c r="J87">
        <v>345.62</v>
      </c>
      <c r="K87">
        <v>938.91</v>
      </c>
      <c r="L87" s="31"/>
      <c r="M87">
        <v>0</v>
      </c>
      <c r="N87">
        <v>0</v>
      </c>
      <c r="O87">
        <v>0</v>
      </c>
      <c r="P87">
        <v>0</v>
      </c>
    </row>
    <row r="88" spans="1:16" x14ac:dyDescent="0.35">
      <c r="A88" s="34">
        <v>200705</v>
      </c>
      <c r="B88">
        <v>1822.1</v>
      </c>
      <c r="C88">
        <v>112.6</v>
      </c>
      <c r="D88">
        <v>5171.28</v>
      </c>
      <c r="E88">
        <v>17247.29</v>
      </c>
      <c r="F88">
        <v>12530.48</v>
      </c>
      <c r="G88">
        <v>1929.1</v>
      </c>
      <c r="H88">
        <v>8094</v>
      </c>
      <c r="I88">
        <v>0</v>
      </c>
      <c r="J88">
        <v>0</v>
      </c>
      <c r="K88">
        <v>744.03</v>
      </c>
      <c r="L88" s="31"/>
      <c r="M88">
        <v>0</v>
      </c>
      <c r="N88">
        <v>0</v>
      </c>
      <c r="O88">
        <v>0</v>
      </c>
      <c r="P88">
        <v>0</v>
      </c>
    </row>
    <row r="89" spans="1:16" x14ac:dyDescent="0.35">
      <c r="A89" s="34">
        <v>200706</v>
      </c>
      <c r="B89">
        <v>157</v>
      </c>
      <c r="C89">
        <v>0</v>
      </c>
      <c r="D89">
        <v>620.66999999999996</v>
      </c>
      <c r="E89">
        <v>1245.51</v>
      </c>
      <c r="F89">
        <v>269.37</v>
      </c>
      <c r="G89">
        <v>151.61000000000001</v>
      </c>
      <c r="H89">
        <v>696</v>
      </c>
      <c r="I89">
        <v>0</v>
      </c>
      <c r="J89">
        <v>0</v>
      </c>
      <c r="K89">
        <v>344.5</v>
      </c>
      <c r="L89" s="31"/>
      <c r="M89">
        <v>0</v>
      </c>
      <c r="N89">
        <v>0</v>
      </c>
      <c r="O89">
        <v>0</v>
      </c>
      <c r="P89">
        <v>0</v>
      </c>
    </row>
    <row r="90" spans="1:16" x14ac:dyDescent="0.35">
      <c r="A90" s="34">
        <v>200707</v>
      </c>
      <c r="B90">
        <v>0</v>
      </c>
      <c r="C90">
        <v>0</v>
      </c>
      <c r="D90">
        <v>0</v>
      </c>
      <c r="E90">
        <v>0</v>
      </c>
      <c r="F90">
        <v>0</v>
      </c>
      <c r="G90">
        <v>13.9</v>
      </c>
      <c r="H90">
        <v>0</v>
      </c>
      <c r="I90">
        <v>0</v>
      </c>
      <c r="J90">
        <v>0</v>
      </c>
      <c r="K90">
        <v>84.76</v>
      </c>
      <c r="L90" s="31"/>
      <c r="M90">
        <v>0</v>
      </c>
      <c r="N90">
        <v>0</v>
      </c>
      <c r="O90">
        <v>0</v>
      </c>
      <c r="P90">
        <v>0</v>
      </c>
    </row>
    <row r="91" spans="1:16" x14ac:dyDescent="0.35">
      <c r="A91" s="34">
        <v>200708</v>
      </c>
      <c r="B91">
        <v>0</v>
      </c>
      <c r="C91">
        <v>0</v>
      </c>
      <c r="D91">
        <v>0</v>
      </c>
      <c r="E91">
        <v>0</v>
      </c>
      <c r="F91">
        <v>0</v>
      </c>
      <c r="G91">
        <v>72.650000000000006</v>
      </c>
      <c r="H91">
        <v>0</v>
      </c>
      <c r="I91">
        <v>0</v>
      </c>
      <c r="J91">
        <v>0</v>
      </c>
      <c r="K91">
        <v>75.27</v>
      </c>
      <c r="L91" s="31"/>
      <c r="M91">
        <v>0</v>
      </c>
      <c r="N91">
        <v>0</v>
      </c>
      <c r="O91">
        <v>0</v>
      </c>
      <c r="P91">
        <v>0</v>
      </c>
    </row>
    <row r="92" spans="1:16" x14ac:dyDescent="0.35">
      <c r="A92" s="34">
        <v>200709</v>
      </c>
      <c r="B92">
        <v>0</v>
      </c>
      <c r="C92">
        <v>0</v>
      </c>
      <c r="D92">
        <v>0</v>
      </c>
      <c r="E92">
        <v>0</v>
      </c>
      <c r="F92">
        <v>0</v>
      </c>
      <c r="G92">
        <v>103.04</v>
      </c>
      <c r="H92">
        <v>80</v>
      </c>
      <c r="I92">
        <v>0</v>
      </c>
      <c r="J92">
        <v>0</v>
      </c>
      <c r="K92">
        <v>89.98</v>
      </c>
      <c r="L92" s="31"/>
      <c r="M92">
        <v>0</v>
      </c>
      <c r="N92">
        <v>0</v>
      </c>
      <c r="O92">
        <v>0</v>
      </c>
      <c r="P92">
        <v>0</v>
      </c>
    </row>
    <row r="93" spans="1:16" x14ac:dyDescent="0.35">
      <c r="A93" s="34">
        <v>200710</v>
      </c>
      <c r="B93">
        <v>0</v>
      </c>
      <c r="C93">
        <v>0</v>
      </c>
      <c r="D93">
        <v>0</v>
      </c>
      <c r="E93">
        <v>0</v>
      </c>
      <c r="F93">
        <v>0</v>
      </c>
      <c r="G93">
        <v>175.9</v>
      </c>
      <c r="H93">
        <v>219.2</v>
      </c>
      <c r="I93">
        <v>0</v>
      </c>
      <c r="J93">
        <v>0</v>
      </c>
      <c r="K93">
        <v>324.56</v>
      </c>
      <c r="L93" s="31"/>
      <c r="M93">
        <v>0</v>
      </c>
      <c r="N93">
        <v>0</v>
      </c>
      <c r="O93">
        <v>0</v>
      </c>
      <c r="P93">
        <v>0</v>
      </c>
    </row>
    <row r="94" spans="1:16" x14ac:dyDescent="0.35">
      <c r="A94" s="34">
        <v>200711</v>
      </c>
      <c r="B94">
        <v>352.9</v>
      </c>
      <c r="C94">
        <v>0</v>
      </c>
      <c r="D94">
        <v>0</v>
      </c>
      <c r="E94">
        <v>0</v>
      </c>
      <c r="F94">
        <v>0</v>
      </c>
      <c r="G94">
        <v>642.5</v>
      </c>
      <c r="H94">
        <v>3223</v>
      </c>
      <c r="I94">
        <v>202.07</v>
      </c>
      <c r="J94">
        <v>211.18</v>
      </c>
      <c r="K94">
        <v>496.61</v>
      </c>
      <c r="L94" s="31"/>
      <c r="M94">
        <v>0</v>
      </c>
      <c r="N94">
        <v>0</v>
      </c>
      <c r="O94">
        <v>0</v>
      </c>
      <c r="P94">
        <v>0</v>
      </c>
    </row>
    <row r="95" spans="1:16" x14ac:dyDescent="0.35">
      <c r="A95" s="34">
        <v>200712</v>
      </c>
      <c r="B95">
        <v>0</v>
      </c>
      <c r="C95">
        <v>31</v>
      </c>
      <c r="D95">
        <v>661.08</v>
      </c>
      <c r="E95">
        <v>189.35</v>
      </c>
      <c r="F95">
        <v>125.37</v>
      </c>
      <c r="G95">
        <v>686.04</v>
      </c>
      <c r="H95">
        <v>1764</v>
      </c>
      <c r="I95">
        <v>366.57</v>
      </c>
      <c r="J95">
        <v>480.53</v>
      </c>
      <c r="K95">
        <v>368.83</v>
      </c>
      <c r="L95" s="31"/>
      <c r="M95">
        <v>0</v>
      </c>
      <c r="N95">
        <v>0</v>
      </c>
      <c r="O95">
        <v>0</v>
      </c>
      <c r="P95">
        <v>0</v>
      </c>
    </row>
    <row r="96" spans="1:16" x14ac:dyDescent="0.35">
      <c r="A96" s="34">
        <v>200801</v>
      </c>
      <c r="B96">
        <v>667.6</v>
      </c>
      <c r="C96">
        <v>47.9</v>
      </c>
      <c r="D96">
        <v>1687.82</v>
      </c>
      <c r="E96">
        <v>1035.71</v>
      </c>
      <c r="F96">
        <v>982.23</v>
      </c>
      <c r="G96">
        <v>1041</v>
      </c>
      <c r="H96">
        <v>1864</v>
      </c>
      <c r="I96">
        <v>477.53</v>
      </c>
      <c r="J96">
        <v>454.82</v>
      </c>
      <c r="K96">
        <v>646.41</v>
      </c>
      <c r="L96" s="31"/>
      <c r="M96">
        <v>0</v>
      </c>
      <c r="N96">
        <v>0</v>
      </c>
      <c r="O96">
        <v>0</v>
      </c>
      <c r="P96">
        <v>0</v>
      </c>
    </row>
    <row r="97" spans="1:16" x14ac:dyDescent="0.35">
      <c r="A97" s="34">
        <v>200802</v>
      </c>
      <c r="B97">
        <v>545.29999999999995</v>
      </c>
      <c r="C97">
        <v>0</v>
      </c>
      <c r="D97">
        <v>522.66</v>
      </c>
      <c r="E97">
        <v>73.02</v>
      </c>
      <c r="F97">
        <v>117.03</v>
      </c>
      <c r="G97">
        <v>256.39999999999998</v>
      </c>
      <c r="H97">
        <v>1875</v>
      </c>
      <c r="I97">
        <v>187.42</v>
      </c>
      <c r="J97">
        <v>217.89</v>
      </c>
      <c r="K97">
        <v>178.48</v>
      </c>
      <c r="L97" s="31"/>
      <c r="M97">
        <v>0</v>
      </c>
      <c r="N97">
        <v>0</v>
      </c>
      <c r="O97">
        <v>0</v>
      </c>
      <c r="P97">
        <v>0</v>
      </c>
    </row>
    <row r="98" spans="1:16" x14ac:dyDescent="0.35">
      <c r="A98" s="34">
        <v>200803</v>
      </c>
      <c r="B98">
        <v>463.32</v>
      </c>
      <c r="C98">
        <v>0</v>
      </c>
      <c r="D98">
        <v>0</v>
      </c>
      <c r="E98">
        <v>93.65</v>
      </c>
      <c r="F98">
        <v>0</v>
      </c>
      <c r="G98">
        <v>75.5</v>
      </c>
      <c r="H98">
        <v>35</v>
      </c>
      <c r="I98">
        <v>0</v>
      </c>
      <c r="J98">
        <v>0</v>
      </c>
      <c r="K98">
        <v>52.71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s="34">
        <v>200804</v>
      </c>
      <c r="B99">
        <v>1339.8</v>
      </c>
      <c r="C99">
        <v>53.4</v>
      </c>
      <c r="D99">
        <v>1678.13</v>
      </c>
      <c r="E99">
        <v>1692.79</v>
      </c>
      <c r="F99">
        <v>1921.22</v>
      </c>
      <c r="G99">
        <v>1406.73</v>
      </c>
      <c r="H99">
        <v>3476.2</v>
      </c>
      <c r="I99">
        <v>0</v>
      </c>
      <c r="J99">
        <v>0</v>
      </c>
      <c r="K99">
        <v>329.11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s="34">
        <v>200805</v>
      </c>
      <c r="B100">
        <v>1472.7</v>
      </c>
      <c r="C100">
        <v>175.28</v>
      </c>
      <c r="D100">
        <v>10802.03</v>
      </c>
      <c r="E100">
        <v>15313.87</v>
      </c>
      <c r="F100">
        <v>10742.94</v>
      </c>
      <c r="G100">
        <v>1920.34</v>
      </c>
      <c r="H100">
        <v>9953</v>
      </c>
      <c r="I100">
        <v>0.61</v>
      </c>
      <c r="J100">
        <v>0</v>
      </c>
      <c r="K100">
        <v>531.91</v>
      </c>
      <c r="L100">
        <v>0.32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s="34">
        <v>200806</v>
      </c>
      <c r="B101">
        <v>36.299999999999997</v>
      </c>
      <c r="C101">
        <v>1</v>
      </c>
      <c r="D101">
        <v>4898.34</v>
      </c>
      <c r="E101">
        <v>8092.13</v>
      </c>
      <c r="F101">
        <v>5541.83</v>
      </c>
      <c r="G101">
        <v>620.5</v>
      </c>
      <c r="H101">
        <v>1517.8</v>
      </c>
      <c r="I101">
        <v>0</v>
      </c>
      <c r="J101">
        <v>0</v>
      </c>
      <c r="K101">
        <v>164.63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s="34">
        <v>200807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s="34">
        <v>200808</v>
      </c>
      <c r="B103">
        <v>227</v>
      </c>
      <c r="C103">
        <v>0</v>
      </c>
      <c r="D103">
        <v>0</v>
      </c>
      <c r="E103">
        <v>0</v>
      </c>
      <c r="F103">
        <v>0</v>
      </c>
      <c r="G103">
        <v>2.5</v>
      </c>
      <c r="H103">
        <v>0</v>
      </c>
      <c r="I103">
        <v>0</v>
      </c>
      <c r="J103">
        <v>0</v>
      </c>
      <c r="K103">
        <v>11.14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s="34">
        <v>200809</v>
      </c>
      <c r="B104">
        <v>31117.5</v>
      </c>
      <c r="C104">
        <v>3903</v>
      </c>
      <c r="D104">
        <v>0</v>
      </c>
      <c r="E104">
        <v>0</v>
      </c>
      <c r="F104">
        <v>0</v>
      </c>
      <c r="G104">
        <v>273.60000000000002</v>
      </c>
      <c r="H104">
        <v>66538</v>
      </c>
      <c r="I104">
        <v>0</v>
      </c>
      <c r="J104">
        <v>0</v>
      </c>
      <c r="K104">
        <v>559.39</v>
      </c>
      <c r="L104">
        <v>21.88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s="34">
        <v>200810</v>
      </c>
      <c r="B105">
        <v>15391</v>
      </c>
      <c r="C105">
        <v>4337</v>
      </c>
      <c r="D105">
        <v>416.27</v>
      </c>
      <c r="E105">
        <v>6.91</v>
      </c>
      <c r="F105">
        <v>0.32</v>
      </c>
      <c r="G105">
        <v>208.2</v>
      </c>
      <c r="H105">
        <v>6092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s="34">
        <v>200811</v>
      </c>
      <c r="B106">
        <v>13568</v>
      </c>
      <c r="C106">
        <v>8392</v>
      </c>
      <c r="D106">
        <v>6801.31</v>
      </c>
      <c r="E106">
        <v>2094.41</v>
      </c>
      <c r="F106">
        <v>1717.22</v>
      </c>
      <c r="G106">
        <v>1810.1</v>
      </c>
      <c r="H106">
        <v>11034</v>
      </c>
      <c r="I106">
        <v>0</v>
      </c>
      <c r="J106">
        <v>0</v>
      </c>
      <c r="K106">
        <v>2008.18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s="34">
        <v>200812</v>
      </c>
      <c r="B107">
        <v>7197.9</v>
      </c>
      <c r="C107">
        <v>5318</v>
      </c>
      <c r="D107">
        <v>2913.27</v>
      </c>
      <c r="E107">
        <v>6794.89</v>
      </c>
      <c r="F107">
        <v>6139.31</v>
      </c>
      <c r="G107">
        <v>1243.9000000000001</v>
      </c>
      <c r="H107">
        <v>10167</v>
      </c>
      <c r="I107">
        <v>0</v>
      </c>
      <c r="J107">
        <v>0</v>
      </c>
      <c r="K107">
        <v>151.44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s="34">
        <v>200901</v>
      </c>
      <c r="B108">
        <v>1884.7</v>
      </c>
      <c r="C108">
        <v>8383</v>
      </c>
      <c r="D108">
        <v>4737.8</v>
      </c>
      <c r="E108">
        <v>17750.28</v>
      </c>
      <c r="F108">
        <v>10960.56</v>
      </c>
      <c r="G108">
        <v>1496.6</v>
      </c>
      <c r="H108">
        <v>24450</v>
      </c>
      <c r="I108">
        <v>3.33</v>
      </c>
      <c r="J108">
        <v>3.38</v>
      </c>
      <c r="K108">
        <v>499.53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s="34">
        <v>200902</v>
      </c>
      <c r="B109">
        <v>6081.8</v>
      </c>
      <c r="C109">
        <v>5980</v>
      </c>
      <c r="D109">
        <v>4234.6099999999997</v>
      </c>
      <c r="E109">
        <v>16147.91</v>
      </c>
      <c r="F109">
        <v>11907.5</v>
      </c>
      <c r="G109">
        <v>912.7</v>
      </c>
      <c r="H109">
        <v>21545</v>
      </c>
      <c r="I109">
        <v>2.73</v>
      </c>
      <c r="J109">
        <v>3.88</v>
      </c>
      <c r="K109">
        <v>3.44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s="34">
        <v>200903</v>
      </c>
      <c r="B110">
        <v>3141</v>
      </c>
      <c r="C110">
        <v>3155.4</v>
      </c>
      <c r="D110">
        <v>8101.64</v>
      </c>
      <c r="E110">
        <v>16113.44</v>
      </c>
      <c r="F110">
        <v>11417.76</v>
      </c>
      <c r="G110">
        <v>1933.2</v>
      </c>
      <c r="H110">
        <v>15460</v>
      </c>
      <c r="I110">
        <v>114.79</v>
      </c>
      <c r="J110">
        <v>0</v>
      </c>
      <c r="K110">
        <v>971.06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s="34">
        <v>200904</v>
      </c>
      <c r="B111">
        <v>6901</v>
      </c>
      <c r="C111">
        <v>738.9</v>
      </c>
      <c r="D111">
        <v>10962.52</v>
      </c>
      <c r="E111">
        <v>22474.53</v>
      </c>
      <c r="F111">
        <v>21040.35</v>
      </c>
      <c r="G111">
        <v>5073</v>
      </c>
      <c r="H111">
        <v>22667</v>
      </c>
      <c r="I111">
        <v>1207.73</v>
      </c>
      <c r="J111">
        <v>571.91</v>
      </c>
      <c r="K111">
        <v>1016.61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s="34">
        <v>200905</v>
      </c>
      <c r="B112">
        <v>1756.4</v>
      </c>
      <c r="C112">
        <v>238.1</v>
      </c>
      <c r="D112">
        <v>7102.57</v>
      </c>
      <c r="E112">
        <v>16987.68</v>
      </c>
      <c r="F112">
        <v>16526.439999999999</v>
      </c>
      <c r="G112">
        <v>2479</v>
      </c>
      <c r="H112">
        <v>7015.6</v>
      </c>
      <c r="I112">
        <v>1046.52</v>
      </c>
      <c r="J112">
        <v>476.7</v>
      </c>
      <c r="K112">
        <v>121.43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s="34">
        <v>200906</v>
      </c>
      <c r="B113">
        <v>44.3</v>
      </c>
      <c r="C113">
        <v>0</v>
      </c>
      <c r="D113">
        <v>0</v>
      </c>
      <c r="E113">
        <v>0</v>
      </c>
      <c r="F113">
        <v>128.27000000000001</v>
      </c>
      <c r="G113">
        <v>0</v>
      </c>
      <c r="H113">
        <v>383</v>
      </c>
      <c r="I113">
        <v>0</v>
      </c>
      <c r="J113">
        <v>0.77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s="34">
        <v>200907</v>
      </c>
      <c r="B114">
        <v>4187.2</v>
      </c>
      <c r="C114">
        <v>1478</v>
      </c>
      <c r="D114">
        <v>0</v>
      </c>
      <c r="E114">
        <v>0</v>
      </c>
      <c r="F114">
        <v>484.5</v>
      </c>
      <c r="G114">
        <v>169.95</v>
      </c>
      <c r="H114">
        <v>7416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s="34">
        <v>200908</v>
      </c>
      <c r="B115">
        <v>2137</v>
      </c>
      <c r="C115">
        <v>4466</v>
      </c>
      <c r="D115">
        <v>124.18</v>
      </c>
      <c r="E115">
        <v>1167.71</v>
      </c>
      <c r="F115">
        <v>492.56</v>
      </c>
      <c r="G115">
        <v>272</v>
      </c>
      <c r="H115">
        <v>1604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s="34">
        <v>200909</v>
      </c>
      <c r="B116">
        <v>571.70000000000005</v>
      </c>
      <c r="C116">
        <v>5982</v>
      </c>
      <c r="D116">
        <v>0.15</v>
      </c>
      <c r="E116">
        <v>0</v>
      </c>
      <c r="F116">
        <v>113.54</v>
      </c>
      <c r="G116">
        <v>271.74</v>
      </c>
      <c r="H116">
        <v>0</v>
      </c>
      <c r="I116">
        <v>0</v>
      </c>
      <c r="J116">
        <v>0</v>
      </c>
      <c r="K116">
        <v>262.33999999999997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s="34">
        <v>200910</v>
      </c>
      <c r="B117">
        <v>1163.4000000000001</v>
      </c>
      <c r="C117">
        <v>7896</v>
      </c>
      <c r="D117">
        <v>1294.07</v>
      </c>
      <c r="E117">
        <v>2378.85</v>
      </c>
      <c r="F117">
        <v>1672.87</v>
      </c>
      <c r="G117">
        <v>1663.6</v>
      </c>
      <c r="H117">
        <v>5286</v>
      </c>
      <c r="I117">
        <v>0</v>
      </c>
      <c r="J117">
        <v>0</v>
      </c>
      <c r="K117">
        <v>615.03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s="34">
        <v>200911</v>
      </c>
      <c r="B118">
        <v>6576.6</v>
      </c>
      <c r="C118">
        <v>7144.1</v>
      </c>
      <c r="D118">
        <v>3055.08</v>
      </c>
      <c r="E118">
        <v>8055.93</v>
      </c>
      <c r="F118">
        <v>8453.34</v>
      </c>
      <c r="G118">
        <v>1229</v>
      </c>
      <c r="H118">
        <v>11207</v>
      </c>
      <c r="I118">
        <v>230.88</v>
      </c>
      <c r="J118">
        <v>3.33</v>
      </c>
      <c r="K118">
        <v>1726.5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s="34">
        <v>200912</v>
      </c>
      <c r="B119">
        <v>2165</v>
      </c>
      <c r="C119">
        <v>3774.2</v>
      </c>
      <c r="D119">
        <v>0.08</v>
      </c>
      <c r="E119">
        <v>0</v>
      </c>
      <c r="F119">
        <v>0</v>
      </c>
      <c r="G119">
        <v>498.3</v>
      </c>
      <c r="H119">
        <v>1369</v>
      </c>
      <c r="I119">
        <v>0</v>
      </c>
      <c r="J119">
        <v>1.59</v>
      </c>
      <c r="K119">
        <v>39.020000000000003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s="34">
        <v>201001</v>
      </c>
      <c r="B120">
        <v>1605</v>
      </c>
      <c r="C120">
        <v>3093.9</v>
      </c>
      <c r="D120">
        <v>424.37</v>
      </c>
      <c r="E120">
        <v>1104.6099999999999</v>
      </c>
      <c r="F120">
        <v>1130.73</v>
      </c>
      <c r="G120">
        <v>593.9</v>
      </c>
      <c r="H120">
        <v>8601</v>
      </c>
      <c r="I120">
        <v>0</v>
      </c>
      <c r="J120">
        <v>0</v>
      </c>
      <c r="K120">
        <v>188.24</v>
      </c>
      <c r="L120">
        <v>0</v>
      </c>
      <c r="M120">
        <v>0</v>
      </c>
      <c r="N120">
        <v>0</v>
      </c>
      <c r="O120">
        <v>58.27</v>
      </c>
      <c r="P120">
        <v>0</v>
      </c>
    </row>
    <row r="121" spans="1:16" x14ac:dyDescent="0.35">
      <c r="A121" s="34">
        <v>201002</v>
      </c>
      <c r="B121">
        <v>659.7</v>
      </c>
      <c r="C121">
        <v>1543</v>
      </c>
      <c r="D121">
        <v>2.98</v>
      </c>
      <c r="E121">
        <v>66.59</v>
      </c>
      <c r="F121">
        <v>57.63</v>
      </c>
      <c r="G121">
        <v>413.8</v>
      </c>
      <c r="H121">
        <v>9819</v>
      </c>
      <c r="I121">
        <v>0</v>
      </c>
      <c r="J121">
        <v>0</v>
      </c>
      <c r="K121">
        <v>43.09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s="34">
        <v>201003</v>
      </c>
      <c r="B122">
        <v>3709</v>
      </c>
      <c r="C122">
        <v>5934</v>
      </c>
      <c r="D122">
        <v>0.13</v>
      </c>
      <c r="E122">
        <v>0</v>
      </c>
      <c r="F122">
        <v>212.12</v>
      </c>
      <c r="G122">
        <v>458.1</v>
      </c>
      <c r="H122">
        <v>12595</v>
      </c>
      <c r="I122">
        <v>0</v>
      </c>
      <c r="J122">
        <v>0</v>
      </c>
      <c r="K122">
        <v>951.29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s="34">
        <v>201004</v>
      </c>
      <c r="B123">
        <v>13704.3</v>
      </c>
      <c r="C123">
        <v>9448</v>
      </c>
      <c r="D123">
        <v>263.37</v>
      </c>
      <c r="E123">
        <v>1097.3</v>
      </c>
      <c r="F123">
        <v>742.2</v>
      </c>
      <c r="G123">
        <v>488.59</v>
      </c>
      <c r="H123">
        <v>34847</v>
      </c>
      <c r="I123">
        <v>0</v>
      </c>
      <c r="J123">
        <v>0</v>
      </c>
      <c r="K123">
        <v>2714.47</v>
      </c>
      <c r="L123">
        <v>1.6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s="34">
        <v>201005</v>
      </c>
      <c r="B124">
        <v>48213</v>
      </c>
      <c r="C124">
        <v>11241</v>
      </c>
      <c r="D124">
        <v>3740.6</v>
      </c>
      <c r="E124">
        <v>8840.7800000000007</v>
      </c>
      <c r="F124">
        <v>10035.73</v>
      </c>
      <c r="G124">
        <v>1092.93</v>
      </c>
      <c r="H124">
        <v>98648</v>
      </c>
      <c r="I124">
        <v>0</v>
      </c>
      <c r="J124">
        <v>0</v>
      </c>
      <c r="K124">
        <v>3399.39</v>
      </c>
      <c r="L124">
        <v>68.52</v>
      </c>
      <c r="M124">
        <v>0</v>
      </c>
      <c r="N124">
        <v>0</v>
      </c>
      <c r="O124">
        <v>319.89999999999998</v>
      </c>
      <c r="P124">
        <v>0</v>
      </c>
    </row>
    <row r="125" spans="1:16" x14ac:dyDescent="0.35">
      <c r="A125" s="34">
        <v>201006</v>
      </c>
      <c r="B125">
        <v>31452</v>
      </c>
      <c r="C125">
        <v>8193</v>
      </c>
      <c r="D125">
        <v>4587.76</v>
      </c>
      <c r="E125">
        <v>6347.13</v>
      </c>
      <c r="F125">
        <v>3620.93</v>
      </c>
      <c r="G125">
        <v>1016.8</v>
      </c>
      <c r="H125">
        <v>56669</v>
      </c>
      <c r="I125">
        <v>0</v>
      </c>
      <c r="J125">
        <v>0</v>
      </c>
      <c r="K125">
        <v>2924.17</v>
      </c>
      <c r="L125">
        <v>2.98</v>
      </c>
      <c r="M125">
        <v>0</v>
      </c>
      <c r="N125">
        <v>0</v>
      </c>
      <c r="O125">
        <v>323.75</v>
      </c>
      <c r="P125">
        <v>0</v>
      </c>
    </row>
    <row r="126" spans="1:16" x14ac:dyDescent="0.35">
      <c r="A126" s="34">
        <v>201007</v>
      </c>
      <c r="B126">
        <v>27094</v>
      </c>
      <c r="C126">
        <v>8059</v>
      </c>
      <c r="D126">
        <v>3951.59</v>
      </c>
      <c r="E126">
        <v>7939.37</v>
      </c>
      <c r="F126">
        <v>4657.82</v>
      </c>
      <c r="G126">
        <v>709.05</v>
      </c>
      <c r="H126">
        <v>53400</v>
      </c>
      <c r="I126">
        <v>0</v>
      </c>
      <c r="J126">
        <v>0</v>
      </c>
      <c r="K126">
        <v>2545.64</v>
      </c>
      <c r="L126">
        <v>0</v>
      </c>
      <c r="M126">
        <v>0</v>
      </c>
      <c r="N126">
        <v>0</v>
      </c>
      <c r="O126">
        <v>401.24</v>
      </c>
      <c r="P126">
        <v>0</v>
      </c>
    </row>
    <row r="127" spans="1:16" x14ac:dyDescent="0.35">
      <c r="A127" s="34">
        <v>201008</v>
      </c>
      <c r="B127">
        <v>5532.1</v>
      </c>
      <c r="C127">
        <v>6273</v>
      </c>
      <c r="D127">
        <v>164.46</v>
      </c>
      <c r="E127">
        <v>1011.77</v>
      </c>
      <c r="F127">
        <v>4868.7</v>
      </c>
      <c r="G127">
        <v>286.58999999999997</v>
      </c>
      <c r="H127">
        <v>9107</v>
      </c>
      <c r="I127">
        <v>0</v>
      </c>
      <c r="J127">
        <v>0</v>
      </c>
      <c r="K127">
        <v>2063.06</v>
      </c>
      <c r="L127">
        <v>0</v>
      </c>
      <c r="M127">
        <v>0</v>
      </c>
      <c r="N127">
        <v>0</v>
      </c>
      <c r="O127">
        <v>861.28</v>
      </c>
      <c r="P127">
        <v>0</v>
      </c>
    </row>
    <row r="128" spans="1:16" x14ac:dyDescent="0.35">
      <c r="A128" s="34">
        <v>201009</v>
      </c>
      <c r="B128">
        <v>6449</v>
      </c>
      <c r="C128">
        <v>3672</v>
      </c>
      <c r="D128">
        <v>90.27</v>
      </c>
      <c r="E128">
        <v>49.96</v>
      </c>
      <c r="F128">
        <v>162.80000000000001</v>
      </c>
      <c r="G128">
        <v>398.4</v>
      </c>
      <c r="H128">
        <v>2341</v>
      </c>
      <c r="I128">
        <v>0</v>
      </c>
      <c r="J128">
        <v>0</v>
      </c>
      <c r="K128">
        <v>3686.02</v>
      </c>
      <c r="L128">
        <v>0</v>
      </c>
      <c r="M128">
        <v>0</v>
      </c>
      <c r="N128">
        <v>0</v>
      </c>
      <c r="O128">
        <v>131.75</v>
      </c>
      <c r="P128">
        <v>0</v>
      </c>
    </row>
    <row r="129" spans="1:16" x14ac:dyDescent="0.35">
      <c r="A129" s="34">
        <v>201010</v>
      </c>
      <c r="B129">
        <v>1677.3</v>
      </c>
      <c r="C129">
        <v>5545</v>
      </c>
      <c r="D129">
        <v>2494.6999999999998</v>
      </c>
      <c r="E129">
        <v>9456.6</v>
      </c>
      <c r="F129">
        <v>6175.63</v>
      </c>
      <c r="G129">
        <v>2325.6999999999998</v>
      </c>
      <c r="H129">
        <v>14865.2</v>
      </c>
      <c r="I129">
        <v>227.12</v>
      </c>
      <c r="J129">
        <v>368.74</v>
      </c>
      <c r="K129">
        <v>2181.08</v>
      </c>
      <c r="L129">
        <v>0</v>
      </c>
      <c r="M129">
        <v>0</v>
      </c>
      <c r="N129">
        <v>0</v>
      </c>
      <c r="O129">
        <v>667.61</v>
      </c>
      <c r="P129">
        <v>0</v>
      </c>
    </row>
    <row r="130" spans="1:16" x14ac:dyDescent="0.35">
      <c r="A130" s="34">
        <v>201011</v>
      </c>
      <c r="B130">
        <v>7567</v>
      </c>
      <c r="C130">
        <v>4945.3999999999996</v>
      </c>
      <c r="D130">
        <v>5425.81</v>
      </c>
      <c r="E130">
        <v>6674.69</v>
      </c>
      <c r="F130">
        <v>3881.22</v>
      </c>
      <c r="G130">
        <v>1196.4000000000001</v>
      </c>
      <c r="H130">
        <v>15089</v>
      </c>
      <c r="I130">
        <v>688.14</v>
      </c>
      <c r="J130">
        <v>1023.02</v>
      </c>
      <c r="K130">
        <v>1439.67</v>
      </c>
      <c r="L130">
        <v>0</v>
      </c>
      <c r="M130">
        <v>0</v>
      </c>
      <c r="N130">
        <v>0</v>
      </c>
      <c r="O130">
        <v>114.42</v>
      </c>
      <c r="P130">
        <v>0</v>
      </c>
    </row>
    <row r="131" spans="1:16" x14ac:dyDescent="0.35">
      <c r="A131" s="34">
        <v>201012</v>
      </c>
      <c r="B131">
        <v>4922</v>
      </c>
      <c r="C131">
        <v>5701</v>
      </c>
      <c r="D131">
        <v>7663.91</v>
      </c>
      <c r="E131">
        <v>10304.98</v>
      </c>
      <c r="F131">
        <v>5210.46</v>
      </c>
      <c r="G131">
        <v>2815.9</v>
      </c>
      <c r="H131">
        <v>17742</v>
      </c>
      <c r="I131">
        <v>813.98</v>
      </c>
      <c r="J131">
        <v>735.15</v>
      </c>
      <c r="K131">
        <v>168.24</v>
      </c>
      <c r="L131">
        <v>0</v>
      </c>
      <c r="M131">
        <v>0</v>
      </c>
      <c r="N131">
        <v>0</v>
      </c>
      <c r="O131">
        <v>258.74</v>
      </c>
      <c r="P131">
        <v>0</v>
      </c>
    </row>
    <row r="132" spans="1:16" x14ac:dyDescent="0.35">
      <c r="A132" s="34">
        <v>201101</v>
      </c>
      <c r="B132">
        <v>929.7</v>
      </c>
      <c r="C132">
        <v>3358.9</v>
      </c>
      <c r="D132">
        <v>1575.46</v>
      </c>
      <c r="E132">
        <v>2185.54</v>
      </c>
      <c r="F132">
        <v>771.54</v>
      </c>
      <c r="G132">
        <v>637.4</v>
      </c>
      <c r="H132">
        <v>0</v>
      </c>
      <c r="I132">
        <v>326.73</v>
      </c>
      <c r="J132">
        <v>268.57</v>
      </c>
      <c r="K132">
        <v>949.28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s="34">
        <v>201102</v>
      </c>
      <c r="B133">
        <v>1638.8</v>
      </c>
      <c r="C133">
        <v>3801</v>
      </c>
      <c r="D133">
        <v>2353.56</v>
      </c>
      <c r="E133">
        <v>8747.5300000000007</v>
      </c>
      <c r="F133">
        <v>8897.4</v>
      </c>
      <c r="G133">
        <v>3552</v>
      </c>
      <c r="H133">
        <v>8604</v>
      </c>
      <c r="I133">
        <v>249.06</v>
      </c>
      <c r="J133">
        <v>524.44000000000005</v>
      </c>
      <c r="K133">
        <v>1673.74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s="34">
        <v>201103</v>
      </c>
      <c r="B134">
        <v>6775</v>
      </c>
      <c r="C134">
        <v>2920</v>
      </c>
      <c r="D134">
        <v>7904.08</v>
      </c>
      <c r="E134">
        <v>22631.22</v>
      </c>
      <c r="F134">
        <v>19929.78</v>
      </c>
      <c r="G134">
        <v>2916.67</v>
      </c>
      <c r="H134">
        <v>9126</v>
      </c>
      <c r="I134">
        <v>519.84</v>
      </c>
      <c r="J134">
        <v>400.55</v>
      </c>
      <c r="K134">
        <v>1186.8399999999999</v>
      </c>
      <c r="L134">
        <v>0</v>
      </c>
      <c r="M134">
        <v>0</v>
      </c>
      <c r="N134">
        <v>0</v>
      </c>
      <c r="O134">
        <v>332.51</v>
      </c>
      <c r="P134">
        <v>0</v>
      </c>
    </row>
    <row r="135" spans="1:16" x14ac:dyDescent="0.35">
      <c r="A135" s="34">
        <v>201104</v>
      </c>
      <c r="B135">
        <v>1626.7</v>
      </c>
      <c r="C135">
        <v>1791</v>
      </c>
      <c r="D135">
        <v>7736.04</v>
      </c>
      <c r="E135">
        <v>21877.65</v>
      </c>
      <c r="F135">
        <v>12819.06</v>
      </c>
      <c r="G135">
        <v>3917.8</v>
      </c>
      <c r="H135">
        <v>10002</v>
      </c>
      <c r="I135">
        <v>170.22</v>
      </c>
      <c r="J135">
        <v>222.57</v>
      </c>
      <c r="K135">
        <v>872.02</v>
      </c>
      <c r="L135">
        <v>0.01</v>
      </c>
      <c r="M135">
        <v>10.63</v>
      </c>
      <c r="N135">
        <v>0</v>
      </c>
      <c r="O135">
        <v>2.34</v>
      </c>
      <c r="P135">
        <v>0</v>
      </c>
    </row>
    <row r="136" spans="1:16" x14ac:dyDescent="0.35">
      <c r="A136" s="34">
        <v>201105</v>
      </c>
      <c r="B136">
        <v>2365</v>
      </c>
      <c r="C136">
        <v>1460.7</v>
      </c>
      <c r="D136">
        <v>10998.82</v>
      </c>
      <c r="E136">
        <v>29179.41</v>
      </c>
      <c r="F136">
        <v>20340.13</v>
      </c>
      <c r="G136">
        <v>2438.3000000000002</v>
      </c>
      <c r="H136">
        <v>5127</v>
      </c>
      <c r="I136">
        <v>57.34</v>
      </c>
      <c r="J136">
        <v>49.78</v>
      </c>
      <c r="K136">
        <v>888.93</v>
      </c>
      <c r="L136">
        <v>0</v>
      </c>
      <c r="M136">
        <v>0</v>
      </c>
      <c r="N136">
        <v>0</v>
      </c>
      <c r="O136">
        <v>1.39</v>
      </c>
      <c r="P136">
        <v>0</v>
      </c>
    </row>
    <row r="137" spans="1:16" x14ac:dyDescent="0.35">
      <c r="A137" s="34">
        <v>201106</v>
      </c>
      <c r="B137">
        <v>1025.9000000000001</v>
      </c>
      <c r="C137">
        <v>483.4</v>
      </c>
      <c r="D137">
        <v>10087.469999999999</v>
      </c>
      <c r="E137">
        <v>14027.75</v>
      </c>
      <c r="F137">
        <v>11287.99</v>
      </c>
      <c r="G137">
        <v>1348.5</v>
      </c>
      <c r="H137">
        <v>3612</v>
      </c>
      <c r="I137">
        <v>0</v>
      </c>
      <c r="J137">
        <v>0</v>
      </c>
      <c r="K137">
        <v>451.09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s="34">
        <v>201107</v>
      </c>
      <c r="B138">
        <v>0</v>
      </c>
      <c r="C138">
        <v>0</v>
      </c>
      <c r="D138">
        <v>23.43</v>
      </c>
      <c r="E138">
        <v>25.98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s="34">
        <v>201108</v>
      </c>
      <c r="B139">
        <v>834.4</v>
      </c>
      <c r="C139">
        <v>0</v>
      </c>
      <c r="D139">
        <v>733.13</v>
      </c>
      <c r="E139">
        <v>665.24</v>
      </c>
      <c r="F139">
        <v>365.9</v>
      </c>
      <c r="G139">
        <v>11.9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s="34">
        <v>201109</v>
      </c>
      <c r="B140">
        <v>224</v>
      </c>
      <c r="C140">
        <v>0</v>
      </c>
      <c r="D140">
        <v>0.65</v>
      </c>
      <c r="E140">
        <v>0</v>
      </c>
      <c r="F140">
        <v>0</v>
      </c>
      <c r="G140">
        <v>0</v>
      </c>
      <c r="H140">
        <v>0</v>
      </c>
      <c r="I140">
        <v>4.28</v>
      </c>
      <c r="J140">
        <v>3.57</v>
      </c>
      <c r="K140">
        <v>26.66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s="34">
        <v>201110</v>
      </c>
      <c r="B141">
        <v>103.5</v>
      </c>
      <c r="C141">
        <v>396.9</v>
      </c>
      <c r="D141">
        <v>7.0000000000000007E-2</v>
      </c>
      <c r="E141">
        <v>0</v>
      </c>
      <c r="F141">
        <v>0</v>
      </c>
      <c r="G141">
        <v>317.2</v>
      </c>
      <c r="H141">
        <v>0</v>
      </c>
      <c r="I141">
        <v>0</v>
      </c>
      <c r="J141">
        <v>3.47</v>
      </c>
      <c r="K141">
        <v>68.86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s="34">
        <v>201111</v>
      </c>
      <c r="B142">
        <v>3575</v>
      </c>
      <c r="C142">
        <v>0</v>
      </c>
      <c r="D142">
        <v>1995.77</v>
      </c>
      <c r="E142">
        <v>56.47</v>
      </c>
      <c r="F142">
        <v>0</v>
      </c>
      <c r="G142">
        <v>804.1</v>
      </c>
      <c r="H142">
        <v>504</v>
      </c>
      <c r="I142">
        <v>3.11</v>
      </c>
      <c r="J142">
        <v>2.71</v>
      </c>
      <c r="K142">
        <v>444.82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s="34">
        <v>201112</v>
      </c>
      <c r="B143">
        <v>2031.8</v>
      </c>
      <c r="C143">
        <v>2794.2</v>
      </c>
      <c r="D143">
        <v>3816.04</v>
      </c>
      <c r="E143">
        <v>861.03</v>
      </c>
      <c r="F143">
        <v>621.17999999999995</v>
      </c>
      <c r="G143">
        <v>947.2</v>
      </c>
      <c r="H143">
        <v>10694</v>
      </c>
      <c r="I143">
        <v>4.8899999999999997</v>
      </c>
      <c r="J143">
        <v>3.22</v>
      </c>
      <c r="K143">
        <v>101.41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s="34">
        <v>201201</v>
      </c>
      <c r="B144">
        <v>1888.6</v>
      </c>
      <c r="C144">
        <v>6818</v>
      </c>
      <c r="D144">
        <v>8475.14</v>
      </c>
      <c r="E144">
        <v>6960.95</v>
      </c>
      <c r="F144">
        <v>3771.66</v>
      </c>
      <c r="G144">
        <v>1413.3</v>
      </c>
      <c r="H144">
        <v>18750</v>
      </c>
      <c r="I144">
        <v>5.7</v>
      </c>
      <c r="J144">
        <v>6.53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s="34">
        <v>201202</v>
      </c>
      <c r="B145">
        <v>3789</v>
      </c>
      <c r="C145">
        <v>3595</v>
      </c>
      <c r="D145">
        <v>5216.62</v>
      </c>
      <c r="E145">
        <v>8185.57</v>
      </c>
      <c r="F145">
        <v>2139.62</v>
      </c>
      <c r="G145">
        <v>1464.7</v>
      </c>
      <c r="H145">
        <v>16249</v>
      </c>
      <c r="I145">
        <v>0</v>
      </c>
      <c r="J145">
        <v>0</v>
      </c>
      <c r="K145">
        <v>17.52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s="34">
        <v>201203</v>
      </c>
      <c r="B146">
        <v>1722.7</v>
      </c>
      <c r="C146">
        <v>2834.1</v>
      </c>
      <c r="D146">
        <v>9321.32</v>
      </c>
      <c r="E146">
        <v>19055.38</v>
      </c>
      <c r="F146">
        <v>11286.8</v>
      </c>
      <c r="G146">
        <v>1113.0999999999999</v>
      </c>
      <c r="H146">
        <v>20589</v>
      </c>
      <c r="I146">
        <v>3.22</v>
      </c>
      <c r="J146">
        <v>3.22</v>
      </c>
      <c r="K146">
        <v>104.83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s="34">
        <v>201204</v>
      </c>
      <c r="B147">
        <v>5427.6</v>
      </c>
      <c r="C147">
        <v>1322</v>
      </c>
      <c r="D147">
        <v>14991.24</v>
      </c>
      <c r="E147">
        <v>20174.14</v>
      </c>
      <c r="F147">
        <v>11048.64</v>
      </c>
      <c r="G147">
        <v>4809</v>
      </c>
      <c r="H147">
        <v>15456</v>
      </c>
      <c r="I147">
        <v>0</v>
      </c>
      <c r="J147">
        <v>0</v>
      </c>
      <c r="K147">
        <v>338.65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s="34">
        <v>201205</v>
      </c>
      <c r="B148">
        <v>879</v>
      </c>
      <c r="C148">
        <v>270.62</v>
      </c>
      <c r="D148">
        <v>1715.31</v>
      </c>
      <c r="E148">
        <v>1518.18</v>
      </c>
      <c r="F148">
        <v>1778.7</v>
      </c>
      <c r="G148">
        <v>1101</v>
      </c>
      <c r="H148">
        <v>10233</v>
      </c>
      <c r="I148">
        <v>2.98</v>
      </c>
      <c r="J148">
        <v>3.08</v>
      </c>
      <c r="K148">
        <v>876.98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s="34">
        <v>201206</v>
      </c>
      <c r="B149">
        <v>676</v>
      </c>
      <c r="C149">
        <v>0</v>
      </c>
      <c r="D149">
        <v>5.91</v>
      </c>
      <c r="E149">
        <v>103.83</v>
      </c>
      <c r="F149">
        <v>14.58</v>
      </c>
      <c r="G149">
        <v>370.1</v>
      </c>
      <c r="H149">
        <v>6931</v>
      </c>
      <c r="I149">
        <v>6.2</v>
      </c>
      <c r="J149">
        <v>6.56</v>
      </c>
      <c r="K149">
        <v>1690.55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s="34">
        <v>201207</v>
      </c>
      <c r="B150">
        <v>113.65</v>
      </c>
      <c r="C150">
        <v>0</v>
      </c>
      <c r="D150">
        <v>560.77</v>
      </c>
      <c r="E150">
        <v>0</v>
      </c>
      <c r="F150">
        <v>0</v>
      </c>
      <c r="G150">
        <v>997.2</v>
      </c>
      <c r="H150">
        <v>2298</v>
      </c>
      <c r="I150">
        <v>5.98</v>
      </c>
      <c r="J150">
        <v>6.48</v>
      </c>
      <c r="K150">
        <v>1826.05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s="34">
        <v>201208</v>
      </c>
      <c r="B151">
        <v>9.1999999999999993</v>
      </c>
      <c r="C151">
        <v>0</v>
      </c>
      <c r="D151">
        <v>805.34</v>
      </c>
      <c r="E151">
        <v>0</v>
      </c>
      <c r="F151">
        <v>0</v>
      </c>
      <c r="G151">
        <v>657.45</v>
      </c>
      <c r="H151">
        <v>441.2</v>
      </c>
      <c r="I151">
        <v>0</v>
      </c>
      <c r="J151">
        <v>0</v>
      </c>
      <c r="K151">
        <v>1328.33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s="34">
        <v>201209</v>
      </c>
      <c r="B152">
        <v>5297</v>
      </c>
      <c r="C152">
        <v>48.4</v>
      </c>
      <c r="D152">
        <v>0</v>
      </c>
      <c r="E152">
        <v>0</v>
      </c>
      <c r="F152">
        <v>0</v>
      </c>
      <c r="G152">
        <v>78.790000000000006</v>
      </c>
      <c r="H152">
        <v>13908</v>
      </c>
      <c r="I152">
        <v>4.22</v>
      </c>
      <c r="J152">
        <v>5.73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s="34">
        <v>201210</v>
      </c>
      <c r="B153">
        <v>24621</v>
      </c>
      <c r="C153">
        <v>3516.92</v>
      </c>
      <c r="D153">
        <v>0</v>
      </c>
      <c r="E153">
        <v>0</v>
      </c>
      <c r="F153">
        <v>0</v>
      </c>
      <c r="G153">
        <v>364.49</v>
      </c>
      <c r="H153">
        <v>86694</v>
      </c>
      <c r="I153">
        <v>3.79</v>
      </c>
      <c r="J153">
        <v>4.3</v>
      </c>
      <c r="K153">
        <v>252.71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s="34">
        <v>201211</v>
      </c>
      <c r="B154">
        <v>9168</v>
      </c>
      <c r="C154">
        <v>6606</v>
      </c>
      <c r="D154">
        <v>6841.94</v>
      </c>
      <c r="E154">
        <v>13251.91</v>
      </c>
      <c r="F154">
        <v>14872.42</v>
      </c>
      <c r="G154">
        <v>2186</v>
      </c>
      <c r="H154">
        <v>33982</v>
      </c>
      <c r="I154">
        <v>6.26</v>
      </c>
      <c r="J154">
        <v>7.16</v>
      </c>
      <c r="K154">
        <v>3529.83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s="34">
        <v>201212</v>
      </c>
      <c r="B155">
        <v>829</v>
      </c>
      <c r="C155">
        <v>11686</v>
      </c>
      <c r="D155">
        <v>1061.53</v>
      </c>
      <c r="E155">
        <v>5767.02</v>
      </c>
      <c r="F155">
        <v>5053.26</v>
      </c>
      <c r="G155">
        <v>860.6</v>
      </c>
      <c r="H155">
        <v>19026</v>
      </c>
      <c r="I155">
        <v>6.95</v>
      </c>
      <c r="J155">
        <v>6.89</v>
      </c>
      <c r="K155">
        <v>2042.57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s="34">
        <v>201301</v>
      </c>
      <c r="B156">
        <v>1130.9000000000001</v>
      </c>
      <c r="C156">
        <v>12319</v>
      </c>
      <c r="D156">
        <v>119.32</v>
      </c>
      <c r="E156">
        <v>11475.58</v>
      </c>
      <c r="F156">
        <v>12176.92</v>
      </c>
      <c r="G156">
        <v>1284.4000000000001</v>
      </c>
      <c r="H156">
        <v>18339</v>
      </c>
      <c r="I156">
        <v>0</v>
      </c>
      <c r="J156">
        <v>0</v>
      </c>
      <c r="K156">
        <v>3420.01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s="34">
        <v>201302</v>
      </c>
      <c r="B157">
        <v>2826</v>
      </c>
      <c r="C157">
        <v>9394.5</v>
      </c>
      <c r="D157">
        <v>3000.62</v>
      </c>
      <c r="E157">
        <v>8981.07</v>
      </c>
      <c r="F157">
        <v>6954.25</v>
      </c>
      <c r="G157">
        <v>798.6</v>
      </c>
      <c r="H157">
        <v>23553</v>
      </c>
      <c r="I157">
        <v>8.75</v>
      </c>
      <c r="J157">
        <v>8.44</v>
      </c>
      <c r="K157">
        <v>2160.11</v>
      </c>
      <c r="L157">
        <v>0</v>
      </c>
      <c r="M157">
        <v>0</v>
      </c>
      <c r="N157">
        <v>32.86</v>
      </c>
      <c r="O157">
        <v>0</v>
      </c>
      <c r="P157">
        <v>0</v>
      </c>
    </row>
    <row r="158" spans="1:16" x14ac:dyDescent="0.35">
      <c r="A158" s="34">
        <v>201303</v>
      </c>
      <c r="B158">
        <v>1275.2</v>
      </c>
      <c r="C158">
        <v>10090</v>
      </c>
      <c r="D158">
        <v>2070.41</v>
      </c>
      <c r="E158">
        <v>11877.74</v>
      </c>
      <c r="F158">
        <v>5504.84</v>
      </c>
      <c r="G158">
        <v>1637.8</v>
      </c>
      <c r="H158">
        <v>21695</v>
      </c>
      <c r="I158">
        <v>7.08</v>
      </c>
      <c r="J158">
        <v>5.38</v>
      </c>
      <c r="K158">
        <v>1867.17</v>
      </c>
      <c r="L158">
        <v>0</v>
      </c>
      <c r="M158">
        <v>0</v>
      </c>
      <c r="N158">
        <v>412.61</v>
      </c>
      <c r="O158">
        <v>0</v>
      </c>
      <c r="P158">
        <v>0</v>
      </c>
    </row>
    <row r="159" spans="1:16" x14ac:dyDescent="0.35">
      <c r="A159" s="34">
        <v>201304</v>
      </c>
      <c r="B159">
        <v>5417</v>
      </c>
      <c r="C159">
        <v>8128.5</v>
      </c>
      <c r="D159">
        <v>2918.33</v>
      </c>
      <c r="E159">
        <v>3470.79</v>
      </c>
      <c r="F159">
        <v>3791.73</v>
      </c>
      <c r="G159">
        <v>1208.06</v>
      </c>
      <c r="H159">
        <v>15672</v>
      </c>
      <c r="I159">
        <v>8.44</v>
      </c>
      <c r="J159">
        <v>6.93</v>
      </c>
      <c r="K159">
        <v>1270.51</v>
      </c>
      <c r="L159">
        <v>0</v>
      </c>
      <c r="M159">
        <v>0</v>
      </c>
      <c r="N159">
        <v>142.03</v>
      </c>
      <c r="O159">
        <v>0</v>
      </c>
      <c r="P159">
        <v>0</v>
      </c>
    </row>
    <row r="160" spans="1:16" x14ac:dyDescent="0.35">
      <c r="A160" s="4" t="s">
        <v>41</v>
      </c>
      <c r="B160" s="12">
        <f>SUM(B4:B15)</f>
        <v>97926.3</v>
      </c>
      <c r="C160" s="12">
        <f t="shared" ref="C160:P160" si="0">SUM(C4:C15)</f>
        <v>5642.94</v>
      </c>
      <c r="D160" s="12">
        <f t="shared" si="0"/>
        <v>64816.4</v>
      </c>
      <c r="E160" s="12">
        <f t="shared" si="0"/>
        <v>107891.35999999999</v>
      </c>
      <c r="F160" s="12">
        <f t="shared" si="0"/>
        <v>78555.070000000007</v>
      </c>
      <c r="G160" s="12">
        <f t="shared" si="0"/>
        <v>29131.920000000009</v>
      </c>
      <c r="H160" s="12">
        <f t="shared" si="0"/>
        <v>173123.27000000002</v>
      </c>
      <c r="I160" s="12">
        <f t="shared" si="0"/>
        <v>6148.63</v>
      </c>
      <c r="J160" s="12">
        <f t="shared" si="0"/>
        <v>9650.4900000000016</v>
      </c>
      <c r="K160" s="12">
        <f t="shared" si="0"/>
        <v>35613.74</v>
      </c>
      <c r="L160" s="12">
        <f t="shared" si="0"/>
        <v>0</v>
      </c>
      <c r="M160" s="12">
        <f t="shared" si="0"/>
        <v>97.07</v>
      </c>
      <c r="N160" s="12">
        <f t="shared" si="0"/>
        <v>134.47</v>
      </c>
      <c r="O160" s="12">
        <f t="shared" si="0"/>
        <v>823.01</v>
      </c>
      <c r="P160" s="12">
        <f t="shared" si="0"/>
        <v>0</v>
      </c>
    </row>
    <row r="161" spans="1:16" x14ac:dyDescent="0.35">
      <c r="A161" s="4" t="s">
        <v>42</v>
      </c>
      <c r="B161" s="12">
        <f>SUM(B16:B27)</f>
        <v>24977.5</v>
      </c>
      <c r="C161" s="12">
        <f t="shared" ref="C161:P161" si="1">SUM(C16:C27)</f>
        <v>10385.200000000001</v>
      </c>
      <c r="D161" s="12">
        <f t="shared" si="1"/>
        <v>32172.400000000001</v>
      </c>
      <c r="E161" s="12">
        <f t="shared" si="1"/>
        <v>35244.600000000006</v>
      </c>
      <c r="F161" s="12">
        <f t="shared" si="1"/>
        <v>30874.42</v>
      </c>
      <c r="G161" s="12">
        <f t="shared" si="1"/>
        <v>36764.980000000003</v>
      </c>
      <c r="H161" s="12">
        <f t="shared" si="1"/>
        <v>64176.639999999999</v>
      </c>
      <c r="I161" s="12">
        <f t="shared" si="1"/>
        <v>327.66999999999996</v>
      </c>
      <c r="J161" s="12">
        <f t="shared" si="1"/>
        <v>271.91000000000003</v>
      </c>
      <c r="K161" s="12">
        <f t="shared" si="1"/>
        <v>43168.43</v>
      </c>
      <c r="L161" s="12">
        <f t="shared" si="1"/>
        <v>0</v>
      </c>
      <c r="M161" s="12">
        <f t="shared" si="1"/>
        <v>0</v>
      </c>
      <c r="N161" s="12">
        <f t="shared" si="1"/>
        <v>57.29</v>
      </c>
      <c r="O161" s="12">
        <f t="shared" si="1"/>
        <v>1093.03</v>
      </c>
      <c r="P161" s="12">
        <f t="shared" si="1"/>
        <v>0</v>
      </c>
    </row>
    <row r="162" spans="1:16" x14ac:dyDescent="0.35">
      <c r="A162" s="4" t="s">
        <v>43</v>
      </c>
      <c r="B162" s="12">
        <f>SUM(B28:B39)</f>
        <v>133898.04999999999</v>
      </c>
      <c r="C162" s="12">
        <f t="shared" ref="C162:P162" si="2">SUM(C28:C39)</f>
        <v>78015.3</v>
      </c>
      <c r="D162" s="12">
        <f t="shared" si="2"/>
        <v>215288.05</v>
      </c>
      <c r="E162" s="12">
        <f t="shared" si="2"/>
        <v>129194</v>
      </c>
      <c r="F162" s="12">
        <f t="shared" si="2"/>
        <v>35980.57</v>
      </c>
      <c r="G162" s="12">
        <f t="shared" si="2"/>
        <v>22324.680000000004</v>
      </c>
      <c r="H162" s="12">
        <f t="shared" si="2"/>
        <v>345650</v>
      </c>
      <c r="I162" s="12">
        <f t="shared" si="2"/>
        <v>366.32999999999993</v>
      </c>
      <c r="J162" s="12">
        <f t="shared" si="2"/>
        <v>218.85999999999993</v>
      </c>
      <c r="K162" s="12">
        <f t="shared" si="2"/>
        <v>33258.81</v>
      </c>
      <c r="L162" s="12">
        <f t="shared" si="2"/>
        <v>0</v>
      </c>
      <c r="M162" s="12">
        <f t="shared" si="2"/>
        <v>0</v>
      </c>
      <c r="N162" s="12">
        <f t="shared" si="2"/>
        <v>316.28999999999996</v>
      </c>
      <c r="O162" s="12">
        <f t="shared" si="2"/>
        <v>119.95</v>
      </c>
      <c r="P162" s="12">
        <f t="shared" si="2"/>
        <v>0</v>
      </c>
    </row>
    <row r="163" spans="1:16" x14ac:dyDescent="0.35">
      <c r="A163" s="4" t="s">
        <v>44</v>
      </c>
      <c r="B163" s="12">
        <f>SUM(B40:B51)</f>
        <v>280478</v>
      </c>
      <c r="C163" s="12">
        <f t="shared" ref="C163:P163" si="3">SUM(C40:C51)</f>
        <v>91501.1</v>
      </c>
      <c r="D163" s="12">
        <f t="shared" si="3"/>
        <v>44234.05</v>
      </c>
      <c r="E163" s="12">
        <f t="shared" si="3"/>
        <v>90408.639999999999</v>
      </c>
      <c r="F163" s="12">
        <f t="shared" si="3"/>
        <v>53901.3</v>
      </c>
      <c r="G163" s="12">
        <f t="shared" si="3"/>
        <v>14815.420000000002</v>
      </c>
      <c r="H163" s="12">
        <f t="shared" si="3"/>
        <v>666353.16</v>
      </c>
      <c r="I163" s="12">
        <f t="shared" si="3"/>
        <v>659.25000000000011</v>
      </c>
      <c r="J163" s="12">
        <f t="shared" si="3"/>
        <v>519.46</v>
      </c>
      <c r="K163" s="12">
        <f t="shared" si="3"/>
        <v>46812.509999999995</v>
      </c>
      <c r="L163" s="12">
        <f t="shared" si="3"/>
        <v>0</v>
      </c>
      <c r="M163" s="12">
        <f t="shared" si="3"/>
        <v>0</v>
      </c>
      <c r="N163" s="12">
        <f t="shared" si="3"/>
        <v>0</v>
      </c>
      <c r="O163" s="12">
        <f t="shared" si="3"/>
        <v>0</v>
      </c>
      <c r="P163" s="12">
        <f t="shared" si="3"/>
        <v>0</v>
      </c>
    </row>
    <row r="164" spans="1:16" x14ac:dyDescent="0.35">
      <c r="A164" s="4" t="s">
        <v>45</v>
      </c>
      <c r="B164" s="12">
        <f>SUM(B52:B63)</f>
        <v>317435.02</v>
      </c>
      <c r="C164" s="12">
        <f t="shared" ref="C164:P164" si="4">SUM(C52:C63)</f>
        <v>73288.37</v>
      </c>
      <c r="D164" s="12">
        <f t="shared" si="4"/>
        <v>66716.61</v>
      </c>
      <c r="E164" s="12">
        <f t="shared" si="4"/>
        <v>148674.85999999999</v>
      </c>
      <c r="F164" s="12">
        <f t="shared" si="4"/>
        <v>92655.920000000013</v>
      </c>
      <c r="G164" s="12">
        <f t="shared" si="4"/>
        <v>7945.26</v>
      </c>
      <c r="H164" s="12">
        <f t="shared" si="4"/>
        <v>610258</v>
      </c>
      <c r="I164" s="12">
        <f t="shared" si="4"/>
        <v>1325.0200000000002</v>
      </c>
      <c r="J164" s="12">
        <f t="shared" si="4"/>
        <v>4155.34</v>
      </c>
      <c r="K164" s="12">
        <f t="shared" si="4"/>
        <v>44248.399999999994</v>
      </c>
      <c r="L164" s="12">
        <f t="shared" si="4"/>
        <v>0</v>
      </c>
      <c r="M164" s="12">
        <f t="shared" si="4"/>
        <v>0</v>
      </c>
      <c r="N164" s="12">
        <f t="shared" si="4"/>
        <v>0</v>
      </c>
      <c r="O164" s="12">
        <f t="shared" si="4"/>
        <v>267.07</v>
      </c>
      <c r="P164" s="12">
        <f t="shared" si="4"/>
        <v>0</v>
      </c>
    </row>
    <row r="165" spans="1:16" x14ac:dyDescent="0.35">
      <c r="A165" s="4" t="s">
        <v>46</v>
      </c>
      <c r="B165" s="12">
        <f>SUM(B64:B75)</f>
        <v>457961</v>
      </c>
      <c r="C165" s="12">
        <f t="shared" ref="C165:P165" si="5">SUM(C64:C75)</f>
        <v>87806.18</v>
      </c>
      <c r="D165" s="12">
        <f t="shared" si="5"/>
        <v>39407.570000000007</v>
      </c>
      <c r="E165" s="12">
        <f t="shared" si="5"/>
        <v>100863.19999999998</v>
      </c>
      <c r="F165" s="12">
        <f t="shared" si="5"/>
        <v>65808.149999999994</v>
      </c>
      <c r="G165" s="12">
        <f t="shared" si="5"/>
        <v>8306.9599999999991</v>
      </c>
      <c r="H165" s="12">
        <f t="shared" si="5"/>
        <v>1096932</v>
      </c>
      <c r="I165" s="12">
        <f t="shared" si="5"/>
        <v>25.340000000000003</v>
      </c>
      <c r="J165" s="12">
        <f t="shared" si="5"/>
        <v>190.78</v>
      </c>
      <c r="K165" s="12">
        <f t="shared" si="5"/>
        <v>43484.350000000006</v>
      </c>
      <c r="L165" s="12">
        <f t="shared" si="5"/>
        <v>0</v>
      </c>
      <c r="M165" s="12">
        <f t="shared" si="5"/>
        <v>0</v>
      </c>
      <c r="N165" s="12">
        <f t="shared" si="5"/>
        <v>0</v>
      </c>
      <c r="O165" s="12">
        <f t="shared" si="5"/>
        <v>1267.07</v>
      </c>
      <c r="P165" s="12">
        <f t="shared" si="5"/>
        <v>0</v>
      </c>
    </row>
    <row r="166" spans="1:16" x14ac:dyDescent="0.35">
      <c r="A166" s="4" t="s">
        <v>47</v>
      </c>
      <c r="B166" s="12">
        <f>SUM(B76:B87)</f>
        <v>41136.15</v>
      </c>
      <c r="C166" s="12">
        <f t="shared" ref="C166:P166" si="6">SUM(C76:C87)</f>
        <v>8872.600000000004</v>
      </c>
      <c r="D166" s="12">
        <f t="shared" si="6"/>
        <v>60698.84</v>
      </c>
      <c r="E166" s="12">
        <f t="shared" si="6"/>
        <v>118582.49</v>
      </c>
      <c r="F166" s="12">
        <f t="shared" si="6"/>
        <v>80205.61</v>
      </c>
      <c r="G166" s="12">
        <f t="shared" si="6"/>
        <v>19058.800000000003</v>
      </c>
      <c r="H166" s="12">
        <f t="shared" si="6"/>
        <v>96473</v>
      </c>
      <c r="I166" s="12">
        <f t="shared" si="6"/>
        <v>5454.6100000000006</v>
      </c>
      <c r="J166" s="12">
        <f t="shared" si="6"/>
        <v>10615.740000000003</v>
      </c>
      <c r="K166" s="12">
        <f t="shared" si="6"/>
        <v>19567.52</v>
      </c>
      <c r="L166" s="12">
        <f t="shared" si="6"/>
        <v>0</v>
      </c>
      <c r="M166" s="12">
        <f t="shared" si="6"/>
        <v>0</v>
      </c>
      <c r="N166" s="12">
        <f t="shared" si="6"/>
        <v>0</v>
      </c>
      <c r="O166" s="12">
        <f t="shared" si="6"/>
        <v>0</v>
      </c>
      <c r="P166" s="12">
        <f t="shared" si="6"/>
        <v>0</v>
      </c>
    </row>
    <row r="167" spans="1:16" x14ac:dyDescent="0.35">
      <c r="A167" s="4" t="s">
        <v>48</v>
      </c>
      <c r="B167" s="12">
        <f>SUM(B88:B99)</f>
        <v>5348.0199999999995</v>
      </c>
      <c r="C167" s="12">
        <f t="shared" ref="C167:P167" si="7">SUM(C88:C99)</f>
        <v>244.9</v>
      </c>
      <c r="D167" s="12">
        <f t="shared" si="7"/>
        <v>10341.64</v>
      </c>
      <c r="E167" s="12">
        <f t="shared" si="7"/>
        <v>21577.32</v>
      </c>
      <c r="F167" s="12">
        <f t="shared" si="7"/>
        <v>15945.7</v>
      </c>
      <c r="G167" s="12">
        <f t="shared" si="7"/>
        <v>6554.369999999999</v>
      </c>
      <c r="H167" s="12">
        <f t="shared" si="7"/>
        <v>21326.400000000001</v>
      </c>
      <c r="I167" s="12">
        <f t="shared" si="7"/>
        <v>1233.5900000000001</v>
      </c>
      <c r="J167" s="12">
        <f t="shared" si="7"/>
        <v>1364.42</v>
      </c>
      <c r="K167" s="12">
        <f t="shared" si="7"/>
        <v>3735.25</v>
      </c>
      <c r="L167" s="12">
        <f t="shared" si="7"/>
        <v>0</v>
      </c>
      <c r="M167" s="12">
        <f t="shared" si="7"/>
        <v>0</v>
      </c>
      <c r="N167" s="12">
        <f t="shared" si="7"/>
        <v>0</v>
      </c>
      <c r="O167" s="12">
        <f t="shared" si="7"/>
        <v>0</v>
      </c>
      <c r="P167" s="12">
        <f t="shared" si="7"/>
        <v>0</v>
      </c>
    </row>
    <row r="168" spans="1:16" x14ac:dyDescent="0.35">
      <c r="A168" s="4" t="s">
        <v>49</v>
      </c>
      <c r="B168" s="12">
        <f>SUM(B100:B111)</f>
        <v>87018.9</v>
      </c>
      <c r="C168" s="12">
        <f t="shared" ref="C168:P168" si="8">SUM(C100:C111)</f>
        <v>40383.58</v>
      </c>
      <c r="D168" s="12">
        <f t="shared" si="8"/>
        <v>53867.789999999994</v>
      </c>
      <c r="E168" s="12">
        <f t="shared" si="8"/>
        <v>104788.37</v>
      </c>
      <c r="F168" s="12">
        <f t="shared" si="8"/>
        <v>79467.790000000008</v>
      </c>
      <c r="G168" s="12">
        <f t="shared" si="8"/>
        <v>15494.640000000001</v>
      </c>
      <c r="H168" s="12">
        <f t="shared" si="8"/>
        <v>189423.8</v>
      </c>
      <c r="I168" s="12">
        <f t="shared" si="8"/>
        <v>1329.19</v>
      </c>
      <c r="J168" s="12">
        <f t="shared" si="8"/>
        <v>579.16999999999996</v>
      </c>
      <c r="K168" s="12">
        <f t="shared" si="8"/>
        <v>5917.33</v>
      </c>
      <c r="L168" s="12">
        <f t="shared" si="8"/>
        <v>22.2</v>
      </c>
      <c r="M168" s="12">
        <f t="shared" si="8"/>
        <v>0</v>
      </c>
      <c r="N168" s="12">
        <f t="shared" si="8"/>
        <v>0</v>
      </c>
      <c r="O168" s="12">
        <f t="shared" si="8"/>
        <v>0</v>
      </c>
      <c r="P168" s="12">
        <f t="shared" si="8"/>
        <v>0</v>
      </c>
    </row>
    <row r="169" spans="1:16" x14ac:dyDescent="0.35">
      <c r="A169" s="4" t="s">
        <v>50</v>
      </c>
      <c r="B169" s="12">
        <f>SUM(B112:B123)</f>
        <v>38279.599999999999</v>
      </c>
      <c r="C169" s="12">
        <f t="shared" ref="C169:P169" si="9">SUM(C112:C123)</f>
        <v>50997.299999999996</v>
      </c>
      <c r="D169" s="12">
        <f t="shared" si="9"/>
        <v>12266.98</v>
      </c>
      <c r="E169" s="12">
        <f t="shared" si="9"/>
        <v>30858.67</v>
      </c>
      <c r="F169" s="12">
        <f t="shared" si="9"/>
        <v>30014.2</v>
      </c>
      <c r="G169" s="12">
        <f t="shared" si="9"/>
        <v>8537.98</v>
      </c>
      <c r="H169" s="12">
        <f t="shared" si="9"/>
        <v>100142.6</v>
      </c>
      <c r="I169" s="12">
        <f t="shared" si="9"/>
        <v>1277.4000000000001</v>
      </c>
      <c r="J169" s="12">
        <f t="shared" si="9"/>
        <v>482.38999999999993</v>
      </c>
      <c r="K169" s="12">
        <f t="shared" si="9"/>
        <v>6661.41</v>
      </c>
      <c r="L169" s="12">
        <f t="shared" si="9"/>
        <v>1.6</v>
      </c>
      <c r="M169" s="12">
        <f t="shared" si="9"/>
        <v>0</v>
      </c>
      <c r="N169" s="12">
        <f t="shared" si="9"/>
        <v>0</v>
      </c>
      <c r="O169" s="12">
        <f t="shared" si="9"/>
        <v>58.27</v>
      </c>
      <c r="P169" s="12">
        <f t="shared" si="9"/>
        <v>0</v>
      </c>
    </row>
    <row r="170" spans="1:16" x14ac:dyDescent="0.35">
      <c r="A170" s="4" t="s">
        <v>51</v>
      </c>
      <c r="B170" s="12">
        <f>SUM(B124:B135)</f>
        <v>143876.60000000003</v>
      </c>
      <c r="C170" s="12">
        <f t="shared" ref="C170:P170" si="10">SUM(C124:C135)</f>
        <v>65500.3</v>
      </c>
      <c r="D170" s="12">
        <f t="shared" si="10"/>
        <v>47688.240000000005</v>
      </c>
      <c r="E170" s="12">
        <f t="shared" si="10"/>
        <v>106067.22</v>
      </c>
      <c r="F170" s="12">
        <f t="shared" si="10"/>
        <v>81031.070000000007</v>
      </c>
      <c r="G170" s="12">
        <f t="shared" si="10"/>
        <v>20865.639999999996</v>
      </c>
      <c r="H170" s="12">
        <f t="shared" si="10"/>
        <v>295593.2</v>
      </c>
      <c r="I170" s="12">
        <f t="shared" si="10"/>
        <v>2995.09</v>
      </c>
      <c r="J170" s="12">
        <f t="shared" si="10"/>
        <v>3543.0400000000004</v>
      </c>
      <c r="K170" s="12">
        <f t="shared" si="10"/>
        <v>23089.15</v>
      </c>
      <c r="L170" s="12">
        <f t="shared" si="10"/>
        <v>71.510000000000005</v>
      </c>
      <c r="M170" s="12">
        <f t="shared" si="10"/>
        <v>10.63</v>
      </c>
      <c r="N170" s="12">
        <f t="shared" si="10"/>
        <v>0</v>
      </c>
      <c r="O170" s="12">
        <f t="shared" si="10"/>
        <v>3413.54</v>
      </c>
      <c r="P170" s="12">
        <f t="shared" si="10"/>
        <v>0</v>
      </c>
    </row>
    <row r="171" spans="1:16" x14ac:dyDescent="0.35">
      <c r="A171" s="4" t="s">
        <v>52</v>
      </c>
      <c r="B171" s="12">
        <f>SUM(B136:B147)</f>
        <v>22987.5</v>
      </c>
      <c r="C171" s="12">
        <f t="shared" ref="C171:P171" si="11">SUM(C136:C147)</f>
        <v>19704.3</v>
      </c>
      <c r="D171" s="12">
        <f t="shared" si="11"/>
        <v>65659.700000000012</v>
      </c>
      <c r="E171" s="12">
        <f t="shared" si="11"/>
        <v>99191.92</v>
      </c>
      <c r="F171" s="12">
        <f t="shared" si="11"/>
        <v>60861.919999999998</v>
      </c>
      <c r="G171" s="12">
        <f t="shared" si="11"/>
        <v>14667.300000000001</v>
      </c>
      <c r="H171" s="12">
        <f t="shared" si="11"/>
        <v>90981</v>
      </c>
      <c r="I171" s="12">
        <f t="shared" si="11"/>
        <v>78.540000000000006</v>
      </c>
      <c r="J171" s="12">
        <f t="shared" si="11"/>
        <v>72.5</v>
      </c>
      <c r="K171" s="12">
        <f t="shared" si="11"/>
        <v>2442.77</v>
      </c>
      <c r="L171" s="12">
        <f t="shared" si="11"/>
        <v>0</v>
      </c>
      <c r="M171" s="12">
        <f t="shared" si="11"/>
        <v>0</v>
      </c>
      <c r="N171" s="12">
        <f t="shared" si="11"/>
        <v>0</v>
      </c>
      <c r="O171" s="12">
        <f t="shared" si="11"/>
        <v>1.39</v>
      </c>
      <c r="P171" s="12">
        <f t="shared" si="11"/>
        <v>0</v>
      </c>
    </row>
    <row r="172" spans="1:16" x14ac:dyDescent="0.35">
      <c r="A172" s="4" t="s">
        <v>53</v>
      </c>
      <c r="B172" s="12">
        <f>SUM(B148:B159)</f>
        <v>52241.95</v>
      </c>
      <c r="C172" s="12">
        <f t="shared" ref="C172:P172" si="12">SUM(C148:C159)</f>
        <v>62059.94</v>
      </c>
      <c r="D172" s="12">
        <f t="shared" si="12"/>
        <v>19099.480000000003</v>
      </c>
      <c r="E172" s="12">
        <f t="shared" si="12"/>
        <v>56446.12</v>
      </c>
      <c r="F172" s="12">
        <f t="shared" si="12"/>
        <v>50146.700000000004</v>
      </c>
      <c r="G172" s="12">
        <f t="shared" si="12"/>
        <v>11544.49</v>
      </c>
      <c r="H172" s="12">
        <f t="shared" si="12"/>
        <v>252772.2</v>
      </c>
      <c r="I172" s="12">
        <f t="shared" si="12"/>
        <v>60.65</v>
      </c>
      <c r="J172" s="12">
        <f t="shared" si="12"/>
        <v>60.95</v>
      </c>
      <c r="K172" s="12">
        <f t="shared" si="12"/>
        <v>20264.819999999996</v>
      </c>
      <c r="L172" s="12">
        <f t="shared" si="12"/>
        <v>0</v>
      </c>
      <c r="M172" s="12">
        <f t="shared" si="12"/>
        <v>0</v>
      </c>
      <c r="N172" s="12">
        <f t="shared" si="12"/>
        <v>587.5</v>
      </c>
      <c r="O172" s="12">
        <f t="shared" si="12"/>
        <v>0</v>
      </c>
      <c r="P172" s="12">
        <f t="shared" si="12"/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2"/>
  <sheetViews>
    <sheetView workbookViewId="0">
      <pane xSplit="1" ySplit="3" topLeftCell="AB154" activePane="bottomRight" state="frozen"/>
      <selection activeCell="D267" sqref="D267"/>
      <selection pane="topRight" activeCell="D267" sqref="D267"/>
      <selection pane="bottomLeft" activeCell="D267" sqref="D267"/>
      <selection pane="bottomRight" sqref="A1:XFD2"/>
    </sheetView>
  </sheetViews>
  <sheetFormatPr defaultColWidth="8.90625" defaultRowHeight="14.5" x14ac:dyDescent="0.35"/>
  <cols>
    <col min="1" max="1" width="12" style="1" customWidth="1"/>
    <col min="2" max="2" width="11" style="3" bestFit="1" customWidth="1"/>
    <col min="3" max="4" width="9" style="3" bestFit="1" customWidth="1"/>
    <col min="5" max="5" width="9.54296875" style="3" bestFit="1" customWidth="1"/>
    <col min="6" max="7" width="9" style="3" bestFit="1" customWidth="1"/>
    <col min="8" max="8" width="9.54296875" style="3" bestFit="1" customWidth="1"/>
    <col min="9" max="11" width="9" style="3" bestFit="1" customWidth="1"/>
    <col min="12" max="14" width="9" style="13" customWidth="1"/>
    <col min="15" max="15" width="9" style="13" bestFit="1" customWidth="1"/>
    <col min="16" max="16" width="9" style="13" customWidth="1"/>
    <col min="17" max="18" width="9" style="13" bestFit="1" customWidth="1"/>
    <col min="19" max="21" width="9" style="3" bestFit="1" customWidth="1"/>
    <col min="22" max="22" width="9.54296875" style="3" customWidth="1"/>
    <col min="23" max="23" width="10.6328125" style="3" customWidth="1"/>
    <col min="24" max="26" width="9" style="3" bestFit="1" customWidth="1"/>
    <col min="27" max="27" width="9" style="7" customWidth="1"/>
    <col min="28" max="34" width="9" style="3" bestFit="1" customWidth="1"/>
    <col min="35" max="35" width="8.7265625" customWidth="1"/>
    <col min="36" max="16384" width="8.90625" style="3"/>
  </cols>
  <sheetData>
    <row r="1" spans="1:34" ht="14.4" x14ac:dyDescent="0.3">
      <c r="A1" s="2" t="s">
        <v>33</v>
      </c>
      <c r="B1" s="13"/>
      <c r="C1" s="13"/>
      <c r="D1" s="10"/>
      <c r="E1" s="13"/>
      <c r="F1" s="13"/>
      <c r="G1" s="13"/>
      <c r="H1" s="13"/>
      <c r="I1" s="13"/>
      <c r="J1" s="13"/>
      <c r="K1" s="13"/>
      <c r="S1" s="13"/>
      <c r="T1" s="13"/>
      <c r="U1" s="13"/>
      <c r="V1" s="13"/>
      <c r="W1" s="10"/>
      <c r="X1" s="13"/>
      <c r="Y1" s="13"/>
      <c r="Z1" s="13"/>
      <c r="AB1" s="13"/>
      <c r="AC1" s="13"/>
      <c r="AD1" s="13"/>
      <c r="AE1" s="10"/>
      <c r="AF1" s="10"/>
      <c r="AG1" s="10"/>
      <c r="AH1" s="10"/>
    </row>
    <row r="2" spans="1:34" ht="14.4" x14ac:dyDescent="0.3">
      <c r="A2" s="2" t="s">
        <v>36</v>
      </c>
      <c r="B2" s="13"/>
      <c r="C2" s="13"/>
      <c r="D2" s="10"/>
      <c r="E2" s="13"/>
      <c r="F2" s="13"/>
      <c r="G2" s="13"/>
      <c r="H2" s="13"/>
      <c r="I2" s="13"/>
      <c r="J2" s="13"/>
      <c r="K2" s="13"/>
      <c r="S2" s="13"/>
      <c r="T2" s="13"/>
      <c r="U2" s="13"/>
      <c r="V2" s="13"/>
      <c r="W2" s="10"/>
      <c r="X2" s="13"/>
      <c r="Y2" s="13"/>
      <c r="Z2" s="13"/>
      <c r="AB2" s="13"/>
      <c r="AC2" s="13"/>
      <c r="AD2" s="13"/>
      <c r="AE2" s="10"/>
      <c r="AF2" s="10"/>
      <c r="AG2" s="10"/>
      <c r="AH2" s="10"/>
    </row>
    <row r="3" spans="1:34" s="8" customFormat="1" ht="36.65" customHeight="1" x14ac:dyDescent="0.3">
      <c r="A3" s="40" t="s">
        <v>82</v>
      </c>
      <c r="B3" s="41" t="s">
        <v>0</v>
      </c>
      <c r="C3" s="41" t="s">
        <v>1</v>
      </c>
      <c r="D3" s="41" t="s">
        <v>30</v>
      </c>
      <c r="E3" s="41" t="s">
        <v>2</v>
      </c>
      <c r="F3" s="41" t="s">
        <v>3</v>
      </c>
      <c r="G3" s="41" t="s">
        <v>4</v>
      </c>
      <c r="H3" s="41" t="s">
        <v>5</v>
      </c>
      <c r="I3" s="41" t="s">
        <v>6</v>
      </c>
      <c r="J3" s="41" t="s">
        <v>21</v>
      </c>
      <c r="K3" s="41" t="s">
        <v>23</v>
      </c>
      <c r="L3" s="41" t="s">
        <v>7</v>
      </c>
      <c r="M3" s="41" t="s">
        <v>8</v>
      </c>
      <c r="N3" s="41" t="s">
        <v>9</v>
      </c>
      <c r="O3" s="41" t="s">
        <v>10</v>
      </c>
      <c r="P3" s="41" t="s">
        <v>11</v>
      </c>
      <c r="Q3" s="41" t="s">
        <v>12</v>
      </c>
      <c r="R3" s="41" t="s">
        <v>13</v>
      </c>
      <c r="S3" s="41" t="s">
        <v>24</v>
      </c>
      <c r="T3" s="41" t="s">
        <v>14</v>
      </c>
      <c r="U3" s="41" t="s">
        <v>15</v>
      </c>
      <c r="V3" s="41" t="s">
        <v>22</v>
      </c>
      <c r="W3" s="41" t="s">
        <v>31</v>
      </c>
      <c r="X3" s="41" t="s">
        <v>37</v>
      </c>
      <c r="Y3" s="41" t="s">
        <v>38</v>
      </c>
      <c r="Z3" s="41" t="s">
        <v>39</v>
      </c>
      <c r="AA3" s="41" t="s">
        <v>16</v>
      </c>
      <c r="AB3" s="41" t="s">
        <v>25</v>
      </c>
      <c r="AC3" s="42" t="s">
        <v>17</v>
      </c>
      <c r="AD3" s="41" t="s">
        <v>18</v>
      </c>
      <c r="AE3" s="41" t="s">
        <v>26</v>
      </c>
      <c r="AF3" s="41" t="s">
        <v>27</v>
      </c>
      <c r="AG3" s="41" t="s">
        <v>29</v>
      </c>
      <c r="AH3" s="41" t="s">
        <v>28</v>
      </c>
    </row>
    <row r="4" spans="1:34" customFormat="1" ht="14.4" x14ac:dyDescent="0.3">
      <c r="A4" s="1">
        <v>200005</v>
      </c>
      <c r="B4">
        <v>0</v>
      </c>
      <c r="C4">
        <v>0</v>
      </c>
      <c r="D4">
        <v>0.06</v>
      </c>
      <c r="E4">
        <v>192.08</v>
      </c>
      <c r="F4">
        <v>0</v>
      </c>
      <c r="G4">
        <v>0</v>
      </c>
      <c r="H4">
        <v>0</v>
      </c>
      <c r="I4">
        <v>1852.33</v>
      </c>
      <c r="J4">
        <v>142.38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146.15</v>
      </c>
      <c r="W4" s="31"/>
      <c r="X4" s="31"/>
      <c r="Y4" s="31"/>
      <c r="Z4" s="31"/>
      <c r="AA4" s="31"/>
      <c r="AB4" s="31"/>
      <c r="AC4">
        <v>0.04</v>
      </c>
      <c r="AD4">
        <v>0</v>
      </c>
      <c r="AE4">
        <v>0</v>
      </c>
      <c r="AF4">
        <v>2.78</v>
      </c>
      <c r="AG4">
        <v>2.09</v>
      </c>
      <c r="AH4">
        <v>26.18</v>
      </c>
    </row>
    <row r="5" spans="1:34" customFormat="1" ht="14.4" x14ac:dyDescent="0.3">
      <c r="A5" s="1">
        <v>200006</v>
      </c>
      <c r="B5">
        <v>80.27</v>
      </c>
      <c r="C5">
        <v>30.57</v>
      </c>
      <c r="D5">
        <v>0.96</v>
      </c>
      <c r="E5">
        <v>26.97</v>
      </c>
      <c r="F5">
        <v>0</v>
      </c>
      <c r="G5">
        <v>0</v>
      </c>
      <c r="H5">
        <v>0</v>
      </c>
      <c r="I5">
        <v>3330.62</v>
      </c>
      <c r="J5">
        <v>618.48</v>
      </c>
      <c r="K5">
        <v>0</v>
      </c>
      <c r="L5">
        <v>0</v>
      </c>
      <c r="M5">
        <v>4.4000000000000004</v>
      </c>
      <c r="N5">
        <v>28.15</v>
      </c>
      <c r="O5">
        <v>0</v>
      </c>
      <c r="P5">
        <v>0</v>
      </c>
      <c r="Q5">
        <v>19.440000000000001</v>
      </c>
      <c r="R5">
        <v>62.67</v>
      </c>
      <c r="S5">
        <v>607.98</v>
      </c>
      <c r="T5">
        <v>0</v>
      </c>
      <c r="U5">
        <v>0</v>
      </c>
      <c r="V5">
        <v>88.35</v>
      </c>
      <c r="W5" s="31"/>
      <c r="X5" s="31"/>
      <c r="Y5" s="31"/>
      <c r="Z5" s="31"/>
      <c r="AA5" s="31"/>
      <c r="AB5" s="31"/>
      <c r="AC5">
        <v>0</v>
      </c>
      <c r="AD5">
        <v>146.27000000000001</v>
      </c>
      <c r="AE5">
        <v>0</v>
      </c>
      <c r="AF5">
        <v>9.31</v>
      </c>
      <c r="AG5">
        <v>0</v>
      </c>
      <c r="AH5">
        <v>0</v>
      </c>
    </row>
    <row r="6" spans="1:34" customFormat="1" ht="14.4" x14ac:dyDescent="0.3">
      <c r="A6" s="1">
        <v>200007</v>
      </c>
      <c r="B6">
        <v>1308.24</v>
      </c>
      <c r="C6">
        <v>125.93</v>
      </c>
      <c r="D6">
        <v>163.97</v>
      </c>
      <c r="E6">
        <v>1488.06</v>
      </c>
      <c r="F6">
        <v>0</v>
      </c>
      <c r="G6">
        <v>0</v>
      </c>
      <c r="H6">
        <v>207.39</v>
      </c>
      <c r="I6">
        <v>2990.21</v>
      </c>
      <c r="J6">
        <v>999.89</v>
      </c>
      <c r="K6">
        <v>0</v>
      </c>
      <c r="L6">
        <v>569.35</v>
      </c>
      <c r="M6">
        <v>144.21</v>
      </c>
      <c r="N6">
        <v>194.96</v>
      </c>
      <c r="O6">
        <v>0</v>
      </c>
      <c r="P6">
        <v>43.99</v>
      </c>
      <c r="Q6">
        <v>24.51</v>
      </c>
      <c r="R6">
        <v>255.24</v>
      </c>
      <c r="S6">
        <v>277.64</v>
      </c>
      <c r="T6">
        <v>0</v>
      </c>
      <c r="U6">
        <v>0</v>
      </c>
      <c r="V6">
        <v>151.44</v>
      </c>
      <c r="W6" s="31"/>
      <c r="X6" s="31"/>
      <c r="Y6" s="31"/>
      <c r="Z6" s="31"/>
      <c r="AA6" s="31"/>
      <c r="AB6" s="31"/>
      <c r="AC6">
        <v>1.1200000000000001</v>
      </c>
      <c r="AD6">
        <v>268.79000000000002</v>
      </c>
      <c r="AE6">
        <v>0</v>
      </c>
      <c r="AF6">
        <v>9.69</v>
      </c>
      <c r="AG6">
        <v>0</v>
      </c>
      <c r="AH6">
        <v>0</v>
      </c>
    </row>
    <row r="7" spans="1:34" customFormat="1" ht="14.4" x14ac:dyDescent="0.3">
      <c r="A7" s="1">
        <v>200008</v>
      </c>
      <c r="B7">
        <v>428.27</v>
      </c>
      <c r="C7">
        <v>23.75</v>
      </c>
      <c r="D7">
        <v>92.34</v>
      </c>
      <c r="E7">
        <v>1808.35</v>
      </c>
      <c r="F7">
        <v>0</v>
      </c>
      <c r="G7">
        <v>0</v>
      </c>
      <c r="H7">
        <v>2577.7399999999998</v>
      </c>
      <c r="I7">
        <v>635.49</v>
      </c>
      <c r="J7">
        <v>1541.55</v>
      </c>
      <c r="K7">
        <v>0</v>
      </c>
      <c r="L7">
        <v>272.36</v>
      </c>
      <c r="M7">
        <v>66.81</v>
      </c>
      <c r="N7">
        <v>70.39</v>
      </c>
      <c r="O7">
        <v>42.66</v>
      </c>
      <c r="P7">
        <v>88.06</v>
      </c>
      <c r="Q7">
        <v>0</v>
      </c>
      <c r="R7">
        <v>11.08</v>
      </c>
      <c r="S7">
        <v>50.26</v>
      </c>
      <c r="T7">
        <v>0</v>
      </c>
      <c r="U7">
        <v>0</v>
      </c>
      <c r="V7">
        <v>246.49</v>
      </c>
      <c r="W7" s="31"/>
      <c r="X7" s="31"/>
      <c r="Y7" s="31"/>
      <c r="Z7" s="31"/>
      <c r="AA7" s="31"/>
      <c r="AB7" s="31"/>
      <c r="AC7">
        <v>1.03</v>
      </c>
      <c r="AD7">
        <v>0</v>
      </c>
      <c r="AE7">
        <v>0</v>
      </c>
      <c r="AF7">
        <v>7.85</v>
      </c>
      <c r="AG7">
        <v>0.01</v>
      </c>
      <c r="AH7">
        <v>0</v>
      </c>
    </row>
    <row r="8" spans="1:34" customFormat="1" ht="14.4" x14ac:dyDescent="0.3">
      <c r="A8" s="1">
        <v>200009</v>
      </c>
      <c r="B8">
        <v>3909.07</v>
      </c>
      <c r="C8">
        <v>2269.71</v>
      </c>
      <c r="D8">
        <v>590.65</v>
      </c>
      <c r="E8">
        <v>5986.25</v>
      </c>
      <c r="F8">
        <v>115.88</v>
      </c>
      <c r="G8">
        <v>0</v>
      </c>
      <c r="H8">
        <v>4137.28</v>
      </c>
      <c r="I8">
        <v>7975.51</v>
      </c>
      <c r="J8">
        <v>1196.79</v>
      </c>
      <c r="K8">
        <v>0</v>
      </c>
      <c r="L8">
        <v>2272.5100000000002</v>
      </c>
      <c r="M8">
        <v>215.74</v>
      </c>
      <c r="N8">
        <v>541.42999999999995</v>
      </c>
      <c r="O8">
        <v>185.77</v>
      </c>
      <c r="P8">
        <v>217.58</v>
      </c>
      <c r="Q8">
        <v>64.430000000000007</v>
      </c>
      <c r="R8">
        <v>195.56</v>
      </c>
      <c r="S8">
        <v>1024.22</v>
      </c>
      <c r="T8">
        <v>71.239999999999995</v>
      </c>
      <c r="U8">
        <v>0</v>
      </c>
      <c r="V8">
        <v>720.35</v>
      </c>
      <c r="W8" s="31"/>
      <c r="X8" s="31"/>
      <c r="Y8" s="31"/>
      <c r="Z8" s="31"/>
      <c r="AA8" s="31"/>
      <c r="AB8" s="31"/>
      <c r="AC8">
        <v>35.92</v>
      </c>
      <c r="AD8">
        <v>105.32</v>
      </c>
      <c r="AE8">
        <v>0</v>
      </c>
      <c r="AF8">
        <v>5.01</v>
      </c>
      <c r="AG8">
        <v>0</v>
      </c>
      <c r="AH8">
        <v>0.46</v>
      </c>
    </row>
    <row r="9" spans="1:34" customFormat="1" ht="14.4" x14ac:dyDescent="0.3">
      <c r="A9" s="1">
        <v>200010</v>
      </c>
      <c r="B9">
        <v>1717.83</v>
      </c>
      <c r="C9">
        <v>1417.18</v>
      </c>
      <c r="D9">
        <v>418.71</v>
      </c>
      <c r="E9">
        <v>1823.84</v>
      </c>
      <c r="F9">
        <v>0</v>
      </c>
      <c r="G9">
        <v>0</v>
      </c>
      <c r="H9">
        <v>4367.66</v>
      </c>
      <c r="I9">
        <v>3120.42</v>
      </c>
      <c r="J9">
        <v>6195.23</v>
      </c>
      <c r="K9">
        <v>32.03</v>
      </c>
      <c r="L9">
        <v>3199.11</v>
      </c>
      <c r="M9">
        <v>351.06</v>
      </c>
      <c r="N9">
        <v>660.54</v>
      </c>
      <c r="O9">
        <v>6791.03</v>
      </c>
      <c r="P9">
        <v>151.16</v>
      </c>
      <c r="Q9">
        <v>1535.68</v>
      </c>
      <c r="R9">
        <v>120.28</v>
      </c>
      <c r="S9">
        <v>460.23</v>
      </c>
      <c r="T9">
        <v>49.9</v>
      </c>
      <c r="U9">
        <v>0</v>
      </c>
      <c r="V9">
        <v>0</v>
      </c>
      <c r="W9" s="31"/>
      <c r="X9" s="31"/>
      <c r="Y9" s="31"/>
      <c r="Z9" s="31"/>
      <c r="AA9" s="31"/>
      <c r="AB9" s="31"/>
      <c r="AC9">
        <v>0</v>
      </c>
      <c r="AD9">
        <v>0</v>
      </c>
      <c r="AE9">
        <v>0</v>
      </c>
      <c r="AF9">
        <v>4.57</v>
      </c>
      <c r="AG9">
        <v>0.04</v>
      </c>
      <c r="AH9">
        <v>0</v>
      </c>
    </row>
    <row r="10" spans="1:34" customFormat="1" ht="14.4" x14ac:dyDescent="0.3">
      <c r="A10" s="1">
        <v>200011</v>
      </c>
      <c r="B10">
        <v>31.83</v>
      </c>
      <c r="C10">
        <v>0</v>
      </c>
      <c r="D10">
        <v>7.73</v>
      </c>
      <c r="E10">
        <v>0.33</v>
      </c>
      <c r="F10">
        <v>0</v>
      </c>
      <c r="G10">
        <v>0</v>
      </c>
      <c r="H10">
        <v>0</v>
      </c>
      <c r="I10">
        <v>0</v>
      </c>
      <c r="J10">
        <v>968.6</v>
      </c>
      <c r="K10">
        <v>0</v>
      </c>
      <c r="L10">
        <v>0</v>
      </c>
      <c r="M10">
        <v>0</v>
      </c>
      <c r="N10">
        <v>0</v>
      </c>
      <c r="O10">
        <v>33.369999999999997</v>
      </c>
      <c r="P10">
        <v>0</v>
      </c>
      <c r="Q10">
        <v>0</v>
      </c>
      <c r="R10">
        <v>0</v>
      </c>
      <c r="S10">
        <v>5.31</v>
      </c>
      <c r="T10">
        <v>22.19</v>
      </c>
      <c r="U10">
        <v>0</v>
      </c>
      <c r="V10">
        <v>0</v>
      </c>
      <c r="W10" s="31"/>
      <c r="X10" s="31"/>
      <c r="Y10" s="31"/>
      <c r="Z10" s="31"/>
      <c r="AA10" s="31"/>
      <c r="AB10" s="31"/>
      <c r="AC10">
        <v>0</v>
      </c>
      <c r="AD10">
        <v>0</v>
      </c>
      <c r="AE10">
        <v>0</v>
      </c>
      <c r="AF10">
        <v>7.23</v>
      </c>
      <c r="AG10">
        <v>0</v>
      </c>
      <c r="AH10">
        <v>0</v>
      </c>
    </row>
    <row r="11" spans="1:34" customFormat="1" ht="14.4" x14ac:dyDescent="0.3">
      <c r="A11" s="1">
        <v>200012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74.08</v>
      </c>
      <c r="J11">
        <v>265.94</v>
      </c>
      <c r="K11">
        <v>0</v>
      </c>
      <c r="L11">
        <v>0</v>
      </c>
      <c r="M11">
        <v>4.1900000000000004</v>
      </c>
      <c r="N11">
        <v>0</v>
      </c>
      <c r="O11">
        <v>0</v>
      </c>
      <c r="P11">
        <v>0</v>
      </c>
      <c r="Q11">
        <v>0</v>
      </c>
      <c r="R11">
        <v>0</v>
      </c>
      <c r="S11">
        <v>28.04</v>
      </c>
      <c r="T11">
        <v>18.98</v>
      </c>
      <c r="U11">
        <v>126.73</v>
      </c>
      <c r="V11">
        <v>184.41</v>
      </c>
      <c r="W11" s="31"/>
      <c r="X11" s="31"/>
      <c r="Y11" s="31"/>
      <c r="Z11" s="31"/>
      <c r="AA11" s="31"/>
      <c r="AB11" s="31"/>
      <c r="AC11">
        <v>0</v>
      </c>
      <c r="AD11">
        <v>0</v>
      </c>
      <c r="AE11">
        <v>0</v>
      </c>
      <c r="AF11">
        <v>6.01</v>
      </c>
      <c r="AG11">
        <v>0</v>
      </c>
      <c r="AH11">
        <v>0</v>
      </c>
    </row>
    <row r="12" spans="1:34" customFormat="1" ht="14.4" x14ac:dyDescent="0.3">
      <c r="A12" s="1">
        <v>200101</v>
      </c>
      <c r="B12">
        <v>0</v>
      </c>
      <c r="C12">
        <v>0.78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306.44</v>
      </c>
      <c r="K12">
        <v>0</v>
      </c>
      <c r="L12">
        <v>0</v>
      </c>
      <c r="M12">
        <v>0</v>
      </c>
      <c r="N12">
        <v>0</v>
      </c>
      <c r="O12">
        <v>42.97</v>
      </c>
      <c r="P12">
        <v>0</v>
      </c>
      <c r="Q12">
        <v>0</v>
      </c>
      <c r="R12">
        <v>0</v>
      </c>
      <c r="S12">
        <v>58.71</v>
      </c>
      <c r="T12">
        <v>0</v>
      </c>
      <c r="U12">
        <v>331.02</v>
      </c>
      <c r="V12">
        <v>274.38</v>
      </c>
      <c r="W12" s="31"/>
      <c r="X12" s="31"/>
      <c r="Y12" s="31"/>
      <c r="Z12" s="31"/>
      <c r="AA12" s="31"/>
      <c r="AB12" s="31"/>
      <c r="AC12">
        <v>0</v>
      </c>
      <c r="AD12">
        <v>0</v>
      </c>
      <c r="AE12">
        <v>0</v>
      </c>
      <c r="AF12">
        <v>4.51</v>
      </c>
      <c r="AG12">
        <v>0</v>
      </c>
      <c r="AH12">
        <v>0.21</v>
      </c>
    </row>
    <row r="13" spans="1:34" ht="14.4" x14ac:dyDescent="0.3">
      <c r="A13" s="1">
        <v>200102</v>
      </c>
      <c r="B13" s="15">
        <v>6.68</v>
      </c>
      <c r="C13" s="15">
        <v>0</v>
      </c>
      <c r="D13" s="11">
        <v>1.97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289.89</v>
      </c>
      <c r="K13" s="15">
        <v>0</v>
      </c>
      <c r="L13" s="15">
        <v>0</v>
      </c>
      <c r="M13" s="15">
        <v>20.329999999999998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34.69</v>
      </c>
      <c r="T13" s="15">
        <v>0</v>
      </c>
      <c r="U13" s="15">
        <v>0</v>
      </c>
      <c r="V13" s="15">
        <v>253.31</v>
      </c>
      <c r="W13" s="33"/>
      <c r="X13" s="32"/>
      <c r="Y13" s="32"/>
      <c r="Z13" s="32"/>
      <c r="AA13" s="39"/>
      <c r="AB13" s="32"/>
      <c r="AC13" s="15">
        <v>0</v>
      </c>
      <c r="AD13" s="15">
        <v>0</v>
      </c>
      <c r="AE13" s="11">
        <v>0</v>
      </c>
      <c r="AF13" s="11">
        <v>2.59</v>
      </c>
      <c r="AG13" s="11">
        <v>0</v>
      </c>
      <c r="AH13" s="11">
        <v>0</v>
      </c>
    </row>
    <row r="14" spans="1:34" ht="14.4" x14ac:dyDescent="0.3">
      <c r="A14" s="1">
        <v>200103</v>
      </c>
      <c r="B14" s="15">
        <v>36.93</v>
      </c>
      <c r="C14" s="15">
        <v>24.97</v>
      </c>
      <c r="D14" s="11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192.56</v>
      </c>
      <c r="J14" s="15">
        <v>179.49</v>
      </c>
      <c r="K14" s="15">
        <v>0</v>
      </c>
      <c r="L14" s="15">
        <v>232.93</v>
      </c>
      <c r="M14" s="15">
        <v>27.26</v>
      </c>
      <c r="N14" s="15">
        <v>88.02</v>
      </c>
      <c r="O14" s="15">
        <v>1125.8499999999999</v>
      </c>
      <c r="P14" s="15">
        <v>91.78</v>
      </c>
      <c r="Q14" s="15">
        <v>281.18</v>
      </c>
      <c r="R14" s="15">
        <v>0</v>
      </c>
      <c r="S14" s="15">
        <v>63.63</v>
      </c>
      <c r="T14" s="15">
        <v>0</v>
      </c>
      <c r="U14" s="15">
        <v>11.28</v>
      </c>
      <c r="V14" s="15">
        <v>323.2</v>
      </c>
      <c r="W14" s="33"/>
      <c r="X14" s="32"/>
      <c r="Y14" s="32"/>
      <c r="Z14" s="32"/>
      <c r="AA14" s="39"/>
      <c r="AB14" s="32"/>
      <c r="AC14" s="15">
        <v>17.18</v>
      </c>
      <c r="AD14" s="15">
        <v>1.5</v>
      </c>
      <c r="AE14" s="11">
        <v>0</v>
      </c>
      <c r="AF14" s="11">
        <v>0.04</v>
      </c>
      <c r="AG14" s="11">
        <v>0.1</v>
      </c>
      <c r="AH14" s="11">
        <v>0.82</v>
      </c>
    </row>
    <row r="15" spans="1:34" ht="14.4" x14ac:dyDescent="0.3">
      <c r="A15" s="1">
        <v>200104</v>
      </c>
      <c r="B15" s="15">
        <v>103.09</v>
      </c>
      <c r="C15" s="15">
        <v>42.69</v>
      </c>
      <c r="D15" s="11">
        <v>0</v>
      </c>
      <c r="E15" s="15">
        <v>0</v>
      </c>
      <c r="F15" s="15">
        <v>0</v>
      </c>
      <c r="G15" s="15">
        <v>0</v>
      </c>
      <c r="H15" s="15">
        <v>0</v>
      </c>
      <c r="I15" s="15">
        <v>153.1</v>
      </c>
      <c r="J15" s="15">
        <v>149.91999999999999</v>
      </c>
      <c r="K15" s="15">
        <v>0</v>
      </c>
      <c r="L15" s="15">
        <v>0</v>
      </c>
      <c r="M15" s="15">
        <v>4.58</v>
      </c>
      <c r="N15" s="15">
        <v>0</v>
      </c>
      <c r="O15" s="15">
        <v>144.22999999999999</v>
      </c>
      <c r="P15" s="15">
        <v>11.92</v>
      </c>
      <c r="Q15" s="15">
        <v>59.86</v>
      </c>
      <c r="R15" s="15">
        <v>0</v>
      </c>
      <c r="S15" s="15">
        <v>5.67</v>
      </c>
      <c r="T15" s="15">
        <v>0</v>
      </c>
      <c r="U15" s="15">
        <v>135.1</v>
      </c>
      <c r="V15" s="15">
        <v>330.42</v>
      </c>
      <c r="W15" s="33"/>
      <c r="X15" s="32"/>
      <c r="Y15" s="32"/>
      <c r="Z15" s="32"/>
      <c r="AA15" s="39"/>
      <c r="AB15" s="32"/>
      <c r="AC15" s="15">
        <v>3.04</v>
      </c>
      <c r="AD15" s="15">
        <v>0</v>
      </c>
      <c r="AE15" s="11">
        <v>0</v>
      </c>
      <c r="AF15" s="11">
        <v>0</v>
      </c>
      <c r="AG15" s="11">
        <v>0.05</v>
      </c>
      <c r="AH15" s="11">
        <v>0</v>
      </c>
    </row>
    <row r="16" spans="1:34" ht="14.4" x14ac:dyDescent="0.3">
      <c r="A16" s="1">
        <v>200105</v>
      </c>
      <c r="B16" s="15">
        <v>0</v>
      </c>
      <c r="C16" s="15">
        <v>7.89</v>
      </c>
      <c r="D16" s="11">
        <v>0</v>
      </c>
      <c r="E16" s="15">
        <v>0</v>
      </c>
      <c r="F16" s="15">
        <v>0</v>
      </c>
      <c r="G16" s="15">
        <v>0</v>
      </c>
      <c r="H16" s="15">
        <v>0</v>
      </c>
      <c r="I16" s="15">
        <v>957.49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5.4</v>
      </c>
      <c r="T16" s="15">
        <v>0</v>
      </c>
      <c r="U16" s="15">
        <v>1113.6199999999999</v>
      </c>
      <c r="V16" s="15">
        <v>256.20999999999998</v>
      </c>
      <c r="W16" s="33"/>
      <c r="X16" s="32"/>
      <c r="Y16" s="32"/>
      <c r="Z16" s="32"/>
      <c r="AA16" s="39"/>
      <c r="AB16" s="32"/>
      <c r="AC16" s="15">
        <v>0</v>
      </c>
      <c r="AD16" s="15">
        <v>0</v>
      </c>
      <c r="AE16" s="11">
        <v>0</v>
      </c>
      <c r="AF16" s="11">
        <v>0.01</v>
      </c>
      <c r="AG16" s="11">
        <v>0.37</v>
      </c>
      <c r="AH16" s="11">
        <v>0</v>
      </c>
    </row>
    <row r="17" spans="1:34" ht="14.4" x14ac:dyDescent="0.3">
      <c r="A17" s="1">
        <v>200106</v>
      </c>
      <c r="B17" s="15">
        <v>1138.9000000000001</v>
      </c>
      <c r="C17" s="15">
        <v>721.46</v>
      </c>
      <c r="D17" s="11">
        <v>96.92</v>
      </c>
      <c r="E17" s="15">
        <v>90.44</v>
      </c>
      <c r="F17" s="15">
        <v>0</v>
      </c>
      <c r="G17" s="15">
        <v>0</v>
      </c>
      <c r="H17" s="15">
        <v>288.58999999999997</v>
      </c>
      <c r="I17" s="15">
        <v>4270.57</v>
      </c>
      <c r="J17" s="15">
        <v>0</v>
      </c>
      <c r="K17" s="15">
        <v>0</v>
      </c>
      <c r="L17" s="15">
        <v>0</v>
      </c>
      <c r="M17" s="15">
        <v>26.21</v>
      </c>
      <c r="N17" s="15">
        <v>0</v>
      </c>
      <c r="O17" s="15">
        <v>2381.9299999999998</v>
      </c>
      <c r="P17" s="15">
        <v>43.52</v>
      </c>
      <c r="Q17" s="15">
        <v>587.04</v>
      </c>
      <c r="R17" s="15">
        <v>37.18</v>
      </c>
      <c r="S17" s="15">
        <v>144.13999999999999</v>
      </c>
      <c r="T17" s="15">
        <v>0</v>
      </c>
      <c r="U17" s="15">
        <v>6059.73</v>
      </c>
      <c r="V17" s="15">
        <v>355.43</v>
      </c>
      <c r="W17" s="33"/>
      <c r="X17" s="32"/>
      <c r="Y17" s="32"/>
      <c r="Z17" s="32"/>
      <c r="AA17" s="39"/>
      <c r="AB17" s="32"/>
      <c r="AC17" s="15">
        <v>47.76</v>
      </c>
      <c r="AD17" s="15">
        <v>0</v>
      </c>
      <c r="AE17" s="11">
        <v>0</v>
      </c>
      <c r="AF17" s="11">
        <v>0</v>
      </c>
      <c r="AG17" s="11">
        <v>7.0000000000000007E-2</v>
      </c>
      <c r="AH17" s="11">
        <v>0.19</v>
      </c>
    </row>
    <row r="18" spans="1:34" ht="14.4" x14ac:dyDescent="0.3">
      <c r="A18" s="1">
        <v>200107</v>
      </c>
      <c r="B18" s="15">
        <v>29084.39</v>
      </c>
      <c r="C18" s="15">
        <v>1961.89</v>
      </c>
      <c r="D18" s="11">
        <v>1907.22</v>
      </c>
      <c r="E18" s="15">
        <v>9777.08</v>
      </c>
      <c r="F18" s="15">
        <v>429.81</v>
      </c>
      <c r="G18" s="15">
        <v>0</v>
      </c>
      <c r="H18" s="15">
        <v>16839.63</v>
      </c>
      <c r="I18" s="15">
        <v>9829.44</v>
      </c>
      <c r="J18" s="15">
        <v>2096.69</v>
      </c>
      <c r="K18" s="15">
        <v>0</v>
      </c>
      <c r="L18" s="15">
        <v>216.93</v>
      </c>
      <c r="M18" s="15">
        <v>123.28</v>
      </c>
      <c r="N18" s="15">
        <v>116.66</v>
      </c>
      <c r="O18" s="15">
        <v>7355.62</v>
      </c>
      <c r="P18" s="15">
        <v>119.08</v>
      </c>
      <c r="Q18" s="15">
        <v>2708.22</v>
      </c>
      <c r="R18" s="15">
        <v>199.68</v>
      </c>
      <c r="S18" s="15">
        <v>198.14</v>
      </c>
      <c r="T18" s="15">
        <v>0</v>
      </c>
      <c r="U18" s="15">
        <v>6409.71</v>
      </c>
      <c r="V18" s="15">
        <v>30555.67</v>
      </c>
      <c r="W18" s="33"/>
      <c r="X18" s="32"/>
      <c r="Y18" s="32"/>
      <c r="Z18" s="32"/>
      <c r="AA18" s="39"/>
      <c r="AB18" s="32"/>
      <c r="AC18" s="15">
        <v>627.32000000000005</v>
      </c>
      <c r="AD18" s="15">
        <v>0</v>
      </c>
      <c r="AE18" s="11">
        <v>140.33000000000001</v>
      </c>
      <c r="AF18" s="11">
        <v>0</v>
      </c>
      <c r="AG18" s="11">
        <v>0</v>
      </c>
      <c r="AH18" s="11">
        <v>0.16</v>
      </c>
    </row>
    <row r="19" spans="1:34" ht="14.4" x14ac:dyDescent="0.3">
      <c r="A19" s="1">
        <v>200108</v>
      </c>
      <c r="B19" s="15">
        <v>9586.74</v>
      </c>
      <c r="C19" s="15">
        <v>1157.8499999999999</v>
      </c>
      <c r="D19" s="11">
        <v>2801.23</v>
      </c>
      <c r="E19" s="15">
        <v>27001.16</v>
      </c>
      <c r="F19" s="15">
        <v>3822.09</v>
      </c>
      <c r="G19" s="15">
        <v>0</v>
      </c>
      <c r="H19" s="15">
        <v>13639.58</v>
      </c>
      <c r="I19" s="15">
        <v>18428.669999999998</v>
      </c>
      <c r="J19" s="15">
        <v>5687.88</v>
      </c>
      <c r="K19" s="15">
        <v>0</v>
      </c>
      <c r="L19" s="15">
        <v>976.92</v>
      </c>
      <c r="M19" s="15">
        <v>207.86</v>
      </c>
      <c r="N19" s="15">
        <v>428.03</v>
      </c>
      <c r="O19" s="15">
        <v>9215.91</v>
      </c>
      <c r="P19" s="15">
        <v>79.84</v>
      </c>
      <c r="Q19" s="15">
        <v>4549.93</v>
      </c>
      <c r="R19" s="15">
        <v>410.72</v>
      </c>
      <c r="S19" s="15">
        <v>381.79</v>
      </c>
      <c r="T19" s="15">
        <v>1822.6</v>
      </c>
      <c r="U19" s="15">
        <v>804.38</v>
      </c>
      <c r="V19" s="15">
        <v>49328.7</v>
      </c>
      <c r="W19" s="33"/>
      <c r="X19" s="32"/>
      <c r="Y19" s="32"/>
      <c r="Z19" s="32"/>
      <c r="AA19" s="39"/>
      <c r="AB19" s="32"/>
      <c r="AC19" s="15">
        <v>92.88</v>
      </c>
      <c r="AD19" s="15">
        <v>165.77</v>
      </c>
      <c r="AE19" s="11">
        <v>180.6</v>
      </c>
      <c r="AF19" s="11">
        <v>0</v>
      </c>
      <c r="AG19" s="11">
        <v>0</v>
      </c>
      <c r="AH19" s="11">
        <v>331.97</v>
      </c>
    </row>
    <row r="20" spans="1:34" ht="14.4" x14ac:dyDescent="0.3">
      <c r="A20" s="1">
        <v>200109</v>
      </c>
      <c r="B20" s="15">
        <v>24602.37</v>
      </c>
      <c r="C20" s="15">
        <v>8697.16</v>
      </c>
      <c r="D20" s="11">
        <v>9245.2000000000007</v>
      </c>
      <c r="E20" s="15">
        <v>25585.08</v>
      </c>
      <c r="F20" s="15">
        <v>11903.71</v>
      </c>
      <c r="G20" s="15">
        <v>1373.22</v>
      </c>
      <c r="H20" s="15">
        <v>25100.37</v>
      </c>
      <c r="I20" s="15">
        <v>10230.76</v>
      </c>
      <c r="J20" s="15">
        <v>3140.81</v>
      </c>
      <c r="K20" s="15">
        <v>0</v>
      </c>
      <c r="L20" s="15">
        <v>1044.73</v>
      </c>
      <c r="M20" s="15">
        <v>122.1</v>
      </c>
      <c r="N20" s="15">
        <v>273.5</v>
      </c>
      <c r="O20" s="15">
        <v>7036.89</v>
      </c>
      <c r="P20" s="15">
        <v>192.81</v>
      </c>
      <c r="Q20" s="15">
        <v>6955.05</v>
      </c>
      <c r="R20" s="15">
        <v>485.76</v>
      </c>
      <c r="S20" s="15">
        <v>1397.89</v>
      </c>
      <c r="T20" s="15">
        <v>1097.92</v>
      </c>
      <c r="U20" s="15">
        <v>0</v>
      </c>
      <c r="V20" s="15">
        <v>38933.870000000003</v>
      </c>
      <c r="W20" s="11">
        <v>220.63</v>
      </c>
      <c r="X20" s="32"/>
      <c r="Y20" s="32"/>
      <c r="Z20" s="32"/>
      <c r="AA20" s="39"/>
      <c r="AB20" s="32"/>
      <c r="AC20" s="15">
        <v>111.83</v>
      </c>
      <c r="AD20" s="15">
        <v>197.88</v>
      </c>
      <c r="AE20" s="11">
        <v>657.65</v>
      </c>
      <c r="AF20" s="11">
        <v>1236.49</v>
      </c>
      <c r="AG20" s="11">
        <v>194.86</v>
      </c>
      <c r="AH20" s="11">
        <v>577.63</v>
      </c>
    </row>
    <row r="21" spans="1:34" ht="14.4" x14ac:dyDescent="0.3">
      <c r="A21" s="1">
        <v>200110</v>
      </c>
      <c r="B21" s="15">
        <v>8049.79</v>
      </c>
      <c r="C21" s="15">
        <v>1668.86</v>
      </c>
      <c r="D21" s="11">
        <v>1812.67</v>
      </c>
      <c r="E21" s="15">
        <v>16796.54</v>
      </c>
      <c r="F21" s="15">
        <v>7314.81</v>
      </c>
      <c r="G21" s="15">
        <v>2211.1999999999998</v>
      </c>
      <c r="H21" s="15">
        <v>14877.34</v>
      </c>
      <c r="I21" s="15">
        <v>274.01</v>
      </c>
      <c r="J21" s="15">
        <v>2608.7600000000002</v>
      </c>
      <c r="K21" s="15">
        <v>0</v>
      </c>
      <c r="L21" s="15">
        <v>2226.36</v>
      </c>
      <c r="M21" s="15">
        <v>231.14</v>
      </c>
      <c r="N21" s="15">
        <v>410.1</v>
      </c>
      <c r="O21" s="15">
        <v>810.31</v>
      </c>
      <c r="P21" s="15">
        <v>50.77</v>
      </c>
      <c r="Q21" s="15">
        <v>0</v>
      </c>
      <c r="R21" s="15">
        <v>336.37</v>
      </c>
      <c r="S21" s="15">
        <v>360.16</v>
      </c>
      <c r="T21" s="15">
        <v>0</v>
      </c>
      <c r="U21" s="15">
        <v>0</v>
      </c>
      <c r="V21" s="15">
        <v>10418.450000000001</v>
      </c>
      <c r="W21" s="11">
        <v>901.33</v>
      </c>
      <c r="X21" s="32"/>
      <c r="Y21" s="32"/>
      <c r="Z21" s="32"/>
      <c r="AA21" s="39"/>
      <c r="AB21" s="32"/>
      <c r="AC21" s="15">
        <v>60.45</v>
      </c>
      <c r="AD21" s="15">
        <v>202.19</v>
      </c>
      <c r="AE21" s="11">
        <v>172.23</v>
      </c>
      <c r="AF21" s="11">
        <v>448.15</v>
      </c>
      <c r="AG21" s="11">
        <v>911.42</v>
      </c>
      <c r="AH21" s="11">
        <v>170.89</v>
      </c>
    </row>
    <row r="22" spans="1:34" ht="14.4" x14ac:dyDescent="0.3">
      <c r="A22" s="1">
        <v>200111</v>
      </c>
      <c r="B22" s="15">
        <v>3170.21</v>
      </c>
      <c r="C22" s="15">
        <v>760.86</v>
      </c>
      <c r="D22" s="11">
        <v>1280.83</v>
      </c>
      <c r="E22" s="15">
        <v>11186.14</v>
      </c>
      <c r="F22" s="15">
        <v>1306.3</v>
      </c>
      <c r="G22" s="15">
        <v>1051.72</v>
      </c>
      <c r="H22" s="15">
        <v>5736.13</v>
      </c>
      <c r="I22" s="15">
        <v>0</v>
      </c>
      <c r="J22" s="15">
        <v>1561.75</v>
      </c>
      <c r="K22" s="15">
        <v>0</v>
      </c>
      <c r="L22" s="15">
        <v>228.66</v>
      </c>
      <c r="M22" s="15">
        <v>0</v>
      </c>
      <c r="N22" s="15">
        <v>187</v>
      </c>
      <c r="O22" s="15">
        <v>0</v>
      </c>
      <c r="P22" s="15">
        <v>18.25</v>
      </c>
      <c r="Q22" s="15">
        <v>0</v>
      </c>
      <c r="R22" s="15">
        <v>56.81</v>
      </c>
      <c r="S22" s="15">
        <v>30.29</v>
      </c>
      <c r="T22" s="15">
        <v>0</v>
      </c>
      <c r="U22" s="15">
        <v>0</v>
      </c>
      <c r="V22" s="15">
        <v>3268.78</v>
      </c>
      <c r="W22" s="11">
        <v>2694.74</v>
      </c>
      <c r="X22" s="32"/>
      <c r="Y22" s="32"/>
      <c r="Z22" s="32"/>
      <c r="AA22" s="39"/>
      <c r="AB22" s="32"/>
      <c r="AC22" s="15">
        <v>16.53</v>
      </c>
      <c r="AD22" s="15">
        <v>2.41</v>
      </c>
      <c r="AE22" s="11">
        <v>126.48</v>
      </c>
      <c r="AF22" s="11">
        <v>227.38</v>
      </c>
      <c r="AG22" s="11">
        <v>544.34</v>
      </c>
      <c r="AH22" s="11">
        <v>171.4</v>
      </c>
    </row>
    <row r="23" spans="1:34" ht="14.4" x14ac:dyDescent="0.3">
      <c r="A23" s="1">
        <v>200112</v>
      </c>
      <c r="B23" s="15">
        <v>1226.8399999999999</v>
      </c>
      <c r="C23" s="15">
        <v>73.63</v>
      </c>
      <c r="D23" s="11">
        <v>41.61</v>
      </c>
      <c r="E23" s="15">
        <v>2985.28</v>
      </c>
      <c r="F23" s="15">
        <v>37.86</v>
      </c>
      <c r="G23" s="15">
        <v>558.6</v>
      </c>
      <c r="H23" s="15">
        <v>810.66</v>
      </c>
      <c r="I23" s="15">
        <v>0</v>
      </c>
      <c r="J23" s="15">
        <v>45.47</v>
      </c>
      <c r="K23" s="15">
        <v>0</v>
      </c>
      <c r="L23" s="15">
        <v>24.79</v>
      </c>
      <c r="M23" s="15">
        <v>0</v>
      </c>
      <c r="N23" s="15">
        <v>41.27</v>
      </c>
      <c r="O23" s="15">
        <v>0</v>
      </c>
      <c r="P23" s="15">
        <v>0.68</v>
      </c>
      <c r="Q23" s="15">
        <v>0</v>
      </c>
      <c r="R23" s="15">
        <v>2.4300000000000002</v>
      </c>
      <c r="S23" s="15">
        <v>0</v>
      </c>
      <c r="T23" s="15">
        <v>0</v>
      </c>
      <c r="U23" s="15">
        <v>0</v>
      </c>
      <c r="V23" s="15">
        <v>779.19</v>
      </c>
      <c r="W23" s="11">
        <v>756.68</v>
      </c>
      <c r="X23" s="32"/>
      <c r="Y23" s="32"/>
      <c r="Z23" s="32"/>
      <c r="AA23" s="39"/>
      <c r="AB23" s="32"/>
      <c r="AC23" s="15">
        <v>0</v>
      </c>
      <c r="AD23" s="15">
        <v>0</v>
      </c>
      <c r="AE23" s="11">
        <v>43.97</v>
      </c>
      <c r="AF23" s="11">
        <v>0</v>
      </c>
      <c r="AG23" s="11">
        <v>0</v>
      </c>
      <c r="AH23" s="11">
        <v>0</v>
      </c>
    </row>
    <row r="24" spans="1:34" ht="14.4" x14ac:dyDescent="0.3">
      <c r="A24" s="1">
        <v>200201</v>
      </c>
      <c r="B24" s="15">
        <v>1659.14</v>
      </c>
      <c r="C24" s="15">
        <v>133.59</v>
      </c>
      <c r="D24" s="11">
        <v>211.3</v>
      </c>
      <c r="E24" s="15">
        <v>2143.9699999999998</v>
      </c>
      <c r="F24" s="15">
        <v>0</v>
      </c>
      <c r="G24" s="15">
        <v>604.44000000000005</v>
      </c>
      <c r="H24" s="15">
        <v>555.53</v>
      </c>
      <c r="I24" s="15">
        <v>0</v>
      </c>
      <c r="J24" s="15">
        <v>130.5</v>
      </c>
      <c r="K24" s="15">
        <v>0</v>
      </c>
      <c r="L24" s="15">
        <v>0</v>
      </c>
      <c r="M24" s="15">
        <v>0</v>
      </c>
      <c r="N24" s="15">
        <v>0</v>
      </c>
      <c r="O24" s="15">
        <v>24.4</v>
      </c>
      <c r="P24" s="15">
        <v>13.36</v>
      </c>
      <c r="Q24" s="15">
        <v>65.52</v>
      </c>
      <c r="R24" s="15">
        <v>84.26</v>
      </c>
      <c r="S24" s="15">
        <v>90.81</v>
      </c>
      <c r="T24" s="15">
        <v>38.56</v>
      </c>
      <c r="U24" s="15">
        <v>0</v>
      </c>
      <c r="V24" s="15">
        <v>554.76</v>
      </c>
      <c r="W24" s="11">
        <v>171.63</v>
      </c>
      <c r="X24" s="32"/>
      <c r="Y24" s="32"/>
      <c r="Z24" s="32"/>
      <c r="AA24" s="39"/>
      <c r="AB24" s="32"/>
      <c r="AC24" s="15">
        <v>0</v>
      </c>
      <c r="AD24" s="15">
        <v>0</v>
      </c>
      <c r="AE24" s="11">
        <v>104.82</v>
      </c>
      <c r="AF24" s="11">
        <v>109.79</v>
      </c>
      <c r="AG24" s="11">
        <v>75.27</v>
      </c>
      <c r="AH24" s="11">
        <v>0</v>
      </c>
    </row>
    <row r="25" spans="1:34" ht="14.4" x14ac:dyDescent="0.3">
      <c r="A25" s="1">
        <v>200202</v>
      </c>
      <c r="B25" s="15">
        <v>1033.71</v>
      </c>
      <c r="C25" s="15">
        <v>259.14999999999998</v>
      </c>
      <c r="D25" s="11">
        <v>381.55</v>
      </c>
      <c r="E25" s="15">
        <v>2381.06</v>
      </c>
      <c r="F25" s="15">
        <v>0</v>
      </c>
      <c r="G25" s="15">
        <v>49.45</v>
      </c>
      <c r="H25" s="15">
        <v>119.2</v>
      </c>
      <c r="I25" s="15">
        <v>125.41</v>
      </c>
      <c r="J25" s="15">
        <v>897.53</v>
      </c>
      <c r="K25" s="15">
        <v>0</v>
      </c>
      <c r="L25" s="15">
        <v>780.64</v>
      </c>
      <c r="M25" s="15">
        <v>82.29</v>
      </c>
      <c r="N25" s="15">
        <v>233.66</v>
      </c>
      <c r="O25" s="15">
        <v>447.2</v>
      </c>
      <c r="P25" s="15">
        <v>0</v>
      </c>
      <c r="Q25" s="15">
        <v>0</v>
      </c>
      <c r="R25" s="15">
        <v>185.27</v>
      </c>
      <c r="S25" s="15">
        <v>116.5</v>
      </c>
      <c r="T25" s="15">
        <v>113.84</v>
      </c>
      <c r="U25" s="15">
        <v>0</v>
      </c>
      <c r="V25" s="15">
        <v>453.08</v>
      </c>
      <c r="W25" s="11">
        <v>809.39</v>
      </c>
      <c r="X25" s="32"/>
      <c r="Y25" s="32"/>
      <c r="Z25" s="32"/>
      <c r="AA25" s="39"/>
      <c r="AB25" s="32"/>
      <c r="AC25" s="15">
        <v>0</v>
      </c>
      <c r="AD25" s="15">
        <v>0</v>
      </c>
      <c r="AE25" s="11">
        <v>29.27</v>
      </c>
      <c r="AF25" s="11">
        <v>31.16</v>
      </c>
      <c r="AG25" s="11">
        <v>54.03</v>
      </c>
      <c r="AH25" s="11">
        <v>43.94</v>
      </c>
    </row>
    <row r="26" spans="1:34" ht="14.4" x14ac:dyDescent="0.3">
      <c r="A26" s="1">
        <v>200203</v>
      </c>
      <c r="B26" s="15">
        <v>5.07</v>
      </c>
      <c r="C26" s="15">
        <v>0</v>
      </c>
      <c r="D26" s="11">
        <v>8.07</v>
      </c>
      <c r="E26" s="15">
        <v>2434.04</v>
      </c>
      <c r="F26" s="15">
        <v>0</v>
      </c>
      <c r="G26" s="15">
        <v>28.94</v>
      </c>
      <c r="H26" s="15">
        <v>0</v>
      </c>
      <c r="I26" s="15">
        <v>98.44</v>
      </c>
      <c r="J26" s="15">
        <v>168.4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69.97</v>
      </c>
      <c r="S26" s="15">
        <v>208.23</v>
      </c>
      <c r="T26" s="15">
        <v>23.99</v>
      </c>
      <c r="U26" s="15">
        <v>0</v>
      </c>
      <c r="V26" s="15">
        <v>341.37</v>
      </c>
      <c r="W26" s="11">
        <v>1582.01</v>
      </c>
      <c r="X26" s="32"/>
      <c r="Y26" s="32"/>
      <c r="Z26" s="32"/>
      <c r="AA26" s="39"/>
      <c r="AB26" s="32"/>
      <c r="AC26" s="15">
        <v>0</v>
      </c>
      <c r="AD26" s="15">
        <v>0</v>
      </c>
      <c r="AE26" s="11">
        <v>21.33</v>
      </c>
      <c r="AF26" s="11">
        <v>33.24</v>
      </c>
      <c r="AG26" s="11">
        <v>85.82</v>
      </c>
      <c r="AH26" s="11">
        <v>0</v>
      </c>
    </row>
    <row r="27" spans="1:34" ht="14.4" x14ac:dyDescent="0.3">
      <c r="A27" s="1">
        <v>200204</v>
      </c>
      <c r="B27" s="15">
        <v>2.4900000000000002</v>
      </c>
      <c r="C27" s="15">
        <v>1.83</v>
      </c>
      <c r="D27" s="11">
        <v>8.42</v>
      </c>
      <c r="E27" s="15">
        <v>1804.44</v>
      </c>
      <c r="F27" s="15">
        <v>0</v>
      </c>
      <c r="G27" s="15">
        <v>0</v>
      </c>
      <c r="H27" s="15">
        <v>2.89</v>
      </c>
      <c r="I27" s="15">
        <v>1.37</v>
      </c>
      <c r="J27" s="15">
        <v>21.46</v>
      </c>
      <c r="K27" s="15">
        <v>0</v>
      </c>
      <c r="L27" s="15">
        <v>0</v>
      </c>
      <c r="M27" s="15">
        <v>0</v>
      </c>
      <c r="N27" s="15">
        <v>0</v>
      </c>
      <c r="O27" s="15">
        <v>15.17</v>
      </c>
      <c r="P27" s="15">
        <v>0</v>
      </c>
      <c r="Q27" s="15">
        <v>0</v>
      </c>
      <c r="R27" s="15">
        <v>0</v>
      </c>
      <c r="S27" s="15">
        <v>0</v>
      </c>
      <c r="T27" s="15">
        <v>8.39</v>
      </c>
      <c r="U27" s="15">
        <v>0</v>
      </c>
      <c r="V27" s="15">
        <v>366.13</v>
      </c>
      <c r="W27" s="11">
        <v>3041.18</v>
      </c>
      <c r="X27" s="32"/>
      <c r="Y27" s="32"/>
      <c r="Z27" s="32"/>
      <c r="AA27" s="39"/>
      <c r="AB27" s="32"/>
      <c r="AC27" s="15">
        <v>0</v>
      </c>
      <c r="AD27" s="15">
        <v>39.54</v>
      </c>
      <c r="AE27" s="11">
        <v>17.940000000000001</v>
      </c>
      <c r="AF27" s="11">
        <v>20.95</v>
      </c>
      <c r="AG27" s="11">
        <v>316.79000000000002</v>
      </c>
      <c r="AH27" s="11">
        <v>157.79</v>
      </c>
    </row>
    <row r="28" spans="1:34" ht="14.4" x14ac:dyDescent="0.3">
      <c r="A28" s="1">
        <v>200205</v>
      </c>
      <c r="B28" s="15">
        <v>36.049999999999997</v>
      </c>
      <c r="C28" s="15">
        <v>0.67</v>
      </c>
      <c r="D28" s="11">
        <v>0</v>
      </c>
      <c r="E28" s="15">
        <v>1042.99</v>
      </c>
      <c r="F28" s="15">
        <v>0</v>
      </c>
      <c r="G28" s="15">
        <v>17.440000000000001</v>
      </c>
      <c r="H28" s="15">
        <v>0</v>
      </c>
      <c r="I28" s="15">
        <v>5.13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353.49</v>
      </c>
      <c r="W28" s="11">
        <v>3046.46</v>
      </c>
      <c r="X28" s="32"/>
      <c r="Y28" s="32"/>
      <c r="Z28" s="32"/>
      <c r="AA28" s="39"/>
      <c r="AB28" s="32"/>
      <c r="AC28" s="15">
        <v>0</v>
      </c>
      <c r="AD28" s="15">
        <v>0</v>
      </c>
      <c r="AE28" s="11">
        <v>0</v>
      </c>
      <c r="AF28" s="11">
        <v>0</v>
      </c>
      <c r="AG28" s="11">
        <v>270.95</v>
      </c>
      <c r="AH28" s="11">
        <v>168.04</v>
      </c>
    </row>
    <row r="29" spans="1:34" ht="14.4" x14ac:dyDescent="0.3">
      <c r="A29" s="1">
        <v>200206</v>
      </c>
      <c r="B29" s="15">
        <v>22588.29</v>
      </c>
      <c r="C29" s="15">
        <v>5605.55</v>
      </c>
      <c r="D29" s="11">
        <v>5071.76</v>
      </c>
      <c r="E29" s="15">
        <v>12841.46</v>
      </c>
      <c r="F29" s="15">
        <v>0</v>
      </c>
      <c r="G29" s="15">
        <v>38.35</v>
      </c>
      <c r="H29" s="15">
        <v>5595.09</v>
      </c>
      <c r="I29" s="15">
        <v>1395.33</v>
      </c>
      <c r="J29" s="15">
        <v>3833.17</v>
      </c>
      <c r="K29" s="15">
        <v>0</v>
      </c>
      <c r="L29" s="15">
        <v>424.66</v>
      </c>
      <c r="M29" s="15">
        <v>0</v>
      </c>
      <c r="N29" s="15">
        <v>0</v>
      </c>
      <c r="O29" s="15">
        <v>0</v>
      </c>
      <c r="P29" s="15">
        <v>233.28</v>
      </c>
      <c r="Q29" s="15">
        <v>57.89</v>
      </c>
      <c r="R29" s="15">
        <v>485.09</v>
      </c>
      <c r="S29" s="15">
        <v>3364.01</v>
      </c>
      <c r="T29" s="15">
        <v>136.72999999999999</v>
      </c>
      <c r="U29" s="15">
        <v>0</v>
      </c>
      <c r="V29" s="15">
        <v>5389.96</v>
      </c>
      <c r="W29" s="11">
        <v>3081.48</v>
      </c>
      <c r="X29" s="32"/>
      <c r="Y29" s="15">
        <v>4.28</v>
      </c>
      <c r="Z29" s="15">
        <v>13.09</v>
      </c>
      <c r="AA29" s="39"/>
      <c r="AB29" s="32"/>
      <c r="AC29" s="15">
        <v>4.13</v>
      </c>
      <c r="AD29" s="15">
        <v>281.37</v>
      </c>
      <c r="AE29" s="11">
        <v>20.3</v>
      </c>
      <c r="AF29" s="11">
        <v>82.34</v>
      </c>
      <c r="AG29" s="11">
        <v>206.8</v>
      </c>
      <c r="AH29" s="11">
        <v>194.34</v>
      </c>
    </row>
    <row r="30" spans="1:34" ht="14.4" x14ac:dyDescent="0.3">
      <c r="A30" s="1">
        <v>200207</v>
      </c>
      <c r="B30" s="15">
        <v>23144.26</v>
      </c>
      <c r="C30" s="15">
        <v>6054.22</v>
      </c>
      <c r="D30" s="11">
        <v>10043.94</v>
      </c>
      <c r="E30" s="15">
        <v>63826.19</v>
      </c>
      <c r="F30" s="15">
        <v>1299.3499999999999</v>
      </c>
      <c r="G30" s="15">
        <v>1491.34</v>
      </c>
      <c r="H30" s="15">
        <v>32417.82</v>
      </c>
      <c r="I30" s="15">
        <v>18336.759999999998</v>
      </c>
      <c r="J30" s="15">
        <v>2090.1999999999998</v>
      </c>
      <c r="K30" s="15">
        <v>0</v>
      </c>
      <c r="L30" s="15">
        <v>0</v>
      </c>
      <c r="M30" s="15">
        <v>7.11</v>
      </c>
      <c r="N30" s="15">
        <v>0</v>
      </c>
      <c r="O30" s="15">
        <v>161.35</v>
      </c>
      <c r="P30" s="15">
        <v>185.85</v>
      </c>
      <c r="Q30" s="15">
        <v>233.43</v>
      </c>
      <c r="R30" s="15">
        <v>350.9</v>
      </c>
      <c r="S30" s="15">
        <v>1764.04</v>
      </c>
      <c r="T30" s="15">
        <v>1379.94</v>
      </c>
      <c r="U30" s="15">
        <v>0</v>
      </c>
      <c r="V30" s="15">
        <v>54522.34</v>
      </c>
      <c r="W30" s="11">
        <v>5141.1899999999996</v>
      </c>
      <c r="X30" s="32"/>
      <c r="Y30" s="15">
        <v>16.920000000000002</v>
      </c>
      <c r="Z30" s="15">
        <v>7.53</v>
      </c>
      <c r="AA30" s="39"/>
      <c r="AB30" s="32"/>
      <c r="AC30" s="15">
        <v>14.14</v>
      </c>
      <c r="AD30" s="15">
        <v>0.83</v>
      </c>
      <c r="AE30" s="11">
        <v>275.45</v>
      </c>
      <c r="AF30" s="11">
        <v>291.40999999999997</v>
      </c>
      <c r="AG30" s="11">
        <v>79.22</v>
      </c>
      <c r="AH30" s="11">
        <v>606.05999999999995</v>
      </c>
    </row>
    <row r="31" spans="1:34" ht="14.4" x14ac:dyDescent="0.3">
      <c r="A31" s="1">
        <v>200208</v>
      </c>
      <c r="B31" s="15">
        <v>15096.57</v>
      </c>
      <c r="C31" s="15">
        <v>2581.85</v>
      </c>
      <c r="D31" s="11">
        <v>1506.65</v>
      </c>
      <c r="E31" s="15">
        <v>20842.3</v>
      </c>
      <c r="F31" s="15">
        <v>767.43</v>
      </c>
      <c r="G31" s="15">
        <v>1252.3499999999999</v>
      </c>
      <c r="H31" s="15">
        <v>7708.8</v>
      </c>
      <c r="I31" s="15">
        <v>159.6</v>
      </c>
      <c r="J31" s="15">
        <v>68.94</v>
      </c>
      <c r="K31" s="15">
        <v>0</v>
      </c>
      <c r="L31" s="15">
        <v>0</v>
      </c>
      <c r="M31" s="15">
        <v>0</v>
      </c>
      <c r="N31" s="15">
        <v>0</v>
      </c>
      <c r="O31" s="15">
        <v>1.74</v>
      </c>
      <c r="P31" s="15">
        <v>80.7</v>
      </c>
      <c r="Q31" s="15">
        <v>69.349999999999994</v>
      </c>
      <c r="R31" s="15">
        <v>69.86</v>
      </c>
      <c r="S31" s="15">
        <v>230.78</v>
      </c>
      <c r="T31" s="15">
        <v>0</v>
      </c>
      <c r="U31" s="15">
        <v>0</v>
      </c>
      <c r="V31" s="15">
        <v>9659.65</v>
      </c>
      <c r="W31" s="11">
        <v>2302.0300000000002</v>
      </c>
      <c r="X31" s="32"/>
      <c r="Y31" s="15">
        <v>11.97</v>
      </c>
      <c r="Z31" s="15">
        <v>6.04</v>
      </c>
      <c r="AA31" s="39"/>
      <c r="AB31" s="32"/>
      <c r="AC31" s="15">
        <v>15.39</v>
      </c>
      <c r="AD31" s="15">
        <v>0</v>
      </c>
      <c r="AE31" s="11">
        <v>125.14</v>
      </c>
      <c r="AF31" s="11">
        <v>187.01</v>
      </c>
      <c r="AG31" s="11">
        <v>0</v>
      </c>
      <c r="AH31" s="11">
        <v>727.59</v>
      </c>
    </row>
    <row r="32" spans="1:34" ht="14.4" x14ac:dyDescent="0.3">
      <c r="A32" s="1">
        <v>200209</v>
      </c>
      <c r="B32" s="15">
        <v>13457.65</v>
      </c>
      <c r="C32" s="15">
        <v>2872.37</v>
      </c>
      <c r="D32" s="11">
        <v>4463.92</v>
      </c>
      <c r="E32" s="15">
        <v>26895.79</v>
      </c>
      <c r="F32" s="15">
        <v>2590.0700000000002</v>
      </c>
      <c r="G32" s="15">
        <v>747.99</v>
      </c>
      <c r="H32" s="15">
        <v>16306.43</v>
      </c>
      <c r="I32" s="15">
        <v>0</v>
      </c>
      <c r="J32" s="15">
        <v>30.84</v>
      </c>
      <c r="K32" s="15">
        <v>0</v>
      </c>
      <c r="L32" s="15">
        <v>0</v>
      </c>
      <c r="M32" s="15">
        <v>0</v>
      </c>
      <c r="N32" s="15">
        <v>0</v>
      </c>
      <c r="O32" s="15">
        <v>15.85</v>
      </c>
      <c r="P32" s="15">
        <v>70.53</v>
      </c>
      <c r="Q32" s="15">
        <v>29.98</v>
      </c>
      <c r="R32" s="15">
        <v>82.05</v>
      </c>
      <c r="S32" s="15">
        <v>234.13</v>
      </c>
      <c r="T32" s="15">
        <v>79.14</v>
      </c>
      <c r="U32" s="15">
        <v>0</v>
      </c>
      <c r="V32" s="15">
        <v>14317.18</v>
      </c>
      <c r="W32" s="11">
        <v>558.53</v>
      </c>
      <c r="X32" s="32"/>
      <c r="Y32" s="15">
        <v>22.91</v>
      </c>
      <c r="Z32" s="15">
        <v>4.33</v>
      </c>
      <c r="AA32" s="39"/>
      <c r="AB32" s="32"/>
      <c r="AC32" s="15">
        <v>18.5</v>
      </c>
      <c r="AD32" s="15">
        <v>0</v>
      </c>
      <c r="AE32" s="11">
        <v>301.44</v>
      </c>
      <c r="AF32" s="11">
        <v>525.96</v>
      </c>
      <c r="AG32" s="11">
        <v>0</v>
      </c>
      <c r="AH32" s="11">
        <v>421.09</v>
      </c>
    </row>
    <row r="33" spans="1:34" ht="14.4" x14ac:dyDescent="0.3">
      <c r="A33" s="1">
        <v>200210</v>
      </c>
      <c r="B33" s="15">
        <v>1589.17</v>
      </c>
      <c r="C33" s="15">
        <v>489.52</v>
      </c>
      <c r="D33" s="11">
        <v>593.04999999999995</v>
      </c>
      <c r="E33" s="15">
        <v>8072.43</v>
      </c>
      <c r="F33" s="15">
        <v>0</v>
      </c>
      <c r="G33" s="15">
        <v>0</v>
      </c>
      <c r="H33" s="15">
        <v>3461.53</v>
      </c>
      <c r="I33" s="15">
        <v>93.46</v>
      </c>
      <c r="J33" s="15">
        <v>6.35</v>
      </c>
      <c r="K33" s="15">
        <v>0</v>
      </c>
      <c r="L33" s="15">
        <v>11.9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52.74</v>
      </c>
      <c r="S33" s="15">
        <v>0.23</v>
      </c>
      <c r="T33" s="15">
        <v>0</v>
      </c>
      <c r="U33" s="15">
        <v>0</v>
      </c>
      <c r="V33" s="15">
        <v>3343.99</v>
      </c>
      <c r="W33" s="11">
        <v>51.94</v>
      </c>
      <c r="X33" s="32"/>
      <c r="Y33" s="15">
        <v>0.02</v>
      </c>
      <c r="Z33" s="15">
        <v>0.28000000000000003</v>
      </c>
      <c r="AA33" s="39"/>
      <c r="AB33" s="32"/>
      <c r="AC33" s="15">
        <v>0</v>
      </c>
      <c r="AD33" s="15">
        <v>0</v>
      </c>
      <c r="AE33" s="11">
        <v>127.58</v>
      </c>
      <c r="AF33" s="11">
        <v>180.22</v>
      </c>
      <c r="AG33" s="11">
        <v>0</v>
      </c>
      <c r="AH33" s="11">
        <v>42.77</v>
      </c>
    </row>
    <row r="34" spans="1:34" ht="14.4" x14ac:dyDescent="0.3">
      <c r="A34" s="1">
        <v>200211</v>
      </c>
      <c r="B34" s="15">
        <v>5205.3999999999996</v>
      </c>
      <c r="C34" s="15">
        <v>1600.23</v>
      </c>
      <c r="D34" s="11">
        <v>1178.55</v>
      </c>
      <c r="E34" s="15">
        <v>4143.1099999999997</v>
      </c>
      <c r="F34" s="15">
        <v>0.96</v>
      </c>
      <c r="G34" s="15">
        <v>327.95</v>
      </c>
      <c r="H34" s="15">
        <v>756.14</v>
      </c>
      <c r="I34" s="15">
        <v>0</v>
      </c>
      <c r="J34" s="15">
        <v>0</v>
      </c>
      <c r="K34" s="15">
        <v>0</v>
      </c>
      <c r="L34" s="15">
        <v>10.87</v>
      </c>
      <c r="M34" s="15">
        <v>0</v>
      </c>
      <c r="N34" s="15">
        <v>0</v>
      </c>
      <c r="O34" s="15">
        <v>0</v>
      </c>
      <c r="P34" s="15">
        <v>31.26</v>
      </c>
      <c r="Q34" s="15">
        <v>0</v>
      </c>
      <c r="R34" s="15">
        <v>54.02</v>
      </c>
      <c r="S34" s="15">
        <v>137.21</v>
      </c>
      <c r="T34" s="15">
        <v>88.28</v>
      </c>
      <c r="U34" s="15">
        <v>0</v>
      </c>
      <c r="V34" s="15">
        <v>3106.27</v>
      </c>
      <c r="W34" s="11">
        <v>590.11</v>
      </c>
      <c r="X34" s="32"/>
      <c r="Y34" s="15">
        <v>3.75</v>
      </c>
      <c r="Z34" s="15">
        <v>1.36</v>
      </c>
      <c r="AA34" s="39"/>
      <c r="AB34" s="32"/>
      <c r="AC34" s="15">
        <v>0</v>
      </c>
      <c r="AD34" s="15">
        <v>7.66</v>
      </c>
      <c r="AE34" s="11">
        <v>156.26</v>
      </c>
      <c r="AF34" s="11">
        <v>182</v>
      </c>
      <c r="AG34" s="11">
        <v>0</v>
      </c>
      <c r="AH34" s="11">
        <v>142.22999999999999</v>
      </c>
    </row>
    <row r="35" spans="1:34" ht="14.4" x14ac:dyDescent="0.3">
      <c r="A35" s="1">
        <v>200212</v>
      </c>
      <c r="B35" s="15">
        <v>7713.02</v>
      </c>
      <c r="C35" s="15">
        <v>2074.69</v>
      </c>
      <c r="D35" s="11">
        <v>4178.1099999999997</v>
      </c>
      <c r="E35" s="15">
        <v>19394.21</v>
      </c>
      <c r="F35" s="15">
        <v>674.04</v>
      </c>
      <c r="G35" s="15">
        <v>757.65</v>
      </c>
      <c r="H35" s="15">
        <v>3020.28</v>
      </c>
      <c r="I35" s="15">
        <v>0</v>
      </c>
      <c r="J35" s="15">
        <v>1.19</v>
      </c>
      <c r="K35" s="15">
        <v>0</v>
      </c>
      <c r="L35" s="15">
        <v>0</v>
      </c>
      <c r="M35" s="15">
        <v>1.21</v>
      </c>
      <c r="N35" s="15">
        <v>0</v>
      </c>
      <c r="O35" s="15">
        <v>0</v>
      </c>
      <c r="P35" s="15">
        <v>175.6</v>
      </c>
      <c r="Q35" s="15">
        <v>0</v>
      </c>
      <c r="R35" s="15">
        <v>295.64999999999998</v>
      </c>
      <c r="S35" s="15">
        <v>376.48</v>
      </c>
      <c r="T35" s="15">
        <v>92.97</v>
      </c>
      <c r="U35" s="15">
        <v>0</v>
      </c>
      <c r="V35" s="15">
        <v>6250.12</v>
      </c>
      <c r="W35" s="11">
        <v>923.1</v>
      </c>
      <c r="X35" s="32"/>
      <c r="Y35" s="15">
        <v>56.27</v>
      </c>
      <c r="Z35" s="15">
        <v>13.82</v>
      </c>
      <c r="AA35" s="39"/>
      <c r="AB35" s="32"/>
      <c r="AC35" s="15">
        <v>6.86</v>
      </c>
      <c r="AD35" s="15">
        <v>0</v>
      </c>
      <c r="AE35" s="11">
        <v>273.19</v>
      </c>
      <c r="AF35" s="11">
        <v>487.83</v>
      </c>
      <c r="AG35" s="11">
        <v>0</v>
      </c>
      <c r="AH35" s="11">
        <v>175.57</v>
      </c>
    </row>
    <row r="36" spans="1:34" ht="14.4" x14ac:dyDescent="0.3">
      <c r="A36" s="1">
        <v>200301</v>
      </c>
      <c r="B36" s="15">
        <v>2798.23</v>
      </c>
      <c r="C36" s="15">
        <v>1375.11</v>
      </c>
      <c r="D36" s="11">
        <v>2222.14</v>
      </c>
      <c r="E36" s="15">
        <v>43774.31</v>
      </c>
      <c r="F36" s="15">
        <v>2047.07</v>
      </c>
      <c r="G36" s="15">
        <v>605.1</v>
      </c>
      <c r="H36" s="15">
        <v>3937.66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59.62</v>
      </c>
      <c r="Q36" s="15">
        <v>0</v>
      </c>
      <c r="R36" s="15">
        <v>67.209999999999994</v>
      </c>
      <c r="S36" s="15">
        <v>33.85</v>
      </c>
      <c r="T36" s="15">
        <v>22.97</v>
      </c>
      <c r="U36" s="15">
        <v>0</v>
      </c>
      <c r="V36" s="15">
        <v>2739.14</v>
      </c>
      <c r="W36" s="11">
        <v>336.67</v>
      </c>
      <c r="X36" s="32"/>
      <c r="Y36" s="15">
        <v>1.03</v>
      </c>
      <c r="Z36" s="15">
        <v>0.48</v>
      </c>
      <c r="AA36" s="39"/>
      <c r="AB36" s="32"/>
      <c r="AC36" s="15">
        <v>16.25</v>
      </c>
      <c r="AD36" s="15">
        <v>0</v>
      </c>
      <c r="AE36" s="11">
        <v>156.05000000000001</v>
      </c>
      <c r="AF36" s="11">
        <v>184.88</v>
      </c>
      <c r="AG36" s="11">
        <v>0</v>
      </c>
      <c r="AH36" s="11">
        <v>103.85</v>
      </c>
    </row>
    <row r="37" spans="1:34" ht="14.4" x14ac:dyDescent="0.3">
      <c r="A37" s="1">
        <v>200302</v>
      </c>
      <c r="B37" s="15">
        <v>458.74</v>
      </c>
      <c r="C37" s="15">
        <v>134.25</v>
      </c>
      <c r="D37" s="11">
        <v>290.95</v>
      </c>
      <c r="E37" s="15">
        <v>5223.74</v>
      </c>
      <c r="F37" s="15">
        <v>0.06</v>
      </c>
      <c r="G37" s="15">
        <v>189</v>
      </c>
      <c r="H37" s="15">
        <v>263.5</v>
      </c>
      <c r="I37" s="15">
        <v>42.38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8.4600000000000009</v>
      </c>
      <c r="P37" s="15">
        <v>53.32</v>
      </c>
      <c r="Q37" s="15">
        <v>0</v>
      </c>
      <c r="R37" s="15">
        <v>62.04</v>
      </c>
      <c r="S37" s="15">
        <v>44.94</v>
      </c>
      <c r="T37" s="15">
        <v>60.87</v>
      </c>
      <c r="U37" s="15">
        <v>0</v>
      </c>
      <c r="V37" s="15">
        <v>525.35</v>
      </c>
      <c r="W37" s="11">
        <v>741.11</v>
      </c>
      <c r="X37" s="32"/>
      <c r="Y37" s="15">
        <v>0</v>
      </c>
      <c r="Z37" s="15">
        <v>7.42</v>
      </c>
      <c r="AA37" s="39"/>
      <c r="AB37" s="32"/>
      <c r="AC37" s="15">
        <v>0</v>
      </c>
      <c r="AD37" s="15">
        <v>0</v>
      </c>
      <c r="AE37" s="11">
        <v>97.89</v>
      </c>
      <c r="AF37" s="11">
        <v>65.2</v>
      </c>
      <c r="AG37" s="11">
        <v>0</v>
      </c>
      <c r="AH37" s="11">
        <v>27.07</v>
      </c>
    </row>
    <row r="38" spans="1:34" ht="14.4" x14ac:dyDescent="0.3">
      <c r="A38" s="1">
        <v>200303</v>
      </c>
      <c r="B38" s="15">
        <v>5781.04</v>
      </c>
      <c r="C38" s="15">
        <v>1446.46</v>
      </c>
      <c r="D38" s="11">
        <v>1795.33</v>
      </c>
      <c r="E38" s="15">
        <v>9051.73</v>
      </c>
      <c r="F38" s="15">
        <v>864.36</v>
      </c>
      <c r="G38" s="15">
        <v>348.24</v>
      </c>
      <c r="H38" s="15">
        <v>573.83000000000004</v>
      </c>
      <c r="I38" s="15">
        <v>261.91000000000003</v>
      </c>
      <c r="J38" s="15">
        <v>0.89</v>
      </c>
      <c r="K38" s="15">
        <v>0</v>
      </c>
      <c r="L38" s="15">
        <v>7.66</v>
      </c>
      <c r="M38" s="15">
        <v>0</v>
      </c>
      <c r="N38" s="15">
        <v>2.0099999999999998</v>
      </c>
      <c r="O38" s="15">
        <v>0</v>
      </c>
      <c r="P38" s="15">
        <v>55.06</v>
      </c>
      <c r="Q38" s="15">
        <v>0</v>
      </c>
      <c r="R38" s="15">
        <v>103.03</v>
      </c>
      <c r="S38" s="15">
        <v>145.53</v>
      </c>
      <c r="T38" s="15">
        <v>59.55</v>
      </c>
      <c r="U38" s="15">
        <v>0</v>
      </c>
      <c r="V38" s="15">
        <v>2110.7199999999998</v>
      </c>
      <c r="W38" s="11">
        <v>2039.88</v>
      </c>
      <c r="X38" s="32"/>
      <c r="Y38" s="15">
        <v>0.64</v>
      </c>
      <c r="Z38" s="15">
        <v>0.5</v>
      </c>
      <c r="AA38" s="39"/>
      <c r="AB38" s="32"/>
      <c r="AC38" s="15">
        <v>244.9</v>
      </c>
      <c r="AD38" s="15">
        <v>0</v>
      </c>
      <c r="AE38" s="11">
        <v>143.76</v>
      </c>
      <c r="AF38" s="11">
        <v>86.83</v>
      </c>
      <c r="AG38" s="11">
        <v>0</v>
      </c>
      <c r="AH38" s="11">
        <v>108.62</v>
      </c>
    </row>
    <row r="39" spans="1:34" ht="14.4" x14ac:dyDescent="0.3">
      <c r="A39" s="1">
        <v>200304</v>
      </c>
      <c r="B39" s="15">
        <v>2814.94</v>
      </c>
      <c r="C39" s="15">
        <v>83.4</v>
      </c>
      <c r="D39" s="11">
        <v>133.88999999999999</v>
      </c>
      <c r="E39" s="15">
        <v>10002.17</v>
      </c>
      <c r="F39" s="15">
        <v>0</v>
      </c>
      <c r="G39" s="15">
        <v>77.2</v>
      </c>
      <c r="H39" s="15">
        <v>231.95</v>
      </c>
      <c r="I39" s="15">
        <v>0</v>
      </c>
      <c r="J39" s="15">
        <v>0</v>
      </c>
      <c r="K39" s="15">
        <v>0</v>
      </c>
      <c r="L39" s="15">
        <v>0</v>
      </c>
      <c r="M39" s="15">
        <v>0.35</v>
      </c>
      <c r="N39" s="15">
        <v>0.12</v>
      </c>
      <c r="O39" s="15">
        <v>38.380000000000003</v>
      </c>
      <c r="P39" s="15">
        <v>41.28</v>
      </c>
      <c r="Q39" s="15">
        <v>0</v>
      </c>
      <c r="R39" s="15">
        <v>150.24</v>
      </c>
      <c r="S39" s="15">
        <v>152.55000000000001</v>
      </c>
      <c r="T39" s="15">
        <v>133.41999999999999</v>
      </c>
      <c r="U39" s="15">
        <v>0</v>
      </c>
      <c r="V39" s="15">
        <v>1395.41</v>
      </c>
      <c r="W39" s="11">
        <v>2206.96</v>
      </c>
      <c r="X39" s="32"/>
      <c r="Y39" s="15">
        <v>1.0900000000000001</v>
      </c>
      <c r="Z39" s="15">
        <v>0.06</v>
      </c>
      <c r="AA39" s="39"/>
      <c r="AB39" s="32"/>
      <c r="AC39" s="15">
        <v>0</v>
      </c>
      <c r="AD39" s="15">
        <v>0</v>
      </c>
      <c r="AE39" s="11">
        <v>90.33</v>
      </c>
      <c r="AF39" s="11">
        <v>91.5</v>
      </c>
      <c r="AG39" s="11">
        <v>0</v>
      </c>
      <c r="AH39" s="11">
        <v>62.79</v>
      </c>
    </row>
    <row r="40" spans="1:34" ht="14.4" x14ac:dyDescent="0.3">
      <c r="A40" s="1">
        <v>200305</v>
      </c>
      <c r="B40" s="15">
        <v>2298.6</v>
      </c>
      <c r="C40" s="15">
        <v>557.36</v>
      </c>
      <c r="D40" s="11">
        <v>675.43</v>
      </c>
      <c r="E40" s="15">
        <v>5398.64</v>
      </c>
      <c r="F40" s="15">
        <v>0</v>
      </c>
      <c r="G40" s="15">
        <v>168.66</v>
      </c>
      <c r="H40" s="15">
        <v>264.08999999999997</v>
      </c>
      <c r="I40" s="15">
        <v>0</v>
      </c>
      <c r="J40" s="15">
        <v>205.77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36.229999999999997</v>
      </c>
      <c r="Q40" s="15">
        <v>77.36</v>
      </c>
      <c r="R40" s="15">
        <v>340.21</v>
      </c>
      <c r="S40" s="15">
        <v>1287.1199999999999</v>
      </c>
      <c r="T40" s="15">
        <v>780.01</v>
      </c>
      <c r="U40" s="15">
        <v>0</v>
      </c>
      <c r="V40" s="15">
        <v>800.49</v>
      </c>
      <c r="W40" s="11">
        <v>1694.58</v>
      </c>
      <c r="X40" s="15">
        <v>75.180000000000007</v>
      </c>
      <c r="Y40" s="15">
        <v>1.66</v>
      </c>
      <c r="Z40" s="15">
        <v>7.76</v>
      </c>
      <c r="AA40" s="39"/>
      <c r="AB40" s="32"/>
      <c r="AC40" s="15">
        <v>0.26</v>
      </c>
      <c r="AD40" s="15">
        <v>22.91</v>
      </c>
      <c r="AE40" s="11">
        <v>69.36</v>
      </c>
      <c r="AF40" s="11">
        <v>141.27000000000001</v>
      </c>
      <c r="AG40" s="11">
        <v>0</v>
      </c>
      <c r="AH40" s="11">
        <v>110.05</v>
      </c>
    </row>
    <row r="41" spans="1:34" ht="14.4" x14ac:dyDescent="0.3">
      <c r="A41" s="1">
        <v>200306</v>
      </c>
      <c r="B41" s="15">
        <v>12489.87</v>
      </c>
      <c r="C41" s="15">
        <v>4125.5</v>
      </c>
      <c r="D41" s="11">
        <v>3594.72</v>
      </c>
      <c r="E41" s="15">
        <v>7924.17</v>
      </c>
      <c r="F41" s="15">
        <v>380.1</v>
      </c>
      <c r="G41" s="15">
        <v>749.88</v>
      </c>
      <c r="H41" s="15">
        <v>933.07</v>
      </c>
      <c r="I41" s="15">
        <v>0</v>
      </c>
      <c r="J41" s="15">
        <v>279.58999999999997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129.15</v>
      </c>
      <c r="Q41" s="15">
        <v>0</v>
      </c>
      <c r="R41" s="15">
        <v>399.43</v>
      </c>
      <c r="S41" s="15">
        <v>1229.8900000000001</v>
      </c>
      <c r="T41" s="15">
        <v>801.94</v>
      </c>
      <c r="U41" s="15">
        <v>0</v>
      </c>
      <c r="V41" s="15">
        <v>16940.259999999998</v>
      </c>
      <c r="W41" s="11">
        <v>2039.17</v>
      </c>
      <c r="X41" s="15">
        <v>1494</v>
      </c>
      <c r="Y41" s="15">
        <v>201.06</v>
      </c>
      <c r="Z41" s="15">
        <v>83.73</v>
      </c>
      <c r="AA41" s="39"/>
      <c r="AB41" s="32"/>
      <c r="AC41" s="15">
        <v>33.36</v>
      </c>
      <c r="AD41" s="15">
        <v>0</v>
      </c>
      <c r="AE41" s="11">
        <v>373.19</v>
      </c>
      <c r="AF41" s="11">
        <v>588.73</v>
      </c>
      <c r="AG41" s="11">
        <v>0</v>
      </c>
      <c r="AH41" s="11">
        <v>206.43</v>
      </c>
    </row>
    <row r="42" spans="1:34" ht="14.4" x14ac:dyDescent="0.3">
      <c r="A42" s="1">
        <v>200307</v>
      </c>
      <c r="B42" s="15">
        <v>5392.75</v>
      </c>
      <c r="C42" s="15">
        <v>1021.07</v>
      </c>
      <c r="D42" s="11">
        <v>2652.26</v>
      </c>
      <c r="E42" s="15">
        <v>11048.15</v>
      </c>
      <c r="F42" s="15">
        <v>424.55</v>
      </c>
      <c r="G42" s="15">
        <v>363.55</v>
      </c>
      <c r="H42" s="15">
        <v>2778.7</v>
      </c>
      <c r="I42" s="15">
        <v>0</v>
      </c>
      <c r="J42" s="15">
        <v>6.67</v>
      </c>
      <c r="K42" s="15">
        <v>0</v>
      </c>
      <c r="L42" s="15">
        <v>0</v>
      </c>
      <c r="M42" s="15">
        <v>0</v>
      </c>
      <c r="N42" s="15">
        <v>0</v>
      </c>
      <c r="O42" s="15">
        <v>6.78</v>
      </c>
      <c r="P42" s="15">
        <v>23.56</v>
      </c>
      <c r="Q42" s="15">
        <v>1.8</v>
      </c>
      <c r="R42" s="15">
        <v>336.73</v>
      </c>
      <c r="S42" s="15">
        <v>560.55999999999995</v>
      </c>
      <c r="T42" s="15">
        <v>0</v>
      </c>
      <c r="U42" s="15">
        <v>0</v>
      </c>
      <c r="V42" s="15">
        <v>10052</v>
      </c>
      <c r="W42" s="11">
        <v>1116.1500000000001</v>
      </c>
      <c r="X42" s="15">
        <v>1121.08</v>
      </c>
      <c r="Y42" s="15">
        <v>175.61</v>
      </c>
      <c r="Z42" s="15">
        <v>12.73</v>
      </c>
      <c r="AA42" s="39"/>
      <c r="AB42" s="32"/>
      <c r="AC42" s="15">
        <v>8.6</v>
      </c>
      <c r="AD42" s="15">
        <v>0</v>
      </c>
      <c r="AE42" s="11">
        <v>120.39</v>
      </c>
      <c r="AF42" s="11">
        <v>64.599999999999994</v>
      </c>
      <c r="AG42" s="11">
        <v>0</v>
      </c>
      <c r="AH42" s="11">
        <v>98.72</v>
      </c>
    </row>
    <row r="43" spans="1:34" ht="14.4" x14ac:dyDescent="0.3">
      <c r="A43" s="1">
        <v>200308</v>
      </c>
      <c r="B43" s="15">
        <v>13737</v>
      </c>
      <c r="C43" s="15">
        <v>4581.63</v>
      </c>
      <c r="D43" s="11">
        <v>6116.62</v>
      </c>
      <c r="E43" s="15">
        <v>50061.47</v>
      </c>
      <c r="F43" s="15">
        <v>7510.42</v>
      </c>
      <c r="G43" s="15">
        <v>1143.44</v>
      </c>
      <c r="H43" s="15">
        <v>24860.17</v>
      </c>
      <c r="I43" s="15">
        <v>0</v>
      </c>
      <c r="J43" s="15">
        <v>1637.15</v>
      </c>
      <c r="K43" s="15">
        <v>0</v>
      </c>
      <c r="L43" s="15">
        <v>17.420000000000002</v>
      </c>
      <c r="M43" s="15">
        <v>0</v>
      </c>
      <c r="N43" s="15">
        <v>6.01</v>
      </c>
      <c r="O43" s="15">
        <v>0</v>
      </c>
      <c r="P43" s="15">
        <v>107.75</v>
      </c>
      <c r="Q43" s="15">
        <v>0</v>
      </c>
      <c r="R43" s="15">
        <v>413.62</v>
      </c>
      <c r="S43" s="15">
        <v>63.87</v>
      </c>
      <c r="T43" s="15">
        <v>876.73</v>
      </c>
      <c r="U43" s="15">
        <v>0</v>
      </c>
      <c r="V43" s="15">
        <v>10562.88</v>
      </c>
      <c r="W43" s="11">
        <v>488.74</v>
      </c>
      <c r="X43" s="15">
        <v>9186.35</v>
      </c>
      <c r="Y43" s="15">
        <v>284.52999999999997</v>
      </c>
      <c r="Z43" s="15">
        <v>22.1</v>
      </c>
      <c r="AA43" s="39"/>
      <c r="AB43" s="32"/>
      <c r="AC43" s="15">
        <v>425.84</v>
      </c>
      <c r="AD43" s="15">
        <v>0</v>
      </c>
      <c r="AE43" s="11">
        <v>180</v>
      </c>
      <c r="AF43" s="11">
        <v>167.24</v>
      </c>
      <c r="AG43" s="11">
        <v>0</v>
      </c>
      <c r="AH43" s="11">
        <v>841.51</v>
      </c>
    </row>
    <row r="44" spans="1:34" ht="14.4" x14ac:dyDescent="0.3">
      <c r="A44" s="1">
        <v>200309</v>
      </c>
      <c r="B44" s="15">
        <v>16444.45</v>
      </c>
      <c r="C44" s="15">
        <v>6171.3</v>
      </c>
      <c r="D44" s="11">
        <v>5544.72</v>
      </c>
      <c r="E44" s="15">
        <v>67070.3</v>
      </c>
      <c r="F44" s="15">
        <v>6187.06</v>
      </c>
      <c r="G44" s="15">
        <v>953.74</v>
      </c>
      <c r="H44" s="15">
        <v>22214.18</v>
      </c>
      <c r="I44" s="15">
        <v>0</v>
      </c>
      <c r="J44" s="15">
        <v>11.98</v>
      </c>
      <c r="K44" s="15">
        <v>0</v>
      </c>
      <c r="L44" s="15">
        <v>12.99</v>
      </c>
      <c r="M44" s="15">
        <v>0</v>
      </c>
      <c r="N44" s="15">
        <v>1.34</v>
      </c>
      <c r="O44" s="15">
        <v>0</v>
      </c>
      <c r="P44" s="15">
        <v>93.39</v>
      </c>
      <c r="Q44" s="15">
        <v>0</v>
      </c>
      <c r="R44" s="15">
        <v>180.37</v>
      </c>
      <c r="S44" s="15">
        <v>11.06</v>
      </c>
      <c r="T44" s="15">
        <v>1240.5899999999999</v>
      </c>
      <c r="U44" s="15">
        <v>0</v>
      </c>
      <c r="V44" s="15">
        <v>15393.24</v>
      </c>
      <c r="W44" s="11">
        <v>76.06</v>
      </c>
      <c r="X44" s="15">
        <v>6747.1</v>
      </c>
      <c r="Y44" s="15">
        <v>865.11</v>
      </c>
      <c r="Z44" s="15">
        <v>14.58</v>
      </c>
      <c r="AA44" s="39"/>
      <c r="AB44" s="32"/>
      <c r="AC44" s="15">
        <v>1330.56</v>
      </c>
      <c r="AD44" s="15">
        <v>0</v>
      </c>
      <c r="AE44" s="11">
        <v>144.34</v>
      </c>
      <c r="AF44" s="11">
        <v>238.86</v>
      </c>
      <c r="AG44" s="11">
        <v>0</v>
      </c>
      <c r="AH44" s="11">
        <v>634.92999999999995</v>
      </c>
    </row>
    <row r="45" spans="1:34" ht="14.4" x14ac:dyDescent="0.3">
      <c r="A45" s="1">
        <v>200310</v>
      </c>
      <c r="B45" s="15">
        <v>6242.85</v>
      </c>
      <c r="C45" s="15">
        <v>2345.46</v>
      </c>
      <c r="D45" s="11">
        <v>2954.13</v>
      </c>
      <c r="E45" s="15">
        <v>19801.18</v>
      </c>
      <c r="F45" s="15">
        <v>2930.32</v>
      </c>
      <c r="G45" s="15">
        <v>468.17</v>
      </c>
      <c r="H45" s="15">
        <v>14886.73</v>
      </c>
      <c r="I45" s="15">
        <v>0</v>
      </c>
      <c r="J45" s="15">
        <v>2.86</v>
      </c>
      <c r="K45" s="15">
        <v>0</v>
      </c>
      <c r="L45" s="15">
        <v>0</v>
      </c>
      <c r="M45" s="15">
        <v>0</v>
      </c>
      <c r="N45" s="15">
        <v>0</v>
      </c>
      <c r="O45" s="15">
        <v>31.72</v>
      </c>
      <c r="P45" s="15">
        <v>28.63</v>
      </c>
      <c r="Q45" s="15">
        <v>0</v>
      </c>
      <c r="R45" s="15">
        <v>150.25</v>
      </c>
      <c r="S45" s="15">
        <v>0.25</v>
      </c>
      <c r="T45" s="15">
        <v>447.93</v>
      </c>
      <c r="U45" s="15">
        <v>0</v>
      </c>
      <c r="V45" s="15">
        <v>6111.68</v>
      </c>
      <c r="W45" s="11">
        <v>55.68</v>
      </c>
      <c r="X45" s="15">
        <v>2220.19</v>
      </c>
      <c r="Y45" s="15">
        <v>288.51</v>
      </c>
      <c r="Z45" s="15">
        <v>0</v>
      </c>
      <c r="AA45" s="39"/>
      <c r="AB45" s="32"/>
      <c r="AC45" s="15">
        <v>741.27</v>
      </c>
      <c r="AD45" s="15">
        <v>0</v>
      </c>
      <c r="AE45" s="11">
        <v>85.06</v>
      </c>
      <c r="AF45" s="11">
        <v>314.06</v>
      </c>
      <c r="AG45" s="11">
        <v>0</v>
      </c>
      <c r="AH45" s="11">
        <v>365.21</v>
      </c>
    </row>
    <row r="46" spans="1:34" ht="14.4" x14ac:dyDescent="0.3">
      <c r="A46" s="1">
        <v>200311</v>
      </c>
      <c r="B46" s="15">
        <v>869.9</v>
      </c>
      <c r="C46" s="15">
        <v>120.58</v>
      </c>
      <c r="D46" s="11">
        <v>554.34</v>
      </c>
      <c r="E46" s="15">
        <v>6261.82</v>
      </c>
      <c r="F46" s="15">
        <v>146.16</v>
      </c>
      <c r="G46" s="15">
        <v>336.77</v>
      </c>
      <c r="H46" s="15">
        <v>1970.45</v>
      </c>
      <c r="I46" s="15">
        <v>0</v>
      </c>
      <c r="J46" s="15">
        <v>0</v>
      </c>
      <c r="K46" s="15">
        <v>0</v>
      </c>
      <c r="L46" s="15">
        <v>9.32</v>
      </c>
      <c r="M46" s="15">
        <v>0</v>
      </c>
      <c r="N46" s="15">
        <v>24.18</v>
      </c>
      <c r="O46" s="15">
        <v>0</v>
      </c>
      <c r="P46" s="15">
        <v>19.399999999999999</v>
      </c>
      <c r="Q46" s="15">
        <v>0</v>
      </c>
      <c r="R46" s="15">
        <v>19.63</v>
      </c>
      <c r="S46" s="15">
        <v>5.44</v>
      </c>
      <c r="T46" s="15">
        <v>0</v>
      </c>
      <c r="U46" s="15">
        <v>0</v>
      </c>
      <c r="V46" s="15">
        <v>1540</v>
      </c>
      <c r="W46" s="11">
        <v>2.52</v>
      </c>
      <c r="X46" s="15">
        <v>0.19</v>
      </c>
      <c r="Y46" s="15">
        <v>0.04</v>
      </c>
      <c r="Z46" s="15">
        <v>0</v>
      </c>
      <c r="AA46" s="39"/>
      <c r="AB46" s="32"/>
      <c r="AC46" s="15">
        <v>24.75</v>
      </c>
      <c r="AD46" s="15">
        <v>0</v>
      </c>
      <c r="AE46" s="11">
        <v>23.87</v>
      </c>
      <c r="AF46" s="11">
        <v>67.39</v>
      </c>
      <c r="AG46" s="11">
        <v>0</v>
      </c>
      <c r="AH46" s="11">
        <v>80.709999999999994</v>
      </c>
    </row>
    <row r="47" spans="1:34" ht="14.4" x14ac:dyDescent="0.3">
      <c r="A47" s="1">
        <v>200312</v>
      </c>
      <c r="B47" s="15">
        <v>3430.9</v>
      </c>
      <c r="C47" s="15">
        <v>447.3</v>
      </c>
      <c r="D47" s="11">
        <v>605.26</v>
      </c>
      <c r="E47" s="15">
        <v>10912.31</v>
      </c>
      <c r="F47" s="15">
        <v>41.08</v>
      </c>
      <c r="G47" s="15">
        <v>257.11</v>
      </c>
      <c r="H47" s="15">
        <v>1303.5999999999999</v>
      </c>
      <c r="I47" s="15">
        <v>0</v>
      </c>
      <c r="J47" s="15">
        <v>0</v>
      </c>
      <c r="K47" s="15">
        <v>0</v>
      </c>
      <c r="L47" s="15">
        <v>9.32</v>
      </c>
      <c r="M47" s="15">
        <v>0</v>
      </c>
      <c r="N47" s="15">
        <v>5.29</v>
      </c>
      <c r="O47" s="15">
        <v>0</v>
      </c>
      <c r="P47" s="15">
        <v>16.7</v>
      </c>
      <c r="Q47" s="15">
        <v>0</v>
      </c>
      <c r="R47" s="15">
        <v>86.18</v>
      </c>
      <c r="S47" s="15">
        <v>13.09</v>
      </c>
      <c r="T47" s="15">
        <v>225.98</v>
      </c>
      <c r="U47" s="15">
        <v>0</v>
      </c>
      <c r="V47" s="15">
        <v>1130.8499999999999</v>
      </c>
      <c r="W47" s="11">
        <v>28.24</v>
      </c>
      <c r="X47" s="15">
        <v>0.05</v>
      </c>
      <c r="Y47" s="15">
        <v>2.2799999999999998</v>
      </c>
      <c r="Z47" s="15">
        <v>0.01</v>
      </c>
      <c r="AA47" s="39"/>
      <c r="AB47" s="32"/>
      <c r="AC47" s="15">
        <v>10.76</v>
      </c>
      <c r="AD47" s="15">
        <v>0</v>
      </c>
      <c r="AE47" s="11">
        <v>86.25</v>
      </c>
      <c r="AF47" s="11">
        <v>109.55</v>
      </c>
      <c r="AG47" s="11">
        <v>0</v>
      </c>
      <c r="AH47" s="11">
        <v>95.66</v>
      </c>
    </row>
    <row r="48" spans="1:34" ht="14.4" x14ac:dyDescent="0.3">
      <c r="A48" s="1">
        <v>200401</v>
      </c>
      <c r="B48" s="15">
        <v>1267.3</v>
      </c>
      <c r="C48" s="15">
        <v>86.04</v>
      </c>
      <c r="D48" s="11">
        <v>539.14</v>
      </c>
      <c r="E48" s="15">
        <v>10421</v>
      </c>
      <c r="F48" s="15">
        <v>0</v>
      </c>
      <c r="G48" s="15">
        <v>274.39</v>
      </c>
      <c r="H48" s="15">
        <v>429.4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43.28</v>
      </c>
      <c r="Q48" s="15">
        <v>0</v>
      </c>
      <c r="R48" s="15">
        <v>89.07</v>
      </c>
      <c r="S48" s="15">
        <v>132.9</v>
      </c>
      <c r="T48" s="15">
        <v>0</v>
      </c>
      <c r="U48" s="15">
        <v>0</v>
      </c>
      <c r="V48" s="15">
        <v>852.73</v>
      </c>
      <c r="W48" s="11">
        <v>400.18</v>
      </c>
      <c r="X48" s="15">
        <v>0.18</v>
      </c>
      <c r="Y48" s="15">
        <v>0.55000000000000004</v>
      </c>
      <c r="Z48" s="15">
        <v>0.05</v>
      </c>
      <c r="AA48" s="39"/>
      <c r="AB48" s="32"/>
      <c r="AC48" s="15">
        <v>2.56</v>
      </c>
      <c r="AD48" s="15">
        <v>0</v>
      </c>
      <c r="AE48" s="11">
        <v>52.81</v>
      </c>
      <c r="AF48" s="11">
        <v>61.2</v>
      </c>
      <c r="AG48" s="11">
        <v>0</v>
      </c>
      <c r="AH48" s="11">
        <v>29.66</v>
      </c>
    </row>
    <row r="49" spans="1:34" ht="14.4" x14ac:dyDescent="0.3">
      <c r="A49" s="1">
        <v>200402</v>
      </c>
      <c r="B49" s="15">
        <v>1449.75</v>
      </c>
      <c r="C49" s="15">
        <v>1568.43</v>
      </c>
      <c r="D49" s="11">
        <v>1880.34</v>
      </c>
      <c r="E49" s="15">
        <v>6772.26</v>
      </c>
      <c r="F49" s="15">
        <v>98.92</v>
      </c>
      <c r="G49" s="15">
        <v>463.61</v>
      </c>
      <c r="H49" s="15">
        <v>1094.81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12.65</v>
      </c>
      <c r="P49" s="15">
        <v>77.12</v>
      </c>
      <c r="Q49" s="15">
        <v>0</v>
      </c>
      <c r="R49" s="15">
        <v>99.02</v>
      </c>
      <c r="S49" s="15">
        <v>166.31</v>
      </c>
      <c r="T49" s="15">
        <v>0</v>
      </c>
      <c r="U49" s="15">
        <v>0</v>
      </c>
      <c r="V49" s="15">
        <v>1340.08</v>
      </c>
      <c r="W49" s="11">
        <v>2018.78</v>
      </c>
      <c r="X49" s="15">
        <v>64.790000000000006</v>
      </c>
      <c r="Y49" s="15">
        <v>4.97</v>
      </c>
      <c r="Z49" s="15">
        <v>5.7</v>
      </c>
      <c r="AA49" s="39"/>
      <c r="AB49" s="32"/>
      <c r="AC49" s="15">
        <v>3.84</v>
      </c>
      <c r="AD49" s="15">
        <v>0</v>
      </c>
      <c r="AE49" s="11">
        <v>86.77</v>
      </c>
      <c r="AF49" s="11">
        <v>90.05</v>
      </c>
      <c r="AG49" s="11">
        <v>0</v>
      </c>
      <c r="AH49" s="11">
        <v>150.30000000000001</v>
      </c>
    </row>
    <row r="50" spans="1:34" ht="14.4" x14ac:dyDescent="0.3">
      <c r="A50" s="1">
        <v>200403</v>
      </c>
      <c r="B50" s="15">
        <v>92.35</v>
      </c>
      <c r="C50" s="15">
        <v>1084.1099999999999</v>
      </c>
      <c r="D50" s="11">
        <v>1159.74</v>
      </c>
      <c r="E50" s="15">
        <v>8084.6</v>
      </c>
      <c r="F50" s="15">
        <v>97.45</v>
      </c>
      <c r="G50" s="15">
        <v>126.79</v>
      </c>
      <c r="H50" s="15">
        <v>471.59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1.62</v>
      </c>
      <c r="T50" s="15">
        <v>13.41</v>
      </c>
      <c r="U50" s="15">
        <v>0</v>
      </c>
      <c r="V50" s="15">
        <v>1819.2</v>
      </c>
      <c r="W50" s="11">
        <v>3128.32</v>
      </c>
      <c r="X50" s="15">
        <v>0.31</v>
      </c>
      <c r="Y50" s="15">
        <v>4.75</v>
      </c>
      <c r="Z50" s="15">
        <v>1.92</v>
      </c>
      <c r="AA50" s="39"/>
      <c r="AB50" s="32"/>
      <c r="AC50" s="15">
        <v>3.42</v>
      </c>
      <c r="AD50" s="15">
        <v>0</v>
      </c>
      <c r="AE50" s="11">
        <v>52.6</v>
      </c>
      <c r="AF50" s="11">
        <v>38.479999999999997</v>
      </c>
      <c r="AG50" s="11">
        <v>0</v>
      </c>
      <c r="AH50" s="11">
        <v>24.75</v>
      </c>
    </row>
    <row r="51" spans="1:34" ht="14.4" x14ac:dyDescent="0.3">
      <c r="A51" s="1">
        <v>200404</v>
      </c>
      <c r="B51" s="15">
        <v>189.99</v>
      </c>
      <c r="C51" s="15">
        <v>184.8</v>
      </c>
      <c r="D51" s="11">
        <v>8.9499999999999993</v>
      </c>
      <c r="E51" s="15">
        <v>2825.87</v>
      </c>
      <c r="F51" s="15">
        <v>0</v>
      </c>
      <c r="G51" s="15">
        <v>117.18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5.61</v>
      </c>
      <c r="Q51" s="15">
        <v>0</v>
      </c>
      <c r="R51" s="15">
        <v>68.28</v>
      </c>
      <c r="S51" s="15">
        <v>83.92</v>
      </c>
      <c r="T51" s="15">
        <v>27</v>
      </c>
      <c r="U51" s="15">
        <v>0</v>
      </c>
      <c r="V51" s="15">
        <v>1074.54</v>
      </c>
      <c r="W51" s="11">
        <v>3426.61</v>
      </c>
      <c r="X51" s="15">
        <v>0.21</v>
      </c>
      <c r="Y51" s="15">
        <v>15.46</v>
      </c>
      <c r="Z51" s="15">
        <v>11.02</v>
      </c>
      <c r="AA51" s="39"/>
      <c r="AB51" s="32"/>
      <c r="AC51" s="15">
        <v>0</v>
      </c>
      <c r="AD51" s="15">
        <v>14.83</v>
      </c>
      <c r="AE51" s="11">
        <v>10.42</v>
      </c>
      <c r="AF51" s="11">
        <v>35.67</v>
      </c>
      <c r="AG51" s="11">
        <v>0</v>
      </c>
      <c r="AH51" s="11">
        <v>61.38</v>
      </c>
    </row>
    <row r="52" spans="1:34" ht="14.4" x14ac:dyDescent="0.3">
      <c r="A52" s="1">
        <v>200405</v>
      </c>
      <c r="B52" s="15">
        <v>0</v>
      </c>
      <c r="C52" s="15">
        <v>0</v>
      </c>
      <c r="D52" s="11">
        <v>0</v>
      </c>
      <c r="E52" s="15">
        <v>2040.52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7">
        <v>0</v>
      </c>
      <c r="M52" s="15">
        <v>0</v>
      </c>
      <c r="N52" s="17">
        <v>0</v>
      </c>
      <c r="O52" s="15">
        <v>0</v>
      </c>
      <c r="P52" s="15">
        <v>0</v>
      </c>
      <c r="Q52" s="15">
        <v>0</v>
      </c>
      <c r="R52" s="15">
        <v>26.59</v>
      </c>
      <c r="S52" s="15">
        <v>3.89</v>
      </c>
      <c r="T52" s="15">
        <v>0</v>
      </c>
      <c r="U52" s="15">
        <v>0</v>
      </c>
      <c r="V52" s="15">
        <v>1029.08</v>
      </c>
      <c r="W52" s="11">
        <v>5447</v>
      </c>
      <c r="X52" s="15">
        <v>0.27</v>
      </c>
      <c r="Y52" s="15">
        <v>0.01</v>
      </c>
      <c r="Z52" s="15">
        <v>0</v>
      </c>
      <c r="AA52" s="39"/>
      <c r="AB52" s="32"/>
      <c r="AC52" s="15">
        <v>0</v>
      </c>
      <c r="AD52" s="15">
        <v>0</v>
      </c>
      <c r="AE52" s="11">
        <v>0</v>
      </c>
      <c r="AF52" s="11">
        <v>22.14</v>
      </c>
      <c r="AG52" s="11">
        <v>2.52</v>
      </c>
      <c r="AH52" s="11">
        <v>115.23</v>
      </c>
    </row>
    <row r="53" spans="1:34" ht="14.4" x14ac:dyDescent="0.3">
      <c r="A53" s="1">
        <v>200406</v>
      </c>
      <c r="B53" s="15">
        <v>3527.54</v>
      </c>
      <c r="C53" s="15">
        <v>747.45</v>
      </c>
      <c r="D53" s="11">
        <v>75.5</v>
      </c>
      <c r="E53" s="15">
        <v>1209.73</v>
      </c>
      <c r="F53" s="15">
        <v>0</v>
      </c>
      <c r="G53" s="15">
        <v>9.9600000000000009</v>
      </c>
      <c r="H53" s="15">
        <v>887.03</v>
      </c>
      <c r="I53" s="15">
        <v>757.26</v>
      </c>
      <c r="J53" s="15">
        <v>18.899999999999999</v>
      </c>
      <c r="K53" s="15">
        <v>0</v>
      </c>
      <c r="L53" s="17">
        <v>0</v>
      </c>
      <c r="M53" s="15">
        <v>0</v>
      </c>
      <c r="N53" s="17">
        <v>0</v>
      </c>
      <c r="O53" s="15">
        <v>19.989999999999998</v>
      </c>
      <c r="P53" s="15">
        <v>0</v>
      </c>
      <c r="Q53" s="15">
        <v>0</v>
      </c>
      <c r="R53" s="15">
        <v>105.27</v>
      </c>
      <c r="S53" s="15">
        <v>0</v>
      </c>
      <c r="T53" s="15">
        <v>2.25</v>
      </c>
      <c r="U53" s="15">
        <v>0</v>
      </c>
      <c r="V53" s="15">
        <v>962.83</v>
      </c>
      <c r="W53" s="11">
        <v>4678.42</v>
      </c>
      <c r="X53" s="15">
        <v>1.05</v>
      </c>
      <c r="Y53" s="15">
        <v>0.31</v>
      </c>
      <c r="Z53" s="15">
        <v>0.35</v>
      </c>
      <c r="AA53" s="39"/>
      <c r="AB53" s="32"/>
      <c r="AC53" s="15">
        <v>10.45</v>
      </c>
      <c r="AD53" s="15">
        <v>24.14</v>
      </c>
      <c r="AE53" s="11">
        <v>15.87</v>
      </c>
      <c r="AF53" s="11">
        <v>12.94</v>
      </c>
      <c r="AG53" s="11">
        <v>8.73</v>
      </c>
      <c r="AH53" s="11">
        <v>143.10000000000002</v>
      </c>
    </row>
    <row r="54" spans="1:34" ht="14.4" x14ac:dyDescent="0.3">
      <c r="A54" s="1">
        <v>200407</v>
      </c>
      <c r="B54" s="15">
        <v>803.91</v>
      </c>
      <c r="C54" s="15">
        <v>172.92</v>
      </c>
      <c r="D54" s="11">
        <v>0.06</v>
      </c>
      <c r="E54" s="15">
        <v>1488.4</v>
      </c>
      <c r="F54" s="15">
        <v>0</v>
      </c>
      <c r="G54" s="15">
        <v>0</v>
      </c>
      <c r="H54" s="15">
        <v>1139.27</v>
      </c>
      <c r="I54" s="15">
        <v>714.32</v>
      </c>
      <c r="J54" s="15">
        <v>49.27</v>
      </c>
      <c r="K54" s="15">
        <v>0</v>
      </c>
      <c r="L54" s="17">
        <v>0</v>
      </c>
      <c r="M54" s="15">
        <v>0</v>
      </c>
      <c r="N54" s="17">
        <v>0</v>
      </c>
      <c r="O54" s="15">
        <v>31.94</v>
      </c>
      <c r="P54" s="15">
        <v>0</v>
      </c>
      <c r="Q54" s="15">
        <v>12.91</v>
      </c>
      <c r="R54" s="15">
        <v>255.04</v>
      </c>
      <c r="S54" s="15">
        <v>0</v>
      </c>
      <c r="T54" s="15">
        <v>24.44</v>
      </c>
      <c r="U54" s="15">
        <v>0</v>
      </c>
      <c r="V54" s="15">
        <v>1103.3800000000001</v>
      </c>
      <c r="W54" s="11">
        <v>7425.01</v>
      </c>
      <c r="X54" s="15">
        <v>4.47</v>
      </c>
      <c r="Y54" s="15">
        <v>0.42</v>
      </c>
      <c r="Z54" s="15">
        <v>0</v>
      </c>
      <c r="AA54" s="39"/>
      <c r="AB54" s="32"/>
      <c r="AC54" s="15">
        <v>0</v>
      </c>
      <c r="AD54" s="15">
        <v>0</v>
      </c>
      <c r="AE54" s="11">
        <v>0.26</v>
      </c>
      <c r="AF54" s="11">
        <v>0</v>
      </c>
      <c r="AG54" s="11">
        <v>2.14</v>
      </c>
      <c r="AH54" s="11">
        <v>77.569999999999993</v>
      </c>
    </row>
    <row r="55" spans="1:34" ht="14.4" x14ac:dyDescent="0.3">
      <c r="A55" s="1">
        <v>200408</v>
      </c>
      <c r="B55" s="15">
        <v>33341.19</v>
      </c>
      <c r="C55" s="15">
        <v>17750.86</v>
      </c>
      <c r="D55" s="11">
        <v>3296.75</v>
      </c>
      <c r="E55" s="15">
        <v>18983.28</v>
      </c>
      <c r="F55" s="15">
        <v>909.95</v>
      </c>
      <c r="G55" s="15">
        <v>0</v>
      </c>
      <c r="H55" s="15">
        <v>8412.77</v>
      </c>
      <c r="I55" s="15">
        <v>6918.12</v>
      </c>
      <c r="J55" s="15">
        <v>982.89</v>
      </c>
      <c r="K55" s="15">
        <v>0</v>
      </c>
      <c r="L55" s="17">
        <v>0</v>
      </c>
      <c r="M55" s="15">
        <v>0</v>
      </c>
      <c r="N55" s="17">
        <v>0</v>
      </c>
      <c r="O55" s="15">
        <v>44.59</v>
      </c>
      <c r="P55" s="15">
        <v>0</v>
      </c>
      <c r="Q55" s="15">
        <v>15.06</v>
      </c>
      <c r="R55" s="15">
        <v>412.82</v>
      </c>
      <c r="S55" s="15">
        <v>0</v>
      </c>
      <c r="T55" s="15">
        <v>2619.31</v>
      </c>
      <c r="U55" s="15">
        <v>0</v>
      </c>
      <c r="V55" s="15">
        <v>42948.88</v>
      </c>
      <c r="W55" s="11">
        <v>8822.67</v>
      </c>
      <c r="X55" s="15">
        <v>5906.93</v>
      </c>
      <c r="Y55" s="15">
        <v>3.2</v>
      </c>
      <c r="Z55" s="15">
        <v>490.83</v>
      </c>
      <c r="AA55" s="39"/>
      <c r="AB55" s="32"/>
      <c r="AC55" s="15">
        <v>307.79000000000002</v>
      </c>
      <c r="AD55" s="15">
        <v>332.57</v>
      </c>
      <c r="AE55" s="11">
        <v>63.91</v>
      </c>
      <c r="AF55" s="11">
        <v>106.65</v>
      </c>
      <c r="AG55" s="11">
        <v>19.47</v>
      </c>
      <c r="AH55" s="11">
        <v>45.88</v>
      </c>
    </row>
    <row r="56" spans="1:34" ht="14.4" x14ac:dyDescent="0.3">
      <c r="A56" s="1">
        <v>200409</v>
      </c>
      <c r="B56" s="15">
        <v>29244.83</v>
      </c>
      <c r="C56" s="15">
        <v>17177.14</v>
      </c>
      <c r="D56" s="11">
        <v>16362.62</v>
      </c>
      <c r="E56" s="15">
        <v>125477.41</v>
      </c>
      <c r="F56" s="15">
        <v>34236.269999999997</v>
      </c>
      <c r="G56" s="15">
        <v>14376.35</v>
      </c>
      <c r="H56" s="15">
        <v>111252.01</v>
      </c>
      <c r="I56" s="15">
        <v>6545.89</v>
      </c>
      <c r="J56" s="15">
        <v>3434.24</v>
      </c>
      <c r="K56" s="15">
        <v>0</v>
      </c>
      <c r="L56" s="17">
        <v>605.56202485126698</v>
      </c>
      <c r="M56" s="15">
        <v>32.29</v>
      </c>
      <c r="N56" s="17">
        <v>1518.7498911549487</v>
      </c>
      <c r="O56" s="15">
        <v>2980.26</v>
      </c>
      <c r="P56" s="15">
        <v>0</v>
      </c>
      <c r="Q56" s="15">
        <v>0.43</v>
      </c>
      <c r="R56" s="15">
        <v>815.23</v>
      </c>
      <c r="S56" s="15">
        <v>61.75</v>
      </c>
      <c r="T56" s="15">
        <v>9515.26</v>
      </c>
      <c r="U56" s="15">
        <v>0</v>
      </c>
      <c r="V56" s="15">
        <v>48097.16</v>
      </c>
      <c r="W56" s="11">
        <v>3467.64</v>
      </c>
      <c r="X56" s="15">
        <v>14011.48</v>
      </c>
      <c r="Y56" s="15">
        <v>501.93</v>
      </c>
      <c r="Z56" s="15">
        <v>732.8</v>
      </c>
      <c r="AA56" s="39"/>
      <c r="AB56" s="32"/>
      <c r="AC56" s="15">
        <v>3720.77</v>
      </c>
      <c r="AD56" s="15">
        <v>49.23</v>
      </c>
      <c r="AE56" s="11">
        <v>593.78</v>
      </c>
      <c r="AF56" s="11">
        <v>1009.19</v>
      </c>
      <c r="AG56" s="11">
        <v>6923.55</v>
      </c>
      <c r="AH56" s="11">
        <v>7322.35</v>
      </c>
    </row>
    <row r="57" spans="1:34" ht="14.4" x14ac:dyDescent="0.3">
      <c r="A57" s="1">
        <v>200410</v>
      </c>
      <c r="B57" s="15">
        <v>15467.61</v>
      </c>
      <c r="C57" s="15">
        <v>6210.92</v>
      </c>
      <c r="D57" s="11">
        <v>6693</v>
      </c>
      <c r="E57" s="15">
        <v>79083.16</v>
      </c>
      <c r="F57" s="15">
        <v>28961.75</v>
      </c>
      <c r="G57" s="15">
        <v>3209.28</v>
      </c>
      <c r="H57" s="15">
        <v>19002.04</v>
      </c>
      <c r="I57" s="15">
        <v>0</v>
      </c>
      <c r="J57" s="15">
        <v>763.12</v>
      </c>
      <c r="K57" s="15">
        <v>0</v>
      </c>
      <c r="L57" s="17">
        <v>0</v>
      </c>
      <c r="M57" s="15">
        <v>0</v>
      </c>
      <c r="N57" s="17">
        <v>0</v>
      </c>
      <c r="O57" s="15">
        <v>0</v>
      </c>
      <c r="P57" s="15">
        <v>0</v>
      </c>
      <c r="Q57" s="15">
        <v>0</v>
      </c>
      <c r="R57" s="15">
        <v>207.01</v>
      </c>
      <c r="S57" s="15">
        <v>296.64</v>
      </c>
      <c r="T57" s="15">
        <v>1301.9000000000001</v>
      </c>
      <c r="U57" s="15">
        <v>0</v>
      </c>
      <c r="V57" s="15">
        <v>30182.69</v>
      </c>
      <c r="W57" s="11">
        <v>5.38</v>
      </c>
      <c r="X57" s="15">
        <v>1126.49</v>
      </c>
      <c r="Y57" s="15">
        <v>538.16</v>
      </c>
      <c r="Z57" s="15">
        <v>114.05</v>
      </c>
      <c r="AA57" s="39"/>
      <c r="AB57" s="32"/>
      <c r="AC57" s="15">
        <v>979</v>
      </c>
      <c r="AD57" s="15">
        <v>0</v>
      </c>
      <c r="AE57" s="11">
        <v>842.34</v>
      </c>
      <c r="AF57" s="11">
        <v>478.69</v>
      </c>
      <c r="AG57" s="11">
        <v>1990.55</v>
      </c>
      <c r="AH57" s="11">
        <v>1670.81</v>
      </c>
    </row>
    <row r="58" spans="1:34" ht="14.4" x14ac:dyDescent="0.3">
      <c r="A58" s="1">
        <v>200411</v>
      </c>
      <c r="B58" s="15">
        <v>1679.76</v>
      </c>
      <c r="C58" s="15">
        <v>324.23</v>
      </c>
      <c r="D58" s="11">
        <v>164.86</v>
      </c>
      <c r="E58" s="15">
        <v>14048.64</v>
      </c>
      <c r="F58" s="15">
        <v>196.23</v>
      </c>
      <c r="G58" s="15">
        <v>443.84</v>
      </c>
      <c r="H58" s="15">
        <v>632.57000000000005</v>
      </c>
      <c r="I58" s="15">
        <v>0</v>
      </c>
      <c r="J58" s="15">
        <v>0</v>
      </c>
      <c r="K58" s="15">
        <v>0</v>
      </c>
      <c r="L58" s="17">
        <v>0</v>
      </c>
      <c r="M58" s="15">
        <v>0</v>
      </c>
      <c r="N58" s="17">
        <v>0</v>
      </c>
      <c r="O58" s="15">
        <v>0</v>
      </c>
      <c r="P58" s="15">
        <v>0</v>
      </c>
      <c r="Q58" s="15">
        <v>0</v>
      </c>
      <c r="R58" s="15">
        <v>10.34</v>
      </c>
      <c r="S58" s="15">
        <v>288.08999999999997</v>
      </c>
      <c r="T58" s="15">
        <v>312.41000000000003</v>
      </c>
      <c r="U58" s="15">
        <v>0</v>
      </c>
      <c r="V58" s="15">
        <v>2753.16</v>
      </c>
      <c r="W58" s="11">
        <v>0</v>
      </c>
      <c r="X58" s="15">
        <v>4.55</v>
      </c>
      <c r="Y58" s="15">
        <v>118.26</v>
      </c>
      <c r="Z58" s="15">
        <v>8.7799999999999994</v>
      </c>
      <c r="AA58" s="39"/>
      <c r="AB58" s="32"/>
      <c r="AC58" s="15">
        <v>33.47</v>
      </c>
      <c r="AD58" s="15">
        <v>0</v>
      </c>
      <c r="AE58" s="11">
        <v>103.72</v>
      </c>
      <c r="AF58" s="11">
        <v>72.760000000000005</v>
      </c>
      <c r="AG58" s="11">
        <v>277.67</v>
      </c>
      <c r="AH58" s="11">
        <v>87.34</v>
      </c>
    </row>
    <row r="59" spans="1:34" ht="14.4" x14ac:dyDescent="0.3">
      <c r="A59" s="1">
        <v>200412</v>
      </c>
      <c r="B59" s="15">
        <v>2500.29</v>
      </c>
      <c r="C59" s="15">
        <v>42.99</v>
      </c>
      <c r="D59" s="11">
        <v>226.06</v>
      </c>
      <c r="E59" s="15">
        <v>6824.28</v>
      </c>
      <c r="F59" s="15">
        <v>1.49</v>
      </c>
      <c r="G59" s="15">
        <v>228.53</v>
      </c>
      <c r="H59" s="15">
        <v>264.51</v>
      </c>
      <c r="I59" s="15">
        <v>0</v>
      </c>
      <c r="J59" s="15">
        <v>0</v>
      </c>
      <c r="K59" s="15">
        <v>0</v>
      </c>
      <c r="L59" s="17">
        <v>0</v>
      </c>
      <c r="M59" s="15">
        <v>0</v>
      </c>
      <c r="N59" s="17">
        <v>0</v>
      </c>
      <c r="O59" s="15">
        <v>0</v>
      </c>
      <c r="P59" s="15">
        <v>0</v>
      </c>
      <c r="Q59" s="15">
        <v>0</v>
      </c>
      <c r="R59" s="15">
        <v>1.31</v>
      </c>
      <c r="S59" s="15">
        <v>484.91</v>
      </c>
      <c r="T59" s="15">
        <v>35.71</v>
      </c>
      <c r="U59" s="15">
        <v>0</v>
      </c>
      <c r="V59" s="15">
        <v>1492.59</v>
      </c>
      <c r="W59" s="11">
        <v>0</v>
      </c>
      <c r="X59" s="15">
        <v>20.21</v>
      </c>
      <c r="Y59" s="15">
        <v>28.44</v>
      </c>
      <c r="Z59" s="15">
        <v>13.53</v>
      </c>
      <c r="AA59" s="39"/>
      <c r="AB59" s="32"/>
      <c r="AC59" s="15">
        <v>2.04</v>
      </c>
      <c r="AD59" s="15">
        <v>0</v>
      </c>
      <c r="AE59" s="11">
        <v>52.19</v>
      </c>
      <c r="AF59" s="11">
        <v>76.930000000000007</v>
      </c>
      <c r="AG59" s="11">
        <v>49.28</v>
      </c>
      <c r="AH59" s="11">
        <v>36.409999999999997</v>
      </c>
    </row>
    <row r="60" spans="1:34" ht="14.4" x14ac:dyDescent="0.3">
      <c r="A60" s="1">
        <v>200501</v>
      </c>
      <c r="B60" s="15">
        <v>1392.36</v>
      </c>
      <c r="C60" s="15">
        <v>0.04</v>
      </c>
      <c r="D60" s="11">
        <v>1108.94</v>
      </c>
      <c r="E60" s="15">
        <v>4771.7</v>
      </c>
      <c r="F60" s="15">
        <v>0</v>
      </c>
      <c r="G60" s="15">
        <v>516.78</v>
      </c>
      <c r="H60" s="15">
        <v>352.55</v>
      </c>
      <c r="I60" s="15">
        <v>0</v>
      </c>
      <c r="J60" s="15">
        <v>4.71</v>
      </c>
      <c r="K60" s="15">
        <v>0</v>
      </c>
      <c r="L60" s="17">
        <v>0</v>
      </c>
      <c r="M60" s="15">
        <v>0</v>
      </c>
      <c r="N60" s="17">
        <v>0</v>
      </c>
      <c r="O60" s="15">
        <v>0</v>
      </c>
      <c r="P60" s="15">
        <v>0</v>
      </c>
      <c r="Q60" s="15">
        <v>119.63</v>
      </c>
      <c r="R60" s="15">
        <v>20.07</v>
      </c>
      <c r="S60" s="15">
        <v>331.39</v>
      </c>
      <c r="T60" s="15">
        <v>2.13</v>
      </c>
      <c r="U60" s="15">
        <v>0</v>
      </c>
      <c r="V60" s="15">
        <v>1387.76</v>
      </c>
      <c r="W60" s="11">
        <v>0</v>
      </c>
      <c r="X60" s="15">
        <v>0.11</v>
      </c>
      <c r="Y60" s="15">
        <v>24.96</v>
      </c>
      <c r="Z60" s="15">
        <v>0.61</v>
      </c>
      <c r="AA60" s="39"/>
      <c r="AB60" s="32"/>
      <c r="AC60" s="15">
        <v>0</v>
      </c>
      <c r="AD60" s="15">
        <v>0</v>
      </c>
      <c r="AE60" s="11">
        <v>69.5</v>
      </c>
      <c r="AF60" s="11">
        <v>68.19</v>
      </c>
      <c r="AG60" s="11">
        <v>149.29</v>
      </c>
      <c r="AH60" s="11">
        <v>36.950000000000003</v>
      </c>
    </row>
    <row r="61" spans="1:34" ht="14.4" x14ac:dyDescent="0.3">
      <c r="A61" s="1">
        <v>200502</v>
      </c>
      <c r="B61" s="15">
        <v>436.16</v>
      </c>
      <c r="C61" s="15">
        <v>78.510000000000005</v>
      </c>
      <c r="D61" s="11">
        <v>77.86</v>
      </c>
      <c r="E61" s="15">
        <v>3368.24</v>
      </c>
      <c r="F61" s="15">
        <v>0.84</v>
      </c>
      <c r="G61" s="15">
        <v>420.08</v>
      </c>
      <c r="H61" s="15">
        <v>158.33000000000001</v>
      </c>
      <c r="I61" s="15">
        <v>0</v>
      </c>
      <c r="J61" s="15">
        <v>0</v>
      </c>
      <c r="K61" s="15">
        <v>0</v>
      </c>
      <c r="L61" s="17">
        <v>0</v>
      </c>
      <c r="M61" s="15">
        <v>0</v>
      </c>
      <c r="N61" s="17">
        <v>0</v>
      </c>
      <c r="O61" s="15">
        <v>0</v>
      </c>
      <c r="P61" s="15">
        <v>0</v>
      </c>
      <c r="Q61" s="15">
        <v>0</v>
      </c>
      <c r="R61" s="15">
        <v>69.599999999999994</v>
      </c>
      <c r="S61" s="15">
        <v>581.34</v>
      </c>
      <c r="T61" s="15">
        <v>246.65</v>
      </c>
      <c r="U61" s="15">
        <v>0</v>
      </c>
      <c r="V61" s="15">
        <v>1023.87</v>
      </c>
      <c r="W61" s="11">
        <v>8.08</v>
      </c>
      <c r="X61" s="15">
        <v>0</v>
      </c>
      <c r="Y61" s="15">
        <v>0</v>
      </c>
      <c r="Z61" s="15">
        <v>15.2</v>
      </c>
      <c r="AA61" s="39"/>
      <c r="AB61" s="32"/>
      <c r="AC61" s="15">
        <v>0</v>
      </c>
      <c r="AD61" s="15">
        <v>999.27</v>
      </c>
      <c r="AE61" s="11">
        <v>73.900000000000006</v>
      </c>
      <c r="AF61" s="11">
        <v>36.880000000000003</v>
      </c>
      <c r="AG61" s="11">
        <v>74.069999999999993</v>
      </c>
      <c r="AH61" s="11">
        <v>107.1</v>
      </c>
    </row>
    <row r="62" spans="1:34" ht="14.4" x14ac:dyDescent="0.3">
      <c r="A62" s="1">
        <v>200503</v>
      </c>
      <c r="B62" s="15">
        <v>9353.73</v>
      </c>
      <c r="C62" s="15">
        <v>1893.04</v>
      </c>
      <c r="D62" s="11">
        <v>2697.56</v>
      </c>
      <c r="E62" s="15">
        <v>11332.94</v>
      </c>
      <c r="F62" s="15">
        <v>1219.06</v>
      </c>
      <c r="G62" s="15">
        <v>1491.5</v>
      </c>
      <c r="H62" s="15">
        <v>5366.58</v>
      </c>
      <c r="I62" s="15">
        <v>0</v>
      </c>
      <c r="J62" s="15">
        <v>0</v>
      </c>
      <c r="K62" s="15">
        <v>0</v>
      </c>
      <c r="L62" s="17">
        <v>0</v>
      </c>
      <c r="M62" s="15">
        <v>0</v>
      </c>
      <c r="N62" s="17">
        <v>121.44751165744462</v>
      </c>
      <c r="O62" s="15">
        <v>458.52</v>
      </c>
      <c r="P62" s="15">
        <v>0</v>
      </c>
      <c r="Q62" s="15">
        <v>0</v>
      </c>
      <c r="R62" s="15">
        <v>317.82</v>
      </c>
      <c r="S62" s="15">
        <v>101.48</v>
      </c>
      <c r="T62" s="15">
        <v>1058.4000000000001</v>
      </c>
      <c r="U62" s="15">
        <v>0</v>
      </c>
      <c r="V62" s="15">
        <v>5086.76</v>
      </c>
      <c r="W62" s="11">
        <v>615.34</v>
      </c>
      <c r="X62" s="15">
        <v>559</v>
      </c>
      <c r="Y62" s="15">
        <v>14.38</v>
      </c>
      <c r="Z62" s="15">
        <v>23.95</v>
      </c>
      <c r="AA62" s="39"/>
      <c r="AB62" s="32"/>
      <c r="AC62" s="15">
        <v>68.010000000000005</v>
      </c>
      <c r="AD62" s="15">
        <v>0</v>
      </c>
      <c r="AE62" s="11">
        <v>507.03</v>
      </c>
      <c r="AF62" s="11">
        <v>227.22</v>
      </c>
      <c r="AG62" s="11">
        <v>1115.3399999999999</v>
      </c>
      <c r="AH62" s="11">
        <v>709.42</v>
      </c>
    </row>
    <row r="63" spans="1:34" ht="14.4" x14ac:dyDescent="0.3">
      <c r="A63" s="1">
        <v>200504</v>
      </c>
      <c r="B63" s="15">
        <v>1863.92</v>
      </c>
      <c r="C63" s="15">
        <v>381.07</v>
      </c>
      <c r="D63" s="11">
        <v>1.33</v>
      </c>
      <c r="E63" s="15">
        <v>13485.57</v>
      </c>
      <c r="F63" s="15">
        <v>76.17</v>
      </c>
      <c r="G63" s="15">
        <v>371.99</v>
      </c>
      <c r="H63" s="15">
        <v>1089.55</v>
      </c>
      <c r="I63" s="15">
        <v>0</v>
      </c>
      <c r="J63" s="15">
        <v>0</v>
      </c>
      <c r="K63" s="15">
        <v>0</v>
      </c>
      <c r="L63" s="17">
        <v>0</v>
      </c>
      <c r="M63" s="15">
        <v>0</v>
      </c>
      <c r="N63" s="17">
        <v>0</v>
      </c>
      <c r="O63" s="15">
        <v>0</v>
      </c>
      <c r="P63" s="15">
        <v>0</v>
      </c>
      <c r="Q63" s="15">
        <v>0</v>
      </c>
      <c r="R63" s="15">
        <v>28.32</v>
      </c>
      <c r="S63" s="15">
        <v>591.66</v>
      </c>
      <c r="T63" s="15">
        <v>0</v>
      </c>
      <c r="U63" s="15">
        <v>0</v>
      </c>
      <c r="V63" s="15">
        <v>1658.1</v>
      </c>
      <c r="W63" s="11">
        <v>21.34</v>
      </c>
      <c r="X63" s="15">
        <v>37.520000000000003</v>
      </c>
      <c r="Y63" s="15">
        <v>71.209999999999994</v>
      </c>
      <c r="Z63" s="15">
        <v>0</v>
      </c>
      <c r="AA63" s="39"/>
      <c r="AB63" s="32"/>
      <c r="AC63" s="15">
        <v>0.7</v>
      </c>
      <c r="AD63" s="15">
        <v>0</v>
      </c>
      <c r="AE63" s="11">
        <v>237.08</v>
      </c>
      <c r="AF63" s="11">
        <v>20.74</v>
      </c>
      <c r="AG63" s="11">
        <v>142.72</v>
      </c>
      <c r="AH63" s="11">
        <v>114.4</v>
      </c>
    </row>
    <row r="64" spans="1:34" ht="14.4" x14ac:dyDescent="0.3">
      <c r="A64" s="1">
        <v>200505</v>
      </c>
      <c r="B64" s="15">
        <v>5387.14</v>
      </c>
      <c r="C64" s="15">
        <v>280.02</v>
      </c>
      <c r="D64" s="11">
        <v>408.21</v>
      </c>
      <c r="E64" s="15">
        <v>9407.08</v>
      </c>
      <c r="F64" s="15">
        <v>40.35</v>
      </c>
      <c r="G64" s="15">
        <v>237.87</v>
      </c>
      <c r="H64" s="15">
        <v>274.18</v>
      </c>
      <c r="I64" s="15">
        <v>565.33000000000004</v>
      </c>
      <c r="J64" s="15">
        <v>0</v>
      </c>
      <c r="K64" s="15">
        <v>0</v>
      </c>
      <c r="L64" s="17">
        <v>0</v>
      </c>
      <c r="M64" s="15">
        <v>0</v>
      </c>
      <c r="N64" s="17">
        <v>0</v>
      </c>
      <c r="O64" s="15">
        <v>0</v>
      </c>
      <c r="P64" s="17">
        <v>0</v>
      </c>
      <c r="Q64" s="15">
        <v>0</v>
      </c>
      <c r="R64" s="15">
        <v>165.45</v>
      </c>
      <c r="S64" s="15">
        <v>387.43</v>
      </c>
      <c r="T64" s="15">
        <v>459.53</v>
      </c>
      <c r="U64" s="15">
        <v>0</v>
      </c>
      <c r="V64" s="15">
        <v>1098.75</v>
      </c>
      <c r="W64" s="11">
        <v>6.77</v>
      </c>
      <c r="X64" s="15">
        <v>0.24</v>
      </c>
      <c r="Y64" s="15">
        <v>0.39</v>
      </c>
      <c r="Z64" s="15">
        <v>8.17</v>
      </c>
      <c r="AA64" s="39"/>
      <c r="AB64" s="32"/>
      <c r="AC64" s="15">
        <v>37.200000000000003</v>
      </c>
      <c r="AD64" s="15">
        <v>0</v>
      </c>
      <c r="AE64" s="11">
        <v>67.930000000000007</v>
      </c>
      <c r="AF64" s="11">
        <v>15.27</v>
      </c>
      <c r="AG64" s="11">
        <v>61.75</v>
      </c>
      <c r="AH64" s="11">
        <v>15.86</v>
      </c>
    </row>
    <row r="65" spans="1:34" ht="14.4" x14ac:dyDescent="0.3">
      <c r="A65" s="1">
        <v>200506</v>
      </c>
      <c r="B65" s="15">
        <v>32868.120000000003</v>
      </c>
      <c r="C65" s="15">
        <v>9157.0300000000007</v>
      </c>
      <c r="D65" s="11">
        <v>16279.43</v>
      </c>
      <c r="E65" s="15">
        <v>48061.49</v>
      </c>
      <c r="F65" s="15">
        <v>17345.73</v>
      </c>
      <c r="G65" s="15">
        <v>4501.5200000000004</v>
      </c>
      <c r="H65" s="15">
        <v>47170.15</v>
      </c>
      <c r="I65" s="15">
        <v>600.13</v>
      </c>
      <c r="J65" s="15">
        <v>1349.66</v>
      </c>
      <c r="K65" s="15">
        <v>0</v>
      </c>
      <c r="L65" s="17">
        <v>0</v>
      </c>
      <c r="M65" s="15">
        <v>10.6</v>
      </c>
      <c r="N65" s="17">
        <v>297.43451009053643</v>
      </c>
      <c r="O65" s="15">
        <v>452.12</v>
      </c>
      <c r="P65" s="17">
        <v>0</v>
      </c>
      <c r="Q65" s="15">
        <v>290.72000000000003</v>
      </c>
      <c r="R65" s="15">
        <v>1296.74</v>
      </c>
      <c r="S65" s="15">
        <v>2103.59</v>
      </c>
      <c r="T65" s="15">
        <v>1577.57</v>
      </c>
      <c r="U65" s="15">
        <v>0</v>
      </c>
      <c r="V65" s="15">
        <v>31973.79</v>
      </c>
      <c r="W65" s="11">
        <v>1442.53</v>
      </c>
      <c r="X65" s="15">
        <v>3721.25</v>
      </c>
      <c r="Y65" s="15">
        <v>615.67999999999995</v>
      </c>
      <c r="Z65" s="15">
        <v>31.48</v>
      </c>
      <c r="AA65" s="39"/>
      <c r="AB65" s="32"/>
      <c r="AC65" s="15">
        <v>568.12</v>
      </c>
      <c r="AD65" s="15">
        <v>0</v>
      </c>
      <c r="AE65" s="11">
        <v>753.23</v>
      </c>
      <c r="AF65" s="11">
        <v>103.62</v>
      </c>
      <c r="AG65" s="11">
        <v>1914.73</v>
      </c>
      <c r="AH65" s="11">
        <v>1628.64</v>
      </c>
    </row>
    <row r="66" spans="1:34" ht="14.4" x14ac:dyDescent="0.3">
      <c r="A66" s="1">
        <v>200507</v>
      </c>
      <c r="B66" s="15">
        <v>17901.490000000002</v>
      </c>
      <c r="C66" s="15">
        <v>2344.0700000000002</v>
      </c>
      <c r="D66" s="11">
        <v>7107</v>
      </c>
      <c r="E66" s="15">
        <v>69396.28</v>
      </c>
      <c r="F66" s="15">
        <v>10284.48</v>
      </c>
      <c r="G66" s="15">
        <v>1656.77</v>
      </c>
      <c r="H66" s="15">
        <v>27344.02</v>
      </c>
      <c r="I66" s="15">
        <v>0</v>
      </c>
      <c r="J66" s="15">
        <v>132.19</v>
      </c>
      <c r="K66" s="15">
        <v>0</v>
      </c>
      <c r="L66" s="17">
        <v>0</v>
      </c>
      <c r="M66" s="15">
        <v>0</v>
      </c>
      <c r="N66" s="17">
        <v>0</v>
      </c>
      <c r="O66" s="15">
        <v>0</v>
      </c>
      <c r="P66" s="17">
        <v>0</v>
      </c>
      <c r="Q66" s="15">
        <v>0</v>
      </c>
      <c r="R66" s="15">
        <v>234.17</v>
      </c>
      <c r="S66" s="15">
        <v>4.6399999999999997</v>
      </c>
      <c r="T66" s="15">
        <v>1815.95</v>
      </c>
      <c r="U66" s="15">
        <v>0</v>
      </c>
      <c r="V66" s="15">
        <v>22107.85</v>
      </c>
      <c r="W66" s="11">
        <v>653</v>
      </c>
      <c r="X66" s="15">
        <v>1754.96</v>
      </c>
      <c r="Y66" s="15">
        <v>1031.73</v>
      </c>
      <c r="Z66" s="15">
        <v>38.130000000000003</v>
      </c>
      <c r="AA66" s="39"/>
      <c r="AB66" s="32"/>
      <c r="AC66" s="15">
        <v>279.45</v>
      </c>
      <c r="AD66" s="15">
        <v>0</v>
      </c>
      <c r="AE66" s="11">
        <v>659.01</v>
      </c>
      <c r="AF66" s="11">
        <v>91.93</v>
      </c>
      <c r="AG66" s="11">
        <v>688.64</v>
      </c>
      <c r="AH66" s="11">
        <v>874.06</v>
      </c>
    </row>
    <row r="67" spans="1:34" ht="14.4" x14ac:dyDescent="0.3">
      <c r="A67" s="1">
        <v>200508</v>
      </c>
      <c r="B67" s="15">
        <v>7888.52</v>
      </c>
      <c r="C67" s="15">
        <v>1432.77</v>
      </c>
      <c r="D67" s="11">
        <v>3938.28</v>
      </c>
      <c r="E67" s="15">
        <v>17782.66</v>
      </c>
      <c r="F67" s="15">
        <v>302.88</v>
      </c>
      <c r="G67" s="15">
        <v>449.7</v>
      </c>
      <c r="H67" s="15">
        <v>5440.99</v>
      </c>
      <c r="I67" s="15">
        <v>0</v>
      </c>
      <c r="J67" s="15">
        <v>0</v>
      </c>
      <c r="K67" s="15">
        <v>0</v>
      </c>
      <c r="L67" s="17">
        <v>0</v>
      </c>
      <c r="M67" s="15">
        <v>0</v>
      </c>
      <c r="N67" s="17">
        <v>0</v>
      </c>
      <c r="O67" s="15">
        <v>3.34</v>
      </c>
      <c r="P67" s="17">
        <v>0</v>
      </c>
      <c r="Q67" s="15">
        <v>0</v>
      </c>
      <c r="R67" s="15">
        <v>179.53</v>
      </c>
      <c r="S67" s="15">
        <v>43.46</v>
      </c>
      <c r="T67" s="15">
        <v>1874.58</v>
      </c>
      <c r="U67" s="15">
        <v>0</v>
      </c>
      <c r="V67" s="15">
        <v>6087.89</v>
      </c>
      <c r="W67" s="11">
        <v>414</v>
      </c>
      <c r="X67" s="15">
        <v>4034.14</v>
      </c>
      <c r="Y67" s="15">
        <v>996.54</v>
      </c>
      <c r="Z67" s="15">
        <v>14.68</v>
      </c>
      <c r="AA67" s="39"/>
      <c r="AB67" s="32"/>
      <c r="AC67" s="15">
        <v>0.22</v>
      </c>
      <c r="AD67" s="15">
        <v>0</v>
      </c>
      <c r="AE67" s="11">
        <v>398.59</v>
      </c>
      <c r="AF67" s="11">
        <v>109.96</v>
      </c>
      <c r="AG67" s="11">
        <v>418.43</v>
      </c>
      <c r="AH67" s="11">
        <v>391.16</v>
      </c>
    </row>
    <row r="68" spans="1:34" ht="14.4" x14ac:dyDescent="0.3">
      <c r="A68" s="1">
        <v>200509</v>
      </c>
      <c r="B68" s="15">
        <v>1420.96</v>
      </c>
      <c r="C68" s="15">
        <v>74.900000000000006</v>
      </c>
      <c r="D68" s="11">
        <v>1018.59</v>
      </c>
      <c r="E68" s="15">
        <v>12904.41</v>
      </c>
      <c r="F68" s="15">
        <v>63.24</v>
      </c>
      <c r="G68" s="15">
        <v>290.56</v>
      </c>
      <c r="H68" s="15">
        <v>3464.38</v>
      </c>
      <c r="I68" s="15">
        <v>0</v>
      </c>
      <c r="J68" s="15">
        <v>0</v>
      </c>
      <c r="K68" s="15">
        <v>0</v>
      </c>
      <c r="L68" s="17">
        <v>0</v>
      </c>
      <c r="M68" s="15">
        <v>0</v>
      </c>
      <c r="N68" s="17">
        <v>0</v>
      </c>
      <c r="O68" s="15">
        <v>14.14</v>
      </c>
      <c r="P68" s="17">
        <v>0</v>
      </c>
      <c r="Q68" s="15">
        <v>0</v>
      </c>
      <c r="R68" s="15">
        <v>43.73</v>
      </c>
      <c r="S68" s="15">
        <v>85.69</v>
      </c>
      <c r="T68" s="15">
        <v>300.19</v>
      </c>
      <c r="U68" s="15">
        <v>0</v>
      </c>
      <c r="V68" s="15">
        <v>2100.58</v>
      </c>
      <c r="W68" s="11">
        <v>185.85</v>
      </c>
      <c r="X68" s="15">
        <v>1562.58</v>
      </c>
      <c r="Y68" s="15">
        <v>987.26</v>
      </c>
      <c r="Z68" s="15">
        <v>1.68</v>
      </c>
      <c r="AA68" s="39"/>
      <c r="AB68" s="32"/>
      <c r="AC68" s="15">
        <v>0</v>
      </c>
      <c r="AD68" s="15">
        <v>0</v>
      </c>
      <c r="AE68" s="11">
        <v>108.58</v>
      </c>
      <c r="AF68" s="11">
        <v>30.68</v>
      </c>
      <c r="AG68" s="11">
        <v>109.28</v>
      </c>
      <c r="AH68" s="11">
        <v>401.89</v>
      </c>
    </row>
    <row r="69" spans="1:34" ht="14.4" x14ac:dyDescent="0.3">
      <c r="A69" s="1">
        <v>200510</v>
      </c>
      <c r="B69" s="15">
        <v>22843.91</v>
      </c>
      <c r="C69" s="15">
        <v>5197.32</v>
      </c>
      <c r="D69" s="11">
        <v>11095.07</v>
      </c>
      <c r="E69" s="15">
        <v>24543.85</v>
      </c>
      <c r="F69" s="15">
        <v>4263.67</v>
      </c>
      <c r="G69" s="15">
        <v>4419.18</v>
      </c>
      <c r="H69" s="15">
        <v>35712.449999999997</v>
      </c>
      <c r="I69" s="15">
        <v>188.72</v>
      </c>
      <c r="J69" s="15">
        <v>565.76</v>
      </c>
      <c r="K69" s="15">
        <v>0</v>
      </c>
      <c r="L69" s="17">
        <v>79.667997886583734</v>
      </c>
      <c r="M69" s="15">
        <v>0</v>
      </c>
      <c r="N69" s="17">
        <v>0</v>
      </c>
      <c r="O69" s="15">
        <v>0</v>
      </c>
      <c r="P69" s="17">
        <v>41.261194250474929</v>
      </c>
      <c r="Q69" s="15">
        <v>0</v>
      </c>
      <c r="R69" s="15">
        <v>80.38</v>
      </c>
      <c r="S69" s="15">
        <v>56.06</v>
      </c>
      <c r="T69" s="15">
        <v>8392.2900000000009</v>
      </c>
      <c r="U69" s="15">
        <v>0</v>
      </c>
      <c r="V69" s="15">
        <v>3650.59</v>
      </c>
      <c r="W69" s="11">
        <v>806.34</v>
      </c>
      <c r="X69" s="15">
        <v>3128.67</v>
      </c>
      <c r="Y69" s="15">
        <v>785.13</v>
      </c>
      <c r="Z69" s="15">
        <v>249.25</v>
      </c>
      <c r="AA69" s="39"/>
      <c r="AB69" s="32"/>
      <c r="AC69" s="15">
        <v>341.27</v>
      </c>
      <c r="AD69" s="15">
        <v>0</v>
      </c>
      <c r="AE69" s="11">
        <v>902.71</v>
      </c>
      <c r="AF69" s="11">
        <v>470.3</v>
      </c>
      <c r="AG69" s="11">
        <v>917.42</v>
      </c>
      <c r="AH69" s="11">
        <v>2747.6</v>
      </c>
    </row>
    <row r="70" spans="1:34" ht="14.4" x14ac:dyDescent="0.3">
      <c r="A70" s="1">
        <v>200511</v>
      </c>
      <c r="B70" s="15">
        <v>10115.85</v>
      </c>
      <c r="C70" s="15">
        <v>1860.29</v>
      </c>
      <c r="D70" s="11">
        <v>3916.15</v>
      </c>
      <c r="E70" s="15">
        <v>31774.01</v>
      </c>
      <c r="F70" s="15">
        <v>3120.91</v>
      </c>
      <c r="G70" s="15">
        <v>2943.15</v>
      </c>
      <c r="H70" s="15">
        <v>17861.68</v>
      </c>
      <c r="I70" s="15">
        <v>151.88999999999999</v>
      </c>
      <c r="J70" s="15">
        <v>87.77</v>
      </c>
      <c r="K70" s="15">
        <v>0</v>
      </c>
      <c r="L70" s="17">
        <v>0</v>
      </c>
      <c r="M70" s="15">
        <v>0</v>
      </c>
      <c r="N70" s="17">
        <v>0</v>
      </c>
      <c r="O70" s="15">
        <v>0</v>
      </c>
      <c r="P70" s="17">
        <v>0</v>
      </c>
      <c r="Q70" s="15">
        <v>0</v>
      </c>
      <c r="R70" s="15">
        <v>0</v>
      </c>
      <c r="S70" s="15">
        <v>0.62</v>
      </c>
      <c r="T70" s="15">
        <v>2158.38</v>
      </c>
      <c r="U70" s="15">
        <v>0</v>
      </c>
      <c r="V70" s="15">
        <v>6123.57</v>
      </c>
      <c r="W70" s="11">
        <v>1221.0899999999999</v>
      </c>
      <c r="X70" s="15">
        <v>1742.66</v>
      </c>
      <c r="Y70" s="15">
        <v>414.37</v>
      </c>
      <c r="Z70" s="15">
        <v>99.34</v>
      </c>
      <c r="AA70" s="39"/>
      <c r="AB70" s="32"/>
      <c r="AC70" s="15">
        <v>455.62</v>
      </c>
      <c r="AD70" s="15">
        <v>0</v>
      </c>
      <c r="AE70" s="11">
        <v>934.4</v>
      </c>
      <c r="AF70" s="11">
        <v>576.58000000000004</v>
      </c>
      <c r="AG70" s="11">
        <v>1365.75</v>
      </c>
      <c r="AH70" s="11">
        <v>1948.04</v>
      </c>
    </row>
    <row r="71" spans="1:34" ht="14.4" x14ac:dyDescent="0.3">
      <c r="A71" s="1">
        <v>200512</v>
      </c>
      <c r="B71" s="15">
        <v>1716.96</v>
      </c>
      <c r="C71" s="15">
        <v>490.1</v>
      </c>
      <c r="D71" s="11">
        <v>1322.28</v>
      </c>
      <c r="E71" s="15">
        <v>6873.04</v>
      </c>
      <c r="F71" s="15">
        <v>117.79</v>
      </c>
      <c r="G71" s="15">
        <v>1085.3</v>
      </c>
      <c r="H71" s="15">
        <v>1994.41</v>
      </c>
      <c r="I71" s="15">
        <v>0</v>
      </c>
      <c r="J71" s="15">
        <v>0</v>
      </c>
      <c r="K71" s="15">
        <v>0</v>
      </c>
      <c r="L71" s="17">
        <v>0</v>
      </c>
      <c r="M71" s="15">
        <v>0</v>
      </c>
      <c r="N71" s="17">
        <v>0</v>
      </c>
      <c r="O71" s="15">
        <v>0</v>
      </c>
      <c r="P71" s="17">
        <v>0</v>
      </c>
      <c r="Q71" s="15">
        <v>0</v>
      </c>
      <c r="R71" s="15">
        <v>0</v>
      </c>
      <c r="S71" s="15">
        <v>3.44</v>
      </c>
      <c r="T71" s="15">
        <v>0</v>
      </c>
      <c r="U71" s="15">
        <v>0</v>
      </c>
      <c r="V71" s="15">
        <v>1289.47</v>
      </c>
      <c r="W71" s="11">
        <v>0</v>
      </c>
      <c r="X71" s="15">
        <v>34.92</v>
      </c>
      <c r="Y71" s="15">
        <v>0.94</v>
      </c>
      <c r="Z71" s="15">
        <v>0</v>
      </c>
      <c r="AA71" s="39"/>
      <c r="AB71" s="32"/>
      <c r="AC71" s="15">
        <v>35.33</v>
      </c>
      <c r="AD71" s="15">
        <v>0</v>
      </c>
      <c r="AE71" s="11">
        <v>227.83</v>
      </c>
      <c r="AF71" s="11">
        <v>200</v>
      </c>
      <c r="AG71" s="11">
        <v>515.80999999999995</v>
      </c>
      <c r="AH71" s="11">
        <v>430.15</v>
      </c>
    </row>
    <row r="72" spans="1:34" ht="14.4" x14ac:dyDescent="0.3">
      <c r="A72" s="1">
        <v>200601</v>
      </c>
      <c r="B72" s="15">
        <v>703.87</v>
      </c>
      <c r="C72" s="15">
        <v>0.3</v>
      </c>
      <c r="D72" s="11">
        <v>206.96</v>
      </c>
      <c r="E72" s="15">
        <v>5049.2</v>
      </c>
      <c r="F72" s="15">
        <v>0</v>
      </c>
      <c r="G72" s="15">
        <v>451.53</v>
      </c>
      <c r="H72" s="15">
        <v>279.39</v>
      </c>
      <c r="I72" s="15">
        <v>0</v>
      </c>
      <c r="J72" s="15">
        <v>54.08</v>
      </c>
      <c r="K72" s="15">
        <v>0</v>
      </c>
      <c r="L72" s="17">
        <v>0</v>
      </c>
      <c r="M72" s="15">
        <v>0</v>
      </c>
      <c r="N72" s="17">
        <v>0</v>
      </c>
      <c r="O72" s="15">
        <v>0</v>
      </c>
      <c r="P72" s="17">
        <v>0</v>
      </c>
      <c r="Q72" s="15">
        <v>0</v>
      </c>
      <c r="R72" s="15">
        <v>0</v>
      </c>
      <c r="S72" s="15">
        <v>7.44</v>
      </c>
      <c r="T72" s="15">
        <v>69.67</v>
      </c>
      <c r="U72" s="15">
        <v>0</v>
      </c>
      <c r="V72" s="15">
        <v>621.80999999999995</v>
      </c>
      <c r="W72" s="11">
        <v>0</v>
      </c>
      <c r="X72" s="15">
        <v>0.04</v>
      </c>
      <c r="Y72" s="15">
        <v>0.17</v>
      </c>
      <c r="Z72" s="15">
        <v>0.03</v>
      </c>
      <c r="AA72" s="39"/>
      <c r="AB72" s="32"/>
      <c r="AC72" s="15">
        <v>1.4</v>
      </c>
      <c r="AD72" s="15">
        <v>0</v>
      </c>
      <c r="AE72" s="11">
        <v>43.5</v>
      </c>
      <c r="AF72" s="11">
        <v>68.05</v>
      </c>
      <c r="AG72" s="11">
        <v>107.1</v>
      </c>
      <c r="AH72" s="11">
        <v>0</v>
      </c>
    </row>
    <row r="73" spans="1:34" ht="14.4" x14ac:dyDescent="0.3">
      <c r="A73" s="1">
        <v>200602</v>
      </c>
      <c r="B73" s="15">
        <v>7090.35</v>
      </c>
      <c r="C73" s="15">
        <v>1339.25</v>
      </c>
      <c r="D73" s="11">
        <v>3297.13</v>
      </c>
      <c r="E73" s="15">
        <v>5853.4</v>
      </c>
      <c r="F73" s="15">
        <v>602.71</v>
      </c>
      <c r="G73" s="15">
        <v>1529.74</v>
      </c>
      <c r="H73" s="15">
        <v>3591.04</v>
      </c>
      <c r="I73" s="15">
        <v>0</v>
      </c>
      <c r="J73" s="15">
        <v>104.09</v>
      </c>
      <c r="K73" s="15">
        <v>0</v>
      </c>
      <c r="L73" s="17">
        <v>0</v>
      </c>
      <c r="M73" s="15">
        <v>0</v>
      </c>
      <c r="N73" s="17">
        <v>247.93</v>
      </c>
      <c r="O73" s="15">
        <v>1839.74</v>
      </c>
      <c r="P73" s="17">
        <v>53.04</v>
      </c>
      <c r="Q73" s="15">
        <v>165.13</v>
      </c>
      <c r="R73" s="15">
        <v>41.05</v>
      </c>
      <c r="S73" s="15">
        <v>59.72</v>
      </c>
      <c r="T73" s="15">
        <v>529.77</v>
      </c>
      <c r="U73" s="15">
        <v>0</v>
      </c>
      <c r="V73" s="15">
        <v>1379.62</v>
      </c>
      <c r="W73" s="11">
        <v>0</v>
      </c>
      <c r="X73" s="15">
        <v>254.21</v>
      </c>
      <c r="Y73" s="15">
        <v>109.21</v>
      </c>
      <c r="Z73" s="15">
        <v>29.08</v>
      </c>
      <c r="AA73" s="39"/>
      <c r="AB73" s="32"/>
      <c r="AC73" s="15">
        <v>89.46</v>
      </c>
      <c r="AD73" s="15">
        <v>0</v>
      </c>
      <c r="AE73" s="11">
        <v>247.12</v>
      </c>
      <c r="AF73" s="11">
        <v>279.08</v>
      </c>
      <c r="AG73" s="11">
        <v>962.83</v>
      </c>
      <c r="AH73" s="11">
        <v>307.42</v>
      </c>
    </row>
    <row r="74" spans="1:34" ht="14.4" x14ac:dyDescent="0.3">
      <c r="A74" s="1">
        <v>200603</v>
      </c>
      <c r="B74" s="15">
        <v>227.31</v>
      </c>
      <c r="C74" s="15">
        <v>61.81</v>
      </c>
      <c r="D74" s="11">
        <v>42.58</v>
      </c>
      <c r="E74" s="15">
        <v>3553.42</v>
      </c>
      <c r="F74" s="15">
        <v>0</v>
      </c>
      <c r="G74" s="15">
        <v>312.16000000000003</v>
      </c>
      <c r="H74" s="15">
        <v>114.21</v>
      </c>
      <c r="I74" s="15">
        <v>0</v>
      </c>
      <c r="J74" s="15">
        <v>0</v>
      </c>
      <c r="K74" s="15">
        <v>0</v>
      </c>
      <c r="L74" s="17">
        <v>0</v>
      </c>
      <c r="M74" s="15">
        <v>0</v>
      </c>
      <c r="N74" s="17">
        <v>0</v>
      </c>
      <c r="O74" s="15">
        <v>0</v>
      </c>
      <c r="P74" s="17">
        <v>0</v>
      </c>
      <c r="Q74" s="15">
        <v>0</v>
      </c>
      <c r="R74" s="15">
        <v>0</v>
      </c>
      <c r="S74" s="15">
        <v>315.77999999999997</v>
      </c>
      <c r="T74" s="15">
        <v>0</v>
      </c>
      <c r="U74" s="15">
        <v>0</v>
      </c>
      <c r="V74" s="15">
        <v>625.79</v>
      </c>
      <c r="W74" s="11">
        <v>0</v>
      </c>
      <c r="X74" s="15">
        <v>0.04</v>
      </c>
      <c r="Y74" s="15">
        <v>482.25</v>
      </c>
      <c r="Z74" s="15">
        <v>0</v>
      </c>
      <c r="AA74" s="39"/>
      <c r="AB74" s="32"/>
      <c r="AC74" s="15">
        <v>0</v>
      </c>
      <c r="AD74" s="15">
        <v>17.46</v>
      </c>
      <c r="AE74" s="11">
        <v>46.76</v>
      </c>
      <c r="AF74" s="11">
        <v>128.94999999999999</v>
      </c>
      <c r="AG74" s="11">
        <v>57.9</v>
      </c>
      <c r="AH74" s="11">
        <v>0</v>
      </c>
    </row>
    <row r="75" spans="1:34" ht="14.4" x14ac:dyDescent="0.3">
      <c r="A75" s="1">
        <v>200604</v>
      </c>
      <c r="B75" s="15">
        <v>0.11</v>
      </c>
      <c r="C75" s="15">
        <v>24.27</v>
      </c>
      <c r="D75" s="11">
        <v>6.86</v>
      </c>
      <c r="E75" s="15">
        <v>1792.09</v>
      </c>
      <c r="F75" s="15">
        <v>0.42</v>
      </c>
      <c r="G75" s="15">
        <v>124.5</v>
      </c>
      <c r="H75" s="15">
        <v>1.3</v>
      </c>
      <c r="I75" s="15">
        <v>3731.66</v>
      </c>
      <c r="J75" s="15">
        <v>0</v>
      </c>
      <c r="K75" s="15">
        <v>0</v>
      </c>
      <c r="L75" s="17">
        <v>0</v>
      </c>
      <c r="M75" s="15">
        <v>0</v>
      </c>
      <c r="N75" s="17">
        <v>0</v>
      </c>
      <c r="O75" s="15">
        <v>0</v>
      </c>
      <c r="P75" s="17">
        <v>0</v>
      </c>
      <c r="Q75" s="15">
        <v>0</v>
      </c>
      <c r="R75" s="15">
        <v>0</v>
      </c>
      <c r="S75" s="15">
        <v>149.66</v>
      </c>
      <c r="T75" s="15">
        <v>87.13</v>
      </c>
      <c r="U75" s="15">
        <v>0</v>
      </c>
      <c r="V75" s="15">
        <v>328.97</v>
      </c>
      <c r="W75" s="11">
        <v>0</v>
      </c>
      <c r="X75" s="15">
        <v>0.17</v>
      </c>
      <c r="Y75" s="15">
        <v>1106.3900000000001</v>
      </c>
      <c r="Z75" s="15">
        <v>0</v>
      </c>
      <c r="AA75" s="39"/>
      <c r="AB75" s="32"/>
      <c r="AC75" s="15">
        <v>0</v>
      </c>
      <c r="AD75" s="15">
        <v>0</v>
      </c>
      <c r="AE75" s="11">
        <v>18.34</v>
      </c>
      <c r="AF75" s="11">
        <v>69.37</v>
      </c>
      <c r="AG75" s="11">
        <v>0</v>
      </c>
      <c r="AH75" s="11">
        <v>0</v>
      </c>
    </row>
    <row r="76" spans="1:34" ht="14.4" x14ac:dyDescent="0.3">
      <c r="A76" s="1">
        <v>200605</v>
      </c>
      <c r="B76" s="15">
        <v>17.66</v>
      </c>
      <c r="C76" s="15">
        <v>20.39</v>
      </c>
      <c r="D76" s="11">
        <v>1.56</v>
      </c>
      <c r="E76" s="15">
        <v>2628.36</v>
      </c>
      <c r="F76" s="15">
        <v>0</v>
      </c>
      <c r="G76" s="15">
        <v>0</v>
      </c>
      <c r="H76" s="15">
        <v>0</v>
      </c>
      <c r="I76" s="15">
        <v>5726.99</v>
      </c>
      <c r="J76" s="15">
        <v>7.2</v>
      </c>
      <c r="K76" s="15">
        <v>0</v>
      </c>
      <c r="L76" s="17">
        <v>0</v>
      </c>
      <c r="M76" s="17">
        <v>0</v>
      </c>
      <c r="N76" s="17">
        <v>0</v>
      </c>
      <c r="O76" s="15">
        <v>0</v>
      </c>
      <c r="P76" s="17">
        <v>0</v>
      </c>
      <c r="Q76" s="15">
        <v>0</v>
      </c>
      <c r="R76" s="15">
        <v>0</v>
      </c>
      <c r="S76" s="15">
        <v>125.13</v>
      </c>
      <c r="T76" s="15">
        <v>0</v>
      </c>
      <c r="U76" s="15">
        <v>0</v>
      </c>
      <c r="V76" s="15">
        <v>321.77</v>
      </c>
      <c r="W76" s="11">
        <v>0</v>
      </c>
      <c r="X76" s="15">
        <v>1.49</v>
      </c>
      <c r="Y76" s="15">
        <v>1580.06</v>
      </c>
      <c r="Z76" s="15">
        <v>500.37</v>
      </c>
      <c r="AA76" s="39"/>
      <c r="AB76" s="32"/>
      <c r="AC76" s="15">
        <v>0</v>
      </c>
      <c r="AD76" s="15">
        <v>0</v>
      </c>
      <c r="AE76" s="11">
        <v>0</v>
      </c>
      <c r="AF76" s="11">
        <v>0</v>
      </c>
      <c r="AG76" s="11">
        <v>0</v>
      </c>
      <c r="AH76" s="11">
        <v>0</v>
      </c>
    </row>
    <row r="77" spans="1:34" ht="14.4" x14ac:dyDescent="0.3">
      <c r="A77" s="1">
        <v>200606</v>
      </c>
      <c r="B77" s="15">
        <v>231.72</v>
      </c>
      <c r="C77" s="15">
        <v>1.1399999999999999</v>
      </c>
      <c r="D77" s="11">
        <v>0</v>
      </c>
      <c r="E77" s="15">
        <v>1128.6099999999999</v>
      </c>
      <c r="F77" s="15">
        <v>0</v>
      </c>
      <c r="G77" s="15">
        <v>0</v>
      </c>
      <c r="H77" s="15">
        <v>0</v>
      </c>
      <c r="I77" s="15">
        <v>0</v>
      </c>
      <c r="J77" s="15">
        <v>162.75</v>
      </c>
      <c r="K77" s="15">
        <v>0</v>
      </c>
      <c r="L77" s="17">
        <v>0</v>
      </c>
      <c r="M77" s="17">
        <v>0</v>
      </c>
      <c r="N77" s="17">
        <v>0</v>
      </c>
      <c r="O77" s="15">
        <v>0</v>
      </c>
      <c r="P77" s="17">
        <v>0</v>
      </c>
      <c r="Q77" s="15">
        <v>0</v>
      </c>
      <c r="R77" s="15">
        <v>0</v>
      </c>
      <c r="S77" s="15">
        <v>37.020000000000003</v>
      </c>
      <c r="T77" s="15">
        <v>31.86</v>
      </c>
      <c r="U77" s="15">
        <v>0</v>
      </c>
      <c r="V77" s="15">
        <v>358.94</v>
      </c>
      <c r="W77" s="11">
        <v>0</v>
      </c>
      <c r="X77" s="15">
        <v>0.02</v>
      </c>
      <c r="Y77" s="15">
        <v>74.459999999999994</v>
      </c>
      <c r="Z77" s="15">
        <v>0.09</v>
      </c>
      <c r="AA77" s="39"/>
      <c r="AB77" s="32"/>
      <c r="AC77" s="15">
        <v>0</v>
      </c>
      <c r="AD77" s="15">
        <v>53.56</v>
      </c>
      <c r="AE77" s="11">
        <v>3.14</v>
      </c>
      <c r="AF77" s="11">
        <v>0</v>
      </c>
      <c r="AG77" s="11">
        <v>0</v>
      </c>
      <c r="AH77" s="11">
        <v>0</v>
      </c>
    </row>
    <row r="78" spans="1:34" ht="14.4" x14ac:dyDescent="0.3">
      <c r="A78" s="1">
        <v>200607</v>
      </c>
      <c r="B78" s="15">
        <v>4220.22</v>
      </c>
      <c r="C78" s="15">
        <v>121.5</v>
      </c>
      <c r="D78" s="11">
        <v>0</v>
      </c>
      <c r="E78" s="15">
        <v>348.02</v>
      </c>
      <c r="F78" s="15">
        <v>0</v>
      </c>
      <c r="G78" s="15">
        <v>0</v>
      </c>
      <c r="H78" s="15">
        <v>734.98</v>
      </c>
      <c r="I78" s="15">
        <v>0</v>
      </c>
      <c r="J78" s="15">
        <v>586.64</v>
      </c>
      <c r="K78" s="15">
        <v>0</v>
      </c>
      <c r="L78" s="17">
        <v>0</v>
      </c>
      <c r="M78" s="17">
        <v>284.93000000000006</v>
      </c>
      <c r="N78" s="17">
        <v>0</v>
      </c>
      <c r="O78" s="15">
        <v>76.040000000000006</v>
      </c>
      <c r="P78" s="17">
        <v>0</v>
      </c>
      <c r="Q78" s="15">
        <v>30.65</v>
      </c>
      <c r="R78" s="15">
        <v>0</v>
      </c>
      <c r="S78" s="15">
        <v>1197.83</v>
      </c>
      <c r="T78" s="15">
        <v>146.65</v>
      </c>
      <c r="U78" s="15">
        <v>0</v>
      </c>
      <c r="V78" s="15">
        <v>788</v>
      </c>
      <c r="W78" s="11">
        <v>0</v>
      </c>
      <c r="X78" s="15">
        <v>0.11</v>
      </c>
      <c r="Y78" s="15">
        <v>0.02</v>
      </c>
      <c r="Z78" s="15">
        <v>113.31</v>
      </c>
      <c r="AA78" s="39"/>
      <c r="AB78" s="32"/>
      <c r="AC78" s="15">
        <v>0</v>
      </c>
      <c r="AD78" s="15">
        <v>688.41</v>
      </c>
      <c r="AE78" s="11">
        <v>178.96</v>
      </c>
      <c r="AF78" s="11">
        <v>0</v>
      </c>
      <c r="AG78" s="11">
        <v>0</v>
      </c>
      <c r="AH78" s="11">
        <v>0</v>
      </c>
    </row>
    <row r="79" spans="1:34" ht="14.4" x14ac:dyDescent="0.3">
      <c r="A79" s="1">
        <v>200608</v>
      </c>
      <c r="B79" s="15">
        <v>12561.7</v>
      </c>
      <c r="C79" s="15">
        <v>1209.4100000000001</v>
      </c>
      <c r="D79" s="11">
        <v>258.88</v>
      </c>
      <c r="E79" s="15">
        <v>1099.1500000000001</v>
      </c>
      <c r="F79" s="15">
        <v>0</v>
      </c>
      <c r="G79" s="15">
        <v>0</v>
      </c>
      <c r="H79" s="15">
        <v>1036.8</v>
      </c>
      <c r="I79" s="15">
        <v>1345.49</v>
      </c>
      <c r="J79" s="15">
        <v>0</v>
      </c>
      <c r="K79" s="15">
        <v>0</v>
      </c>
      <c r="L79" s="17">
        <v>11.700000000000001</v>
      </c>
      <c r="M79" s="17">
        <v>0</v>
      </c>
      <c r="N79" s="17">
        <v>19.75</v>
      </c>
      <c r="O79" s="15">
        <v>51.76</v>
      </c>
      <c r="P79" s="17">
        <v>10.89</v>
      </c>
      <c r="Q79" s="15">
        <v>0</v>
      </c>
      <c r="R79" s="15">
        <v>10.59</v>
      </c>
      <c r="S79" s="15">
        <v>236.12</v>
      </c>
      <c r="T79" s="15">
        <v>113.32</v>
      </c>
      <c r="U79" s="15">
        <v>0</v>
      </c>
      <c r="V79" s="15">
        <v>2157.84</v>
      </c>
      <c r="W79" s="11">
        <v>887.52</v>
      </c>
      <c r="X79" s="15">
        <v>50.85</v>
      </c>
      <c r="Y79" s="15">
        <v>35.35</v>
      </c>
      <c r="Z79" s="15">
        <v>68.39</v>
      </c>
      <c r="AA79" s="39"/>
      <c r="AB79" s="32"/>
      <c r="AC79" s="15">
        <v>2.65</v>
      </c>
      <c r="AD79" s="15">
        <v>1048.69</v>
      </c>
      <c r="AE79" s="11">
        <v>87.31</v>
      </c>
      <c r="AF79" s="11">
        <v>66.88</v>
      </c>
      <c r="AG79" s="11">
        <v>0</v>
      </c>
      <c r="AH79" s="11">
        <v>0</v>
      </c>
    </row>
    <row r="80" spans="1:34" ht="14.4" x14ac:dyDescent="0.3">
      <c r="A80" s="1">
        <v>200609</v>
      </c>
      <c r="B80" s="15">
        <v>24756.85</v>
      </c>
      <c r="C80" s="15">
        <v>5113.59</v>
      </c>
      <c r="D80" s="11">
        <v>3639.51</v>
      </c>
      <c r="E80" s="15">
        <v>26924.01</v>
      </c>
      <c r="F80" s="15">
        <v>321.83999999999997</v>
      </c>
      <c r="G80" s="15">
        <v>0</v>
      </c>
      <c r="H80" s="15">
        <v>11231.75</v>
      </c>
      <c r="I80" s="15">
        <v>2501.7199999999998</v>
      </c>
      <c r="J80" s="15">
        <v>0</v>
      </c>
      <c r="K80" s="15">
        <v>0</v>
      </c>
      <c r="L80" s="17">
        <v>60.17</v>
      </c>
      <c r="M80" s="17">
        <v>0</v>
      </c>
      <c r="N80" s="17">
        <v>0</v>
      </c>
      <c r="O80" s="15">
        <v>440.39</v>
      </c>
      <c r="P80" s="17">
        <v>0</v>
      </c>
      <c r="Q80" s="15">
        <v>7.01</v>
      </c>
      <c r="R80" s="15">
        <v>0</v>
      </c>
      <c r="S80" s="15">
        <v>794.11</v>
      </c>
      <c r="T80" s="15">
        <v>1080.18</v>
      </c>
      <c r="U80" s="15">
        <v>0</v>
      </c>
      <c r="V80" s="15">
        <v>56825.72</v>
      </c>
      <c r="W80" s="11">
        <v>0.05</v>
      </c>
      <c r="X80" s="15">
        <v>140.16</v>
      </c>
      <c r="Y80" s="15">
        <v>102.59</v>
      </c>
      <c r="Z80" s="15">
        <v>154</v>
      </c>
      <c r="AA80" s="39"/>
      <c r="AB80" s="32"/>
      <c r="AC80" s="15">
        <v>2.38</v>
      </c>
      <c r="AD80" s="15">
        <v>2631.63</v>
      </c>
      <c r="AE80" s="11">
        <v>1034.29</v>
      </c>
      <c r="AF80" s="11">
        <v>301.56</v>
      </c>
      <c r="AG80" s="11">
        <v>56.14</v>
      </c>
      <c r="AH80" s="11">
        <v>7.0000000000000007E-2</v>
      </c>
    </row>
    <row r="81" spans="1:34" ht="14.4" x14ac:dyDescent="0.3">
      <c r="A81" s="1">
        <v>200610</v>
      </c>
      <c r="B81" s="15">
        <v>91.66</v>
      </c>
      <c r="C81" s="15">
        <v>0.42</v>
      </c>
      <c r="D81" s="11">
        <v>2.41</v>
      </c>
      <c r="E81" s="15">
        <v>1213.33</v>
      </c>
      <c r="F81" s="15">
        <v>1.17</v>
      </c>
      <c r="G81" s="15">
        <v>0</v>
      </c>
      <c r="H81" s="15">
        <v>398.73</v>
      </c>
      <c r="I81" s="15">
        <v>0</v>
      </c>
      <c r="J81" s="15">
        <v>696.96</v>
      </c>
      <c r="K81" s="15">
        <v>0</v>
      </c>
      <c r="L81" s="17">
        <v>0</v>
      </c>
      <c r="M81" s="17">
        <v>0</v>
      </c>
      <c r="N81" s="17">
        <v>0</v>
      </c>
      <c r="O81" s="15">
        <v>29.32</v>
      </c>
      <c r="P81" s="17">
        <v>0</v>
      </c>
      <c r="Q81" s="15">
        <v>0</v>
      </c>
      <c r="R81" s="15">
        <v>0</v>
      </c>
      <c r="S81" s="15">
        <v>0</v>
      </c>
      <c r="T81" s="15">
        <v>96.15</v>
      </c>
      <c r="U81" s="15">
        <v>0</v>
      </c>
      <c r="V81" s="15">
        <v>2044.94</v>
      </c>
      <c r="W81" s="11">
        <v>0</v>
      </c>
      <c r="X81" s="15">
        <v>0</v>
      </c>
      <c r="Y81" s="15">
        <v>0.18</v>
      </c>
      <c r="Z81" s="15">
        <v>0.01</v>
      </c>
      <c r="AA81" s="39"/>
      <c r="AB81" s="32"/>
      <c r="AC81" s="15">
        <v>0</v>
      </c>
      <c r="AD81" s="15">
        <v>25.74</v>
      </c>
      <c r="AE81" s="11">
        <v>0</v>
      </c>
      <c r="AF81" s="11">
        <v>0.1</v>
      </c>
      <c r="AG81" s="11">
        <v>10.79</v>
      </c>
      <c r="AH81" s="11">
        <v>0</v>
      </c>
    </row>
    <row r="82" spans="1:34" ht="14.4" x14ac:dyDescent="0.3">
      <c r="A82" s="1">
        <v>200611</v>
      </c>
      <c r="B82" s="15">
        <v>0</v>
      </c>
      <c r="C82" s="15">
        <v>0.98</v>
      </c>
      <c r="D82" s="11">
        <v>0</v>
      </c>
      <c r="E82" s="15">
        <v>384.23</v>
      </c>
      <c r="F82" s="15">
        <v>0</v>
      </c>
      <c r="G82" s="15">
        <v>0</v>
      </c>
      <c r="H82" s="15">
        <v>89.37</v>
      </c>
      <c r="I82" s="15">
        <v>2.2799999999999998</v>
      </c>
      <c r="J82" s="15">
        <v>8.3000000000000007</v>
      </c>
      <c r="K82" s="15">
        <v>0</v>
      </c>
      <c r="L82" s="17">
        <v>0</v>
      </c>
      <c r="M82" s="17">
        <v>0</v>
      </c>
      <c r="N82" s="17">
        <v>0</v>
      </c>
      <c r="O82" s="15">
        <v>16.010000000000002</v>
      </c>
      <c r="P82" s="17">
        <v>0</v>
      </c>
      <c r="Q82" s="15">
        <v>0</v>
      </c>
      <c r="R82" s="15">
        <v>0</v>
      </c>
      <c r="S82" s="15">
        <v>25.4</v>
      </c>
      <c r="T82" s="15">
        <v>133.94999999999999</v>
      </c>
      <c r="U82" s="15">
        <v>0</v>
      </c>
      <c r="V82" s="15">
        <v>412.36</v>
      </c>
      <c r="W82" s="11">
        <v>0</v>
      </c>
      <c r="X82" s="15">
        <v>0</v>
      </c>
      <c r="Y82" s="15">
        <v>0</v>
      </c>
      <c r="Z82" s="15">
        <v>0</v>
      </c>
      <c r="AA82" s="39"/>
      <c r="AB82" s="32"/>
      <c r="AC82" s="15">
        <v>2.58</v>
      </c>
      <c r="AD82" s="15">
        <v>50.36</v>
      </c>
      <c r="AE82" s="11">
        <v>0</v>
      </c>
      <c r="AF82" s="11">
        <v>0.64</v>
      </c>
      <c r="AG82" s="11">
        <v>0</v>
      </c>
      <c r="AH82" s="11">
        <v>0</v>
      </c>
    </row>
    <row r="83" spans="1:34" ht="14.4" x14ac:dyDescent="0.3">
      <c r="A83" s="1">
        <v>200612</v>
      </c>
      <c r="B83" s="15">
        <v>99.23</v>
      </c>
      <c r="C83" s="15">
        <v>42.26</v>
      </c>
      <c r="D83" s="11">
        <v>0</v>
      </c>
      <c r="E83" s="15">
        <v>154.65</v>
      </c>
      <c r="F83" s="15">
        <v>0</v>
      </c>
      <c r="G83" s="15">
        <v>0</v>
      </c>
      <c r="H83" s="15">
        <v>71.97</v>
      </c>
      <c r="I83" s="15">
        <v>352.53</v>
      </c>
      <c r="J83" s="15">
        <v>815.21</v>
      </c>
      <c r="K83" s="15">
        <v>0</v>
      </c>
      <c r="L83" s="17">
        <v>0</v>
      </c>
      <c r="M83" s="17">
        <v>0</v>
      </c>
      <c r="N83" s="17">
        <v>0</v>
      </c>
      <c r="O83" s="15">
        <v>60.1</v>
      </c>
      <c r="P83" s="17">
        <v>0</v>
      </c>
      <c r="Q83" s="15">
        <v>31.59</v>
      </c>
      <c r="R83" s="15">
        <v>0</v>
      </c>
      <c r="S83" s="15">
        <v>0</v>
      </c>
      <c r="T83" s="15">
        <v>48.24</v>
      </c>
      <c r="U83" s="15">
        <v>0</v>
      </c>
      <c r="V83" s="15">
        <v>374.36</v>
      </c>
      <c r="W83" s="11">
        <v>0</v>
      </c>
      <c r="X83" s="15">
        <v>0</v>
      </c>
      <c r="Y83" s="15">
        <v>0</v>
      </c>
      <c r="Z83" s="15">
        <v>0</v>
      </c>
      <c r="AA83" s="39"/>
      <c r="AB83" s="32"/>
      <c r="AC83" s="15">
        <v>238.23</v>
      </c>
      <c r="AD83" s="15">
        <v>146.66</v>
      </c>
      <c r="AE83" s="11">
        <v>0</v>
      </c>
      <c r="AF83" s="11">
        <v>0.03</v>
      </c>
      <c r="AG83" s="11">
        <v>0</v>
      </c>
      <c r="AH83" s="11">
        <v>0</v>
      </c>
    </row>
    <row r="84" spans="1:34" ht="14.4" x14ac:dyDescent="0.3">
      <c r="A84" s="1">
        <v>200701</v>
      </c>
      <c r="B84" s="15">
        <v>45</v>
      </c>
      <c r="C84" s="15">
        <v>17.23</v>
      </c>
      <c r="D84" s="11">
        <v>0.05</v>
      </c>
      <c r="E84" s="15">
        <v>59.25</v>
      </c>
      <c r="F84" s="15">
        <v>0</v>
      </c>
      <c r="G84" s="15">
        <v>0</v>
      </c>
      <c r="H84" s="15">
        <v>0</v>
      </c>
      <c r="I84" s="15">
        <v>56.37</v>
      </c>
      <c r="J84" s="15">
        <v>444.54</v>
      </c>
      <c r="K84" s="15">
        <v>0</v>
      </c>
      <c r="L84" s="17">
        <v>0</v>
      </c>
      <c r="M84" s="17">
        <v>0</v>
      </c>
      <c r="N84" s="17">
        <v>0</v>
      </c>
      <c r="O84" s="15">
        <v>0</v>
      </c>
      <c r="P84" s="17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501.91</v>
      </c>
      <c r="W84" s="11">
        <v>0</v>
      </c>
      <c r="X84" s="15">
        <v>0.01</v>
      </c>
      <c r="Y84" s="15">
        <v>0.02</v>
      </c>
      <c r="Z84" s="15">
        <v>0</v>
      </c>
      <c r="AA84" s="39"/>
      <c r="AB84" s="32"/>
      <c r="AC84" s="15">
        <v>248.1</v>
      </c>
      <c r="AD84" s="15">
        <v>40.57</v>
      </c>
      <c r="AE84" s="11">
        <v>0</v>
      </c>
      <c r="AF84" s="11">
        <v>0.11</v>
      </c>
      <c r="AG84" s="11">
        <v>0</v>
      </c>
      <c r="AH84" s="11">
        <v>0</v>
      </c>
    </row>
    <row r="85" spans="1:34" ht="14.4" x14ac:dyDescent="0.3">
      <c r="A85" s="1">
        <v>200702</v>
      </c>
      <c r="B85" s="15">
        <v>0</v>
      </c>
      <c r="C85" s="15">
        <v>0</v>
      </c>
      <c r="D85" s="11">
        <v>0.12</v>
      </c>
      <c r="E85" s="15">
        <v>0</v>
      </c>
      <c r="F85" s="15">
        <v>0</v>
      </c>
      <c r="G85" s="15">
        <v>0</v>
      </c>
      <c r="H85" s="15">
        <v>0</v>
      </c>
      <c r="I85" s="15">
        <v>36.21</v>
      </c>
      <c r="J85" s="15">
        <v>9.8000000000000007</v>
      </c>
      <c r="K85" s="15">
        <v>0</v>
      </c>
      <c r="L85" s="17">
        <v>0</v>
      </c>
      <c r="M85" s="17">
        <v>0</v>
      </c>
      <c r="N85" s="17">
        <v>0</v>
      </c>
      <c r="O85" s="15">
        <v>0</v>
      </c>
      <c r="P85" s="17">
        <v>0</v>
      </c>
      <c r="Q85" s="15">
        <v>0</v>
      </c>
      <c r="R85" s="15">
        <v>0</v>
      </c>
      <c r="S85" s="15">
        <v>40.630000000000003</v>
      </c>
      <c r="T85" s="15">
        <v>1.55</v>
      </c>
      <c r="U85" s="15">
        <v>77.849999999999994</v>
      </c>
      <c r="V85" s="15">
        <v>285.75</v>
      </c>
      <c r="W85" s="11">
        <v>0</v>
      </c>
      <c r="X85" s="15">
        <v>0</v>
      </c>
      <c r="Y85" s="15">
        <v>0.21</v>
      </c>
      <c r="Z85" s="15">
        <v>0.02</v>
      </c>
      <c r="AA85" s="39"/>
      <c r="AB85" s="32"/>
      <c r="AC85" s="15">
        <v>62.3</v>
      </c>
      <c r="AD85" s="15">
        <v>37.28</v>
      </c>
      <c r="AE85" s="11">
        <v>0</v>
      </c>
      <c r="AF85" s="11">
        <v>0</v>
      </c>
      <c r="AG85" s="11">
        <v>0</v>
      </c>
      <c r="AH85" s="11">
        <v>0</v>
      </c>
    </row>
    <row r="86" spans="1:34" ht="14.4" x14ac:dyDescent="0.3">
      <c r="A86" s="1">
        <v>200703</v>
      </c>
      <c r="B86" s="15">
        <v>0.13</v>
      </c>
      <c r="C86" s="15">
        <v>0</v>
      </c>
      <c r="D86" s="11">
        <v>0</v>
      </c>
      <c r="E86" s="15">
        <v>0</v>
      </c>
      <c r="F86" s="15">
        <v>0</v>
      </c>
      <c r="G86" s="15">
        <v>0</v>
      </c>
      <c r="H86" s="15">
        <v>0</v>
      </c>
      <c r="I86" s="15">
        <v>283.45</v>
      </c>
      <c r="J86" s="15">
        <v>42.89</v>
      </c>
      <c r="K86" s="15">
        <v>0</v>
      </c>
      <c r="L86" s="17">
        <v>0</v>
      </c>
      <c r="M86" s="17">
        <v>0</v>
      </c>
      <c r="N86" s="17">
        <v>0</v>
      </c>
      <c r="O86" s="15">
        <v>0</v>
      </c>
      <c r="P86" s="17">
        <v>0</v>
      </c>
      <c r="Q86" s="15">
        <v>0</v>
      </c>
      <c r="R86" s="15">
        <v>0</v>
      </c>
      <c r="S86" s="15">
        <v>10.75</v>
      </c>
      <c r="T86" s="15">
        <v>3.74</v>
      </c>
      <c r="U86" s="15">
        <v>783.46</v>
      </c>
      <c r="V86" s="15">
        <v>304.52</v>
      </c>
      <c r="W86" s="11">
        <v>0</v>
      </c>
      <c r="X86" s="15">
        <v>0</v>
      </c>
      <c r="Y86" s="15">
        <v>0</v>
      </c>
      <c r="Z86" s="15">
        <v>0</v>
      </c>
      <c r="AA86" s="39"/>
      <c r="AB86" s="32"/>
      <c r="AC86" s="15">
        <v>0</v>
      </c>
      <c r="AD86" s="15">
        <v>36.85</v>
      </c>
      <c r="AE86" s="11">
        <v>0</v>
      </c>
      <c r="AF86" s="11">
        <v>0</v>
      </c>
      <c r="AG86" s="11">
        <v>0</v>
      </c>
      <c r="AH86" s="11">
        <v>0</v>
      </c>
    </row>
    <row r="87" spans="1:34" ht="14.4" x14ac:dyDescent="0.3">
      <c r="A87" s="1">
        <v>200704</v>
      </c>
      <c r="B87" s="15">
        <v>0</v>
      </c>
      <c r="C87" s="15">
        <v>0</v>
      </c>
      <c r="D87" s="11">
        <v>13.83</v>
      </c>
      <c r="E87" s="15">
        <v>0</v>
      </c>
      <c r="F87" s="15">
        <v>0</v>
      </c>
      <c r="G87" s="15">
        <v>0</v>
      </c>
      <c r="H87" s="15">
        <v>0</v>
      </c>
      <c r="I87" s="15">
        <v>79.13</v>
      </c>
      <c r="J87" s="15">
        <v>15.96</v>
      </c>
      <c r="K87" s="15">
        <v>0</v>
      </c>
      <c r="L87" s="17">
        <v>0</v>
      </c>
      <c r="M87" s="17">
        <v>0</v>
      </c>
      <c r="N87" s="17">
        <v>0</v>
      </c>
      <c r="O87" s="15">
        <v>0</v>
      </c>
      <c r="P87" s="17">
        <v>0</v>
      </c>
      <c r="Q87" s="15">
        <v>0</v>
      </c>
      <c r="R87" s="15">
        <v>0</v>
      </c>
      <c r="S87" s="15">
        <v>40.409999999999997</v>
      </c>
      <c r="T87" s="15">
        <v>0</v>
      </c>
      <c r="U87" s="15">
        <v>1271.8</v>
      </c>
      <c r="V87" s="15">
        <v>166.26</v>
      </c>
      <c r="W87" s="11">
        <v>0</v>
      </c>
      <c r="X87" s="15">
        <v>0</v>
      </c>
      <c r="Y87" s="15">
        <v>0</v>
      </c>
      <c r="Z87" s="15">
        <v>0</v>
      </c>
      <c r="AA87" s="39"/>
      <c r="AB87" s="32"/>
      <c r="AC87" s="15">
        <v>0</v>
      </c>
      <c r="AD87" s="15">
        <v>29.75</v>
      </c>
      <c r="AE87" s="11">
        <v>0</v>
      </c>
      <c r="AF87" s="11">
        <v>0</v>
      </c>
      <c r="AG87" s="11">
        <v>0</v>
      </c>
      <c r="AH87" s="11">
        <v>0</v>
      </c>
    </row>
    <row r="88" spans="1:34" ht="14.4" x14ac:dyDescent="0.3">
      <c r="A88" s="1">
        <v>200705</v>
      </c>
      <c r="B88" s="15">
        <v>0</v>
      </c>
      <c r="C88" s="15">
        <v>0</v>
      </c>
      <c r="D88" s="11">
        <v>20.92</v>
      </c>
      <c r="E88" s="15">
        <v>0</v>
      </c>
      <c r="F88" s="15">
        <v>0</v>
      </c>
      <c r="G88" s="15">
        <v>0</v>
      </c>
      <c r="H88" s="15">
        <v>0</v>
      </c>
      <c r="I88" s="15">
        <v>679.22</v>
      </c>
      <c r="J88" s="15">
        <v>0</v>
      </c>
      <c r="K88" s="15">
        <v>0</v>
      </c>
      <c r="L88" s="17">
        <v>0</v>
      </c>
      <c r="M88" s="17">
        <v>0</v>
      </c>
      <c r="N88" s="17">
        <v>0</v>
      </c>
      <c r="O88" s="15">
        <v>0</v>
      </c>
      <c r="P88" s="17">
        <v>0</v>
      </c>
      <c r="Q88" s="15">
        <v>0</v>
      </c>
      <c r="R88" s="15">
        <v>0</v>
      </c>
      <c r="S88" s="15">
        <v>16.7</v>
      </c>
      <c r="T88" s="15">
        <v>0</v>
      </c>
      <c r="U88" s="15">
        <v>224.59</v>
      </c>
      <c r="V88" s="15">
        <v>110.62</v>
      </c>
      <c r="W88" s="11">
        <v>0</v>
      </c>
      <c r="X88" s="15">
        <v>0</v>
      </c>
      <c r="Y88" s="15">
        <v>0</v>
      </c>
      <c r="Z88" s="15">
        <v>0.9</v>
      </c>
      <c r="AA88" s="39"/>
      <c r="AB88" s="32"/>
      <c r="AC88" s="15">
        <v>0</v>
      </c>
      <c r="AD88" s="15">
        <v>71.03</v>
      </c>
      <c r="AE88" s="11">
        <v>0</v>
      </c>
      <c r="AF88" s="11">
        <v>0</v>
      </c>
      <c r="AG88" s="11">
        <v>0</v>
      </c>
      <c r="AH88" s="11">
        <v>0</v>
      </c>
    </row>
    <row r="89" spans="1:34" ht="14.4" x14ac:dyDescent="0.3">
      <c r="A89" s="1">
        <v>200706</v>
      </c>
      <c r="B89" s="15">
        <v>335.96</v>
      </c>
      <c r="C89" s="15">
        <v>123.28</v>
      </c>
      <c r="D89" s="11">
        <v>195.8</v>
      </c>
      <c r="E89" s="15">
        <v>0</v>
      </c>
      <c r="F89" s="15">
        <v>0</v>
      </c>
      <c r="G89" s="15">
        <v>0</v>
      </c>
      <c r="H89" s="15">
        <v>0</v>
      </c>
      <c r="I89" s="15">
        <v>4609.38</v>
      </c>
      <c r="J89" s="15">
        <v>300.8</v>
      </c>
      <c r="K89" s="15">
        <v>0</v>
      </c>
      <c r="L89" s="17">
        <v>0</v>
      </c>
      <c r="M89" s="17">
        <v>0</v>
      </c>
      <c r="N89" s="17">
        <v>0</v>
      </c>
      <c r="O89" s="15">
        <v>0</v>
      </c>
      <c r="P89" s="17">
        <v>0</v>
      </c>
      <c r="Q89" s="15">
        <v>0</v>
      </c>
      <c r="R89" s="15">
        <v>0</v>
      </c>
      <c r="S89" s="15">
        <v>920.08</v>
      </c>
      <c r="T89" s="15">
        <v>0</v>
      </c>
      <c r="U89" s="15">
        <v>1273.08</v>
      </c>
      <c r="V89" s="15">
        <v>112.75</v>
      </c>
      <c r="W89" s="11">
        <v>0</v>
      </c>
      <c r="X89" s="15">
        <v>0</v>
      </c>
      <c r="Y89" s="15">
        <v>0</v>
      </c>
      <c r="Z89" s="15">
        <v>0</v>
      </c>
      <c r="AA89" s="39"/>
      <c r="AB89" s="32"/>
      <c r="AC89" s="15">
        <v>0</v>
      </c>
      <c r="AD89" s="15">
        <v>526.39</v>
      </c>
      <c r="AE89" s="11">
        <v>0</v>
      </c>
      <c r="AF89" s="11">
        <v>0</v>
      </c>
      <c r="AG89" s="11">
        <v>0</v>
      </c>
      <c r="AH89" s="11">
        <v>0</v>
      </c>
    </row>
    <row r="90" spans="1:34" ht="14.4" x14ac:dyDescent="0.3">
      <c r="A90" s="1">
        <v>200707</v>
      </c>
      <c r="B90" s="15">
        <v>4661.66</v>
      </c>
      <c r="C90" s="15">
        <v>1245.74</v>
      </c>
      <c r="D90" s="11">
        <v>3186.01</v>
      </c>
      <c r="E90" s="15">
        <v>5104.67</v>
      </c>
      <c r="F90" s="15">
        <v>0</v>
      </c>
      <c r="G90" s="15">
        <v>0</v>
      </c>
      <c r="H90" s="15">
        <v>2330.69</v>
      </c>
      <c r="I90" s="15">
        <v>13015.77</v>
      </c>
      <c r="J90" s="15">
        <v>3030.03</v>
      </c>
      <c r="K90" s="15">
        <v>0</v>
      </c>
      <c r="L90" s="17">
        <v>0</v>
      </c>
      <c r="M90" s="17">
        <v>0</v>
      </c>
      <c r="N90" s="17">
        <v>0</v>
      </c>
      <c r="O90" s="15">
        <v>0</v>
      </c>
      <c r="P90" s="17">
        <v>0</v>
      </c>
      <c r="Q90" s="15">
        <v>0</v>
      </c>
      <c r="R90" s="15">
        <v>0</v>
      </c>
      <c r="S90" s="15">
        <v>410.8</v>
      </c>
      <c r="T90" s="15">
        <v>0</v>
      </c>
      <c r="U90" s="15">
        <v>9753.14</v>
      </c>
      <c r="V90" s="15">
        <v>3063.2</v>
      </c>
      <c r="W90" s="11">
        <v>0</v>
      </c>
      <c r="X90" s="15">
        <v>0</v>
      </c>
      <c r="Y90" s="15">
        <v>435.66</v>
      </c>
      <c r="Z90" s="15">
        <v>30.39</v>
      </c>
      <c r="AA90" s="39"/>
      <c r="AB90" s="32"/>
      <c r="AC90" s="15">
        <v>2353.59</v>
      </c>
      <c r="AD90" s="15">
        <v>2373.21</v>
      </c>
      <c r="AE90" s="11">
        <v>0</v>
      </c>
      <c r="AF90" s="11">
        <v>0</v>
      </c>
      <c r="AG90" s="11">
        <v>0</v>
      </c>
      <c r="AH90" s="11">
        <v>0</v>
      </c>
    </row>
    <row r="91" spans="1:34" ht="14.4" x14ac:dyDescent="0.3">
      <c r="A91" s="1">
        <v>200708</v>
      </c>
      <c r="B91" s="15">
        <v>4146.3500000000004</v>
      </c>
      <c r="C91" s="15">
        <v>636.65</v>
      </c>
      <c r="D91" s="11">
        <v>1811.55</v>
      </c>
      <c r="E91" s="15">
        <v>11352.58</v>
      </c>
      <c r="F91" s="15">
        <v>0</v>
      </c>
      <c r="G91" s="15">
        <v>0</v>
      </c>
      <c r="H91" s="15">
        <v>463.88</v>
      </c>
      <c r="I91" s="15">
        <v>6369.97</v>
      </c>
      <c r="J91" s="15">
        <v>2971.39</v>
      </c>
      <c r="K91" s="15">
        <v>0</v>
      </c>
      <c r="L91" s="17">
        <v>0</v>
      </c>
      <c r="M91" s="17">
        <v>0</v>
      </c>
      <c r="N91" s="17">
        <v>0</v>
      </c>
      <c r="O91" s="15">
        <v>0</v>
      </c>
      <c r="P91" s="17">
        <v>0</v>
      </c>
      <c r="Q91" s="15">
        <v>0</v>
      </c>
      <c r="R91" s="15">
        <v>0</v>
      </c>
      <c r="S91" s="15">
        <v>481.47</v>
      </c>
      <c r="T91" s="15">
        <v>1.55</v>
      </c>
      <c r="U91" s="15">
        <v>5577.87</v>
      </c>
      <c r="V91" s="15">
        <v>2847.9</v>
      </c>
      <c r="W91" s="11">
        <v>0</v>
      </c>
      <c r="X91" s="15">
        <v>142.76</v>
      </c>
      <c r="Y91" s="15">
        <v>386.33</v>
      </c>
      <c r="Z91" s="15">
        <v>32.07</v>
      </c>
      <c r="AA91" s="39"/>
      <c r="AB91" s="32"/>
      <c r="AC91" s="15">
        <v>5105.53</v>
      </c>
      <c r="AD91" s="15">
        <v>267.60000000000002</v>
      </c>
      <c r="AE91" s="11">
        <v>93.07</v>
      </c>
      <c r="AF91" s="11">
        <v>24.04</v>
      </c>
      <c r="AG91" s="11">
        <v>0</v>
      </c>
      <c r="AH91" s="11">
        <v>0</v>
      </c>
    </row>
    <row r="92" spans="1:34" ht="14.4" x14ac:dyDescent="0.3">
      <c r="A92" s="1">
        <v>200709</v>
      </c>
      <c r="B92" s="15">
        <v>1153.49</v>
      </c>
      <c r="C92" s="15">
        <v>217.71</v>
      </c>
      <c r="D92" s="11">
        <v>416.04</v>
      </c>
      <c r="E92" s="15">
        <v>4169.93</v>
      </c>
      <c r="F92" s="15">
        <v>0</v>
      </c>
      <c r="G92" s="15">
        <v>0</v>
      </c>
      <c r="H92" s="15">
        <v>2681.79</v>
      </c>
      <c r="I92" s="15">
        <v>14162.94</v>
      </c>
      <c r="J92" s="15">
        <v>2540.11</v>
      </c>
      <c r="K92" s="15">
        <v>0</v>
      </c>
      <c r="L92" s="17">
        <v>0</v>
      </c>
      <c r="M92" s="17">
        <v>0</v>
      </c>
      <c r="N92" s="17">
        <v>0</v>
      </c>
      <c r="O92" s="15">
        <v>0</v>
      </c>
      <c r="P92" s="17">
        <v>0</v>
      </c>
      <c r="Q92" s="15">
        <v>0</v>
      </c>
      <c r="R92" s="15">
        <v>0</v>
      </c>
      <c r="S92" s="15">
        <v>404.74</v>
      </c>
      <c r="T92" s="15">
        <v>59.24</v>
      </c>
      <c r="U92" s="15">
        <v>1002.95</v>
      </c>
      <c r="V92" s="15">
        <v>577.91</v>
      </c>
      <c r="W92" s="11">
        <v>0</v>
      </c>
      <c r="X92" s="15">
        <v>0</v>
      </c>
      <c r="Y92" s="15">
        <v>0.09</v>
      </c>
      <c r="Z92" s="15">
        <v>0</v>
      </c>
      <c r="AA92" s="39"/>
      <c r="AB92" s="32"/>
      <c r="AC92" s="15">
        <v>1228.9000000000001</v>
      </c>
      <c r="AD92" s="15">
        <v>183.05</v>
      </c>
      <c r="AE92" s="11">
        <v>0</v>
      </c>
      <c r="AF92" s="11">
        <v>0</v>
      </c>
      <c r="AG92" s="11">
        <v>0</v>
      </c>
      <c r="AH92" s="11">
        <v>0</v>
      </c>
    </row>
    <row r="93" spans="1:34" ht="14.4" x14ac:dyDescent="0.3">
      <c r="A93" s="1">
        <v>200710</v>
      </c>
      <c r="B93" s="15">
        <v>270.47000000000003</v>
      </c>
      <c r="C93" s="15">
        <v>0.26</v>
      </c>
      <c r="D93" s="11">
        <v>273.86</v>
      </c>
      <c r="E93" s="15">
        <v>5613.32</v>
      </c>
      <c r="F93" s="15">
        <v>25.3</v>
      </c>
      <c r="G93" s="15">
        <v>0</v>
      </c>
      <c r="H93" s="15">
        <v>8433.7000000000007</v>
      </c>
      <c r="I93" s="15">
        <v>22133.23</v>
      </c>
      <c r="J93" s="15">
        <v>4879.63</v>
      </c>
      <c r="K93" s="15">
        <v>0</v>
      </c>
      <c r="L93" s="17">
        <v>0</v>
      </c>
      <c r="M93" s="17">
        <v>0</v>
      </c>
      <c r="N93" s="17">
        <v>0</v>
      </c>
      <c r="O93" s="15">
        <v>62</v>
      </c>
      <c r="P93" s="17">
        <v>0</v>
      </c>
      <c r="Q93" s="15">
        <v>49.04</v>
      </c>
      <c r="R93" s="15">
        <v>0</v>
      </c>
      <c r="S93" s="15">
        <v>425.64</v>
      </c>
      <c r="T93" s="15">
        <v>21.45</v>
      </c>
      <c r="U93" s="15">
        <v>468.46</v>
      </c>
      <c r="V93" s="15">
        <v>338.46</v>
      </c>
      <c r="W93" s="11">
        <v>0</v>
      </c>
      <c r="X93" s="15">
        <v>0</v>
      </c>
      <c r="Y93" s="15">
        <v>65.27</v>
      </c>
      <c r="Z93" s="15">
        <v>0</v>
      </c>
      <c r="AA93" s="39"/>
      <c r="AB93" s="32"/>
      <c r="AC93" s="15">
        <v>1556.55</v>
      </c>
      <c r="AD93" s="15">
        <v>42.7</v>
      </c>
      <c r="AE93" s="11">
        <v>0</v>
      </c>
      <c r="AF93" s="11">
        <v>0</v>
      </c>
      <c r="AG93" s="11">
        <v>0</v>
      </c>
      <c r="AH93" s="11">
        <v>0</v>
      </c>
    </row>
    <row r="94" spans="1:34" ht="14.4" x14ac:dyDescent="0.3">
      <c r="A94" s="1">
        <v>200711</v>
      </c>
      <c r="B94" s="15">
        <v>0</v>
      </c>
      <c r="C94" s="15">
        <v>0</v>
      </c>
      <c r="D94" s="11">
        <v>0</v>
      </c>
      <c r="E94" s="15">
        <v>1710.92</v>
      </c>
      <c r="F94" s="15">
        <v>0</v>
      </c>
      <c r="G94" s="15">
        <v>0</v>
      </c>
      <c r="H94" s="15">
        <v>817.43</v>
      </c>
      <c r="I94" s="15">
        <v>5818.36</v>
      </c>
      <c r="J94" s="15">
        <v>1871.06</v>
      </c>
      <c r="K94" s="15">
        <v>0</v>
      </c>
      <c r="L94" s="17">
        <v>0</v>
      </c>
      <c r="M94" s="17">
        <v>0</v>
      </c>
      <c r="N94" s="17">
        <v>0</v>
      </c>
      <c r="O94" s="15">
        <v>2.52</v>
      </c>
      <c r="P94" s="17">
        <v>0</v>
      </c>
      <c r="Q94" s="15">
        <v>0</v>
      </c>
      <c r="R94" s="15">
        <v>0</v>
      </c>
      <c r="S94" s="15">
        <v>77.23</v>
      </c>
      <c r="T94" s="15">
        <v>19.54</v>
      </c>
      <c r="U94" s="15">
        <v>0</v>
      </c>
      <c r="V94" s="15">
        <v>95.8</v>
      </c>
      <c r="W94" s="11">
        <v>0</v>
      </c>
      <c r="X94" s="15">
        <v>0</v>
      </c>
      <c r="Y94" s="15">
        <v>0</v>
      </c>
      <c r="Z94" s="15">
        <v>0</v>
      </c>
      <c r="AA94" s="39"/>
      <c r="AB94" s="32"/>
      <c r="AC94" s="15">
        <v>22.82</v>
      </c>
      <c r="AD94" s="15">
        <v>10.63</v>
      </c>
      <c r="AE94" s="11">
        <v>0</v>
      </c>
      <c r="AF94" s="11">
        <v>0</v>
      </c>
      <c r="AG94" s="11">
        <v>0</v>
      </c>
      <c r="AH94" s="11">
        <v>0</v>
      </c>
    </row>
    <row r="95" spans="1:34" ht="14.4" x14ac:dyDescent="0.3">
      <c r="A95" s="1">
        <v>200712</v>
      </c>
      <c r="B95" s="15">
        <v>0</v>
      </c>
      <c r="C95" s="15">
        <v>0</v>
      </c>
      <c r="D95" s="11">
        <v>0</v>
      </c>
      <c r="E95" s="15">
        <v>777.02</v>
      </c>
      <c r="F95" s="15">
        <v>0</v>
      </c>
      <c r="G95" s="15">
        <v>0</v>
      </c>
      <c r="H95" s="15">
        <v>236.36</v>
      </c>
      <c r="I95" s="15">
        <v>3961.69</v>
      </c>
      <c r="J95" s="15">
        <v>359.61</v>
      </c>
      <c r="K95" s="15">
        <v>0</v>
      </c>
      <c r="L95" s="17">
        <v>0</v>
      </c>
      <c r="M95" s="17">
        <v>0</v>
      </c>
      <c r="N95" s="17">
        <v>0</v>
      </c>
      <c r="O95" s="15">
        <v>0</v>
      </c>
      <c r="P95" s="17">
        <v>0</v>
      </c>
      <c r="Q95" s="15">
        <v>0</v>
      </c>
      <c r="R95" s="15">
        <v>0</v>
      </c>
      <c r="S95" s="15">
        <v>91.27</v>
      </c>
      <c r="T95" s="15">
        <v>0</v>
      </c>
      <c r="U95" s="15">
        <v>237.92</v>
      </c>
      <c r="V95" s="15">
        <v>113.72</v>
      </c>
      <c r="W95" s="11">
        <v>0</v>
      </c>
      <c r="X95" s="15">
        <v>0</v>
      </c>
      <c r="Y95" s="15">
        <v>0.02</v>
      </c>
      <c r="Z95" s="15">
        <v>0</v>
      </c>
      <c r="AA95" s="39"/>
      <c r="AB95" s="32"/>
      <c r="AC95" s="15">
        <v>1.18</v>
      </c>
      <c r="AD95" s="15">
        <v>21.29</v>
      </c>
      <c r="AE95" s="11">
        <v>0</v>
      </c>
      <c r="AF95" s="11">
        <v>0</v>
      </c>
      <c r="AG95" s="11">
        <v>0</v>
      </c>
      <c r="AH95" s="11">
        <v>0</v>
      </c>
    </row>
    <row r="96" spans="1:34" ht="14.4" x14ac:dyDescent="0.3">
      <c r="A96" s="1">
        <v>200801</v>
      </c>
      <c r="B96" s="15">
        <v>0</v>
      </c>
      <c r="C96" s="15">
        <v>0</v>
      </c>
      <c r="D96" s="11">
        <v>0</v>
      </c>
      <c r="E96" s="15">
        <v>710.86</v>
      </c>
      <c r="F96" s="15">
        <v>0</v>
      </c>
      <c r="G96" s="15">
        <v>0</v>
      </c>
      <c r="H96" s="15">
        <v>0</v>
      </c>
      <c r="I96" s="15">
        <v>1091.3499999999999</v>
      </c>
      <c r="J96" s="15">
        <v>91.84</v>
      </c>
      <c r="K96" s="15">
        <v>0</v>
      </c>
      <c r="L96" s="17">
        <v>0</v>
      </c>
      <c r="M96" s="17">
        <v>0</v>
      </c>
      <c r="N96" s="17">
        <v>0</v>
      </c>
      <c r="O96" s="15">
        <v>0</v>
      </c>
      <c r="P96" s="17">
        <v>0</v>
      </c>
      <c r="Q96" s="15">
        <v>0</v>
      </c>
      <c r="R96" s="15">
        <v>0</v>
      </c>
      <c r="S96" s="15">
        <v>106.73</v>
      </c>
      <c r="T96" s="15">
        <v>31.83</v>
      </c>
      <c r="U96" s="15">
        <v>145.51</v>
      </c>
      <c r="V96" s="15">
        <v>251.9</v>
      </c>
      <c r="W96" s="11">
        <v>0</v>
      </c>
      <c r="X96" s="15">
        <v>0.09</v>
      </c>
      <c r="Y96" s="15">
        <v>0</v>
      </c>
      <c r="Z96" s="15">
        <v>0</v>
      </c>
      <c r="AA96" s="7">
        <v>164.04</v>
      </c>
      <c r="AB96" s="15">
        <v>0</v>
      </c>
      <c r="AC96" s="15">
        <v>21.82</v>
      </c>
      <c r="AD96" s="15">
        <v>0.93</v>
      </c>
      <c r="AE96" s="11">
        <v>0</v>
      </c>
      <c r="AF96" s="11">
        <v>0</v>
      </c>
      <c r="AG96" s="11">
        <v>0</v>
      </c>
      <c r="AH96" s="11">
        <v>0</v>
      </c>
    </row>
    <row r="97" spans="1:34" ht="14.4" x14ac:dyDescent="0.3">
      <c r="A97" s="1">
        <v>200802</v>
      </c>
      <c r="B97" s="15">
        <v>68.14</v>
      </c>
      <c r="C97" s="15">
        <v>0</v>
      </c>
      <c r="D97" s="11">
        <v>0.06</v>
      </c>
      <c r="E97" s="15">
        <v>534.62</v>
      </c>
      <c r="F97" s="15">
        <v>0</v>
      </c>
      <c r="G97" s="15">
        <v>0</v>
      </c>
      <c r="H97" s="15">
        <v>0</v>
      </c>
      <c r="I97" s="15">
        <v>1276.03</v>
      </c>
      <c r="J97" s="15">
        <v>1185.29</v>
      </c>
      <c r="K97" s="15">
        <v>0</v>
      </c>
      <c r="L97" s="17">
        <v>0</v>
      </c>
      <c r="M97" s="17">
        <v>0</v>
      </c>
      <c r="N97" s="17">
        <v>91.940000000000012</v>
      </c>
      <c r="O97" s="15">
        <v>508.06</v>
      </c>
      <c r="P97" s="17">
        <v>0</v>
      </c>
      <c r="Q97" s="15">
        <v>0</v>
      </c>
      <c r="R97" s="15">
        <v>4.8099999999999996</v>
      </c>
      <c r="S97" s="15">
        <v>718.82</v>
      </c>
      <c r="T97" s="15">
        <v>0</v>
      </c>
      <c r="U97" s="15">
        <v>687.44</v>
      </c>
      <c r="V97" s="15">
        <v>676.29</v>
      </c>
      <c r="W97" s="11">
        <v>0</v>
      </c>
      <c r="X97" s="15">
        <v>0</v>
      </c>
      <c r="Y97" s="15">
        <v>0</v>
      </c>
      <c r="Z97" s="15">
        <v>0</v>
      </c>
      <c r="AA97" s="7">
        <v>234.28000000000003</v>
      </c>
      <c r="AB97" s="15">
        <v>0</v>
      </c>
      <c r="AC97" s="15">
        <v>0</v>
      </c>
      <c r="AD97" s="15">
        <v>68.14</v>
      </c>
      <c r="AE97" s="11">
        <v>0</v>
      </c>
      <c r="AF97" s="11">
        <v>0</v>
      </c>
      <c r="AG97" s="11">
        <v>0</v>
      </c>
      <c r="AH97" s="11">
        <v>0</v>
      </c>
    </row>
    <row r="98" spans="1:34" ht="14.4" x14ac:dyDescent="0.3">
      <c r="A98" s="1">
        <v>200803</v>
      </c>
      <c r="B98" s="15">
        <v>314.45999999999998</v>
      </c>
      <c r="C98" s="15">
        <v>263.38</v>
      </c>
      <c r="D98" s="11">
        <v>36.11</v>
      </c>
      <c r="E98" s="15">
        <v>4535.54</v>
      </c>
      <c r="F98" s="15">
        <v>0.03</v>
      </c>
      <c r="G98" s="15">
        <v>0</v>
      </c>
      <c r="H98" s="15">
        <v>52.54</v>
      </c>
      <c r="I98" s="15">
        <v>1287.29</v>
      </c>
      <c r="J98" s="15">
        <v>1662.37</v>
      </c>
      <c r="K98" s="15">
        <v>0</v>
      </c>
      <c r="L98" s="17">
        <v>0</v>
      </c>
      <c r="M98" s="17">
        <v>0</v>
      </c>
      <c r="N98" s="17">
        <v>0</v>
      </c>
      <c r="O98" s="15">
        <v>0</v>
      </c>
      <c r="P98" s="17">
        <v>0</v>
      </c>
      <c r="Q98" s="15">
        <v>0</v>
      </c>
      <c r="R98" s="15">
        <v>0</v>
      </c>
      <c r="S98" s="15">
        <v>491.46</v>
      </c>
      <c r="T98" s="15">
        <v>24.18</v>
      </c>
      <c r="U98" s="15">
        <v>276.92</v>
      </c>
      <c r="V98" s="15">
        <v>1594.6</v>
      </c>
      <c r="W98" s="11">
        <v>0</v>
      </c>
      <c r="X98" s="15">
        <v>0</v>
      </c>
      <c r="Y98" s="15">
        <v>0.16</v>
      </c>
      <c r="Z98" s="15">
        <v>0</v>
      </c>
      <c r="AA98" s="7">
        <v>181.99</v>
      </c>
      <c r="AB98" s="15">
        <v>0</v>
      </c>
      <c r="AC98" s="15">
        <v>0.2</v>
      </c>
      <c r="AD98" s="15">
        <v>71.8</v>
      </c>
      <c r="AE98" s="11">
        <v>0</v>
      </c>
      <c r="AF98" s="11">
        <v>0</v>
      </c>
      <c r="AG98" s="11">
        <v>0</v>
      </c>
      <c r="AH98" s="11">
        <v>0</v>
      </c>
    </row>
    <row r="99" spans="1:34" ht="14.4" x14ac:dyDescent="0.3">
      <c r="A99" s="1">
        <v>200804</v>
      </c>
      <c r="B99" s="15">
        <v>880.65</v>
      </c>
      <c r="C99" s="15">
        <v>231.64</v>
      </c>
      <c r="D99" s="11">
        <v>332.19</v>
      </c>
      <c r="E99" s="15">
        <v>9547.94</v>
      </c>
      <c r="F99" s="15">
        <v>0</v>
      </c>
      <c r="G99" s="15">
        <v>0</v>
      </c>
      <c r="H99" s="15">
        <v>666.31</v>
      </c>
      <c r="I99" s="15">
        <v>518.23</v>
      </c>
      <c r="J99" s="15">
        <v>1286.9100000000001</v>
      </c>
      <c r="K99" s="15">
        <v>0</v>
      </c>
      <c r="L99" s="17">
        <v>0</v>
      </c>
      <c r="M99" s="17">
        <v>0</v>
      </c>
      <c r="N99" s="17">
        <v>0</v>
      </c>
      <c r="O99" s="15">
        <v>0</v>
      </c>
      <c r="P99" s="17">
        <v>0</v>
      </c>
      <c r="Q99" s="15">
        <v>0</v>
      </c>
      <c r="R99" s="15">
        <v>0</v>
      </c>
      <c r="S99" s="15">
        <v>209.87</v>
      </c>
      <c r="T99" s="15">
        <v>25.53</v>
      </c>
      <c r="U99" s="15">
        <v>597.20000000000005</v>
      </c>
      <c r="V99" s="15">
        <v>1452.99</v>
      </c>
      <c r="W99" s="11">
        <v>0</v>
      </c>
      <c r="X99" s="15">
        <v>0.01</v>
      </c>
      <c r="Y99" s="15">
        <v>0.1</v>
      </c>
      <c r="Z99" s="15">
        <v>0</v>
      </c>
      <c r="AA99" s="7">
        <v>26.870000000000005</v>
      </c>
      <c r="AB99" s="15">
        <v>0.21</v>
      </c>
      <c r="AC99" s="15">
        <v>2.95</v>
      </c>
      <c r="AD99" s="15">
        <v>20.79</v>
      </c>
      <c r="AE99" s="11">
        <v>0</v>
      </c>
      <c r="AF99" s="11">
        <v>0</v>
      </c>
      <c r="AG99" s="11">
        <v>0</v>
      </c>
      <c r="AH99" s="11">
        <v>0.02</v>
      </c>
    </row>
    <row r="100" spans="1:34" ht="14.4" x14ac:dyDescent="0.3">
      <c r="A100" s="1">
        <v>200805</v>
      </c>
      <c r="B100" s="15">
        <v>0</v>
      </c>
      <c r="C100" s="15">
        <v>0</v>
      </c>
      <c r="D100" s="11">
        <v>0</v>
      </c>
      <c r="E100" s="15">
        <v>1669.03</v>
      </c>
      <c r="F100" s="15">
        <v>0</v>
      </c>
      <c r="G100" s="15">
        <v>0</v>
      </c>
      <c r="H100" s="15">
        <v>0</v>
      </c>
      <c r="I100" s="15">
        <v>526.11</v>
      </c>
      <c r="J100" s="15">
        <v>41.79</v>
      </c>
      <c r="K100" s="15">
        <v>0</v>
      </c>
      <c r="L100" s="17">
        <v>0</v>
      </c>
      <c r="M100" s="17">
        <v>0</v>
      </c>
      <c r="N100" s="17">
        <v>0</v>
      </c>
      <c r="O100" s="15">
        <v>0</v>
      </c>
      <c r="P100" s="17">
        <v>0</v>
      </c>
      <c r="Q100" s="15">
        <v>0</v>
      </c>
      <c r="R100" s="15">
        <v>0</v>
      </c>
      <c r="S100" s="15">
        <v>40.17</v>
      </c>
      <c r="T100" s="15">
        <v>0</v>
      </c>
      <c r="U100" s="15">
        <v>56.66</v>
      </c>
      <c r="V100" s="15">
        <v>428.41</v>
      </c>
      <c r="W100" s="11">
        <v>0</v>
      </c>
      <c r="X100" s="15">
        <v>0.01</v>
      </c>
      <c r="Y100" s="15">
        <v>0</v>
      </c>
      <c r="Z100" s="15">
        <v>0.01</v>
      </c>
      <c r="AA100" s="7">
        <v>676.11</v>
      </c>
      <c r="AB100" s="15">
        <v>0</v>
      </c>
      <c r="AC100" s="15">
        <v>0</v>
      </c>
      <c r="AD100" s="15">
        <v>7.79</v>
      </c>
      <c r="AE100" s="11">
        <v>0</v>
      </c>
      <c r="AF100" s="11">
        <v>0</v>
      </c>
      <c r="AG100" s="11">
        <v>0</v>
      </c>
      <c r="AH100" s="11">
        <v>0</v>
      </c>
    </row>
    <row r="101" spans="1:34" ht="14.4" x14ac:dyDescent="0.3">
      <c r="A101" s="1">
        <v>200806</v>
      </c>
      <c r="B101" s="15">
        <v>2362.85</v>
      </c>
      <c r="C101" s="15">
        <v>127.69</v>
      </c>
      <c r="D101" s="11">
        <v>65.52</v>
      </c>
      <c r="E101" s="15">
        <v>523.05999999999995</v>
      </c>
      <c r="F101" s="15">
        <v>0</v>
      </c>
      <c r="G101" s="15">
        <v>0</v>
      </c>
      <c r="H101" s="15">
        <v>429.06</v>
      </c>
      <c r="I101" s="15">
        <v>836.59</v>
      </c>
      <c r="J101" s="15">
        <v>534.59</v>
      </c>
      <c r="K101" s="15">
        <v>0</v>
      </c>
      <c r="L101" s="17">
        <v>0</v>
      </c>
      <c r="M101" s="17">
        <v>0</v>
      </c>
      <c r="N101" s="17">
        <v>0</v>
      </c>
      <c r="O101" s="15">
        <v>0</v>
      </c>
      <c r="P101" s="17">
        <v>0</v>
      </c>
      <c r="Q101" s="15">
        <v>0</v>
      </c>
      <c r="R101" s="15">
        <v>0</v>
      </c>
      <c r="S101" s="15">
        <v>263.64999999999998</v>
      </c>
      <c r="T101" s="15">
        <v>0</v>
      </c>
      <c r="U101" s="15">
        <v>1175.8900000000001</v>
      </c>
      <c r="V101" s="15">
        <v>806.51</v>
      </c>
      <c r="W101" s="11">
        <v>0</v>
      </c>
      <c r="X101" s="15">
        <v>0</v>
      </c>
      <c r="Y101" s="15">
        <v>0</v>
      </c>
      <c r="Z101" s="15">
        <v>0.16</v>
      </c>
      <c r="AA101" s="7">
        <v>470.8100000000004</v>
      </c>
      <c r="AB101" s="15">
        <v>0</v>
      </c>
      <c r="AC101" s="15">
        <v>0</v>
      </c>
      <c r="AD101" s="15">
        <v>316.5</v>
      </c>
      <c r="AE101" s="11">
        <v>0</v>
      </c>
      <c r="AF101" s="11">
        <v>0</v>
      </c>
      <c r="AG101" s="11">
        <v>0</v>
      </c>
      <c r="AH101" s="11">
        <v>0</v>
      </c>
    </row>
    <row r="102" spans="1:34" ht="14.4" x14ac:dyDescent="0.3">
      <c r="A102" s="1">
        <v>200807</v>
      </c>
      <c r="B102" s="15">
        <v>33663.660000000003</v>
      </c>
      <c r="C102" s="15">
        <v>6704.45</v>
      </c>
      <c r="D102" s="11">
        <v>2880.66</v>
      </c>
      <c r="E102" s="15">
        <v>13573.16</v>
      </c>
      <c r="F102" s="15">
        <v>4035.25</v>
      </c>
      <c r="G102" s="15">
        <v>0</v>
      </c>
      <c r="H102" s="15">
        <v>3645.27</v>
      </c>
      <c r="I102" s="15">
        <v>4421.12</v>
      </c>
      <c r="J102" s="15">
        <v>3121.81</v>
      </c>
      <c r="K102" s="15">
        <v>0</v>
      </c>
      <c r="L102" s="17">
        <v>0</v>
      </c>
      <c r="M102" s="17">
        <v>0</v>
      </c>
      <c r="N102" s="17">
        <v>0</v>
      </c>
      <c r="O102" s="15">
        <v>60.76</v>
      </c>
      <c r="P102" s="17">
        <v>0</v>
      </c>
      <c r="Q102" s="15">
        <v>30.4</v>
      </c>
      <c r="R102" s="15">
        <v>0</v>
      </c>
      <c r="S102" s="15">
        <v>713.52</v>
      </c>
      <c r="T102" s="15">
        <v>64.62</v>
      </c>
      <c r="U102" s="15">
        <v>6111.44</v>
      </c>
      <c r="V102" s="15">
        <v>15539.57</v>
      </c>
      <c r="W102" s="11">
        <v>0</v>
      </c>
      <c r="X102" s="15">
        <v>4983.55</v>
      </c>
      <c r="Y102" s="15">
        <v>153.47999999999999</v>
      </c>
      <c r="Z102" s="15">
        <v>80.05</v>
      </c>
      <c r="AA102" s="7">
        <v>0</v>
      </c>
      <c r="AB102" s="15">
        <v>140.29</v>
      </c>
      <c r="AC102" s="15">
        <v>200.51</v>
      </c>
      <c r="AD102" s="15">
        <v>1654.2</v>
      </c>
      <c r="AE102" s="11">
        <v>21.74</v>
      </c>
      <c r="AF102" s="11">
        <v>0</v>
      </c>
      <c r="AG102" s="11">
        <v>0</v>
      </c>
      <c r="AH102" s="11">
        <v>0.03</v>
      </c>
    </row>
    <row r="103" spans="1:34" ht="14.4" x14ac:dyDescent="0.3">
      <c r="A103" s="1">
        <v>200808</v>
      </c>
      <c r="B103" s="15">
        <v>33942.94</v>
      </c>
      <c r="C103" s="15">
        <v>16120.24</v>
      </c>
      <c r="D103" s="11">
        <v>27659.4</v>
      </c>
      <c r="E103" s="15">
        <v>105884.49</v>
      </c>
      <c r="F103" s="15">
        <v>24347.38</v>
      </c>
      <c r="G103" s="15">
        <v>7564.75</v>
      </c>
      <c r="H103" s="15">
        <v>57464.14</v>
      </c>
      <c r="I103" s="15">
        <v>5686.02</v>
      </c>
      <c r="J103" s="15">
        <v>4679.7700000000004</v>
      </c>
      <c r="K103" s="15">
        <v>0</v>
      </c>
      <c r="L103" s="17">
        <v>322.54000000000002</v>
      </c>
      <c r="M103" s="17">
        <v>0</v>
      </c>
      <c r="N103" s="17">
        <v>1030.56</v>
      </c>
      <c r="O103" s="15">
        <v>4177.1899999999996</v>
      </c>
      <c r="P103" s="17">
        <v>61.12</v>
      </c>
      <c r="Q103" s="15">
        <v>1061.96</v>
      </c>
      <c r="R103" s="15">
        <v>135.5</v>
      </c>
      <c r="S103" s="15">
        <v>3629.75</v>
      </c>
      <c r="T103" s="15">
        <v>7625.54</v>
      </c>
      <c r="U103" s="15">
        <v>1106.6600000000001</v>
      </c>
      <c r="V103" s="15">
        <v>41915.72</v>
      </c>
      <c r="W103" s="11">
        <v>5793.17</v>
      </c>
      <c r="X103" s="15">
        <v>15794.28</v>
      </c>
      <c r="Y103" s="15">
        <v>1130.8599999999999</v>
      </c>
      <c r="Z103" s="15">
        <v>423.25</v>
      </c>
      <c r="AA103" s="7">
        <v>0</v>
      </c>
      <c r="AB103" s="15">
        <v>1199.5999999999999</v>
      </c>
      <c r="AC103" s="15">
        <v>2545.9699999999998</v>
      </c>
      <c r="AD103" s="15">
        <v>1797.08</v>
      </c>
      <c r="AE103" s="11">
        <v>2381.8399999999997</v>
      </c>
      <c r="AF103" s="11">
        <v>1346.15</v>
      </c>
      <c r="AG103" s="11">
        <v>10429.6</v>
      </c>
      <c r="AH103" s="11">
        <v>2675.32</v>
      </c>
    </row>
    <row r="104" spans="1:34" ht="14.4" x14ac:dyDescent="0.3">
      <c r="A104" s="1">
        <v>200809</v>
      </c>
      <c r="B104" s="15">
        <v>6901.58</v>
      </c>
      <c r="C104" s="15">
        <v>2895.46</v>
      </c>
      <c r="D104" s="11">
        <v>4904.67</v>
      </c>
      <c r="E104" s="15">
        <v>40593.18</v>
      </c>
      <c r="F104" s="15">
        <v>12271.44</v>
      </c>
      <c r="G104" s="15">
        <v>2261.0500000000002</v>
      </c>
      <c r="H104" s="15">
        <v>9495.52</v>
      </c>
      <c r="I104" s="15">
        <v>0.63</v>
      </c>
      <c r="J104" s="15">
        <v>520.72</v>
      </c>
      <c r="K104" s="15">
        <v>0</v>
      </c>
      <c r="L104" s="17">
        <v>0</v>
      </c>
      <c r="M104" s="17">
        <v>0</v>
      </c>
      <c r="N104" s="17">
        <v>277.60999999999996</v>
      </c>
      <c r="O104" s="15">
        <v>2192.3200000000002</v>
      </c>
      <c r="P104" s="17">
        <v>15.76</v>
      </c>
      <c r="Q104" s="15">
        <v>451.37</v>
      </c>
      <c r="R104" s="15">
        <v>0</v>
      </c>
      <c r="S104" s="15">
        <v>1173.3800000000001</v>
      </c>
      <c r="T104" s="15">
        <v>2095.4899999999998</v>
      </c>
      <c r="U104" s="15">
        <v>0</v>
      </c>
      <c r="V104" s="15">
        <v>16694.150000000001</v>
      </c>
      <c r="W104" s="11">
        <v>3720.13</v>
      </c>
      <c r="X104" s="15">
        <v>2791.53</v>
      </c>
      <c r="Y104" s="15">
        <v>188.91</v>
      </c>
      <c r="Z104" s="15">
        <v>41.05</v>
      </c>
      <c r="AA104" s="7">
        <v>0</v>
      </c>
      <c r="AB104" s="15">
        <v>2.0299999999999998</v>
      </c>
      <c r="AC104" s="15">
        <v>562.58000000000004</v>
      </c>
      <c r="AD104" s="15">
        <v>205.53</v>
      </c>
      <c r="AE104" s="11">
        <v>852.66</v>
      </c>
      <c r="AF104" s="11">
        <v>821.94</v>
      </c>
      <c r="AG104" s="11">
        <v>2503.37</v>
      </c>
      <c r="AH104" s="11">
        <v>381.85</v>
      </c>
    </row>
    <row r="105" spans="1:34" ht="14.4" x14ac:dyDescent="0.3">
      <c r="A105" s="1">
        <v>200810</v>
      </c>
      <c r="B105" s="15">
        <v>8621.69</v>
      </c>
      <c r="C105" s="15">
        <v>1932.03</v>
      </c>
      <c r="D105" s="11">
        <v>3110.56</v>
      </c>
      <c r="E105" s="15">
        <v>2466.69</v>
      </c>
      <c r="F105" s="15">
        <v>174.55</v>
      </c>
      <c r="G105" s="15">
        <v>630.28</v>
      </c>
      <c r="H105" s="15">
        <v>5647.29</v>
      </c>
      <c r="I105" s="15">
        <v>14.7</v>
      </c>
      <c r="J105" s="15">
        <v>202.58</v>
      </c>
      <c r="K105" s="15">
        <v>0</v>
      </c>
      <c r="L105" s="17">
        <v>0</v>
      </c>
      <c r="M105" s="17">
        <v>0</v>
      </c>
      <c r="N105" s="17">
        <v>11.450000000000001</v>
      </c>
      <c r="O105" s="15">
        <v>112.73</v>
      </c>
      <c r="P105" s="17">
        <v>0</v>
      </c>
      <c r="Q105" s="15">
        <v>0</v>
      </c>
      <c r="R105" s="15">
        <v>0</v>
      </c>
      <c r="S105" s="15">
        <v>122.58</v>
      </c>
      <c r="T105" s="15">
        <v>378.38</v>
      </c>
      <c r="U105" s="15">
        <v>0</v>
      </c>
      <c r="V105" s="15">
        <v>1014.22</v>
      </c>
      <c r="W105" s="11">
        <v>46.19</v>
      </c>
      <c r="X105" s="15">
        <v>398.71</v>
      </c>
      <c r="Y105" s="15">
        <v>4.03</v>
      </c>
      <c r="Z105" s="15">
        <v>19</v>
      </c>
      <c r="AA105" s="7">
        <v>0</v>
      </c>
      <c r="AB105" s="15">
        <v>0</v>
      </c>
      <c r="AC105" s="15">
        <v>155.72</v>
      </c>
      <c r="AD105" s="15">
        <v>1253.31</v>
      </c>
      <c r="AE105" s="11">
        <v>208.86</v>
      </c>
      <c r="AF105" s="11">
        <v>384.14</v>
      </c>
      <c r="AG105" s="11">
        <v>663.17</v>
      </c>
      <c r="AH105" s="11">
        <v>260.17</v>
      </c>
    </row>
    <row r="106" spans="1:34" ht="14.4" x14ac:dyDescent="0.3">
      <c r="A106" s="16">
        <v>200811</v>
      </c>
      <c r="B106" s="15">
        <v>43.74</v>
      </c>
      <c r="C106" s="15">
        <v>64.349999999999994</v>
      </c>
      <c r="D106" s="11">
        <v>4.47</v>
      </c>
      <c r="E106" s="15">
        <v>720.44</v>
      </c>
      <c r="F106" s="15">
        <v>15.99</v>
      </c>
      <c r="G106" s="15">
        <v>133.52000000000001</v>
      </c>
      <c r="H106" s="15">
        <v>527.07000000000005</v>
      </c>
      <c r="I106" s="15">
        <v>0</v>
      </c>
      <c r="J106" s="15">
        <v>0</v>
      </c>
      <c r="K106" s="15">
        <v>0</v>
      </c>
      <c r="L106" s="17">
        <v>0</v>
      </c>
      <c r="M106" s="17">
        <v>0</v>
      </c>
      <c r="N106" s="17">
        <v>0</v>
      </c>
      <c r="O106" s="15">
        <v>0</v>
      </c>
      <c r="P106" s="17">
        <v>0</v>
      </c>
      <c r="Q106" s="15">
        <v>0</v>
      </c>
      <c r="R106" s="15">
        <v>0</v>
      </c>
      <c r="S106" s="15">
        <v>2.4900000000000002</v>
      </c>
      <c r="T106" s="15">
        <v>0</v>
      </c>
      <c r="U106" s="15">
        <v>0</v>
      </c>
      <c r="V106" s="15">
        <v>203.73</v>
      </c>
      <c r="W106" s="11">
        <v>0</v>
      </c>
      <c r="X106" s="15">
        <v>28.79</v>
      </c>
      <c r="Y106" s="15">
        <v>0.39</v>
      </c>
      <c r="Z106" s="15">
        <v>0.33</v>
      </c>
      <c r="AA106" s="7">
        <v>243.45999999999998</v>
      </c>
      <c r="AB106" s="15">
        <v>0.5</v>
      </c>
      <c r="AC106" s="15">
        <v>56.87</v>
      </c>
      <c r="AD106" s="15">
        <v>103.64</v>
      </c>
      <c r="AE106" s="11">
        <v>0</v>
      </c>
      <c r="AF106" s="11">
        <v>0.84</v>
      </c>
      <c r="AG106" s="11">
        <v>0</v>
      </c>
      <c r="AH106" s="11">
        <v>0</v>
      </c>
    </row>
    <row r="107" spans="1:34" ht="14.4" x14ac:dyDescent="0.3">
      <c r="A107" s="16">
        <v>200812</v>
      </c>
      <c r="B107" s="15">
        <v>171.43</v>
      </c>
      <c r="C107" s="15">
        <v>36.54</v>
      </c>
      <c r="D107" s="11">
        <v>149.15</v>
      </c>
      <c r="E107" s="15">
        <v>660.24</v>
      </c>
      <c r="F107" s="15">
        <v>0</v>
      </c>
      <c r="G107" s="15">
        <v>138.47</v>
      </c>
      <c r="H107" s="15">
        <v>314.14999999999998</v>
      </c>
      <c r="I107" s="15">
        <v>188.82</v>
      </c>
      <c r="J107" s="15">
        <v>0</v>
      </c>
      <c r="K107" s="15">
        <v>0</v>
      </c>
      <c r="L107" s="17">
        <v>0</v>
      </c>
      <c r="M107" s="17">
        <v>0</v>
      </c>
      <c r="N107" s="17">
        <v>0</v>
      </c>
      <c r="O107" s="15">
        <v>0</v>
      </c>
      <c r="P107" s="17">
        <v>0</v>
      </c>
      <c r="Q107" s="15">
        <v>0</v>
      </c>
      <c r="R107" s="15">
        <v>0</v>
      </c>
      <c r="S107" s="15">
        <v>61.35</v>
      </c>
      <c r="T107" s="15">
        <v>45.94</v>
      </c>
      <c r="U107" s="15">
        <v>0</v>
      </c>
      <c r="V107" s="15">
        <v>191.49</v>
      </c>
      <c r="W107" s="11">
        <v>0</v>
      </c>
      <c r="X107" s="15">
        <v>0</v>
      </c>
      <c r="Y107" s="15">
        <v>1.67</v>
      </c>
      <c r="Z107" s="15">
        <v>5.5</v>
      </c>
      <c r="AA107" s="7">
        <v>209.90999999999997</v>
      </c>
      <c r="AB107" s="15">
        <v>0</v>
      </c>
      <c r="AC107" s="15">
        <v>50.87</v>
      </c>
      <c r="AD107" s="15">
        <v>696.05</v>
      </c>
      <c r="AE107" s="11">
        <v>29.53</v>
      </c>
      <c r="AF107" s="11">
        <v>73.69</v>
      </c>
      <c r="AG107" s="11">
        <v>2.74</v>
      </c>
      <c r="AH107" s="11">
        <v>0</v>
      </c>
    </row>
    <row r="108" spans="1:34" ht="14.4" x14ac:dyDescent="0.3">
      <c r="A108" s="16">
        <v>200901</v>
      </c>
      <c r="B108" s="15">
        <v>0</v>
      </c>
      <c r="C108" s="15">
        <v>0</v>
      </c>
      <c r="D108" s="11">
        <v>0.18</v>
      </c>
      <c r="E108" s="15">
        <v>754.54</v>
      </c>
      <c r="F108" s="15">
        <v>0</v>
      </c>
      <c r="G108" s="15">
        <v>0</v>
      </c>
      <c r="H108" s="15">
        <v>42.52</v>
      </c>
      <c r="I108" s="15">
        <v>278.11</v>
      </c>
      <c r="J108" s="15">
        <v>0</v>
      </c>
      <c r="K108" s="15">
        <v>0</v>
      </c>
      <c r="L108" s="17">
        <v>0</v>
      </c>
      <c r="M108" s="17">
        <v>0</v>
      </c>
      <c r="N108" s="17">
        <v>0</v>
      </c>
      <c r="O108" s="15">
        <v>0</v>
      </c>
      <c r="P108" s="17">
        <v>0</v>
      </c>
      <c r="Q108" s="15">
        <v>0</v>
      </c>
      <c r="R108" s="15">
        <v>0</v>
      </c>
      <c r="S108" s="15">
        <v>1.81</v>
      </c>
      <c r="T108" s="15">
        <v>99.05</v>
      </c>
      <c r="U108" s="15">
        <v>0</v>
      </c>
      <c r="V108" s="15">
        <v>111.61</v>
      </c>
      <c r="W108" s="11">
        <v>0</v>
      </c>
      <c r="X108" s="15">
        <v>433.73</v>
      </c>
      <c r="Y108" s="15">
        <v>50.65</v>
      </c>
      <c r="Z108" s="15">
        <v>0</v>
      </c>
      <c r="AA108" s="7">
        <v>317.31</v>
      </c>
      <c r="AB108" s="15">
        <v>0.26</v>
      </c>
      <c r="AC108" s="15">
        <v>17.82</v>
      </c>
      <c r="AD108" s="15">
        <v>394.38</v>
      </c>
      <c r="AE108" s="11">
        <v>0</v>
      </c>
      <c r="AF108" s="11">
        <v>25.27</v>
      </c>
      <c r="AG108" s="11">
        <v>13.93</v>
      </c>
      <c r="AH108" s="11">
        <v>0.95</v>
      </c>
    </row>
    <row r="109" spans="1:34" ht="14.4" x14ac:dyDescent="0.3">
      <c r="A109" s="16">
        <v>200902</v>
      </c>
      <c r="B109" s="15">
        <v>33.43</v>
      </c>
      <c r="C109" s="15">
        <v>0.02</v>
      </c>
      <c r="D109" s="11">
        <v>0</v>
      </c>
      <c r="E109" s="15">
        <v>539.1</v>
      </c>
      <c r="F109" s="15">
        <v>0</v>
      </c>
      <c r="G109" s="15">
        <v>0</v>
      </c>
      <c r="H109" s="15">
        <v>78.11</v>
      </c>
      <c r="I109" s="15">
        <v>27.88</v>
      </c>
      <c r="J109" s="15">
        <v>0</v>
      </c>
      <c r="K109" s="15">
        <v>0</v>
      </c>
      <c r="L109" s="17">
        <v>0</v>
      </c>
      <c r="M109" s="17">
        <v>0</v>
      </c>
      <c r="N109" s="17">
        <v>0</v>
      </c>
      <c r="O109" s="15">
        <v>0</v>
      </c>
      <c r="P109" s="17">
        <v>0</v>
      </c>
      <c r="Q109" s="15">
        <v>0</v>
      </c>
      <c r="R109" s="15">
        <v>0</v>
      </c>
      <c r="S109" s="15">
        <v>20.83</v>
      </c>
      <c r="T109" s="15">
        <v>0</v>
      </c>
      <c r="U109" s="15">
        <v>0</v>
      </c>
      <c r="V109" s="15">
        <v>92.33</v>
      </c>
      <c r="W109" s="11">
        <v>0</v>
      </c>
      <c r="X109" s="15">
        <v>712.45</v>
      </c>
      <c r="Y109" s="15">
        <v>27.68</v>
      </c>
      <c r="Z109" s="15">
        <v>13.77</v>
      </c>
      <c r="AA109" s="7">
        <v>140.61999999999998</v>
      </c>
      <c r="AB109" s="15">
        <v>0</v>
      </c>
      <c r="AC109" s="15">
        <v>0</v>
      </c>
      <c r="AD109" s="15">
        <v>1306.3900000000001</v>
      </c>
      <c r="AE109" s="11">
        <v>0</v>
      </c>
      <c r="AF109" s="11">
        <v>0.1</v>
      </c>
      <c r="AG109" s="11">
        <v>0</v>
      </c>
      <c r="AH109" s="11">
        <v>0</v>
      </c>
    </row>
    <row r="110" spans="1:34" ht="14.4" x14ac:dyDescent="0.3">
      <c r="A110" s="16">
        <v>200903</v>
      </c>
      <c r="B110" s="15">
        <v>7.0000000000000007E-2</v>
      </c>
      <c r="C110" s="15">
        <v>0.06</v>
      </c>
      <c r="D110" s="11">
        <v>0</v>
      </c>
      <c r="E110" s="15">
        <v>541.98</v>
      </c>
      <c r="F110" s="15">
        <v>0</v>
      </c>
      <c r="G110" s="15">
        <v>0</v>
      </c>
      <c r="H110" s="15">
        <v>0</v>
      </c>
      <c r="I110" s="15">
        <v>256.33</v>
      </c>
      <c r="J110" s="15">
        <v>0</v>
      </c>
      <c r="K110" s="15">
        <v>0</v>
      </c>
      <c r="L110" s="17">
        <v>0</v>
      </c>
      <c r="M110" s="17">
        <v>0</v>
      </c>
      <c r="N110" s="17">
        <v>0</v>
      </c>
      <c r="O110" s="15">
        <v>0</v>
      </c>
      <c r="P110" s="17">
        <v>0</v>
      </c>
      <c r="Q110" s="15">
        <v>0</v>
      </c>
      <c r="R110" s="15">
        <v>0</v>
      </c>
      <c r="S110" s="15">
        <v>7.66</v>
      </c>
      <c r="T110" s="15">
        <v>0</v>
      </c>
      <c r="U110" s="15">
        <v>0</v>
      </c>
      <c r="V110" s="15">
        <v>164.55</v>
      </c>
      <c r="W110" s="11">
        <v>0</v>
      </c>
      <c r="X110" s="15">
        <v>0.04</v>
      </c>
      <c r="Y110" s="15">
        <v>0.01</v>
      </c>
      <c r="Z110" s="15">
        <v>0.63</v>
      </c>
      <c r="AA110" s="7">
        <v>330.31</v>
      </c>
      <c r="AB110" s="15">
        <v>0</v>
      </c>
      <c r="AC110" s="15">
        <v>0</v>
      </c>
      <c r="AD110" s="15">
        <v>357.49</v>
      </c>
      <c r="AE110" s="11">
        <v>0</v>
      </c>
      <c r="AF110" s="11">
        <v>0</v>
      </c>
      <c r="AG110" s="11">
        <v>0</v>
      </c>
      <c r="AH110" s="11">
        <v>3.29</v>
      </c>
    </row>
    <row r="111" spans="1:34" ht="14.4" x14ac:dyDescent="0.3">
      <c r="A111" s="16">
        <v>200904</v>
      </c>
      <c r="B111" s="15">
        <v>53.38</v>
      </c>
      <c r="C111" s="15">
        <v>0.06</v>
      </c>
      <c r="D111" s="11">
        <v>0.92</v>
      </c>
      <c r="E111" s="15">
        <v>675.92</v>
      </c>
      <c r="F111" s="15">
        <v>0</v>
      </c>
      <c r="G111" s="15">
        <v>0</v>
      </c>
      <c r="H111" s="15">
        <v>0</v>
      </c>
      <c r="I111" s="15">
        <v>88.29</v>
      </c>
      <c r="J111" s="15">
        <v>145.99</v>
      </c>
      <c r="K111" s="15">
        <v>0</v>
      </c>
      <c r="L111" s="17">
        <v>0</v>
      </c>
      <c r="M111" s="17">
        <v>0</v>
      </c>
      <c r="N111" s="17">
        <v>0</v>
      </c>
      <c r="O111" s="15">
        <v>0</v>
      </c>
      <c r="P111" s="17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121.22</v>
      </c>
      <c r="W111" s="11">
        <v>0</v>
      </c>
      <c r="X111" s="15">
        <v>0</v>
      </c>
      <c r="Y111" s="15">
        <v>0</v>
      </c>
      <c r="Z111" s="15">
        <v>0.01</v>
      </c>
      <c r="AA111" s="7">
        <v>558.73</v>
      </c>
      <c r="AB111" s="15">
        <v>2.44</v>
      </c>
      <c r="AC111" s="15">
        <v>0</v>
      </c>
      <c r="AD111" s="15">
        <v>383.11</v>
      </c>
      <c r="AE111" s="11">
        <v>0.19</v>
      </c>
      <c r="AF111" s="11">
        <v>8.93</v>
      </c>
      <c r="AG111" s="11">
        <v>0</v>
      </c>
      <c r="AH111" s="11">
        <v>0</v>
      </c>
    </row>
    <row r="112" spans="1:34" ht="14.4" x14ac:dyDescent="0.3">
      <c r="A112" s="16">
        <v>200905</v>
      </c>
      <c r="B112" s="15">
        <v>2912.55</v>
      </c>
      <c r="C112" s="15">
        <v>499.75</v>
      </c>
      <c r="D112" s="11">
        <v>1720.3400000000001</v>
      </c>
      <c r="E112" s="15">
        <v>6092.04</v>
      </c>
      <c r="F112" s="15">
        <v>7.0000000000000007E-2</v>
      </c>
      <c r="G112" s="15">
        <v>0</v>
      </c>
      <c r="H112" s="15">
        <v>0.17</v>
      </c>
      <c r="I112" s="15">
        <v>2903.35</v>
      </c>
      <c r="J112" s="15">
        <v>271.95999999999998</v>
      </c>
      <c r="K112" s="15">
        <v>0</v>
      </c>
      <c r="L112" s="17">
        <v>0</v>
      </c>
      <c r="M112" s="17">
        <v>0</v>
      </c>
      <c r="N112" s="17">
        <v>0</v>
      </c>
      <c r="O112" s="15">
        <v>0</v>
      </c>
      <c r="P112" s="17">
        <v>0</v>
      </c>
      <c r="Q112" s="15">
        <v>189.57</v>
      </c>
      <c r="R112" s="15">
        <v>0</v>
      </c>
      <c r="S112" s="15">
        <v>1504.16</v>
      </c>
      <c r="T112" s="15">
        <v>0</v>
      </c>
      <c r="U112" s="15">
        <v>825.48</v>
      </c>
      <c r="V112" s="15">
        <v>371.91</v>
      </c>
      <c r="W112" s="11">
        <v>0</v>
      </c>
      <c r="X112" s="15">
        <v>1585.13</v>
      </c>
      <c r="Y112" s="15">
        <v>257.91000000000003</v>
      </c>
      <c r="Z112" s="15">
        <v>61.89</v>
      </c>
      <c r="AA112" s="7">
        <v>0</v>
      </c>
      <c r="AB112" s="15">
        <v>0.16</v>
      </c>
      <c r="AC112" s="15">
        <v>0</v>
      </c>
      <c r="AD112" s="15">
        <v>1268.81</v>
      </c>
      <c r="AE112" s="11">
        <v>0</v>
      </c>
      <c r="AF112" s="11">
        <v>104.01</v>
      </c>
      <c r="AG112" s="11">
        <v>4.41</v>
      </c>
      <c r="AH112" s="11">
        <v>0</v>
      </c>
    </row>
    <row r="113" spans="1:34" ht="14.4" x14ac:dyDescent="0.3">
      <c r="A113" s="16">
        <v>200906</v>
      </c>
      <c r="B113" s="15">
        <v>13567.2</v>
      </c>
      <c r="C113" s="15">
        <v>1819.56</v>
      </c>
      <c r="D113" s="11">
        <v>5289.74</v>
      </c>
      <c r="E113" s="15">
        <v>23464.560000000001</v>
      </c>
      <c r="F113" s="15">
        <v>13.5</v>
      </c>
      <c r="G113" s="15">
        <v>0</v>
      </c>
      <c r="H113" s="15">
        <v>974.52</v>
      </c>
      <c r="I113" s="15">
        <v>3302.99</v>
      </c>
      <c r="J113" s="15">
        <v>4258.8599999999997</v>
      </c>
      <c r="K113" s="15">
        <v>0</v>
      </c>
      <c r="L113" s="17">
        <v>0</v>
      </c>
      <c r="M113" s="17">
        <v>0</v>
      </c>
      <c r="N113" s="17">
        <v>0</v>
      </c>
      <c r="O113" s="15">
        <v>0</v>
      </c>
      <c r="P113" s="17">
        <v>0</v>
      </c>
      <c r="Q113" s="15">
        <v>0</v>
      </c>
      <c r="R113" s="15">
        <v>0</v>
      </c>
      <c r="S113" s="15">
        <v>1567.4</v>
      </c>
      <c r="T113" s="15">
        <v>42.33</v>
      </c>
      <c r="U113" s="15">
        <v>423.32</v>
      </c>
      <c r="V113" s="15">
        <v>17802.73</v>
      </c>
      <c r="W113" s="11">
        <v>0</v>
      </c>
      <c r="X113" s="15">
        <v>5054.97</v>
      </c>
      <c r="Y113" s="15">
        <v>575.13</v>
      </c>
      <c r="Z113" s="15">
        <v>165.11</v>
      </c>
      <c r="AA113" s="7">
        <v>0</v>
      </c>
      <c r="AB113" s="15">
        <v>108.79</v>
      </c>
      <c r="AC113" s="15">
        <v>87.51</v>
      </c>
      <c r="AD113" s="15">
        <v>3158.62</v>
      </c>
      <c r="AE113" s="11">
        <v>134.96</v>
      </c>
      <c r="AF113" s="11">
        <v>345.46</v>
      </c>
      <c r="AG113" s="11">
        <v>205.13</v>
      </c>
      <c r="AH113" s="11">
        <v>0</v>
      </c>
    </row>
    <row r="114" spans="1:34" ht="14.4" x14ac:dyDescent="0.3">
      <c r="A114" s="16">
        <v>200907</v>
      </c>
      <c r="B114" s="15">
        <v>17259.14</v>
      </c>
      <c r="C114" s="15">
        <v>3242.55</v>
      </c>
      <c r="D114" s="11">
        <v>7404.99</v>
      </c>
      <c r="E114" s="15">
        <v>22770.84</v>
      </c>
      <c r="F114" s="15">
        <v>1180</v>
      </c>
      <c r="G114" s="15">
        <v>0</v>
      </c>
      <c r="H114" s="15">
        <v>5149.1000000000004</v>
      </c>
      <c r="I114" s="15">
        <v>1484.04</v>
      </c>
      <c r="J114" s="15">
        <v>988.74</v>
      </c>
      <c r="K114" s="15">
        <v>0</v>
      </c>
      <c r="L114" s="17">
        <v>0</v>
      </c>
      <c r="M114" s="17">
        <v>0</v>
      </c>
      <c r="N114" s="17">
        <v>0</v>
      </c>
      <c r="O114" s="15">
        <v>126.82</v>
      </c>
      <c r="P114" s="17">
        <v>0</v>
      </c>
      <c r="Q114" s="15">
        <v>30.67</v>
      </c>
      <c r="R114" s="15">
        <v>0</v>
      </c>
      <c r="S114" s="15">
        <v>393.22</v>
      </c>
      <c r="T114" s="15">
        <v>1750.84</v>
      </c>
      <c r="U114" s="15">
        <v>926.14</v>
      </c>
      <c r="V114" s="15">
        <v>35144.46</v>
      </c>
      <c r="W114" s="11">
        <v>351</v>
      </c>
      <c r="X114" s="15">
        <v>10785.62</v>
      </c>
      <c r="Y114" s="15">
        <v>487.32</v>
      </c>
      <c r="Z114" s="15">
        <v>464.96</v>
      </c>
      <c r="AA114" s="7">
        <v>0</v>
      </c>
      <c r="AB114" s="15">
        <v>175.79</v>
      </c>
      <c r="AC114" s="15">
        <v>229.95</v>
      </c>
      <c r="AD114" s="15">
        <v>3086.39</v>
      </c>
      <c r="AE114" s="11">
        <v>34.43</v>
      </c>
      <c r="AF114" s="11">
        <v>376.41</v>
      </c>
      <c r="AG114" s="11">
        <v>1457.24</v>
      </c>
      <c r="AH114" s="11">
        <v>0.61</v>
      </c>
    </row>
    <row r="115" spans="1:34" ht="14.4" x14ac:dyDescent="0.3">
      <c r="A115" s="16">
        <v>200908</v>
      </c>
      <c r="B115" s="15">
        <v>5756.58</v>
      </c>
      <c r="C115" s="15">
        <v>221.69</v>
      </c>
      <c r="D115" s="11">
        <v>1252.79</v>
      </c>
      <c r="E115" s="15">
        <v>12711.61</v>
      </c>
      <c r="F115" s="15">
        <v>381.76</v>
      </c>
      <c r="G115" s="15">
        <v>19.02</v>
      </c>
      <c r="H115" s="15">
        <v>3982.54</v>
      </c>
      <c r="I115" s="15">
        <v>156.88999999999999</v>
      </c>
      <c r="J115" s="15">
        <v>94.83</v>
      </c>
      <c r="K115" s="15">
        <v>0</v>
      </c>
      <c r="L115" s="17">
        <v>0</v>
      </c>
      <c r="M115" s="17">
        <v>0</v>
      </c>
      <c r="N115" s="17">
        <v>0</v>
      </c>
      <c r="O115" s="15">
        <v>18.79</v>
      </c>
      <c r="P115" s="17">
        <v>0</v>
      </c>
      <c r="Q115" s="15">
        <v>21.18</v>
      </c>
      <c r="R115" s="15">
        <v>0</v>
      </c>
      <c r="S115" s="15">
        <v>324.19</v>
      </c>
      <c r="T115" s="15">
        <v>748.23</v>
      </c>
      <c r="U115" s="15">
        <v>0</v>
      </c>
      <c r="V115" s="15">
        <v>10463.15</v>
      </c>
      <c r="W115" s="11">
        <v>0</v>
      </c>
      <c r="X115" s="15">
        <v>1890.03</v>
      </c>
      <c r="Y115" s="15">
        <v>60.63</v>
      </c>
      <c r="Z115" s="15">
        <v>0</v>
      </c>
      <c r="AA115" s="7">
        <v>366.94999999999982</v>
      </c>
      <c r="AB115" s="15">
        <v>8.8800000000000008</v>
      </c>
      <c r="AC115" s="15">
        <v>74.64</v>
      </c>
      <c r="AD115" s="15">
        <v>131.02000000000001</v>
      </c>
      <c r="AE115" s="11">
        <v>4.45</v>
      </c>
      <c r="AF115" s="11">
        <v>35.92</v>
      </c>
      <c r="AG115" s="11">
        <v>148.52000000000001</v>
      </c>
      <c r="AH115" s="11">
        <v>67.08</v>
      </c>
    </row>
    <row r="116" spans="1:34" ht="14.4" x14ac:dyDescent="0.3">
      <c r="A116" s="16">
        <v>200909</v>
      </c>
      <c r="B116" s="15">
        <v>3811.22</v>
      </c>
      <c r="C116" s="15">
        <v>323.62</v>
      </c>
      <c r="D116" s="11">
        <v>306.03999999999996</v>
      </c>
      <c r="E116" s="15">
        <v>14958.89</v>
      </c>
      <c r="F116" s="15">
        <v>1245.1199999999999</v>
      </c>
      <c r="G116" s="15">
        <v>65.31</v>
      </c>
      <c r="H116" s="15">
        <v>9475.6200000000008</v>
      </c>
      <c r="I116" s="15">
        <v>280.20999999999998</v>
      </c>
      <c r="J116" s="15">
        <v>30.63</v>
      </c>
      <c r="K116" s="15">
        <v>0</v>
      </c>
      <c r="L116" s="17">
        <v>0</v>
      </c>
      <c r="M116" s="17">
        <v>0</v>
      </c>
      <c r="N116" s="17">
        <v>0</v>
      </c>
      <c r="O116" s="15">
        <v>28.98</v>
      </c>
      <c r="P116" s="17">
        <v>0</v>
      </c>
      <c r="Q116" s="15">
        <v>0</v>
      </c>
      <c r="R116" s="15">
        <v>0</v>
      </c>
      <c r="S116" s="15">
        <v>305.31</v>
      </c>
      <c r="T116" s="15">
        <v>662.55</v>
      </c>
      <c r="U116" s="15">
        <v>0</v>
      </c>
      <c r="V116" s="15">
        <v>2198.31</v>
      </c>
      <c r="W116" s="11">
        <v>0</v>
      </c>
      <c r="X116" s="15">
        <v>3487.37</v>
      </c>
      <c r="Y116" s="15">
        <v>512.27</v>
      </c>
      <c r="Z116" s="15">
        <v>26.44</v>
      </c>
      <c r="AA116" s="7">
        <v>0</v>
      </c>
      <c r="AB116" s="15">
        <v>6.24</v>
      </c>
      <c r="AC116" s="15">
        <v>58.77</v>
      </c>
      <c r="AD116" s="15">
        <v>0.1</v>
      </c>
      <c r="AE116" s="11">
        <v>74.349999999999994</v>
      </c>
      <c r="AF116" s="11">
        <v>52.94</v>
      </c>
      <c r="AG116" s="11">
        <v>495.41</v>
      </c>
      <c r="AH116" s="11">
        <v>165.22</v>
      </c>
    </row>
    <row r="117" spans="1:34" ht="14.4" x14ac:dyDescent="0.3">
      <c r="A117" s="16">
        <v>200910</v>
      </c>
      <c r="B117" s="15">
        <v>323.3</v>
      </c>
      <c r="C117" s="15">
        <v>3.16</v>
      </c>
      <c r="D117" s="11">
        <v>58.900000000000006</v>
      </c>
      <c r="E117" s="15">
        <v>1535.22</v>
      </c>
      <c r="F117" s="15">
        <v>0.42</v>
      </c>
      <c r="G117" s="15">
        <v>20.77</v>
      </c>
      <c r="H117" s="15">
        <v>383.85</v>
      </c>
      <c r="I117" s="15">
        <v>269</v>
      </c>
      <c r="J117" s="15">
        <v>0</v>
      </c>
      <c r="K117" s="15">
        <v>0</v>
      </c>
      <c r="L117" s="17">
        <v>0</v>
      </c>
      <c r="M117" s="17">
        <v>0</v>
      </c>
      <c r="N117" s="17">
        <v>0</v>
      </c>
      <c r="O117" s="15">
        <v>45.65</v>
      </c>
      <c r="P117" s="17">
        <v>0</v>
      </c>
      <c r="Q117" s="15">
        <v>50.75</v>
      </c>
      <c r="R117" s="15">
        <v>0</v>
      </c>
      <c r="S117" s="15">
        <v>2.2200000000000002</v>
      </c>
      <c r="T117" s="15">
        <v>37.4</v>
      </c>
      <c r="U117" s="15">
        <v>0</v>
      </c>
      <c r="V117" s="15">
        <v>969.46</v>
      </c>
      <c r="W117" s="11">
        <v>0</v>
      </c>
      <c r="X117" s="15">
        <v>0</v>
      </c>
      <c r="Y117" s="15">
        <v>0.06</v>
      </c>
      <c r="Z117" s="15">
        <v>20.59</v>
      </c>
      <c r="AA117" s="7">
        <v>177.73000000000002</v>
      </c>
      <c r="AB117" s="15">
        <v>0.28000000000000003</v>
      </c>
      <c r="AC117" s="15">
        <v>37.19</v>
      </c>
      <c r="AD117" s="15">
        <v>138.5</v>
      </c>
      <c r="AE117" s="11">
        <v>1.18</v>
      </c>
      <c r="AF117" s="11">
        <v>14.01</v>
      </c>
      <c r="AG117" s="11">
        <v>0</v>
      </c>
      <c r="AH117" s="11">
        <v>0</v>
      </c>
    </row>
    <row r="118" spans="1:34" ht="14.4" x14ac:dyDescent="0.3">
      <c r="A118" s="16">
        <v>200911</v>
      </c>
      <c r="B118" s="15">
        <v>20.78</v>
      </c>
      <c r="C118" s="15">
        <v>12.14</v>
      </c>
      <c r="D118" s="11">
        <v>0.05</v>
      </c>
      <c r="E118" s="15">
        <v>723.53</v>
      </c>
      <c r="F118" s="15">
        <v>2.2400000000000002</v>
      </c>
      <c r="G118" s="15">
        <v>0</v>
      </c>
      <c r="H118" s="15">
        <v>0</v>
      </c>
      <c r="I118" s="15">
        <v>8.2899999999999991</v>
      </c>
      <c r="J118" s="15">
        <v>0</v>
      </c>
      <c r="K118" s="15">
        <v>0</v>
      </c>
      <c r="L118" s="17">
        <v>0</v>
      </c>
      <c r="M118" s="17">
        <v>0</v>
      </c>
      <c r="N118" s="17">
        <v>0</v>
      </c>
      <c r="O118" s="15">
        <v>0</v>
      </c>
      <c r="P118" s="17">
        <v>0</v>
      </c>
      <c r="Q118" s="15">
        <v>0</v>
      </c>
      <c r="R118" s="15">
        <v>0</v>
      </c>
      <c r="S118" s="15">
        <v>8.3699999999999992</v>
      </c>
      <c r="T118" s="15">
        <v>0</v>
      </c>
      <c r="U118" s="15">
        <v>0</v>
      </c>
      <c r="V118" s="15">
        <v>256.63</v>
      </c>
      <c r="W118" s="11">
        <v>0</v>
      </c>
      <c r="X118" s="15">
        <v>221.37</v>
      </c>
      <c r="Y118" s="15">
        <v>0</v>
      </c>
      <c r="Z118" s="15">
        <v>17.59</v>
      </c>
      <c r="AA118" s="7">
        <v>330.34</v>
      </c>
      <c r="AB118" s="15">
        <v>0</v>
      </c>
      <c r="AC118" s="15">
        <v>24.01</v>
      </c>
      <c r="AD118" s="15">
        <v>27.61</v>
      </c>
      <c r="AE118" s="11">
        <v>0</v>
      </c>
      <c r="AF118" s="11">
        <v>12.18</v>
      </c>
      <c r="AG118" s="11">
        <v>3.38</v>
      </c>
      <c r="AH118" s="11">
        <v>0</v>
      </c>
    </row>
    <row r="119" spans="1:34" ht="14.4" x14ac:dyDescent="0.3">
      <c r="A119" s="16">
        <v>200912</v>
      </c>
      <c r="B119" s="15">
        <v>225.31</v>
      </c>
      <c r="C119" s="15">
        <v>46.99</v>
      </c>
      <c r="D119" s="11">
        <v>13.6</v>
      </c>
      <c r="E119" s="15">
        <v>1159.8599999999999</v>
      </c>
      <c r="F119" s="15">
        <v>0</v>
      </c>
      <c r="G119" s="15">
        <v>0</v>
      </c>
      <c r="H119" s="15">
        <v>297.85000000000002</v>
      </c>
      <c r="I119" s="15">
        <v>615.5</v>
      </c>
      <c r="J119" s="15">
        <v>0</v>
      </c>
      <c r="K119" s="15">
        <v>0</v>
      </c>
      <c r="L119" s="17">
        <v>0</v>
      </c>
      <c r="M119" s="17">
        <v>0</v>
      </c>
      <c r="N119" s="17">
        <v>0</v>
      </c>
      <c r="O119" s="15">
        <v>90.95</v>
      </c>
      <c r="P119" s="17">
        <v>0</v>
      </c>
      <c r="Q119" s="15">
        <v>0</v>
      </c>
      <c r="R119" s="15">
        <v>0</v>
      </c>
      <c r="S119" s="15">
        <v>114.21</v>
      </c>
      <c r="T119" s="15">
        <v>0</v>
      </c>
      <c r="U119" s="15">
        <v>0</v>
      </c>
      <c r="V119" s="15">
        <v>88.98</v>
      </c>
      <c r="W119" s="11">
        <v>0</v>
      </c>
      <c r="X119" s="15">
        <v>396.44</v>
      </c>
      <c r="Y119" s="15">
        <v>0</v>
      </c>
      <c r="Z119" s="15">
        <v>2.12</v>
      </c>
      <c r="AA119" s="7">
        <v>308.14000000000004</v>
      </c>
      <c r="AB119" s="15">
        <v>0.04</v>
      </c>
      <c r="AC119" s="15">
        <v>0.35</v>
      </c>
      <c r="AD119" s="15">
        <v>610.44000000000005</v>
      </c>
      <c r="AE119" s="11">
        <v>32.46</v>
      </c>
      <c r="AF119" s="11">
        <v>62.28</v>
      </c>
      <c r="AG119" s="11">
        <v>269.56</v>
      </c>
      <c r="AH119" s="11">
        <v>0</v>
      </c>
    </row>
    <row r="120" spans="1:34" ht="14.4" x14ac:dyDescent="0.3">
      <c r="A120" s="16">
        <v>201001</v>
      </c>
      <c r="B120" s="15">
        <v>171.75</v>
      </c>
      <c r="C120" s="15">
        <v>2.5299999999999998</v>
      </c>
      <c r="D120" s="11">
        <v>0.8899999999999999</v>
      </c>
      <c r="E120" s="15">
        <v>1490.12</v>
      </c>
      <c r="F120" s="15">
        <v>0</v>
      </c>
      <c r="G120" s="15">
        <v>0</v>
      </c>
      <c r="H120" s="15">
        <v>140.87</v>
      </c>
      <c r="I120" s="15">
        <v>758.81</v>
      </c>
      <c r="J120" s="15">
        <v>31.59</v>
      </c>
      <c r="K120" s="15">
        <v>0</v>
      </c>
      <c r="L120" s="17">
        <v>0</v>
      </c>
      <c r="M120" s="17">
        <v>0</v>
      </c>
      <c r="N120" s="17">
        <v>0</v>
      </c>
      <c r="O120" s="15">
        <v>0</v>
      </c>
      <c r="P120" s="17">
        <v>0</v>
      </c>
      <c r="Q120" s="15">
        <v>0</v>
      </c>
      <c r="R120" s="15">
        <v>0</v>
      </c>
      <c r="S120" s="15">
        <v>59.02</v>
      </c>
      <c r="T120" s="15">
        <v>0</v>
      </c>
      <c r="U120" s="15">
        <v>0</v>
      </c>
      <c r="V120" s="15">
        <v>77.14</v>
      </c>
      <c r="W120" s="11">
        <v>54.41</v>
      </c>
      <c r="X120" s="15">
        <v>379.23</v>
      </c>
      <c r="Y120" s="15">
        <v>0</v>
      </c>
      <c r="Z120" s="15">
        <v>4.08</v>
      </c>
      <c r="AA120" s="7">
        <v>383.02</v>
      </c>
      <c r="AB120" s="15">
        <v>0.4</v>
      </c>
      <c r="AC120" s="15">
        <v>12.79</v>
      </c>
      <c r="AD120" s="15">
        <v>257.20999999999998</v>
      </c>
      <c r="AE120" s="11">
        <v>23.75</v>
      </c>
      <c r="AF120" s="11">
        <v>35.6</v>
      </c>
      <c r="AG120" s="11">
        <v>125.49</v>
      </c>
      <c r="AH120" s="11">
        <v>3.76</v>
      </c>
    </row>
    <row r="121" spans="1:34" ht="14.4" x14ac:dyDescent="0.3">
      <c r="A121" s="16">
        <v>201002</v>
      </c>
      <c r="B121" s="15">
        <v>312.95999999999998</v>
      </c>
      <c r="C121" s="15">
        <v>17.920000000000002</v>
      </c>
      <c r="D121" s="11">
        <v>460.77</v>
      </c>
      <c r="E121" s="15">
        <v>8384.91</v>
      </c>
      <c r="F121" s="15">
        <v>0.11</v>
      </c>
      <c r="G121" s="15">
        <v>0</v>
      </c>
      <c r="H121" s="15">
        <v>203.28</v>
      </c>
      <c r="I121" s="15">
        <v>443.89</v>
      </c>
      <c r="J121" s="15">
        <v>120.4</v>
      </c>
      <c r="K121" s="15">
        <v>0</v>
      </c>
      <c r="L121" s="17">
        <v>0</v>
      </c>
      <c r="M121" s="17">
        <v>0</v>
      </c>
      <c r="N121" s="17">
        <v>0</v>
      </c>
      <c r="O121" s="15">
        <v>0</v>
      </c>
      <c r="P121" s="17">
        <v>0</v>
      </c>
      <c r="Q121" s="15">
        <v>0</v>
      </c>
      <c r="R121" s="15">
        <v>0</v>
      </c>
      <c r="S121" s="15">
        <v>87.33</v>
      </c>
      <c r="T121" s="15">
        <v>48.28</v>
      </c>
      <c r="U121" s="15">
        <v>0</v>
      </c>
      <c r="V121" s="15">
        <v>78.790000000000006</v>
      </c>
      <c r="W121" s="11">
        <v>74.209999999999994</v>
      </c>
      <c r="X121" s="15">
        <v>0</v>
      </c>
      <c r="Y121" s="15">
        <v>0</v>
      </c>
      <c r="Z121" s="15">
        <v>2.77</v>
      </c>
      <c r="AA121" s="7">
        <v>135.02000000000004</v>
      </c>
      <c r="AB121" s="15">
        <v>0</v>
      </c>
      <c r="AC121" s="15">
        <v>81.28</v>
      </c>
      <c r="AD121" s="15">
        <v>684.47</v>
      </c>
      <c r="AE121" s="11">
        <v>10.26</v>
      </c>
      <c r="AF121" s="11">
        <v>37.72</v>
      </c>
      <c r="AG121" s="11">
        <v>8.69</v>
      </c>
      <c r="AH121" s="11">
        <v>0.21</v>
      </c>
    </row>
    <row r="122" spans="1:34" ht="14.4" x14ac:dyDescent="0.3">
      <c r="A122" s="16">
        <v>201003</v>
      </c>
      <c r="B122" s="15">
        <v>12914.3</v>
      </c>
      <c r="C122" s="15">
        <v>3668.55</v>
      </c>
      <c r="D122" s="11">
        <v>4750.59</v>
      </c>
      <c r="E122" s="15">
        <v>19218.740000000002</v>
      </c>
      <c r="F122" s="15">
        <v>1327.27</v>
      </c>
      <c r="G122" s="15">
        <v>475.28</v>
      </c>
      <c r="H122" s="15">
        <v>3715.81</v>
      </c>
      <c r="I122" s="15">
        <v>354.12</v>
      </c>
      <c r="J122" s="15">
        <v>500.22</v>
      </c>
      <c r="K122" s="15">
        <v>0</v>
      </c>
      <c r="L122" s="17">
        <v>71.53</v>
      </c>
      <c r="M122" s="17">
        <v>0</v>
      </c>
      <c r="N122" s="17">
        <v>670.34</v>
      </c>
      <c r="O122" s="15">
        <v>2551.7600000000002</v>
      </c>
      <c r="P122" s="17">
        <v>81.259999999999991</v>
      </c>
      <c r="Q122" s="15">
        <v>831.11</v>
      </c>
      <c r="R122" s="15">
        <v>105.56</v>
      </c>
      <c r="S122" s="15">
        <v>528.07000000000005</v>
      </c>
      <c r="T122" s="15">
        <v>4864.03</v>
      </c>
      <c r="U122" s="15">
        <v>0</v>
      </c>
      <c r="V122" s="15">
        <v>3332.88</v>
      </c>
      <c r="W122" s="11">
        <v>115.68</v>
      </c>
      <c r="X122" s="15">
        <v>1272.56</v>
      </c>
      <c r="Y122" s="15">
        <v>84.55</v>
      </c>
      <c r="Z122" s="15">
        <v>83.64</v>
      </c>
      <c r="AA122" s="7">
        <v>3498.1400000000031</v>
      </c>
      <c r="AB122" s="15">
        <v>46.33</v>
      </c>
      <c r="AC122" s="15">
        <v>753.57</v>
      </c>
      <c r="AD122" s="15">
        <v>498.7</v>
      </c>
      <c r="AE122" s="11">
        <v>187.52</v>
      </c>
      <c r="AF122" s="11">
        <v>305.67</v>
      </c>
      <c r="AG122" s="11">
        <v>839.99</v>
      </c>
      <c r="AH122" s="11">
        <v>194.13</v>
      </c>
    </row>
    <row r="123" spans="1:34" ht="14.4" x14ac:dyDescent="0.3">
      <c r="A123" s="16">
        <v>201004</v>
      </c>
      <c r="B123" s="15">
        <v>4431.26</v>
      </c>
      <c r="C123" s="15">
        <v>737.76</v>
      </c>
      <c r="D123" s="11">
        <v>3968.42</v>
      </c>
      <c r="E123" s="15">
        <v>28796.29</v>
      </c>
      <c r="F123" s="15">
        <v>5972.82</v>
      </c>
      <c r="G123" s="15">
        <v>462.15</v>
      </c>
      <c r="H123" s="15">
        <v>6260.8</v>
      </c>
      <c r="I123" s="15">
        <v>19.010000000000002</v>
      </c>
      <c r="J123" s="15">
        <v>15.75</v>
      </c>
      <c r="K123" s="15">
        <v>0</v>
      </c>
      <c r="L123" s="17">
        <v>0</v>
      </c>
      <c r="M123" s="17">
        <v>0</v>
      </c>
      <c r="N123" s="17">
        <v>0</v>
      </c>
      <c r="O123" s="15">
        <v>28.48</v>
      </c>
      <c r="P123" s="17">
        <v>0</v>
      </c>
      <c r="Q123" s="15">
        <v>0</v>
      </c>
      <c r="R123" s="15">
        <v>0</v>
      </c>
      <c r="S123" s="15">
        <v>281.95</v>
      </c>
      <c r="T123" s="15">
        <v>2345.37</v>
      </c>
      <c r="U123" s="15">
        <v>0</v>
      </c>
      <c r="V123" s="15">
        <v>6649.01</v>
      </c>
      <c r="W123" s="11">
        <v>173.59</v>
      </c>
      <c r="X123" s="15">
        <v>326.02999999999997</v>
      </c>
      <c r="Y123" s="15">
        <v>30.9</v>
      </c>
      <c r="Z123" s="15">
        <v>12.99</v>
      </c>
      <c r="AA123" s="7">
        <v>398.86999999999989</v>
      </c>
      <c r="AB123" s="15">
        <v>62.93</v>
      </c>
      <c r="AC123" s="15">
        <v>295.02999999999997</v>
      </c>
      <c r="AD123" s="15">
        <v>458.09</v>
      </c>
      <c r="AE123" s="11">
        <v>164.04</v>
      </c>
      <c r="AF123" s="11">
        <v>250.23</v>
      </c>
      <c r="AG123" s="11">
        <v>296.61</v>
      </c>
      <c r="AH123" s="11">
        <v>167.77</v>
      </c>
    </row>
    <row r="124" spans="1:34" s="5" customFormat="1" ht="14.4" x14ac:dyDescent="0.3">
      <c r="A124" s="16">
        <v>201005</v>
      </c>
      <c r="B124" s="15">
        <v>572.53</v>
      </c>
      <c r="C124" s="15">
        <v>30.82</v>
      </c>
      <c r="D124" s="11">
        <v>822.33999999999992</v>
      </c>
      <c r="E124" s="15">
        <v>13057.44</v>
      </c>
      <c r="F124" s="15">
        <v>2216.77</v>
      </c>
      <c r="G124" s="15">
        <v>149.37</v>
      </c>
      <c r="H124" s="15">
        <v>876.08</v>
      </c>
      <c r="I124" s="15">
        <v>0</v>
      </c>
      <c r="J124" s="15">
        <v>0</v>
      </c>
      <c r="K124" s="15">
        <v>0</v>
      </c>
      <c r="L124" s="17">
        <v>0</v>
      </c>
      <c r="M124" s="17">
        <v>0</v>
      </c>
      <c r="N124" s="17">
        <v>0</v>
      </c>
      <c r="O124" s="15">
        <v>0</v>
      </c>
      <c r="P124" s="17">
        <v>0</v>
      </c>
      <c r="Q124" s="15">
        <v>0</v>
      </c>
      <c r="R124" s="15">
        <v>0</v>
      </c>
      <c r="S124" s="15">
        <v>119</v>
      </c>
      <c r="T124" s="15">
        <v>99.04</v>
      </c>
      <c r="U124" s="15">
        <v>0</v>
      </c>
      <c r="V124" s="15">
        <v>4081.74</v>
      </c>
      <c r="W124" s="11">
        <v>48.22</v>
      </c>
      <c r="X124" s="15">
        <v>0</v>
      </c>
      <c r="Y124" s="15">
        <v>2.41</v>
      </c>
      <c r="Z124" s="15">
        <v>1.2</v>
      </c>
      <c r="AA124" s="7">
        <v>936.19</v>
      </c>
      <c r="AB124" s="15">
        <v>85.53</v>
      </c>
      <c r="AC124" s="15">
        <v>130.85</v>
      </c>
      <c r="AD124" s="15">
        <v>0</v>
      </c>
      <c r="AE124" s="11">
        <v>33.69</v>
      </c>
      <c r="AF124" s="11">
        <v>69.16</v>
      </c>
      <c r="AG124" s="11">
        <v>96.71</v>
      </c>
      <c r="AH124" s="11">
        <v>22</v>
      </c>
    </row>
    <row r="125" spans="1:34" s="5" customFormat="1" ht="14.4" x14ac:dyDescent="0.3">
      <c r="A125" s="16">
        <v>201006</v>
      </c>
      <c r="B125" s="15">
        <v>2486.9299999999998</v>
      </c>
      <c r="C125" s="15">
        <v>276.49</v>
      </c>
      <c r="D125" s="11">
        <v>425.5</v>
      </c>
      <c r="E125" s="15">
        <v>3514.5</v>
      </c>
      <c r="F125" s="15">
        <v>0.19</v>
      </c>
      <c r="G125" s="15">
        <v>49.89</v>
      </c>
      <c r="H125" s="15">
        <v>563.39</v>
      </c>
      <c r="I125" s="15">
        <v>0</v>
      </c>
      <c r="J125" s="15">
        <v>0</v>
      </c>
      <c r="K125" s="15">
        <v>0</v>
      </c>
      <c r="L125" s="17">
        <v>0</v>
      </c>
      <c r="M125" s="17">
        <v>0</v>
      </c>
      <c r="N125" s="17">
        <v>0</v>
      </c>
      <c r="O125" s="15">
        <v>37.770000000000003</v>
      </c>
      <c r="P125" s="17">
        <v>0</v>
      </c>
      <c r="Q125" s="15">
        <v>0</v>
      </c>
      <c r="R125" s="15">
        <v>0</v>
      </c>
      <c r="S125" s="15">
        <v>149.07</v>
      </c>
      <c r="T125" s="15">
        <v>462.4</v>
      </c>
      <c r="U125" s="15">
        <v>0</v>
      </c>
      <c r="V125" s="15">
        <v>1467.46</v>
      </c>
      <c r="W125" s="11">
        <v>7.14</v>
      </c>
      <c r="X125" s="15">
        <v>0</v>
      </c>
      <c r="Y125" s="15">
        <v>28.85</v>
      </c>
      <c r="Z125" s="15">
        <v>18.05</v>
      </c>
      <c r="AA125" s="7">
        <v>1488.5</v>
      </c>
      <c r="AB125" s="15">
        <v>0</v>
      </c>
      <c r="AC125" s="15">
        <v>95.3</v>
      </c>
      <c r="AD125" s="15">
        <v>0</v>
      </c>
      <c r="AE125" s="11">
        <v>65.680000000000007</v>
      </c>
      <c r="AF125" s="11">
        <v>156.9</v>
      </c>
      <c r="AG125" s="11">
        <v>28.74</v>
      </c>
      <c r="AH125" s="11">
        <v>41.92</v>
      </c>
    </row>
    <row r="126" spans="1:34" s="5" customFormat="1" ht="14.4" x14ac:dyDescent="0.3">
      <c r="A126" s="16">
        <v>201007</v>
      </c>
      <c r="B126" s="15">
        <v>7917.32</v>
      </c>
      <c r="C126" s="15">
        <v>2326.4</v>
      </c>
      <c r="D126" s="11">
        <v>2930.0199999999995</v>
      </c>
      <c r="E126" s="15">
        <v>12477.83</v>
      </c>
      <c r="F126" s="15">
        <v>2342.2199999999998</v>
      </c>
      <c r="G126" s="15">
        <v>568.4</v>
      </c>
      <c r="H126" s="15">
        <v>9530.2999999999993</v>
      </c>
      <c r="I126" s="15">
        <v>186.89</v>
      </c>
      <c r="J126" s="15">
        <v>0</v>
      </c>
      <c r="K126" s="15">
        <v>0</v>
      </c>
      <c r="L126" s="17">
        <v>0</v>
      </c>
      <c r="M126" s="17">
        <v>0</v>
      </c>
      <c r="N126" s="17">
        <v>0</v>
      </c>
      <c r="O126" s="15">
        <v>0</v>
      </c>
      <c r="P126" s="17">
        <v>0</v>
      </c>
      <c r="Q126" s="15">
        <v>4.5999999999999996</v>
      </c>
      <c r="R126" s="15">
        <v>0</v>
      </c>
      <c r="S126" s="15">
        <v>295.82</v>
      </c>
      <c r="T126" s="15">
        <v>882.49</v>
      </c>
      <c r="U126" s="15">
        <v>0</v>
      </c>
      <c r="V126" s="15">
        <v>2027.85</v>
      </c>
      <c r="W126" s="11">
        <v>242.07000000000002</v>
      </c>
      <c r="X126" s="15">
        <v>455.41</v>
      </c>
      <c r="Y126" s="15">
        <v>16.52</v>
      </c>
      <c r="Z126" s="15">
        <v>19.18</v>
      </c>
      <c r="AA126" s="7">
        <v>0</v>
      </c>
      <c r="AB126" s="15">
        <v>0</v>
      </c>
      <c r="AC126" s="15">
        <v>590.24</v>
      </c>
      <c r="AD126" s="15">
        <v>0</v>
      </c>
      <c r="AE126" s="11">
        <v>17.350000000000001</v>
      </c>
      <c r="AF126" s="11">
        <v>52.54</v>
      </c>
      <c r="AG126" s="11">
        <v>284.32</v>
      </c>
      <c r="AH126" s="11">
        <v>117.74</v>
      </c>
    </row>
    <row r="127" spans="1:34" s="5" customFormat="1" ht="14.4" x14ac:dyDescent="0.3">
      <c r="A127" s="16">
        <v>201008</v>
      </c>
      <c r="B127" s="15">
        <v>5103.7700000000004</v>
      </c>
      <c r="C127" s="15">
        <v>764.95</v>
      </c>
      <c r="D127" s="11">
        <v>1061.53</v>
      </c>
      <c r="E127" s="15">
        <v>5379.53</v>
      </c>
      <c r="F127" s="15">
        <v>562</v>
      </c>
      <c r="G127" s="15">
        <v>188.05</v>
      </c>
      <c r="H127" s="15">
        <v>1759.64</v>
      </c>
      <c r="I127" s="15">
        <v>108.1</v>
      </c>
      <c r="J127" s="15">
        <v>46.38</v>
      </c>
      <c r="K127" s="15">
        <v>0</v>
      </c>
      <c r="L127" s="17">
        <v>0</v>
      </c>
      <c r="M127" s="17">
        <v>0</v>
      </c>
      <c r="N127" s="17">
        <v>0</v>
      </c>
      <c r="O127" s="15">
        <v>0</v>
      </c>
      <c r="P127" s="17">
        <v>0</v>
      </c>
      <c r="Q127" s="15">
        <v>0</v>
      </c>
      <c r="R127" s="15">
        <v>0</v>
      </c>
      <c r="S127" s="15">
        <v>207.08</v>
      </c>
      <c r="T127" s="15">
        <v>623.80999999999995</v>
      </c>
      <c r="U127" s="15">
        <v>0</v>
      </c>
      <c r="V127" s="15">
        <v>1518.82</v>
      </c>
      <c r="W127" s="11">
        <v>2.39</v>
      </c>
      <c r="X127" s="15">
        <v>186.7</v>
      </c>
      <c r="Y127" s="15">
        <v>60.83</v>
      </c>
      <c r="Z127" s="15">
        <v>36.090000000000003</v>
      </c>
      <c r="AA127" s="7">
        <v>0</v>
      </c>
      <c r="AB127" s="15">
        <v>0</v>
      </c>
      <c r="AC127" s="15">
        <v>365.78</v>
      </c>
      <c r="AD127" s="15">
        <v>0</v>
      </c>
      <c r="AE127" s="11">
        <v>36.71</v>
      </c>
      <c r="AF127" s="11">
        <v>102.44</v>
      </c>
      <c r="AG127" s="11">
        <v>37.33</v>
      </c>
      <c r="AH127" s="11">
        <v>140.49</v>
      </c>
    </row>
    <row r="128" spans="1:34" s="5" customFormat="1" ht="14.4" x14ac:dyDescent="0.3">
      <c r="A128" s="16">
        <v>201009</v>
      </c>
      <c r="B128" s="15">
        <v>1757.84</v>
      </c>
      <c r="C128" s="15">
        <v>432.63</v>
      </c>
      <c r="D128" s="11">
        <v>588.84</v>
      </c>
      <c r="E128" s="15">
        <v>5202.59</v>
      </c>
      <c r="F128" s="15">
        <v>2082.25</v>
      </c>
      <c r="G128" s="15">
        <v>776.77</v>
      </c>
      <c r="H128" s="15">
        <v>6093.39</v>
      </c>
      <c r="I128" s="15">
        <v>21.79</v>
      </c>
      <c r="J128" s="15">
        <v>165.91</v>
      </c>
      <c r="K128" s="15">
        <v>0</v>
      </c>
      <c r="L128" s="17">
        <v>0</v>
      </c>
      <c r="M128" s="17">
        <v>0</v>
      </c>
      <c r="N128" s="17">
        <v>0</v>
      </c>
      <c r="O128" s="15">
        <v>28.47</v>
      </c>
      <c r="P128" s="17">
        <v>0</v>
      </c>
      <c r="Q128" s="15">
        <v>29.22</v>
      </c>
      <c r="R128" s="15">
        <v>0</v>
      </c>
      <c r="S128" s="15">
        <v>197.01</v>
      </c>
      <c r="T128" s="15">
        <v>457.33</v>
      </c>
      <c r="U128" s="15">
        <v>0</v>
      </c>
      <c r="V128" s="15">
        <v>4063.6</v>
      </c>
      <c r="W128" s="11">
        <v>12.99</v>
      </c>
      <c r="X128" s="15">
        <v>2809.64</v>
      </c>
      <c r="Y128" s="15">
        <v>63.66</v>
      </c>
      <c r="Z128" s="15">
        <v>20.14</v>
      </c>
      <c r="AA128" s="7">
        <v>614.94999999999982</v>
      </c>
      <c r="AB128" s="15">
        <v>0</v>
      </c>
      <c r="AC128" s="15">
        <v>319.41000000000003</v>
      </c>
      <c r="AD128" s="15">
        <v>0</v>
      </c>
      <c r="AE128" s="11">
        <v>21.41</v>
      </c>
      <c r="AF128" s="11">
        <v>51.99</v>
      </c>
      <c r="AG128" s="11">
        <v>84.19</v>
      </c>
      <c r="AH128" s="11">
        <v>18.559999999999999</v>
      </c>
    </row>
    <row r="129" spans="1:34" s="5" customFormat="1" ht="14.4" x14ac:dyDescent="0.3">
      <c r="A129" s="16">
        <v>201010</v>
      </c>
      <c r="B129" s="15">
        <v>55.61</v>
      </c>
      <c r="C129" s="15">
        <v>15.69</v>
      </c>
      <c r="D129" s="11">
        <v>0.21</v>
      </c>
      <c r="E129" s="15">
        <v>1531.25</v>
      </c>
      <c r="F129" s="15">
        <v>145.77000000000001</v>
      </c>
      <c r="G129" s="15">
        <v>93.93</v>
      </c>
      <c r="H129" s="15">
        <v>296.5</v>
      </c>
      <c r="I129" s="15">
        <v>51.61</v>
      </c>
      <c r="J129" s="15">
        <v>135.07</v>
      </c>
      <c r="K129" s="15">
        <v>0</v>
      </c>
      <c r="L129" s="17">
        <v>0</v>
      </c>
      <c r="M129" s="17">
        <v>0</v>
      </c>
      <c r="N129" s="17">
        <v>0</v>
      </c>
      <c r="O129" s="15">
        <v>0</v>
      </c>
      <c r="P129" s="17">
        <v>0</v>
      </c>
      <c r="Q129" s="15">
        <v>0</v>
      </c>
      <c r="R129" s="15">
        <v>0</v>
      </c>
      <c r="S129" s="15">
        <v>8.3800000000000008</v>
      </c>
      <c r="T129" s="15">
        <v>92.87</v>
      </c>
      <c r="U129" s="15">
        <v>0</v>
      </c>
      <c r="V129" s="15">
        <v>502.93</v>
      </c>
      <c r="W129" s="11">
        <v>0</v>
      </c>
      <c r="X129" s="15">
        <v>0.02</v>
      </c>
      <c r="Y129" s="15">
        <v>0.6</v>
      </c>
      <c r="Z129" s="15">
        <v>0</v>
      </c>
      <c r="AA129" s="7">
        <v>469.53999999999996</v>
      </c>
      <c r="AB129" s="15">
        <v>0</v>
      </c>
      <c r="AC129" s="15">
        <v>113.1</v>
      </c>
      <c r="AD129" s="15">
        <v>0.56999999999999995</v>
      </c>
      <c r="AE129" s="11">
        <v>0</v>
      </c>
      <c r="AF129" s="11">
        <v>0</v>
      </c>
      <c r="AG129" s="11">
        <v>0.88</v>
      </c>
      <c r="AH129" s="11">
        <v>1.63</v>
      </c>
    </row>
    <row r="130" spans="1:34" s="5" customFormat="1" ht="14.4" x14ac:dyDescent="0.3">
      <c r="A130" s="16">
        <v>201011</v>
      </c>
      <c r="B130" s="15">
        <v>39.03</v>
      </c>
      <c r="C130" s="15">
        <v>0</v>
      </c>
      <c r="D130" s="11">
        <v>0.03</v>
      </c>
      <c r="E130" s="15">
        <v>502.36</v>
      </c>
      <c r="F130" s="15">
        <v>0.04</v>
      </c>
      <c r="G130" s="15">
        <v>0</v>
      </c>
      <c r="H130" s="15">
        <v>46.59</v>
      </c>
      <c r="I130" s="15">
        <v>0</v>
      </c>
      <c r="J130" s="15">
        <v>0</v>
      </c>
      <c r="K130" s="15">
        <v>0</v>
      </c>
      <c r="L130" s="17">
        <v>0</v>
      </c>
      <c r="M130" s="17">
        <v>0</v>
      </c>
      <c r="N130" s="17">
        <v>0</v>
      </c>
      <c r="O130" s="15">
        <v>21.43</v>
      </c>
      <c r="P130" s="17">
        <v>0</v>
      </c>
      <c r="Q130" s="15">
        <v>0</v>
      </c>
      <c r="R130" s="15">
        <v>0</v>
      </c>
      <c r="S130" s="15">
        <v>0</v>
      </c>
      <c r="T130" s="15">
        <v>49.54</v>
      </c>
      <c r="U130" s="15">
        <v>0</v>
      </c>
      <c r="V130" s="15">
        <v>81.69</v>
      </c>
      <c r="W130" s="11">
        <v>0</v>
      </c>
      <c r="X130" s="15">
        <v>0</v>
      </c>
      <c r="Y130" s="15">
        <v>0</v>
      </c>
      <c r="Z130" s="15">
        <v>24.4</v>
      </c>
      <c r="AA130" s="7">
        <v>583.96</v>
      </c>
      <c r="AB130" s="15">
        <v>0</v>
      </c>
      <c r="AC130" s="15">
        <v>46.45</v>
      </c>
      <c r="AD130" s="15">
        <v>33.9</v>
      </c>
      <c r="AE130" s="11">
        <v>3.41</v>
      </c>
      <c r="AF130" s="11">
        <v>0</v>
      </c>
      <c r="AG130" s="11">
        <v>39.82</v>
      </c>
      <c r="AH130" s="11">
        <v>22.99</v>
      </c>
    </row>
    <row r="131" spans="1:34" s="5" customFormat="1" ht="14.4" x14ac:dyDescent="0.3">
      <c r="A131" s="16">
        <v>201012</v>
      </c>
      <c r="B131" s="15">
        <v>0</v>
      </c>
      <c r="C131" s="15">
        <v>10.029999999999999</v>
      </c>
      <c r="D131" s="11">
        <v>1.57</v>
      </c>
      <c r="E131" s="15">
        <v>421.72</v>
      </c>
      <c r="F131" s="15">
        <v>0</v>
      </c>
      <c r="G131" s="15">
        <v>0</v>
      </c>
      <c r="H131" s="15">
        <v>0</v>
      </c>
      <c r="I131" s="15">
        <v>49.1</v>
      </c>
      <c r="J131" s="15">
        <v>0</v>
      </c>
      <c r="K131" s="15">
        <v>0</v>
      </c>
      <c r="L131" s="17">
        <v>0</v>
      </c>
      <c r="M131" s="17">
        <v>0</v>
      </c>
      <c r="N131" s="17">
        <v>0</v>
      </c>
      <c r="O131" s="15">
        <v>0</v>
      </c>
      <c r="P131" s="17">
        <v>0</v>
      </c>
      <c r="Q131" s="15">
        <v>0</v>
      </c>
      <c r="R131" s="15">
        <v>0</v>
      </c>
      <c r="S131" s="15">
        <v>7.99</v>
      </c>
      <c r="T131" s="15">
        <v>10.6</v>
      </c>
      <c r="U131" s="15">
        <v>0</v>
      </c>
      <c r="V131" s="15">
        <v>40.94</v>
      </c>
      <c r="W131" s="11">
        <v>0</v>
      </c>
      <c r="X131" s="15">
        <v>0</v>
      </c>
      <c r="Y131" s="15">
        <v>11.78</v>
      </c>
      <c r="Z131" s="15">
        <v>39.200000000000003</v>
      </c>
      <c r="AA131" s="7">
        <v>476.89</v>
      </c>
      <c r="AB131" s="15">
        <v>0</v>
      </c>
      <c r="AC131" s="15">
        <v>25.61</v>
      </c>
      <c r="AD131" s="15">
        <v>827.41</v>
      </c>
      <c r="AE131" s="11">
        <v>0</v>
      </c>
      <c r="AF131" s="11">
        <v>0</v>
      </c>
      <c r="AG131" s="11">
        <v>0</v>
      </c>
      <c r="AH131" s="11">
        <v>4.13</v>
      </c>
    </row>
    <row r="132" spans="1:34" s="5" customFormat="1" ht="14.4" x14ac:dyDescent="0.3">
      <c r="A132" s="16">
        <v>201101</v>
      </c>
      <c r="B132" s="15">
        <v>0</v>
      </c>
      <c r="C132" s="15">
        <v>0</v>
      </c>
      <c r="D132" s="11">
        <v>32.14</v>
      </c>
      <c r="E132" s="15">
        <v>714.68</v>
      </c>
      <c r="F132" s="15">
        <v>0</v>
      </c>
      <c r="G132" s="15">
        <v>0</v>
      </c>
      <c r="H132" s="15">
        <v>0</v>
      </c>
      <c r="I132" s="15">
        <v>332.87</v>
      </c>
      <c r="J132" s="15">
        <v>22.78</v>
      </c>
      <c r="K132" s="15">
        <v>0</v>
      </c>
      <c r="L132" s="17">
        <v>0</v>
      </c>
      <c r="M132" s="17">
        <v>0</v>
      </c>
      <c r="N132" s="17">
        <v>0</v>
      </c>
      <c r="O132" s="15">
        <v>0</v>
      </c>
      <c r="P132" s="17">
        <v>0</v>
      </c>
      <c r="Q132" s="15">
        <v>0</v>
      </c>
      <c r="R132" s="15">
        <v>0</v>
      </c>
      <c r="S132" s="15">
        <v>150.84</v>
      </c>
      <c r="T132" s="15">
        <v>59.57</v>
      </c>
      <c r="U132" s="15">
        <v>0</v>
      </c>
      <c r="V132" s="15">
        <v>41.52</v>
      </c>
      <c r="W132" s="11">
        <v>0</v>
      </c>
      <c r="X132" s="15">
        <v>175.91</v>
      </c>
      <c r="Y132" s="15">
        <v>0</v>
      </c>
      <c r="Z132" s="15">
        <v>38.32</v>
      </c>
      <c r="AA132" s="7">
        <v>1326.9299999999998</v>
      </c>
      <c r="AB132" s="15">
        <v>0</v>
      </c>
      <c r="AC132" s="15">
        <v>66.81</v>
      </c>
      <c r="AD132" s="15">
        <v>26.93</v>
      </c>
      <c r="AE132" s="11">
        <v>0</v>
      </c>
      <c r="AF132" s="11">
        <v>11.45</v>
      </c>
      <c r="AG132" s="11">
        <v>0</v>
      </c>
      <c r="AH132" s="11">
        <v>10.039999999999999</v>
      </c>
    </row>
    <row r="133" spans="1:34" s="5" customFormat="1" ht="14.4" x14ac:dyDescent="0.3">
      <c r="A133" s="16">
        <v>201102</v>
      </c>
      <c r="B133" s="15">
        <v>0.04</v>
      </c>
      <c r="C133" s="15">
        <v>0</v>
      </c>
      <c r="D133" s="11">
        <v>7.0000000000000007E-2</v>
      </c>
      <c r="E133" s="15">
        <v>602.6</v>
      </c>
      <c r="F133" s="15">
        <v>0.02</v>
      </c>
      <c r="G133" s="15">
        <v>0</v>
      </c>
      <c r="H133" s="15">
        <v>0.27</v>
      </c>
      <c r="I133" s="15">
        <v>69.489999999999995</v>
      </c>
      <c r="J133" s="15">
        <v>0</v>
      </c>
      <c r="K133" s="15">
        <v>0</v>
      </c>
      <c r="L133" s="17">
        <v>0</v>
      </c>
      <c r="M133" s="17">
        <v>0</v>
      </c>
      <c r="N133" s="17">
        <v>0</v>
      </c>
      <c r="O133" s="15">
        <v>0</v>
      </c>
      <c r="P133" s="17">
        <v>0</v>
      </c>
      <c r="Q133" s="15">
        <v>0</v>
      </c>
      <c r="R133" s="15">
        <v>0</v>
      </c>
      <c r="S133" s="15">
        <v>10.57</v>
      </c>
      <c r="T133" s="15">
        <v>24.56</v>
      </c>
      <c r="U133" s="15">
        <v>0</v>
      </c>
      <c r="V133" s="15">
        <v>136.63</v>
      </c>
      <c r="W133" s="11">
        <v>0</v>
      </c>
      <c r="X133" s="15">
        <v>10.53</v>
      </c>
      <c r="Y133" s="15">
        <v>0.39</v>
      </c>
      <c r="Z133" s="15">
        <v>23.07</v>
      </c>
      <c r="AA133" s="7">
        <v>821.21</v>
      </c>
      <c r="AB133" s="15">
        <v>1.8</v>
      </c>
      <c r="AC133" s="15">
        <v>48.28</v>
      </c>
      <c r="AD133" s="15">
        <v>0</v>
      </c>
      <c r="AE133" s="11">
        <v>0</v>
      </c>
      <c r="AF133" s="11">
        <v>4.22</v>
      </c>
      <c r="AG133" s="11">
        <v>0</v>
      </c>
      <c r="AH133" s="11">
        <v>0</v>
      </c>
    </row>
    <row r="134" spans="1:34" s="5" customFormat="1" ht="14.4" x14ac:dyDescent="0.3">
      <c r="A134" s="16">
        <v>201103</v>
      </c>
      <c r="B134" s="15">
        <v>191.77</v>
      </c>
      <c r="C134" s="15">
        <v>144.16</v>
      </c>
      <c r="D134" s="11">
        <v>54.09</v>
      </c>
      <c r="E134" s="15">
        <v>648.66</v>
      </c>
      <c r="F134" s="15">
        <v>0</v>
      </c>
      <c r="G134" s="15">
        <v>0</v>
      </c>
      <c r="H134" s="15">
        <v>22.43</v>
      </c>
      <c r="I134" s="15">
        <v>149.09</v>
      </c>
      <c r="J134" s="15">
        <v>40.270000000000003</v>
      </c>
      <c r="K134" s="15">
        <v>0</v>
      </c>
      <c r="L134" s="17">
        <v>0</v>
      </c>
      <c r="M134" s="17">
        <v>0</v>
      </c>
      <c r="N134" s="17">
        <v>0</v>
      </c>
      <c r="O134" s="15">
        <v>0</v>
      </c>
      <c r="P134" s="17">
        <v>0</v>
      </c>
      <c r="Q134" s="15">
        <v>0</v>
      </c>
      <c r="R134" s="15">
        <v>0</v>
      </c>
      <c r="S134" s="15">
        <v>282.83</v>
      </c>
      <c r="T134" s="15">
        <v>25.55</v>
      </c>
      <c r="U134" s="15">
        <v>0</v>
      </c>
      <c r="V134" s="15">
        <v>61.13</v>
      </c>
      <c r="W134" s="11">
        <v>0</v>
      </c>
      <c r="X134" s="15">
        <v>0.05</v>
      </c>
      <c r="Y134" s="15">
        <v>0.25</v>
      </c>
      <c r="Z134" s="15">
        <v>13.85</v>
      </c>
      <c r="AA134" s="7">
        <v>675.96</v>
      </c>
      <c r="AB134" s="15">
        <v>0</v>
      </c>
      <c r="AC134" s="15">
        <v>25.22</v>
      </c>
      <c r="AD134" s="15">
        <v>81.69</v>
      </c>
      <c r="AE134" s="11">
        <v>0</v>
      </c>
      <c r="AF134" s="11">
        <v>12.77</v>
      </c>
      <c r="AG134" s="11">
        <v>0</v>
      </c>
      <c r="AH134" s="11">
        <v>3.13</v>
      </c>
    </row>
    <row r="135" spans="1:34" s="5" customFormat="1" ht="14.4" x14ac:dyDescent="0.3">
      <c r="A135" s="16">
        <v>201104</v>
      </c>
      <c r="B135" s="15">
        <v>153.66999999999999</v>
      </c>
      <c r="C135" s="15">
        <v>244.91</v>
      </c>
      <c r="D135" s="11">
        <v>0.01</v>
      </c>
      <c r="E135" s="15">
        <v>4881.76</v>
      </c>
      <c r="F135" s="15">
        <v>0</v>
      </c>
      <c r="G135" s="15">
        <v>0</v>
      </c>
      <c r="H135" s="15">
        <v>21.09</v>
      </c>
      <c r="I135" s="15">
        <v>211.74</v>
      </c>
      <c r="J135" s="15">
        <v>0</v>
      </c>
      <c r="K135" s="15">
        <v>0</v>
      </c>
      <c r="L135" s="17">
        <v>0</v>
      </c>
      <c r="M135" s="17">
        <v>0</v>
      </c>
      <c r="N135" s="17">
        <v>0</v>
      </c>
      <c r="O135" s="15">
        <v>0</v>
      </c>
      <c r="P135" s="17">
        <v>0</v>
      </c>
      <c r="Q135" s="15">
        <v>0</v>
      </c>
      <c r="R135" s="15">
        <v>0</v>
      </c>
      <c r="S135" s="15">
        <v>54.54</v>
      </c>
      <c r="T135" s="15">
        <v>20.329999999999998</v>
      </c>
      <c r="U135" s="15">
        <v>85.99</v>
      </c>
      <c r="V135" s="15">
        <v>21.36</v>
      </c>
      <c r="W135" s="11">
        <v>0</v>
      </c>
      <c r="X135" s="15">
        <v>0</v>
      </c>
      <c r="Y135" s="15">
        <v>0</v>
      </c>
      <c r="Z135" s="15">
        <v>0</v>
      </c>
      <c r="AA135" s="7">
        <v>500.96000000000004</v>
      </c>
      <c r="AB135" s="15">
        <v>0</v>
      </c>
      <c r="AC135" s="15">
        <v>49.57</v>
      </c>
      <c r="AD135" s="15">
        <v>134.86000000000001</v>
      </c>
      <c r="AE135" s="11">
        <v>0</v>
      </c>
      <c r="AF135" s="11">
        <v>0</v>
      </c>
      <c r="AG135" s="11">
        <v>0</v>
      </c>
      <c r="AH135" s="11">
        <v>0.06</v>
      </c>
    </row>
    <row r="136" spans="1:34" s="5" customFormat="1" ht="14.4" x14ac:dyDescent="0.3">
      <c r="A136" s="16">
        <v>201105</v>
      </c>
      <c r="B136" s="15">
        <v>0.66</v>
      </c>
      <c r="C136" s="15">
        <v>0.03</v>
      </c>
      <c r="D136" s="11">
        <v>0.14000000000000001</v>
      </c>
      <c r="E136" s="15">
        <v>2677.71</v>
      </c>
      <c r="F136" s="15">
        <v>0</v>
      </c>
      <c r="G136" s="15">
        <v>0</v>
      </c>
      <c r="H136" s="15">
        <v>0</v>
      </c>
      <c r="I136" s="15">
        <v>240.55</v>
      </c>
      <c r="J136" s="15">
        <v>1.6</v>
      </c>
      <c r="K136" s="15">
        <v>0</v>
      </c>
      <c r="L136" s="17">
        <v>0</v>
      </c>
      <c r="M136" s="17">
        <v>0</v>
      </c>
      <c r="N136" s="17">
        <v>0</v>
      </c>
      <c r="O136" s="15">
        <v>0</v>
      </c>
      <c r="P136" s="17">
        <v>0</v>
      </c>
      <c r="Q136" s="15">
        <v>0</v>
      </c>
      <c r="R136" s="15">
        <v>0</v>
      </c>
      <c r="S136" s="15">
        <v>94.57</v>
      </c>
      <c r="T136" s="15">
        <v>9.25</v>
      </c>
      <c r="U136" s="15">
        <v>466.13</v>
      </c>
      <c r="V136" s="15">
        <v>26.09</v>
      </c>
      <c r="W136" s="11">
        <v>0</v>
      </c>
      <c r="X136" s="15">
        <v>0</v>
      </c>
      <c r="Y136" s="15">
        <v>0</v>
      </c>
      <c r="Z136" s="15">
        <v>0</v>
      </c>
      <c r="AA136" s="7">
        <v>856.33999999999992</v>
      </c>
      <c r="AB136">
        <v>0</v>
      </c>
      <c r="AC136" s="15">
        <v>0</v>
      </c>
      <c r="AD136" s="15">
        <v>167.46</v>
      </c>
      <c r="AE136" s="11">
        <v>0</v>
      </c>
      <c r="AF136" s="11">
        <v>0</v>
      </c>
      <c r="AG136" s="11">
        <v>0</v>
      </c>
      <c r="AH136" s="11">
        <v>6.59</v>
      </c>
    </row>
    <row r="137" spans="1:34" s="5" customFormat="1" ht="14.4" x14ac:dyDescent="0.3">
      <c r="A137" s="16">
        <v>201106</v>
      </c>
      <c r="B137" s="15">
        <v>1237.74</v>
      </c>
      <c r="C137" s="15">
        <v>180.18</v>
      </c>
      <c r="D137" s="11">
        <v>29.720000000000002</v>
      </c>
      <c r="E137" s="15">
        <v>160.56</v>
      </c>
      <c r="F137" s="15">
        <v>0.01</v>
      </c>
      <c r="G137" s="15">
        <v>0</v>
      </c>
      <c r="H137" s="15">
        <v>0</v>
      </c>
      <c r="I137" s="15">
        <v>241.88</v>
      </c>
      <c r="J137" s="15">
        <v>38.79</v>
      </c>
      <c r="K137" s="15">
        <v>0</v>
      </c>
      <c r="L137" s="17">
        <v>0</v>
      </c>
      <c r="M137" s="17">
        <v>0</v>
      </c>
      <c r="N137" s="17">
        <v>0</v>
      </c>
      <c r="O137" s="15">
        <v>38.880000000000003</v>
      </c>
      <c r="P137" s="17">
        <v>0</v>
      </c>
      <c r="Q137" s="15">
        <v>2.06</v>
      </c>
      <c r="R137" s="15">
        <v>0</v>
      </c>
      <c r="S137" s="15">
        <v>797.3</v>
      </c>
      <c r="T137" s="15">
        <v>8.35</v>
      </c>
      <c r="U137" s="15">
        <v>3014.92</v>
      </c>
      <c r="V137" s="15">
        <v>193.53</v>
      </c>
      <c r="W137" s="11">
        <v>0</v>
      </c>
      <c r="X137" s="15">
        <v>0</v>
      </c>
      <c r="Y137" s="15">
        <v>0</v>
      </c>
      <c r="Z137" s="15">
        <v>0.01</v>
      </c>
      <c r="AA137" s="7">
        <v>17.559999999999945</v>
      </c>
      <c r="AB137">
        <v>0</v>
      </c>
      <c r="AC137" s="15">
        <v>0</v>
      </c>
      <c r="AD137" s="15">
        <v>466.86</v>
      </c>
      <c r="AE137" s="11">
        <v>2.2999999999999998</v>
      </c>
      <c r="AF137" s="11">
        <v>0</v>
      </c>
      <c r="AG137" s="11">
        <v>0</v>
      </c>
      <c r="AH137" s="11">
        <v>0</v>
      </c>
    </row>
    <row r="138" spans="1:34" s="5" customFormat="1" ht="14.4" x14ac:dyDescent="0.3">
      <c r="A138" s="16">
        <v>201107</v>
      </c>
      <c r="B138" s="15">
        <v>6519.58</v>
      </c>
      <c r="C138" s="15">
        <v>554.74</v>
      </c>
      <c r="D138" s="11">
        <v>686.97</v>
      </c>
      <c r="E138" s="15">
        <v>12940.45</v>
      </c>
      <c r="F138" s="15">
        <v>0.06</v>
      </c>
      <c r="G138" s="15">
        <v>0</v>
      </c>
      <c r="H138" s="15">
        <v>67.03</v>
      </c>
      <c r="I138" s="15">
        <v>1660.37</v>
      </c>
      <c r="J138" s="15">
        <v>1153.6500000000001</v>
      </c>
      <c r="K138" s="15">
        <v>0</v>
      </c>
      <c r="L138" s="17">
        <v>0</v>
      </c>
      <c r="M138" s="17">
        <v>0</v>
      </c>
      <c r="N138" s="17">
        <v>0</v>
      </c>
      <c r="O138" s="15">
        <v>71.72</v>
      </c>
      <c r="P138" s="17">
        <v>0</v>
      </c>
      <c r="Q138" s="15">
        <v>30.73</v>
      </c>
      <c r="R138" s="15">
        <v>0</v>
      </c>
      <c r="S138" s="15">
        <v>4078.61</v>
      </c>
      <c r="T138" s="15">
        <v>17.16</v>
      </c>
      <c r="U138" s="15">
        <v>13601.71</v>
      </c>
      <c r="V138" s="15">
        <v>10309.26</v>
      </c>
      <c r="W138" s="11">
        <v>0</v>
      </c>
      <c r="X138" s="15">
        <v>106.19</v>
      </c>
      <c r="Y138" s="15">
        <v>160.06</v>
      </c>
      <c r="Z138" s="15">
        <v>170.6</v>
      </c>
      <c r="AA138" s="7">
        <v>1717.1100000000006</v>
      </c>
      <c r="AB138">
        <v>367.6</v>
      </c>
      <c r="AC138" s="15">
        <v>0</v>
      </c>
      <c r="AD138" s="15">
        <v>3976.93</v>
      </c>
      <c r="AE138" s="11">
        <v>138.4</v>
      </c>
      <c r="AF138" s="11">
        <v>364.34999999999997</v>
      </c>
      <c r="AG138" s="11">
        <v>0</v>
      </c>
      <c r="AH138" s="11">
        <v>0</v>
      </c>
    </row>
    <row r="139" spans="1:34" s="5" customFormat="1" ht="14.4" x14ac:dyDescent="0.3">
      <c r="A139" s="16">
        <v>201108</v>
      </c>
      <c r="B139" s="15">
        <v>2652.04</v>
      </c>
      <c r="C139" s="15">
        <v>579.94000000000005</v>
      </c>
      <c r="D139" s="11">
        <v>825.05</v>
      </c>
      <c r="E139" s="15">
        <v>8800.76</v>
      </c>
      <c r="F139" s="15">
        <v>0.13</v>
      </c>
      <c r="G139" s="15">
        <v>0</v>
      </c>
      <c r="H139" s="15">
        <v>1962.66</v>
      </c>
      <c r="I139" s="15">
        <v>508.68</v>
      </c>
      <c r="J139" s="15">
        <v>1300.6300000000001</v>
      </c>
      <c r="K139" s="15">
        <v>0</v>
      </c>
      <c r="L139" s="17">
        <v>0</v>
      </c>
      <c r="M139" s="17">
        <v>0</v>
      </c>
      <c r="N139" s="17">
        <v>0</v>
      </c>
      <c r="O139" s="15">
        <v>72.67</v>
      </c>
      <c r="P139" s="17">
        <v>0</v>
      </c>
      <c r="Q139" s="15">
        <v>8.09</v>
      </c>
      <c r="R139" s="15">
        <v>0</v>
      </c>
      <c r="S139" s="15">
        <v>1098.4000000000001</v>
      </c>
      <c r="T139" s="15">
        <v>45.21</v>
      </c>
      <c r="U139" s="15">
        <v>5382.4</v>
      </c>
      <c r="V139" s="15">
        <v>4829.4799999999996</v>
      </c>
      <c r="W139" s="11">
        <v>0</v>
      </c>
      <c r="X139" s="15">
        <v>418.04</v>
      </c>
      <c r="Y139" s="15">
        <v>4.3499999999999996</v>
      </c>
      <c r="Z139" s="15">
        <v>25.21</v>
      </c>
      <c r="AA139" s="7">
        <v>0</v>
      </c>
      <c r="AB139">
        <v>0</v>
      </c>
      <c r="AC139" s="15">
        <v>33.67</v>
      </c>
      <c r="AD139" s="15">
        <v>1377.99</v>
      </c>
      <c r="AE139" s="11">
        <v>0.44</v>
      </c>
      <c r="AF139" s="11">
        <v>35.83</v>
      </c>
      <c r="AG139" s="11">
        <v>0</v>
      </c>
      <c r="AH139" s="11">
        <v>0</v>
      </c>
    </row>
    <row r="140" spans="1:34" s="5" customFormat="1" ht="14.4" x14ac:dyDescent="0.3">
      <c r="A140" s="16">
        <v>201109</v>
      </c>
      <c r="B140" s="15">
        <v>3511.5</v>
      </c>
      <c r="C140" s="15">
        <v>985.35</v>
      </c>
      <c r="D140" s="11">
        <v>508.21</v>
      </c>
      <c r="E140" s="15">
        <v>8916.23</v>
      </c>
      <c r="F140" s="15">
        <v>0</v>
      </c>
      <c r="G140" s="15">
        <v>0</v>
      </c>
      <c r="H140" s="15">
        <v>3395.52</v>
      </c>
      <c r="I140" s="15">
        <v>1449.98</v>
      </c>
      <c r="J140" s="15">
        <v>1025.02</v>
      </c>
      <c r="K140" s="15">
        <v>0</v>
      </c>
      <c r="L140" s="17">
        <v>0</v>
      </c>
      <c r="M140" s="17">
        <v>0</v>
      </c>
      <c r="N140" s="17">
        <v>0</v>
      </c>
      <c r="O140" s="15">
        <v>115.65</v>
      </c>
      <c r="P140" s="17">
        <v>0</v>
      </c>
      <c r="Q140" s="15">
        <v>0</v>
      </c>
      <c r="R140" s="15">
        <v>0</v>
      </c>
      <c r="S140" s="15">
        <v>1835.5</v>
      </c>
      <c r="T140" s="15">
        <v>37.340000000000003</v>
      </c>
      <c r="U140" s="15">
        <v>3531.45</v>
      </c>
      <c r="V140" s="15">
        <v>2761.42</v>
      </c>
      <c r="W140" s="11">
        <v>0</v>
      </c>
      <c r="X140" s="15">
        <v>20.13</v>
      </c>
      <c r="Y140" s="15">
        <v>3.09</v>
      </c>
      <c r="Z140" s="15">
        <v>29.84</v>
      </c>
      <c r="AA140" s="7">
        <v>0</v>
      </c>
      <c r="AB140">
        <v>0</v>
      </c>
      <c r="AC140" s="15">
        <v>58.12</v>
      </c>
      <c r="AD140" s="15">
        <v>956.04</v>
      </c>
      <c r="AE140" s="11">
        <v>0</v>
      </c>
      <c r="AF140" s="11">
        <v>0.16999999999999998</v>
      </c>
      <c r="AG140" s="11">
        <v>0</v>
      </c>
      <c r="AH140" s="11">
        <v>0</v>
      </c>
    </row>
    <row r="141" spans="1:34" s="5" customFormat="1" ht="14.4" x14ac:dyDescent="0.3">
      <c r="A141" s="16">
        <v>201110</v>
      </c>
      <c r="B141" s="15">
        <v>8478.16</v>
      </c>
      <c r="C141" s="15">
        <v>2561.3000000000002</v>
      </c>
      <c r="D141" s="11">
        <v>7848.34</v>
      </c>
      <c r="E141" s="15">
        <v>107705.08</v>
      </c>
      <c r="F141" s="15">
        <v>2303.6999999999998</v>
      </c>
      <c r="G141" s="15">
        <v>277.64999999999998</v>
      </c>
      <c r="H141" s="15">
        <v>21258.29</v>
      </c>
      <c r="I141" s="15">
        <v>2980.69</v>
      </c>
      <c r="J141" s="15">
        <v>694.72</v>
      </c>
      <c r="K141" s="15">
        <v>0</v>
      </c>
      <c r="L141" s="17">
        <v>0</v>
      </c>
      <c r="M141" s="17">
        <v>0</v>
      </c>
      <c r="N141" s="17">
        <v>0</v>
      </c>
      <c r="O141" s="15">
        <v>16.03</v>
      </c>
      <c r="P141" s="17">
        <v>0</v>
      </c>
      <c r="Q141" s="15">
        <v>11.13</v>
      </c>
      <c r="R141" s="15">
        <v>0</v>
      </c>
      <c r="S141" s="15">
        <v>588.04</v>
      </c>
      <c r="T141" s="15">
        <v>877.02</v>
      </c>
      <c r="U141" s="15">
        <v>519.92999999999995</v>
      </c>
      <c r="V141" s="15">
        <v>2860.88</v>
      </c>
      <c r="W141" s="11">
        <v>0</v>
      </c>
      <c r="X141" s="15">
        <v>687.52</v>
      </c>
      <c r="Y141" s="15">
        <v>128.36000000000001</v>
      </c>
      <c r="Z141" s="15">
        <v>196.32</v>
      </c>
      <c r="AA141" s="7">
        <v>0</v>
      </c>
      <c r="AB141">
        <v>0</v>
      </c>
      <c r="AC141" s="15">
        <v>218.36</v>
      </c>
      <c r="AD141" s="15">
        <v>651</v>
      </c>
      <c r="AE141" s="11">
        <v>73.84</v>
      </c>
      <c r="AF141" s="11">
        <v>178.37</v>
      </c>
      <c r="AG141" s="11">
        <v>398.69</v>
      </c>
      <c r="AH141" s="11">
        <v>0</v>
      </c>
    </row>
    <row r="142" spans="1:34" s="5" customFormat="1" ht="14.4" x14ac:dyDescent="0.3">
      <c r="A142" s="16">
        <v>201111</v>
      </c>
      <c r="B142" s="15">
        <v>1294.0899999999999</v>
      </c>
      <c r="C142" s="15">
        <v>1555.74</v>
      </c>
      <c r="D142" s="11">
        <v>2925.58</v>
      </c>
      <c r="E142" s="15">
        <v>12909.1</v>
      </c>
      <c r="F142" s="15">
        <v>3585.14</v>
      </c>
      <c r="G142" s="15">
        <v>39.47</v>
      </c>
      <c r="H142" s="15">
        <v>4360.78</v>
      </c>
      <c r="I142" s="15">
        <v>730.29</v>
      </c>
      <c r="J142" s="15">
        <v>754.04</v>
      </c>
      <c r="K142" s="15">
        <v>0</v>
      </c>
      <c r="L142" s="17">
        <v>0</v>
      </c>
      <c r="M142" s="17">
        <v>0</v>
      </c>
      <c r="N142" s="17">
        <v>0</v>
      </c>
      <c r="O142" s="15">
        <v>0</v>
      </c>
      <c r="P142" s="17">
        <v>0</v>
      </c>
      <c r="Q142" s="15">
        <v>0</v>
      </c>
      <c r="R142" s="15">
        <v>0</v>
      </c>
      <c r="S142" s="15">
        <v>71.94</v>
      </c>
      <c r="T142" s="15">
        <v>104.82</v>
      </c>
      <c r="U142" s="15">
        <v>0</v>
      </c>
      <c r="V142" s="15">
        <v>2010.35</v>
      </c>
      <c r="W142" s="11">
        <v>0</v>
      </c>
      <c r="X142" s="15">
        <v>99.18</v>
      </c>
      <c r="Y142" s="15">
        <v>15.94</v>
      </c>
      <c r="Z142" s="15">
        <v>134.52000000000001</v>
      </c>
      <c r="AA142" s="7">
        <v>0</v>
      </c>
      <c r="AB142">
        <v>0</v>
      </c>
      <c r="AC142" s="15">
        <v>155.41</v>
      </c>
      <c r="AD142" s="15">
        <v>646.34</v>
      </c>
      <c r="AE142" s="11">
        <v>34.89</v>
      </c>
      <c r="AF142" s="11">
        <v>64.069999999999993</v>
      </c>
      <c r="AG142" s="11">
        <v>433.84</v>
      </c>
      <c r="AH142" s="11">
        <v>0</v>
      </c>
    </row>
    <row r="143" spans="1:34" s="5" customFormat="1" ht="14.4" x14ac:dyDescent="0.3">
      <c r="A143" s="16">
        <v>201112</v>
      </c>
      <c r="B143" s="15">
        <v>706.66</v>
      </c>
      <c r="C143" s="15">
        <v>425.18</v>
      </c>
      <c r="D143" s="11">
        <v>339.02000000000004</v>
      </c>
      <c r="E143" s="15">
        <v>2162.38</v>
      </c>
      <c r="F143" s="15">
        <v>173.86</v>
      </c>
      <c r="G143" s="15">
        <v>11.32</v>
      </c>
      <c r="H143" s="15">
        <v>164.25</v>
      </c>
      <c r="I143" s="15">
        <v>1466.75</v>
      </c>
      <c r="J143" s="15">
        <v>11.41</v>
      </c>
      <c r="K143" s="15">
        <v>0</v>
      </c>
      <c r="L143" s="17">
        <v>0</v>
      </c>
      <c r="M143" s="17">
        <v>0</v>
      </c>
      <c r="N143" s="17">
        <v>0</v>
      </c>
      <c r="O143" s="15">
        <v>35.36</v>
      </c>
      <c r="P143" s="17">
        <v>0</v>
      </c>
      <c r="Q143" s="15">
        <v>0</v>
      </c>
      <c r="R143" s="15">
        <v>0</v>
      </c>
      <c r="S143" s="15">
        <v>16.920000000000002</v>
      </c>
      <c r="T143" s="15">
        <v>60.7</v>
      </c>
      <c r="U143" s="15">
        <v>0</v>
      </c>
      <c r="V143" s="15">
        <v>150.72999999999999</v>
      </c>
      <c r="W143" s="11">
        <v>0</v>
      </c>
      <c r="X143" s="15">
        <v>0.09</v>
      </c>
      <c r="Y143" s="15">
        <v>0.45</v>
      </c>
      <c r="Z143" s="15">
        <v>19.649999999999999</v>
      </c>
      <c r="AA143" s="7">
        <v>0</v>
      </c>
      <c r="AB143">
        <v>0</v>
      </c>
      <c r="AC143" s="15">
        <v>69.92</v>
      </c>
      <c r="AD143" s="15">
        <v>1172.8</v>
      </c>
      <c r="AE143" s="11">
        <v>2.39</v>
      </c>
      <c r="AF143" s="11">
        <v>2.5099999999999998</v>
      </c>
      <c r="AG143" s="11">
        <v>4.4000000000000004</v>
      </c>
      <c r="AH143" s="11">
        <v>2.02</v>
      </c>
    </row>
    <row r="144" spans="1:34" s="5" customFormat="1" ht="14.4" x14ac:dyDescent="0.3">
      <c r="A144" s="16">
        <v>201201</v>
      </c>
      <c r="B144" s="15">
        <v>191.96</v>
      </c>
      <c r="C144" s="15">
        <v>64.02</v>
      </c>
      <c r="D144" s="11">
        <v>25.78</v>
      </c>
      <c r="E144" s="15">
        <v>1934.3</v>
      </c>
      <c r="F144" s="15">
        <v>0.04</v>
      </c>
      <c r="G144" s="15">
        <v>0</v>
      </c>
      <c r="H144" s="15">
        <v>54.8</v>
      </c>
      <c r="I144" s="15">
        <v>239.71</v>
      </c>
      <c r="J144" s="15">
        <v>0</v>
      </c>
      <c r="K144" s="15">
        <v>0</v>
      </c>
      <c r="L144" s="17">
        <v>0</v>
      </c>
      <c r="M144" s="17">
        <v>0</v>
      </c>
      <c r="N144" s="17">
        <v>0</v>
      </c>
      <c r="O144" s="15">
        <v>0</v>
      </c>
      <c r="P144" s="17">
        <v>0</v>
      </c>
      <c r="Q144" s="15">
        <v>0</v>
      </c>
      <c r="R144" s="15">
        <v>0</v>
      </c>
      <c r="S144" s="15">
        <v>0</v>
      </c>
      <c r="T144" s="15">
        <v>3.25</v>
      </c>
      <c r="U144" s="15">
        <v>0</v>
      </c>
      <c r="V144" s="15">
        <v>58.63</v>
      </c>
      <c r="W144" s="11">
        <v>0</v>
      </c>
      <c r="X144" s="15">
        <v>0</v>
      </c>
      <c r="Y144" s="15">
        <v>0.02</v>
      </c>
      <c r="Z144" s="15">
        <v>0</v>
      </c>
      <c r="AA144" s="7">
        <v>142.53999999999996</v>
      </c>
      <c r="AB144">
        <v>0</v>
      </c>
      <c r="AC144" s="15">
        <v>56.94</v>
      </c>
      <c r="AD144" s="15">
        <v>1011.3</v>
      </c>
      <c r="AE144" s="11">
        <v>0</v>
      </c>
      <c r="AF144" s="11">
        <v>0</v>
      </c>
      <c r="AG144" s="11">
        <v>0</v>
      </c>
      <c r="AH144" s="11">
        <v>0</v>
      </c>
    </row>
    <row r="145" spans="1:34" s="5" customFormat="1" ht="14.4" x14ac:dyDescent="0.3">
      <c r="A145" s="16">
        <v>201202</v>
      </c>
      <c r="B145" s="15">
        <v>80.760000000000005</v>
      </c>
      <c r="C145" s="15">
        <v>0</v>
      </c>
      <c r="D145" s="11">
        <v>20.41</v>
      </c>
      <c r="E145" s="15">
        <v>2335.41</v>
      </c>
      <c r="F145" s="15">
        <v>0</v>
      </c>
      <c r="G145" s="15">
        <v>0</v>
      </c>
      <c r="H145" s="15">
        <v>13.18</v>
      </c>
      <c r="I145" s="15">
        <v>359.99</v>
      </c>
      <c r="J145" s="15">
        <v>35.549999999999997</v>
      </c>
      <c r="K145" s="15">
        <v>0</v>
      </c>
      <c r="L145" s="17">
        <v>0</v>
      </c>
      <c r="M145" s="17">
        <v>0</v>
      </c>
      <c r="N145" s="17">
        <v>0</v>
      </c>
      <c r="O145" s="15">
        <v>0</v>
      </c>
      <c r="P145" s="17">
        <v>0</v>
      </c>
      <c r="Q145" s="15">
        <v>0</v>
      </c>
      <c r="R145" s="15">
        <v>0</v>
      </c>
      <c r="S145" s="15">
        <v>1.78</v>
      </c>
      <c r="T145" s="15">
        <v>3.75</v>
      </c>
      <c r="U145" s="15">
        <v>0</v>
      </c>
      <c r="V145" s="15">
        <v>53.32</v>
      </c>
      <c r="W145" s="11">
        <v>0</v>
      </c>
      <c r="X145" s="15">
        <v>1.32</v>
      </c>
      <c r="Y145" s="15">
        <v>0.65</v>
      </c>
      <c r="Z145" s="15">
        <v>0.3</v>
      </c>
      <c r="AA145" s="7">
        <v>336.86</v>
      </c>
      <c r="AB145">
        <v>0</v>
      </c>
      <c r="AC145" s="15">
        <v>25.15</v>
      </c>
      <c r="AD145" s="15">
        <v>784.47</v>
      </c>
      <c r="AE145" s="11">
        <v>0</v>
      </c>
      <c r="AF145" s="11">
        <v>0</v>
      </c>
      <c r="AG145" s="11">
        <v>0</v>
      </c>
      <c r="AH145" s="11">
        <v>0</v>
      </c>
    </row>
    <row r="146" spans="1:34" s="5" customFormat="1" ht="14.4" x14ac:dyDescent="0.3">
      <c r="A146" s="16">
        <v>201203</v>
      </c>
      <c r="B146" s="15">
        <v>9.2899999999999991</v>
      </c>
      <c r="C146" s="15">
        <v>0</v>
      </c>
      <c r="D146" s="11">
        <v>24.880000000000003</v>
      </c>
      <c r="E146" s="15">
        <v>1416.78</v>
      </c>
      <c r="F146" s="15">
        <v>0</v>
      </c>
      <c r="G146" s="15">
        <v>0</v>
      </c>
      <c r="H146" s="15">
        <v>144.80000000000001</v>
      </c>
      <c r="I146" s="15">
        <v>383.14</v>
      </c>
      <c r="J146" s="15">
        <v>86.47</v>
      </c>
      <c r="K146" s="15">
        <v>0</v>
      </c>
      <c r="L146" s="17">
        <v>0</v>
      </c>
      <c r="M146" s="17">
        <v>0</v>
      </c>
      <c r="N146" s="17">
        <v>0</v>
      </c>
      <c r="O146" s="15">
        <v>0</v>
      </c>
      <c r="P146" s="17">
        <v>0</v>
      </c>
      <c r="Q146" s="15">
        <v>0</v>
      </c>
      <c r="R146" s="15">
        <v>0</v>
      </c>
      <c r="S146" s="15">
        <v>12.09</v>
      </c>
      <c r="T146" s="15">
        <v>19</v>
      </c>
      <c r="U146" s="15">
        <v>0</v>
      </c>
      <c r="V146" s="15">
        <v>53.99</v>
      </c>
      <c r="W146" s="11">
        <v>0</v>
      </c>
      <c r="X146" s="15">
        <v>0.76</v>
      </c>
      <c r="Y146" s="15">
        <v>0.01</v>
      </c>
      <c r="Z146" s="15">
        <v>0.86</v>
      </c>
      <c r="AA146" s="7">
        <v>480.78</v>
      </c>
      <c r="AB146">
        <v>0</v>
      </c>
      <c r="AC146" s="15">
        <v>33.53</v>
      </c>
      <c r="AD146" s="15">
        <v>563.14</v>
      </c>
      <c r="AE146" s="11">
        <v>0</v>
      </c>
      <c r="AF146" s="11">
        <v>59.33</v>
      </c>
      <c r="AG146" s="11">
        <v>0</v>
      </c>
      <c r="AH146" s="11">
        <v>0</v>
      </c>
    </row>
    <row r="147" spans="1:34" s="5" customFormat="1" ht="14.4" x14ac:dyDescent="0.3">
      <c r="A147" s="16">
        <v>201204</v>
      </c>
      <c r="B147" s="15">
        <v>0</v>
      </c>
      <c r="C147" s="15">
        <v>7.48</v>
      </c>
      <c r="D147" s="11">
        <v>42.98</v>
      </c>
      <c r="E147" s="15">
        <v>813.91</v>
      </c>
      <c r="F147" s="15">
        <v>0.01</v>
      </c>
      <c r="G147" s="15">
        <v>0</v>
      </c>
      <c r="H147" s="15">
        <v>0</v>
      </c>
      <c r="I147" s="15">
        <v>272.11</v>
      </c>
      <c r="J147" s="15">
        <v>128.21</v>
      </c>
      <c r="K147" s="15">
        <v>0</v>
      </c>
      <c r="L147" s="17">
        <v>0</v>
      </c>
      <c r="M147" s="17">
        <v>0</v>
      </c>
      <c r="N147" s="17">
        <v>0</v>
      </c>
      <c r="O147" s="15">
        <v>0</v>
      </c>
      <c r="P147" s="17">
        <v>0</v>
      </c>
      <c r="Q147" s="15">
        <v>0</v>
      </c>
      <c r="R147" s="15">
        <v>0</v>
      </c>
      <c r="S147" s="15">
        <v>149.16999999999999</v>
      </c>
      <c r="T147" s="15">
        <v>19.21</v>
      </c>
      <c r="U147" s="15">
        <v>0</v>
      </c>
      <c r="V147" s="15">
        <v>29.7</v>
      </c>
      <c r="W147" s="11">
        <v>0</v>
      </c>
      <c r="X147" s="15">
        <v>0</v>
      </c>
      <c r="Y147" s="15">
        <v>0</v>
      </c>
      <c r="Z147" s="15">
        <v>0.8</v>
      </c>
      <c r="AA147" s="7">
        <v>404.61</v>
      </c>
      <c r="AB147">
        <v>0</v>
      </c>
      <c r="AC147" s="15">
        <v>1.02</v>
      </c>
      <c r="AD147" s="15">
        <v>260.52</v>
      </c>
      <c r="AE147" s="11">
        <v>0</v>
      </c>
      <c r="AF147" s="11">
        <v>37.58</v>
      </c>
      <c r="AG147" s="11">
        <v>0</v>
      </c>
      <c r="AH147" s="11">
        <v>0</v>
      </c>
    </row>
    <row r="148" spans="1:34" s="5" customFormat="1" ht="14.4" x14ac:dyDescent="0.3">
      <c r="A148" s="16">
        <v>201205</v>
      </c>
      <c r="B148" s="15">
        <v>99.29</v>
      </c>
      <c r="C148" s="15">
        <v>16.97</v>
      </c>
      <c r="D148" s="11">
        <v>16.400000000000002</v>
      </c>
      <c r="E148" s="15">
        <v>1383.84</v>
      </c>
      <c r="F148" s="15">
        <v>0</v>
      </c>
      <c r="G148" s="15">
        <v>0</v>
      </c>
      <c r="H148" s="15">
        <v>0</v>
      </c>
      <c r="I148" s="15">
        <v>2862.59</v>
      </c>
      <c r="J148" s="15">
        <v>2248.34</v>
      </c>
      <c r="K148" s="15">
        <v>0</v>
      </c>
      <c r="L148" s="17">
        <v>0</v>
      </c>
      <c r="M148" s="17">
        <v>0</v>
      </c>
      <c r="N148" s="17">
        <v>0</v>
      </c>
      <c r="O148" s="15">
        <v>5.33</v>
      </c>
      <c r="P148" s="17">
        <v>0</v>
      </c>
      <c r="Q148" s="15">
        <v>14.39</v>
      </c>
      <c r="R148" s="15">
        <v>0</v>
      </c>
      <c r="S148" s="15">
        <v>753.97</v>
      </c>
      <c r="T148" s="15">
        <v>38.44</v>
      </c>
      <c r="U148" s="15">
        <v>0</v>
      </c>
      <c r="V148" s="15">
        <v>95.6</v>
      </c>
      <c r="W148" s="11">
        <v>0</v>
      </c>
      <c r="X148" s="15">
        <v>332.26</v>
      </c>
      <c r="Y148" s="15">
        <v>18.66</v>
      </c>
      <c r="Z148" s="15">
        <v>15.65</v>
      </c>
      <c r="AA148" s="7">
        <v>405.16999999999996</v>
      </c>
      <c r="AB148">
        <v>0</v>
      </c>
      <c r="AC148" s="15">
        <v>0</v>
      </c>
      <c r="AD148" s="15">
        <v>180.38</v>
      </c>
      <c r="AE148" s="11">
        <v>0</v>
      </c>
      <c r="AF148" s="11">
        <v>0</v>
      </c>
      <c r="AG148" s="11">
        <v>0</v>
      </c>
      <c r="AH148" s="11">
        <v>0</v>
      </c>
    </row>
    <row r="149" spans="1:34" s="5" customFormat="1" ht="14.4" x14ac:dyDescent="0.3">
      <c r="A149" s="16">
        <v>201206</v>
      </c>
      <c r="B149" s="15">
        <v>5412.5</v>
      </c>
      <c r="C149" s="15">
        <v>437.01</v>
      </c>
      <c r="D149" s="11">
        <v>1224.6299999999999</v>
      </c>
      <c r="E149" s="15">
        <v>2960.71</v>
      </c>
      <c r="F149" s="15">
        <v>1.1499999999999999</v>
      </c>
      <c r="G149" s="15">
        <v>2.42</v>
      </c>
      <c r="H149" s="15">
        <v>2103.13</v>
      </c>
      <c r="I149" s="15">
        <v>1380.67</v>
      </c>
      <c r="J149" s="15">
        <v>2585.5700000000002</v>
      </c>
      <c r="K149" s="15">
        <v>0</v>
      </c>
      <c r="L149" s="17">
        <v>0</v>
      </c>
      <c r="M149" s="17">
        <v>0</v>
      </c>
      <c r="N149" s="17">
        <v>0</v>
      </c>
      <c r="O149" s="15">
        <v>17.899999999999999</v>
      </c>
      <c r="P149" s="17">
        <v>0</v>
      </c>
      <c r="Q149" s="15">
        <v>19.25</v>
      </c>
      <c r="R149" s="15">
        <v>0</v>
      </c>
      <c r="S149" s="15">
        <v>870.68</v>
      </c>
      <c r="T149" s="15">
        <v>31.2</v>
      </c>
      <c r="U149" s="15">
        <v>0</v>
      </c>
      <c r="V149" s="15">
        <v>144.4</v>
      </c>
      <c r="W149" s="11">
        <v>0</v>
      </c>
      <c r="X149" s="15">
        <v>262.98</v>
      </c>
      <c r="Y149" s="15">
        <v>46.4</v>
      </c>
      <c r="Z149" s="15">
        <v>32.86</v>
      </c>
      <c r="AA149" s="7">
        <v>0</v>
      </c>
      <c r="AB149">
        <v>0</v>
      </c>
      <c r="AC149" s="15">
        <v>85.62</v>
      </c>
      <c r="AD149" s="15">
        <v>0</v>
      </c>
      <c r="AE149" s="11">
        <v>7.22</v>
      </c>
      <c r="AF149" s="11">
        <v>0.05</v>
      </c>
      <c r="AG149" s="11">
        <v>54.1</v>
      </c>
      <c r="AH149" s="11">
        <v>0.17</v>
      </c>
    </row>
    <row r="150" spans="1:34" s="5" customFormat="1" ht="14.4" x14ac:dyDescent="0.3">
      <c r="A150" s="16">
        <v>201207</v>
      </c>
      <c r="B150" s="15">
        <v>11011.07</v>
      </c>
      <c r="C150" s="15">
        <v>1773.4</v>
      </c>
      <c r="D150" s="11">
        <v>858.81</v>
      </c>
      <c r="E150" s="15">
        <v>5825.98</v>
      </c>
      <c r="F150" s="15">
        <v>9.61</v>
      </c>
      <c r="G150" s="15">
        <v>0</v>
      </c>
      <c r="H150" s="15">
        <v>1332.69</v>
      </c>
      <c r="I150" s="15">
        <v>1190.9000000000001</v>
      </c>
      <c r="J150" s="15">
        <v>1624.7</v>
      </c>
      <c r="K150" s="15">
        <v>0</v>
      </c>
      <c r="L150" s="17">
        <v>0</v>
      </c>
      <c r="M150" s="17">
        <v>0</v>
      </c>
      <c r="N150" s="17">
        <v>0</v>
      </c>
      <c r="O150" s="15">
        <v>30.45</v>
      </c>
      <c r="P150" s="17">
        <v>0</v>
      </c>
      <c r="Q150" s="15">
        <v>31.52</v>
      </c>
      <c r="R150" s="15">
        <v>0</v>
      </c>
      <c r="S150" s="15">
        <v>201.06</v>
      </c>
      <c r="T150" s="15">
        <v>18.41</v>
      </c>
      <c r="U150" s="15">
        <v>0</v>
      </c>
      <c r="V150" s="15">
        <v>1040.0999999999999</v>
      </c>
      <c r="W150" s="11">
        <v>0</v>
      </c>
      <c r="X150" s="15">
        <v>79.650000000000006</v>
      </c>
      <c r="Y150" s="15">
        <v>44.23</v>
      </c>
      <c r="Z150" s="15">
        <v>42.35</v>
      </c>
      <c r="AA150" s="7">
        <v>0</v>
      </c>
      <c r="AB150">
        <v>0</v>
      </c>
      <c r="AC150" s="15">
        <v>60.29</v>
      </c>
      <c r="AD150" s="15">
        <v>0</v>
      </c>
      <c r="AE150" s="11">
        <v>0.15</v>
      </c>
      <c r="AF150" s="11">
        <v>0</v>
      </c>
      <c r="AG150" s="11">
        <v>0</v>
      </c>
      <c r="AH150" s="11">
        <v>0</v>
      </c>
    </row>
    <row r="151" spans="1:34" s="5" customFormat="1" ht="14.4" x14ac:dyDescent="0.3">
      <c r="A151" s="16">
        <v>201208</v>
      </c>
      <c r="B151" s="15">
        <v>14616.44</v>
      </c>
      <c r="C151" s="15">
        <v>7074.55</v>
      </c>
      <c r="D151" s="11">
        <v>2478.29</v>
      </c>
      <c r="E151" s="15">
        <v>26180.38</v>
      </c>
      <c r="F151" s="15">
        <v>7542.14</v>
      </c>
      <c r="G151" s="15">
        <v>3749.61</v>
      </c>
      <c r="H151" s="15">
        <v>28407.52</v>
      </c>
      <c r="I151" s="15">
        <v>11182.54</v>
      </c>
      <c r="J151" s="15">
        <v>3147.23</v>
      </c>
      <c r="K151" s="15">
        <v>373.4</v>
      </c>
      <c r="L151" s="17">
        <v>1010.3900000000001</v>
      </c>
      <c r="M151" s="17">
        <v>0</v>
      </c>
      <c r="N151" s="17">
        <v>792.42000000000007</v>
      </c>
      <c r="O151" s="15">
        <v>12138.73</v>
      </c>
      <c r="P151" s="17">
        <v>82.67</v>
      </c>
      <c r="Q151" s="15">
        <v>925.88</v>
      </c>
      <c r="R151" s="15">
        <v>52.43</v>
      </c>
      <c r="S151" s="15">
        <v>536.25</v>
      </c>
      <c r="T151" s="15">
        <v>2446.15</v>
      </c>
      <c r="U151" s="15">
        <v>0</v>
      </c>
      <c r="V151" s="15">
        <v>5005.2299999999996</v>
      </c>
      <c r="W151" s="11">
        <v>99.45</v>
      </c>
      <c r="X151" s="15">
        <v>1194.51</v>
      </c>
      <c r="Y151" s="15">
        <v>1244.0899999999999</v>
      </c>
      <c r="Z151" s="15">
        <v>259.87</v>
      </c>
      <c r="AA151" s="7">
        <v>0</v>
      </c>
      <c r="AB151">
        <v>0</v>
      </c>
      <c r="AC151" s="15">
        <v>1536.71</v>
      </c>
      <c r="AD151" s="15">
        <v>209.89</v>
      </c>
      <c r="AE151" s="11">
        <v>49.51</v>
      </c>
      <c r="AF151" s="11">
        <v>68.83</v>
      </c>
      <c r="AG151" s="11">
        <v>3310.85</v>
      </c>
      <c r="AH151" s="11">
        <v>671.83999999999992</v>
      </c>
    </row>
    <row r="152" spans="1:34" s="5" customFormat="1" ht="14.4" x14ac:dyDescent="0.3">
      <c r="A152" s="16">
        <v>201209</v>
      </c>
      <c r="B152" s="15">
        <v>27252.97</v>
      </c>
      <c r="C152" s="15">
        <v>9060.43</v>
      </c>
      <c r="D152" s="11">
        <v>5612.67</v>
      </c>
      <c r="E152" s="15">
        <v>70955.59</v>
      </c>
      <c r="F152" s="15">
        <v>20302.830000000002</v>
      </c>
      <c r="G152" s="15">
        <v>3271.21</v>
      </c>
      <c r="H152" s="15">
        <v>26158.86</v>
      </c>
      <c r="I152" s="15">
        <v>6423.9</v>
      </c>
      <c r="J152" s="15">
        <v>2847.81</v>
      </c>
      <c r="K152" s="15">
        <v>0</v>
      </c>
      <c r="L152" s="17">
        <v>161.66999999999999</v>
      </c>
      <c r="M152" s="17">
        <v>0</v>
      </c>
      <c r="N152" s="17">
        <v>177.59</v>
      </c>
      <c r="O152" s="15">
        <v>2889.43</v>
      </c>
      <c r="P152" s="17">
        <v>0</v>
      </c>
      <c r="Q152" s="15">
        <v>0</v>
      </c>
      <c r="R152" s="15">
        <v>0</v>
      </c>
      <c r="S152" s="15">
        <v>310.13</v>
      </c>
      <c r="T152" s="15">
        <v>2150.06</v>
      </c>
      <c r="U152" s="15">
        <v>0</v>
      </c>
      <c r="V152" s="15">
        <v>29291.21</v>
      </c>
      <c r="W152" s="11">
        <v>200.01</v>
      </c>
      <c r="X152" s="15">
        <v>919.94</v>
      </c>
      <c r="Y152" s="15">
        <v>1007.14</v>
      </c>
      <c r="Z152" s="15">
        <v>148.33000000000001</v>
      </c>
      <c r="AA152" s="7">
        <v>0</v>
      </c>
      <c r="AB152">
        <v>0</v>
      </c>
      <c r="AC152" s="15">
        <v>1154.3499999999999</v>
      </c>
      <c r="AD152" s="15">
        <v>0</v>
      </c>
      <c r="AE152" s="11">
        <v>110.95</v>
      </c>
      <c r="AF152" s="11">
        <v>314.97000000000003</v>
      </c>
      <c r="AG152" s="11">
        <v>3974.51</v>
      </c>
      <c r="AH152" s="11">
        <v>534.91999999999996</v>
      </c>
    </row>
    <row r="153" spans="1:34" s="5" customFormat="1" ht="14.4" x14ac:dyDescent="0.3">
      <c r="A153" s="16">
        <v>201210</v>
      </c>
      <c r="B153" s="15">
        <v>11051.92</v>
      </c>
      <c r="C153" s="15">
        <v>4088.62</v>
      </c>
      <c r="D153" s="11">
        <v>3614.0299999999997</v>
      </c>
      <c r="E153" s="15">
        <v>28428.29</v>
      </c>
      <c r="F153" s="15">
        <v>12309.65</v>
      </c>
      <c r="G153" s="15">
        <v>1934.15</v>
      </c>
      <c r="H153" s="15">
        <v>19790.599999999999</v>
      </c>
      <c r="I153" s="15">
        <v>27.8</v>
      </c>
      <c r="J153" s="15">
        <v>2.13</v>
      </c>
      <c r="K153" s="15">
        <v>0</v>
      </c>
      <c r="L153" s="17">
        <v>0</v>
      </c>
      <c r="M153" s="17">
        <v>0</v>
      </c>
      <c r="N153" s="17">
        <v>0</v>
      </c>
      <c r="O153" s="15">
        <v>0</v>
      </c>
      <c r="P153" s="17">
        <v>0</v>
      </c>
      <c r="Q153" s="15">
        <v>0</v>
      </c>
      <c r="R153" s="15">
        <v>0</v>
      </c>
      <c r="S153" s="15">
        <v>2.5</v>
      </c>
      <c r="T153" s="15">
        <v>1343.84</v>
      </c>
      <c r="U153" s="15">
        <v>0</v>
      </c>
      <c r="V153" s="15">
        <v>10369.31</v>
      </c>
      <c r="W153" s="11">
        <v>767.46</v>
      </c>
      <c r="X153" s="15">
        <v>3733.37</v>
      </c>
      <c r="Y153" s="15">
        <v>258.63</v>
      </c>
      <c r="Z153" s="15">
        <v>352.92</v>
      </c>
      <c r="AA153" s="7">
        <v>0</v>
      </c>
      <c r="AB153">
        <v>4.28</v>
      </c>
      <c r="AC153" s="15">
        <v>691.77</v>
      </c>
      <c r="AD153" s="15">
        <v>0</v>
      </c>
      <c r="AE153" s="11">
        <v>50.95</v>
      </c>
      <c r="AF153" s="11">
        <v>196.15</v>
      </c>
      <c r="AG153" s="11">
        <v>1362.28</v>
      </c>
      <c r="AH153" s="11">
        <v>379.74</v>
      </c>
    </row>
    <row r="154" spans="1:34" s="5" customFormat="1" ht="14.4" x14ac:dyDescent="0.3">
      <c r="A154" s="16">
        <v>201211</v>
      </c>
      <c r="B154" s="15">
        <v>105.33</v>
      </c>
      <c r="C154" s="15">
        <v>51.67</v>
      </c>
      <c r="D154" s="11">
        <v>73.989999999999995</v>
      </c>
      <c r="E154" s="15">
        <v>2812.07</v>
      </c>
      <c r="F154" s="15">
        <v>2332.1999999999998</v>
      </c>
      <c r="G154" s="15">
        <v>249.88</v>
      </c>
      <c r="H154" s="15">
        <v>882.4</v>
      </c>
      <c r="I154" s="15">
        <v>78.010000000000005</v>
      </c>
      <c r="J154" s="15">
        <v>0</v>
      </c>
      <c r="K154" s="15">
        <v>0</v>
      </c>
      <c r="L154" s="17">
        <v>0</v>
      </c>
      <c r="M154" s="17">
        <v>0</v>
      </c>
      <c r="N154" s="17">
        <v>0</v>
      </c>
      <c r="O154" s="15">
        <v>18.309999999999999</v>
      </c>
      <c r="P154" s="17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971.94</v>
      </c>
      <c r="W154" s="11">
        <v>58.57</v>
      </c>
      <c r="X154" s="15">
        <v>0</v>
      </c>
      <c r="Y154" s="15">
        <v>2.17</v>
      </c>
      <c r="Z154" s="15">
        <v>1.41</v>
      </c>
      <c r="AA154" s="7">
        <v>0</v>
      </c>
      <c r="AB154">
        <v>0</v>
      </c>
      <c r="AC154" s="15">
        <v>44.94</v>
      </c>
      <c r="AD154" s="15">
        <v>0</v>
      </c>
      <c r="AE154" s="11">
        <v>12.33</v>
      </c>
      <c r="AF154" s="11">
        <v>24.4</v>
      </c>
      <c r="AG154" s="11">
        <v>115.53</v>
      </c>
      <c r="AH154" s="11">
        <v>51.48</v>
      </c>
    </row>
    <row r="155" spans="1:34" s="5" customFormat="1" ht="14.4" x14ac:dyDescent="0.3">
      <c r="A155" s="16">
        <v>201212</v>
      </c>
      <c r="B155" s="15">
        <v>3883.21</v>
      </c>
      <c r="C155" s="15">
        <v>703.52</v>
      </c>
      <c r="D155" s="11">
        <v>1563.55</v>
      </c>
      <c r="E155" s="15">
        <v>2803.26</v>
      </c>
      <c r="F155" s="15">
        <v>92.4</v>
      </c>
      <c r="G155" s="15">
        <v>281.39999999999998</v>
      </c>
      <c r="H155" s="15">
        <v>296.52</v>
      </c>
      <c r="I155" s="15">
        <v>290.39</v>
      </c>
      <c r="J155" s="15">
        <v>0</v>
      </c>
      <c r="K155" s="15">
        <v>0</v>
      </c>
      <c r="L155" s="17">
        <v>0</v>
      </c>
      <c r="M155" s="17">
        <v>0</v>
      </c>
      <c r="N155" s="17">
        <v>0</v>
      </c>
      <c r="O155" s="15">
        <v>0</v>
      </c>
      <c r="P155" s="17">
        <v>0</v>
      </c>
      <c r="Q155" s="15">
        <v>28.83</v>
      </c>
      <c r="R155" s="15">
        <v>0</v>
      </c>
      <c r="S155" s="15">
        <v>53.16</v>
      </c>
      <c r="T155" s="15">
        <v>228.64</v>
      </c>
      <c r="U155" s="15">
        <v>0</v>
      </c>
      <c r="V155" s="15">
        <v>151.58000000000001</v>
      </c>
      <c r="W155" s="11">
        <v>19.45</v>
      </c>
      <c r="X155" s="15">
        <v>833.94</v>
      </c>
      <c r="Y155" s="15">
        <v>0</v>
      </c>
      <c r="Z155" s="15">
        <v>8.3800000000000008</v>
      </c>
      <c r="AA155" s="7">
        <v>0</v>
      </c>
      <c r="AB155">
        <v>0</v>
      </c>
      <c r="AC155" s="15">
        <v>50.18</v>
      </c>
      <c r="AD155" s="15">
        <v>40.51</v>
      </c>
      <c r="AE155" s="11">
        <v>14.34</v>
      </c>
      <c r="AF155" s="11">
        <v>27.44</v>
      </c>
      <c r="AG155" s="11">
        <v>86.51</v>
      </c>
      <c r="AH155" s="11">
        <v>123.92</v>
      </c>
    </row>
    <row r="156" spans="1:34" s="5" customFormat="1" ht="14.4" x14ac:dyDescent="0.3">
      <c r="A156" s="16">
        <v>201301</v>
      </c>
      <c r="B156" s="15">
        <v>1137.0999999999999</v>
      </c>
      <c r="C156" s="15">
        <v>50.37</v>
      </c>
      <c r="D156" s="11">
        <v>155.43</v>
      </c>
      <c r="E156" s="15">
        <v>1467.08</v>
      </c>
      <c r="F156" s="15">
        <v>0.38</v>
      </c>
      <c r="G156" s="15">
        <v>108.65</v>
      </c>
      <c r="H156" s="15">
        <v>112.16</v>
      </c>
      <c r="I156" s="15">
        <v>37.4</v>
      </c>
      <c r="J156" s="15">
        <v>0</v>
      </c>
      <c r="K156" s="15">
        <v>0</v>
      </c>
      <c r="L156" s="17">
        <v>0</v>
      </c>
      <c r="M156" s="17">
        <v>0</v>
      </c>
      <c r="N156" s="17">
        <v>0</v>
      </c>
      <c r="O156" s="15">
        <v>0</v>
      </c>
      <c r="P156" s="17">
        <v>0</v>
      </c>
      <c r="Q156" s="15">
        <v>0</v>
      </c>
      <c r="R156" s="15">
        <v>0</v>
      </c>
      <c r="S156" s="15">
        <v>6.95</v>
      </c>
      <c r="T156" s="15">
        <v>34.58</v>
      </c>
      <c r="U156" s="15">
        <v>0</v>
      </c>
      <c r="V156" s="15">
        <v>129.55600000000001</v>
      </c>
      <c r="W156" s="11">
        <v>38.56</v>
      </c>
      <c r="X156" s="15">
        <v>1.5</v>
      </c>
      <c r="Y156" s="15">
        <v>0</v>
      </c>
      <c r="Z156" s="15">
        <v>4.6100000000000003</v>
      </c>
      <c r="AA156" s="7">
        <v>0</v>
      </c>
      <c r="AB156">
        <v>0</v>
      </c>
      <c r="AC156" s="15">
        <v>44.55</v>
      </c>
      <c r="AD156" s="15">
        <v>0</v>
      </c>
      <c r="AE156" s="11">
        <v>9.3000000000000007</v>
      </c>
      <c r="AF156" s="11">
        <v>12.17</v>
      </c>
      <c r="AG156" s="11">
        <v>17.829999999999998</v>
      </c>
      <c r="AH156" s="11">
        <v>55.22</v>
      </c>
    </row>
    <row r="157" spans="1:34" s="5" customFormat="1" ht="14.4" x14ac:dyDescent="0.3">
      <c r="A157" s="16">
        <v>201302</v>
      </c>
      <c r="B157" s="15">
        <v>198.91</v>
      </c>
      <c r="C157" s="15">
        <v>33.29</v>
      </c>
      <c r="D157" s="11">
        <v>11.54</v>
      </c>
      <c r="E157" s="15">
        <v>760.69</v>
      </c>
      <c r="F157" s="15">
        <v>0</v>
      </c>
      <c r="G157" s="15">
        <v>78.989999999999995</v>
      </c>
      <c r="H157" s="15">
        <v>105.2</v>
      </c>
      <c r="I157" s="15">
        <v>410.72</v>
      </c>
      <c r="J157" s="15">
        <v>0</v>
      </c>
      <c r="K157" s="15">
        <v>0</v>
      </c>
      <c r="L157" s="17">
        <v>0</v>
      </c>
      <c r="M157" s="17">
        <v>0</v>
      </c>
      <c r="N157" s="17">
        <v>0</v>
      </c>
      <c r="O157" s="15">
        <v>400.52</v>
      </c>
      <c r="P157" s="17">
        <v>0</v>
      </c>
      <c r="Q157" s="15">
        <v>0</v>
      </c>
      <c r="R157" s="15">
        <v>0</v>
      </c>
      <c r="S157" s="15">
        <v>171.24</v>
      </c>
      <c r="T157" s="15">
        <v>489.61</v>
      </c>
      <c r="U157" s="15">
        <v>0</v>
      </c>
      <c r="V157" s="15">
        <v>55.070999999999998</v>
      </c>
      <c r="W157" s="11">
        <v>25.92</v>
      </c>
      <c r="X157" s="15">
        <v>0</v>
      </c>
      <c r="Y157" s="15">
        <v>0</v>
      </c>
      <c r="Z157" s="15">
        <v>1.44</v>
      </c>
      <c r="AA157" s="7">
        <v>264.23</v>
      </c>
      <c r="AB157">
        <v>0</v>
      </c>
      <c r="AC157" s="15">
        <v>3.68</v>
      </c>
      <c r="AD157" s="15">
        <v>0</v>
      </c>
      <c r="AE157" s="11">
        <v>9.8699999999999992</v>
      </c>
      <c r="AF157" s="11">
        <v>14.29</v>
      </c>
      <c r="AG157" s="11">
        <v>39.4</v>
      </c>
      <c r="AH157" s="11">
        <v>68.88</v>
      </c>
    </row>
    <row r="158" spans="1:34" s="5" customFormat="1" ht="14.4" x14ac:dyDescent="0.3">
      <c r="A158" s="16">
        <v>201303</v>
      </c>
      <c r="B158" s="15">
        <v>57.6</v>
      </c>
      <c r="C158" s="15">
        <v>4.6100000000000003</v>
      </c>
      <c r="D158" s="11">
        <v>29.729999999999997</v>
      </c>
      <c r="E158" s="15">
        <v>818.42</v>
      </c>
      <c r="F158" s="15">
        <v>1.33</v>
      </c>
      <c r="G158" s="15">
        <v>2.04</v>
      </c>
      <c r="H158" s="15">
        <v>0</v>
      </c>
      <c r="I158" s="15">
        <v>334.94</v>
      </c>
      <c r="J158" s="15">
        <v>0</v>
      </c>
      <c r="K158" s="15">
        <v>0</v>
      </c>
      <c r="L158" s="17">
        <v>0</v>
      </c>
      <c r="M158" s="17">
        <v>0</v>
      </c>
      <c r="N158" s="17">
        <v>0</v>
      </c>
      <c r="O158" s="15">
        <v>0</v>
      </c>
      <c r="P158" s="17">
        <v>0</v>
      </c>
      <c r="Q158" s="15">
        <v>12.56</v>
      </c>
      <c r="R158" s="15">
        <v>0</v>
      </c>
      <c r="S158" s="15">
        <v>69.349999999999994</v>
      </c>
      <c r="T158" s="15">
        <v>22.56</v>
      </c>
      <c r="U158" s="15">
        <v>0</v>
      </c>
      <c r="V158" s="15">
        <v>65.575999999999993</v>
      </c>
      <c r="W158" s="11">
        <v>19.059999999999999</v>
      </c>
      <c r="X158" s="15">
        <v>0.01</v>
      </c>
      <c r="Y158" s="15">
        <v>0</v>
      </c>
      <c r="Z158" s="15">
        <v>0</v>
      </c>
      <c r="AA158" s="7">
        <v>285.13</v>
      </c>
      <c r="AB158">
        <v>0</v>
      </c>
      <c r="AC158" s="15">
        <v>4.2</v>
      </c>
      <c r="AD158" s="15">
        <v>0</v>
      </c>
      <c r="AE158" s="11">
        <v>0.2</v>
      </c>
      <c r="AF158" s="11">
        <v>0.26</v>
      </c>
      <c r="AG158" s="11">
        <v>5.59</v>
      </c>
      <c r="AH158" s="11">
        <v>0.1</v>
      </c>
    </row>
    <row r="159" spans="1:34" s="5" customFormat="1" ht="14.4" x14ac:dyDescent="0.3">
      <c r="A159" s="16">
        <v>201304</v>
      </c>
      <c r="B159" s="15">
        <v>169.79</v>
      </c>
      <c r="C159" s="15">
        <v>207.98</v>
      </c>
      <c r="D159" s="11">
        <v>44.459999999999994</v>
      </c>
      <c r="E159" s="15">
        <v>778.41</v>
      </c>
      <c r="F159" s="15">
        <v>0</v>
      </c>
      <c r="G159" s="15">
        <v>0.04</v>
      </c>
      <c r="H159" s="15">
        <v>0</v>
      </c>
      <c r="I159" s="15">
        <v>54.06</v>
      </c>
      <c r="J159" s="15">
        <v>0</v>
      </c>
      <c r="K159" s="15">
        <v>0</v>
      </c>
      <c r="L159" s="17">
        <v>0</v>
      </c>
      <c r="M159" s="17">
        <v>0</v>
      </c>
      <c r="N159" s="17">
        <v>0</v>
      </c>
      <c r="O159" s="15">
        <v>0</v>
      </c>
      <c r="P159" s="17">
        <v>0</v>
      </c>
      <c r="Q159" s="15">
        <v>0</v>
      </c>
      <c r="R159" s="15">
        <v>0</v>
      </c>
      <c r="S159" s="15">
        <v>19.16</v>
      </c>
      <c r="T159" s="15">
        <v>23.96</v>
      </c>
      <c r="U159" s="15">
        <v>0</v>
      </c>
      <c r="V159" s="15">
        <v>295.72199999999998</v>
      </c>
      <c r="W159" s="11">
        <v>40.17</v>
      </c>
      <c r="X159" s="15">
        <v>0.01</v>
      </c>
      <c r="Y159" s="15">
        <v>0</v>
      </c>
      <c r="Z159" s="15">
        <v>45.2</v>
      </c>
      <c r="AA159" s="7">
        <v>340.47</v>
      </c>
      <c r="AB159">
        <v>0.01</v>
      </c>
      <c r="AC159" s="15">
        <v>23.14</v>
      </c>
      <c r="AD159" s="15">
        <v>18.510000000000002</v>
      </c>
      <c r="AE159" s="11">
        <v>21.83</v>
      </c>
      <c r="AF159" s="11">
        <v>31.83</v>
      </c>
      <c r="AG159" s="11">
        <v>0</v>
      </c>
      <c r="AH159" s="11">
        <v>0.46</v>
      </c>
    </row>
    <row r="160" spans="1:34" s="6" customFormat="1" ht="14.4" x14ac:dyDescent="0.3">
      <c r="A160" s="4" t="s">
        <v>54</v>
      </c>
      <c r="B160" s="12">
        <f t="shared" ref="B160:AH160" si="0">SUM(B4:B15)</f>
        <v>7622.2100000000009</v>
      </c>
      <c r="C160" s="12">
        <f t="shared" si="0"/>
        <v>3935.5800000000004</v>
      </c>
      <c r="D160" s="12">
        <f t="shared" si="0"/>
        <v>1276.3900000000001</v>
      </c>
      <c r="E160" s="12">
        <f t="shared" si="0"/>
        <v>11325.88</v>
      </c>
      <c r="F160" s="12">
        <f t="shared" si="0"/>
        <v>115.88</v>
      </c>
      <c r="G160" s="12">
        <f t="shared" si="0"/>
        <v>0</v>
      </c>
      <c r="H160" s="12">
        <f t="shared" si="0"/>
        <v>11290.07</v>
      </c>
      <c r="I160" s="12">
        <f t="shared" si="0"/>
        <v>20324.320000000003</v>
      </c>
      <c r="J160" s="12">
        <f t="shared" si="0"/>
        <v>12854.6</v>
      </c>
      <c r="K160" s="12">
        <f t="shared" si="0"/>
        <v>32.03</v>
      </c>
      <c r="L160" s="12">
        <f t="shared" si="0"/>
        <v>6546.26</v>
      </c>
      <c r="M160" s="12">
        <f t="shared" si="0"/>
        <v>838.58000000000015</v>
      </c>
      <c r="N160" s="12">
        <f t="shared" si="0"/>
        <v>1583.4899999999998</v>
      </c>
      <c r="O160" s="12">
        <f t="shared" si="0"/>
        <v>8365.8799999999992</v>
      </c>
      <c r="P160" s="12">
        <f t="shared" si="0"/>
        <v>604.4899999999999</v>
      </c>
      <c r="Q160" s="12">
        <f t="shared" si="0"/>
        <v>1985.1000000000001</v>
      </c>
      <c r="R160" s="12">
        <f t="shared" si="0"/>
        <v>644.82999999999993</v>
      </c>
      <c r="S160" s="12">
        <f t="shared" si="0"/>
        <v>2616.38</v>
      </c>
      <c r="T160" s="12">
        <f t="shared" si="0"/>
        <v>162.30999999999997</v>
      </c>
      <c r="U160" s="12">
        <f t="shared" si="0"/>
        <v>604.13</v>
      </c>
      <c r="V160" s="12">
        <f t="shared" si="0"/>
        <v>2718.5</v>
      </c>
      <c r="W160" s="12">
        <f t="shared" si="0"/>
        <v>0</v>
      </c>
      <c r="X160" s="12">
        <f t="shared" si="0"/>
        <v>0</v>
      </c>
      <c r="Y160" s="12">
        <f t="shared" si="0"/>
        <v>0</v>
      </c>
      <c r="Z160" s="12">
        <f t="shared" si="0"/>
        <v>0</v>
      </c>
      <c r="AA160" s="12">
        <f t="shared" si="0"/>
        <v>0</v>
      </c>
      <c r="AB160" s="12">
        <f t="shared" si="0"/>
        <v>0</v>
      </c>
      <c r="AC160" s="12">
        <f t="shared" si="0"/>
        <v>58.33</v>
      </c>
      <c r="AD160" s="12">
        <f t="shared" si="0"/>
        <v>521.88000000000011</v>
      </c>
      <c r="AE160" s="12">
        <f t="shared" si="0"/>
        <v>0</v>
      </c>
      <c r="AF160" s="12">
        <f t="shared" si="0"/>
        <v>59.589999999999996</v>
      </c>
      <c r="AG160" s="12">
        <f t="shared" si="0"/>
        <v>2.2899999999999996</v>
      </c>
      <c r="AH160" s="12">
        <f t="shared" si="0"/>
        <v>27.67</v>
      </c>
    </row>
    <row r="161" spans="1:34" s="5" customFormat="1" ht="14.4" x14ac:dyDescent="0.3">
      <c r="A161" s="4" t="s">
        <v>55</v>
      </c>
      <c r="B161" s="12">
        <f>SUM(B16:B27)</f>
        <v>79559.650000000009</v>
      </c>
      <c r="C161" s="12">
        <f t="shared" ref="C161:AH161" si="1">SUM(C16:C27)</f>
        <v>15444.17</v>
      </c>
      <c r="D161" s="12">
        <f t="shared" si="1"/>
        <v>17795.019999999997</v>
      </c>
      <c r="E161" s="12">
        <f t="shared" si="1"/>
        <v>102185.23</v>
      </c>
      <c r="F161" s="12">
        <f t="shared" si="1"/>
        <v>24814.58</v>
      </c>
      <c r="G161" s="12">
        <f t="shared" si="1"/>
        <v>5877.57</v>
      </c>
      <c r="H161" s="12">
        <f t="shared" si="1"/>
        <v>77969.919999999998</v>
      </c>
      <c r="I161" s="12">
        <f t="shared" si="1"/>
        <v>44216.160000000011</v>
      </c>
      <c r="J161" s="12">
        <f t="shared" si="1"/>
        <v>16359.249999999998</v>
      </c>
      <c r="K161" s="12">
        <f t="shared" si="1"/>
        <v>0</v>
      </c>
      <c r="L161" s="12">
        <f t="shared" si="1"/>
        <v>5499.0300000000007</v>
      </c>
      <c r="M161" s="12">
        <f t="shared" si="1"/>
        <v>792.88</v>
      </c>
      <c r="N161" s="12">
        <f t="shared" si="1"/>
        <v>1690.22</v>
      </c>
      <c r="O161" s="12">
        <f t="shared" si="1"/>
        <v>27287.43</v>
      </c>
      <c r="P161" s="12">
        <f t="shared" si="1"/>
        <v>518.30999999999995</v>
      </c>
      <c r="Q161" s="12">
        <f t="shared" si="1"/>
        <v>14865.760000000002</v>
      </c>
      <c r="R161" s="12">
        <f t="shared" si="1"/>
        <v>1868.45</v>
      </c>
      <c r="S161" s="12">
        <f t="shared" si="1"/>
        <v>2933.35</v>
      </c>
      <c r="T161" s="12">
        <f t="shared" si="1"/>
        <v>3105.2999999999997</v>
      </c>
      <c r="U161" s="12">
        <f t="shared" si="1"/>
        <v>14387.439999999999</v>
      </c>
      <c r="V161" s="12">
        <f t="shared" si="1"/>
        <v>135611.64000000001</v>
      </c>
      <c r="W161" s="12">
        <f t="shared" si="1"/>
        <v>10177.59</v>
      </c>
      <c r="X161" s="12">
        <f t="shared" si="1"/>
        <v>0</v>
      </c>
      <c r="Y161" s="12">
        <f t="shared" si="1"/>
        <v>0</v>
      </c>
      <c r="Z161" s="12">
        <f t="shared" si="1"/>
        <v>0</v>
      </c>
      <c r="AA161" s="12">
        <f t="shared" si="1"/>
        <v>0</v>
      </c>
      <c r="AB161" s="12">
        <f t="shared" si="1"/>
        <v>0</v>
      </c>
      <c r="AC161" s="12">
        <f t="shared" si="1"/>
        <v>956.7700000000001</v>
      </c>
      <c r="AD161" s="12">
        <f t="shared" si="1"/>
        <v>607.78999999999985</v>
      </c>
      <c r="AE161" s="12">
        <f t="shared" si="1"/>
        <v>1494.62</v>
      </c>
      <c r="AF161" s="12">
        <f t="shared" si="1"/>
        <v>2107.1699999999996</v>
      </c>
      <c r="AG161" s="12">
        <f t="shared" si="1"/>
        <v>2182.9699999999998</v>
      </c>
      <c r="AH161" s="12">
        <f t="shared" si="1"/>
        <v>1453.9700000000003</v>
      </c>
    </row>
    <row r="162" spans="1:34" s="5" customFormat="1" ht="14.4" x14ac:dyDescent="0.3">
      <c r="A162" s="4" t="s">
        <v>56</v>
      </c>
      <c r="B162" s="12">
        <f>SUM(B28:B39)</f>
        <v>100683.35999999999</v>
      </c>
      <c r="C162" s="12">
        <f t="shared" ref="C162:AH162" si="2">SUM(C28:C39)</f>
        <v>24318.32</v>
      </c>
      <c r="D162" s="12">
        <f t="shared" si="2"/>
        <v>31478.29</v>
      </c>
      <c r="E162" s="12">
        <f t="shared" si="2"/>
        <v>225110.43</v>
      </c>
      <c r="F162" s="12">
        <f t="shared" si="2"/>
        <v>8243.34</v>
      </c>
      <c r="G162" s="12">
        <f t="shared" si="2"/>
        <v>5852.6099999999988</v>
      </c>
      <c r="H162" s="12">
        <f t="shared" si="2"/>
        <v>74273.030000000013</v>
      </c>
      <c r="I162" s="12">
        <f t="shared" si="2"/>
        <v>20294.569999999996</v>
      </c>
      <c r="J162" s="12">
        <f t="shared" si="2"/>
        <v>6031.58</v>
      </c>
      <c r="K162" s="12">
        <f t="shared" si="2"/>
        <v>0</v>
      </c>
      <c r="L162" s="12">
        <f t="shared" si="2"/>
        <v>455.09000000000003</v>
      </c>
      <c r="M162" s="12">
        <f t="shared" si="2"/>
        <v>8.67</v>
      </c>
      <c r="N162" s="12">
        <f t="shared" si="2"/>
        <v>2.13</v>
      </c>
      <c r="O162" s="12">
        <f t="shared" si="2"/>
        <v>225.78</v>
      </c>
      <c r="P162" s="12">
        <f t="shared" si="2"/>
        <v>986.5</v>
      </c>
      <c r="Q162" s="12">
        <f t="shared" si="2"/>
        <v>390.65</v>
      </c>
      <c r="R162" s="12">
        <f t="shared" si="2"/>
        <v>1772.83</v>
      </c>
      <c r="S162" s="12">
        <f t="shared" si="2"/>
        <v>6483.7499999999991</v>
      </c>
      <c r="T162" s="12">
        <f t="shared" si="2"/>
        <v>2053.87</v>
      </c>
      <c r="U162" s="12">
        <f t="shared" si="2"/>
        <v>0</v>
      </c>
      <c r="V162" s="12">
        <f t="shared" si="2"/>
        <v>103713.62000000001</v>
      </c>
      <c r="W162" s="12">
        <f t="shared" si="2"/>
        <v>21019.460000000003</v>
      </c>
      <c r="X162" s="12">
        <f t="shared" si="2"/>
        <v>0</v>
      </c>
      <c r="Y162" s="12">
        <f t="shared" si="2"/>
        <v>118.88000000000001</v>
      </c>
      <c r="Z162" s="12">
        <f t="shared" si="2"/>
        <v>54.910000000000004</v>
      </c>
      <c r="AA162" s="12">
        <f t="shared" si="2"/>
        <v>0</v>
      </c>
      <c r="AB162" s="12">
        <f t="shared" si="2"/>
        <v>0</v>
      </c>
      <c r="AC162" s="12">
        <f t="shared" si="2"/>
        <v>320.17</v>
      </c>
      <c r="AD162" s="12">
        <f t="shared" si="2"/>
        <v>289.86</v>
      </c>
      <c r="AE162" s="12">
        <f t="shared" si="2"/>
        <v>1767.3899999999999</v>
      </c>
      <c r="AF162" s="12">
        <f t="shared" si="2"/>
        <v>2365.1799999999998</v>
      </c>
      <c r="AG162" s="12">
        <f t="shared" si="2"/>
        <v>556.97</v>
      </c>
      <c r="AH162" s="12">
        <f t="shared" si="2"/>
        <v>2780.02</v>
      </c>
    </row>
    <row r="163" spans="1:34" s="5" customFormat="1" ht="14.4" x14ac:dyDescent="0.3">
      <c r="A163" s="4" t="s">
        <v>57</v>
      </c>
      <c r="B163" s="12">
        <f>SUM(B40:B51)</f>
        <v>63905.71</v>
      </c>
      <c r="C163" s="12">
        <f t="shared" ref="C163:AH163" si="3">SUM(C40:C51)</f>
        <v>22293.58</v>
      </c>
      <c r="D163" s="12">
        <f t="shared" si="3"/>
        <v>26285.65</v>
      </c>
      <c r="E163" s="12">
        <f t="shared" si="3"/>
        <v>206581.77</v>
      </c>
      <c r="F163" s="12">
        <f t="shared" si="3"/>
        <v>17816.060000000001</v>
      </c>
      <c r="G163" s="12">
        <f t="shared" si="3"/>
        <v>5423.2899999999991</v>
      </c>
      <c r="H163" s="12">
        <f t="shared" si="3"/>
        <v>71206.789999999994</v>
      </c>
      <c r="I163" s="12">
        <f t="shared" si="3"/>
        <v>0</v>
      </c>
      <c r="J163" s="12">
        <f t="shared" si="3"/>
        <v>2144.0200000000004</v>
      </c>
      <c r="K163" s="12">
        <f t="shared" si="3"/>
        <v>0</v>
      </c>
      <c r="L163" s="12">
        <f t="shared" si="3"/>
        <v>49.050000000000004</v>
      </c>
      <c r="M163" s="12">
        <f t="shared" si="3"/>
        <v>0</v>
      </c>
      <c r="N163" s="12">
        <f t="shared" si="3"/>
        <v>36.82</v>
      </c>
      <c r="O163" s="12">
        <f t="shared" si="3"/>
        <v>51.15</v>
      </c>
      <c r="P163" s="12">
        <f t="shared" si="3"/>
        <v>580.81999999999994</v>
      </c>
      <c r="Q163" s="12">
        <f t="shared" si="3"/>
        <v>79.16</v>
      </c>
      <c r="R163" s="12">
        <f t="shared" si="3"/>
        <v>2182.79</v>
      </c>
      <c r="S163" s="12">
        <f t="shared" si="3"/>
        <v>3556.03</v>
      </c>
      <c r="T163" s="12">
        <f t="shared" si="3"/>
        <v>4413.59</v>
      </c>
      <c r="U163" s="12">
        <f t="shared" si="3"/>
        <v>0</v>
      </c>
      <c r="V163" s="12">
        <f t="shared" si="3"/>
        <v>67617.95</v>
      </c>
      <c r="W163" s="12">
        <f t="shared" si="3"/>
        <v>14475.03</v>
      </c>
      <c r="X163" s="12">
        <f t="shared" si="3"/>
        <v>20909.629999999997</v>
      </c>
      <c r="Y163" s="12">
        <f t="shared" si="3"/>
        <v>1844.53</v>
      </c>
      <c r="Z163" s="12">
        <f t="shared" si="3"/>
        <v>159.60000000000002</v>
      </c>
      <c r="AA163" s="12">
        <f t="shared" si="3"/>
        <v>0</v>
      </c>
      <c r="AB163" s="12">
        <f t="shared" si="3"/>
        <v>0</v>
      </c>
      <c r="AC163" s="12">
        <f t="shared" si="3"/>
        <v>2585.2200000000003</v>
      </c>
      <c r="AD163" s="12">
        <f t="shared" si="3"/>
        <v>37.74</v>
      </c>
      <c r="AE163" s="12">
        <f t="shared" si="3"/>
        <v>1285.06</v>
      </c>
      <c r="AF163" s="12">
        <f t="shared" si="3"/>
        <v>1917.1000000000001</v>
      </c>
      <c r="AG163" s="12">
        <f t="shared" si="3"/>
        <v>0</v>
      </c>
      <c r="AH163" s="12">
        <f t="shared" si="3"/>
        <v>2699.31</v>
      </c>
    </row>
    <row r="164" spans="1:34" s="5" customFormat="1" ht="14.4" x14ac:dyDescent="0.3">
      <c r="A164" s="4" t="s">
        <v>58</v>
      </c>
      <c r="B164" s="12">
        <f>SUM(B52:B63)</f>
        <v>99611.299999999988</v>
      </c>
      <c r="C164" s="12">
        <f t="shared" ref="C164:AH164" si="4">SUM(C52:C63)</f>
        <v>44779.17</v>
      </c>
      <c r="D164" s="12">
        <f t="shared" si="4"/>
        <v>30704.540000000005</v>
      </c>
      <c r="E164" s="12">
        <f t="shared" si="4"/>
        <v>282113.87</v>
      </c>
      <c r="F164" s="12">
        <f t="shared" si="4"/>
        <v>65601.759999999995</v>
      </c>
      <c r="G164" s="12">
        <f t="shared" si="4"/>
        <v>21068.31</v>
      </c>
      <c r="H164" s="12">
        <f t="shared" si="4"/>
        <v>148557.20999999996</v>
      </c>
      <c r="I164" s="12">
        <f t="shared" si="4"/>
        <v>14935.59</v>
      </c>
      <c r="J164" s="12">
        <f t="shared" si="4"/>
        <v>5253.1299999999992</v>
      </c>
      <c r="K164" s="12">
        <f t="shared" si="4"/>
        <v>0</v>
      </c>
      <c r="L164" s="12">
        <f t="shared" si="4"/>
        <v>605.56202485126698</v>
      </c>
      <c r="M164" s="12">
        <f t="shared" si="4"/>
        <v>32.29</v>
      </c>
      <c r="N164" s="12">
        <f t="shared" si="4"/>
        <v>1640.1974028123934</v>
      </c>
      <c r="O164" s="12">
        <f t="shared" si="4"/>
        <v>3535.3</v>
      </c>
      <c r="P164" s="12">
        <f t="shared" si="4"/>
        <v>0</v>
      </c>
      <c r="Q164" s="12">
        <f t="shared" si="4"/>
        <v>148.03</v>
      </c>
      <c r="R164" s="12">
        <f t="shared" si="4"/>
        <v>2269.42</v>
      </c>
      <c r="S164" s="12">
        <f t="shared" si="4"/>
        <v>2741.15</v>
      </c>
      <c r="T164" s="12">
        <f t="shared" si="4"/>
        <v>15118.459999999997</v>
      </c>
      <c r="U164" s="12">
        <f t="shared" si="4"/>
        <v>0</v>
      </c>
      <c r="V164" s="12">
        <f t="shared" si="4"/>
        <v>137726.26</v>
      </c>
      <c r="W164" s="12">
        <f t="shared" si="4"/>
        <v>30490.880000000001</v>
      </c>
      <c r="X164" s="12">
        <f t="shared" si="4"/>
        <v>21672.080000000002</v>
      </c>
      <c r="Y164" s="12">
        <f t="shared" si="4"/>
        <v>1301.2800000000002</v>
      </c>
      <c r="Z164" s="12">
        <f t="shared" si="4"/>
        <v>1400.1</v>
      </c>
      <c r="AA164" s="12">
        <f t="shared" si="4"/>
        <v>0</v>
      </c>
      <c r="AB164" s="12">
        <f t="shared" si="4"/>
        <v>0</v>
      </c>
      <c r="AC164" s="12">
        <f t="shared" si="4"/>
        <v>5122.2300000000005</v>
      </c>
      <c r="AD164" s="12">
        <f t="shared" si="4"/>
        <v>1405.21</v>
      </c>
      <c r="AE164" s="12">
        <f t="shared" si="4"/>
        <v>2559.58</v>
      </c>
      <c r="AF164" s="12">
        <f t="shared" si="4"/>
        <v>2132.33</v>
      </c>
      <c r="AG164" s="12">
        <f t="shared" si="4"/>
        <v>10755.33</v>
      </c>
      <c r="AH164" s="12">
        <f t="shared" si="4"/>
        <v>10466.560000000001</v>
      </c>
    </row>
    <row r="165" spans="1:34" s="5" customFormat="1" ht="14.4" x14ac:dyDescent="0.3">
      <c r="A165" s="4" t="s">
        <v>59</v>
      </c>
      <c r="B165" s="12">
        <f>SUM(B64:B75)</f>
        <v>108164.59000000001</v>
      </c>
      <c r="C165" s="12">
        <f t="shared" ref="C165:AH165" si="5">SUM(C64:C75)</f>
        <v>22262.13</v>
      </c>
      <c r="D165" s="12">
        <f t="shared" si="5"/>
        <v>48638.54</v>
      </c>
      <c r="E165" s="12">
        <f t="shared" si="5"/>
        <v>236990.93000000005</v>
      </c>
      <c r="F165" s="12">
        <f t="shared" si="5"/>
        <v>36142.179999999993</v>
      </c>
      <c r="G165" s="12">
        <f t="shared" si="5"/>
        <v>18001.98</v>
      </c>
      <c r="H165" s="12">
        <f t="shared" si="5"/>
        <v>143248.20000000001</v>
      </c>
      <c r="I165" s="12">
        <f t="shared" si="5"/>
        <v>5237.7299999999996</v>
      </c>
      <c r="J165" s="12">
        <f t="shared" si="5"/>
        <v>2293.5500000000002</v>
      </c>
      <c r="K165" s="12">
        <f t="shared" si="5"/>
        <v>0</v>
      </c>
      <c r="L165" s="12">
        <f t="shared" si="5"/>
        <v>79.667997886583734</v>
      </c>
      <c r="M165" s="12">
        <f t="shared" si="5"/>
        <v>10.6</v>
      </c>
      <c r="N165" s="12">
        <f t="shared" si="5"/>
        <v>545.36451009053644</v>
      </c>
      <c r="O165" s="12">
        <f t="shared" si="5"/>
        <v>2309.34</v>
      </c>
      <c r="P165" s="12">
        <f t="shared" si="5"/>
        <v>94.301194250474936</v>
      </c>
      <c r="Q165" s="12">
        <f t="shared" si="5"/>
        <v>455.85</v>
      </c>
      <c r="R165" s="12">
        <f t="shared" si="5"/>
        <v>2041.05</v>
      </c>
      <c r="S165" s="12">
        <f t="shared" si="5"/>
        <v>3217.5299999999997</v>
      </c>
      <c r="T165" s="12">
        <f t="shared" si="5"/>
        <v>17265.060000000001</v>
      </c>
      <c r="U165" s="12">
        <f t="shared" si="5"/>
        <v>0</v>
      </c>
      <c r="V165" s="12">
        <f t="shared" si="5"/>
        <v>77388.679999999978</v>
      </c>
      <c r="W165" s="12">
        <f t="shared" si="5"/>
        <v>4729.58</v>
      </c>
      <c r="X165" s="12">
        <f t="shared" si="5"/>
        <v>16233.880000000001</v>
      </c>
      <c r="Y165" s="12">
        <f t="shared" si="5"/>
        <v>6530.06</v>
      </c>
      <c r="Z165" s="12">
        <f t="shared" si="5"/>
        <v>471.84</v>
      </c>
      <c r="AA165" s="12">
        <f t="shared" si="5"/>
        <v>0</v>
      </c>
      <c r="AB165" s="12">
        <f t="shared" si="5"/>
        <v>0</v>
      </c>
      <c r="AC165" s="12">
        <f t="shared" si="5"/>
        <v>1808.0700000000002</v>
      </c>
      <c r="AD165" s="12">
        <f t="shared" si="5"/>
        <v>17.46</v>
      </c>
      <c r="AE165" s="12">
        <f t="shared" si="5"/>
        <v>4408.0000000000009</v>
      </c>
      <c r="AF165" s="12">
        <f t="shared" si="5"/>
        <v>2143.79</v>
      </c>
      <c r="AG165" s="12">
        <f t="shared" si="5"/>
        <v>7119.6399999999994</v>
      </c>
      <c r="AH165" s="12">
        <f t="shared" si="5"/>
        <v>8744.82</v>
      </c>
    </row>
    <row r="166" spans="1:34" s="5" customFormat="1" ht="14.4" x14ac:dyDescent="0.3">
      <c r="A166" s="4" t="s">
        <v>60</v>
      </c>
      <c r="B166" s="12">
        <f>SUM(B76:B87)</f>
        <v>42024.170000000006</v>
      </c>
      <c r="C166" s="12">
        <f t="shared" ref="C166:AH166" si="6">SUM(C76:C87)</f>
        <v>6526.92</v>
      </c>
      <c r="D166" s="12">
        <f t="shared" si="6"/>
        <v>3916.36</v>
      </c>
      <c r="E166" s="12">
        <f t="shared" si="6"/>
        <v>33939.61</v>
      </c>
      <c r="F166" s="12">
        <f t="shared" si="6"/>
        <v>323.01</v>
      </c>
      <c r="G166" s="12">
        <f t="shared" si="6"/>
        <v>0</v>
      </c>
      <c r="H166" s="12">
        <f t="shared" si="6"/>
        <v>13563.6</v>
      </c>
      <c r="I166" s="12">
        <f t="shared" si="6"/>
        <v>10384.17</v>
      </c>
      <c r="J166" s="12">
        <f t="shared" si="6"/>
        <v>2790.25</v>
      </c>
      <c r="K166" s="12">
        <f t="shared" si="6"/>
        <v>0</v>
      </c>
      <c r="L166" s="12">
        <f t="shared" si="6"/>
        <v>71.87</v>
      </c>
      <c r="M166" s="12">
        <f t="shared" si="6"/>
        <v>284.93000000000006</v>
      </c>
      <c r="N166" s="12">
        <f t="shared" si="6"/>
        <v>19.75</v>
      </c>
      <c r="O166" s="12">
        <f t="shared" si="6"/>
        <v>673.62000000000012</v>
      </c>
      <c r="P166" s="12">
        <f t="shared" si="6"/>
        <v>10.89</v>
      </c>
      <c r="Q166" s="12">
        <f t="shared" si="6"/>
        <v>69.25</v>
      </c>
      <c r="R166" s="12">
        <f t="shared" si="6"/>
        <v>10.59</v>
      </c>
      <c r="S166" s="12">
        <f t="shared" si="6"/>
        <v>2507.4</v>
      </c>
      <c r="T166" s="12">
        <f t="shared" si="6"/>
        <v>1655.64</v>
      </c>
      <c r="U166" s="12">
        <f t="shared" si="6"/>
        <v>2133.11</v>
      </c>
      <c r="V166" s="12">
        <f t="shared" si="6"/>
        <v>64542.37000000001</v>
      </c>
      <c r="W166" s="12">
        <f t="shared" si="6"/>
        <v>887.56999999999994</v>
      </c>
      <c r="X166" s="12">
        <f t="shared" si="6"/>
        <v>192.64</v>
      </c>
      <c r="Y166" s="12">
        <f t="shared" si="6"/>
        <v>1792.8899999999999</v>
      </c>
      <c r="Z166" s="12">
        <f t="shared" si="6"/>
        <v>836.18999999999994</v>
      </c>
      <c r="AA166" s="12">
        <f t="shared" si="6"/>
        <v>0</v>
      </c>
      <c r="AB166" s="12">
        <f t="shared" si="6"/>
        <v>0</v>
      </c>
      <c r="AC166" s="12">
        <f t="shared" si="6"/>
        <v>556.2399999999999</v>
      </c>
      <c r="AD166" s="12">
        <f t="shared" si="6"/>
        <v>4789.4999999999991</v>
      </c>
      <c r="AE166" s="12">
        <f t="shared" si="6"/>
        <v>1303.6999999999998</v>
      </c>
      <c r="AF166" s="12">
        <f t="shared" si="6"/>
        <v>369.32</v>
      </c>
      <c r="AG166" s="12">
        <f t="shared" si="6"/>
        <v>66.930000000000007</v>
      </c>
      <c r="AH166" s="12">
        <f t="shared" si="6"/>
        <v>7.0000000000000007E-2</v>
      </c>
    </row>
    <row r="167" spans="1:34" s="5" customFormat="1" ht="14.4" x14ac:dyDescent="0.3">
      <c r="A167" s="4" t="s">
        <v>61</v>
      </c>
      <c r="B167" s="12">
        <f>SUM(B88:B99)</f>
        <v>11831.179999999998</v>
      </c>
      <c r="C167" s="12">
        <f t="shared" ref="C167:AH167" si="7">SUM(C88:C99)</f>
        <v>2718.6600000000003</v>
      </c>
      <c r="D167" s="12">
        <f t="shared" si="7"/>
        <v>6272.54</v>
      </c>
      <c r="E167" s="12">
        <f t="shared" si="7"/>
        <v>44057.4</v>
      </c>
      <c r="F167" s="12">
        <f t="shared" si="7"/>
        <v>25.330000000000002</v>
      </c>
      <c r="G167" s="12">
        <f t="shared" si="7"/>
        <v>0</v>
      </c>
      <c r="H167" s="12">
        <f t="shared" si="7"/>
        <v>15682.700000000003</v>
      </c>
      <c r="I167" s="12">
        <f t="shared" si="7"/>
        <v>74923.460000000006</v>
      </c>
      <c r="J167" s="12">
        <f t="shared" si="7"/>
        <v>20179.039999999997</v>
      </c>
      <c r="K167" s="12">
        <f t="shared" si="7"/>
        <v>0</v>
      </c>
      <c r="L167" s="12">
        <f t="shared" si="7"/>
        <v>0</v>
      </c>
      <c r="M167" s="12">
        <f t="shared" si="7"/>
        <v>0</v>
      </c>
      <c r="N167" s="12">
        <f t="shared" si="7"/>
        <v>91.940000000000012</v>
      </c>
      <c r="O167" s="12">
        <f t="shared" si="7"/>
        <v>572.58000000000004</v>
      </c>
      <c r="P167" s="12">
        <f t="shared" si="7"/>
        <v>0</v>
      </c>
      <c r="Q167" s="12">
        <f t="shared" si="7"/>
        <v>49.04</v>
      </c>
      <c r="R167" s="12">
        <f t="shared" si="7"/>
        <v>4.8099999999999996</v>
      </c>
      <c r="S167" s="12">
        <f t="shared" si="7"/>
        <v>4354.8099999999995</v>
      </c>
      <c r="T167" s="12">
        <f t="shared" si="7"/>
        <v>183.32000000000002</v>
      </c>
      <c r="U167" s="12">
        <f t="shared" si="7"/>
        <v>20245.079999999994</v>
      </c>
      <c r="V167" s="12">
        <f t="shared" si="7"/>
        <v>11236.14</v>
      </c>
      <c r="W167" s="12">
        <f t="shared" si="7"/>
        <v>0</v>
      </c>
      <c r="X167" s="12">
        <f t="shared" si="7"/>
        <v>142.85999999999999</v>
      </c>
      <c r="Y167" s="12">
        <f t="shared" si="7"/>
        <v>887.63</v>
      </c>
      <c r="Z167" s="12">
        <f t="shared" si="7"/>
        <v>63.36</v>
      </c>
      <c r="AA167" s="12">
        <f t="shared" si="7"/>
        <v>607.18000000000006</v>
      </c>
      <c r="AB167" s="12">
        <f t="shared" si="7"/>
        <v>0.21</v>
      </c>
      <c r="AC167" s="12">
        <f t="shared" si="7"/>
        <v>10293.540000000001</v>
      </c>
      <c r="AD167" s="12">
        <f t="shared" si="7"/>
        <v>3657.56</v>
      </c>
      <c r="AE167" s="12">
        <f t="shared" si="7"/>
        <v>93.07</v>
      </c>
      <c r="AF167" s="12">
        <f t="shared" si="7"/>
        <v>24.04</v>
      </c>
      <c r="AG167" s="12">
        <f t="shared" si="7"/>
        <v>0</v>
      </c>
      <c r="AH167" s="12">
        <f t="shared" si="7"/>
        <v>0.02</v>
      </c>
    </row>
    <row r="168" spans="1:34" s="5" customFormat="1" ht="14.4" x14ac:dyDescent="0.3">
      <c r="A168" s="4" t="s">
        <v>62</v>
      </c>
      <c r="B168" s="12">
        <f>SUM(B100:B111)</f>
        <v>85794.770000000019</v>
      </c>
      <c r="C168" s="12">
        <f t="shared" ref="C168:AH168" si="8">SUM(C100:C111)</f>
        <v>27880.899999999998</v>
      </c>
      <c r="D168" s="12">
        <f t="shared" si="8"/>
        <v>38775.53</v>
      </c>
      <c r="E168" s="12">
        <f t="shared" si="8"/>
        <v>168601.83000000005</v>
      </c>
      <c r="F168" s="12">
        <f t="shared" si="8"/>
        <v>40844.61</v>
      </c>
      <c r="G168" s="12">
        <f t="shared" si="8"/>
        <v>10728.07</v>
      </c>
      <c r="H168" s="12">
        <f t="shared" si="8"/>
        <v>77643.13</v>
      </c>
      <c r="I168" s="12">
        <f t="shared" si="8"/>
        <v>12324.6</v>
      </c>
      <c r="J168" s="12">
        <f t="shared" si="8"/>
        <v>9247.25</v>
      </c>
      <c r="K168" s="12">
        <f t="shared" si="8"/>
        <v>0</v>
      </c>
      <c r="L168" s="12">
        <f t="shared" si="8"/>
        <v>322.54000000000002</v>
      </c>
      <c r="M168" s="12">
        <f t="shared" si="8"/>
        <v>0</v>
      </c>
      <c r="N168" s="12">
        <f t="shared" si="8"/>
        <v>1319.62</v>
      </c>
      <c r="O168" s="12">
        <f t="shared" si="8"/>
        <v>6543</v>
      </c>
      <c r="P168" s="12">
        <f t="shared" si="8"/>
        <v>76.88</v>
      </c>
      <c r="Q168" s="12">
        <f t="shared" si="8"/>
        <v>1543.73</v>
      </c>
      <c r="R168" s="12">
        <f t="shared" si="8"/>
        <v>135.5</v>
      </c>
      <c r="S168" s="12">
        <f t="shared" si="8"/>
        <v>6037.1900000000005</v>
      </c>
      <c r="T168" s="12">
        <f t="shared" si="8"/>
        <v>10309.019999999999</v>
      </c>
      <c r="U168" s="12">
        <f t="shared" si="8"/>
        <v>8450.65</v>
      </c>
      <c r="V168" s="12">
        <f t="shared" si="8"/>
        <v>77283.510000000009</v>
      </c>
      <c r="W168" s="12">
        <f t="shared" si="8"/>
        <v>9559.49</v>
      </c>
      <c r="X168" s="12">
        <f t="shared" si="8"/>
        <v>25143.09</v>
      </c>
      <c r="Y168" s="12">
        <f t="shared" si="8"/>
        <v>1557.6800000000003</v>
      </c>
      <c r="Z168" s="12">
        <f t="shared" si="8"/>
        <v>583.76</v>
      </c>
      <c r="AA168" s="12">
        <f t="shared" si="8"/>
        <v>2947.26</v>
      </c>
      <c r="AB168" s="12">
        <f t="shared" si="8"/>
        <v>1345.12</v>
      </c>
      <c r="AC168" s="12">
        <f t="shared" si="8"/>
        <v>3590.3399999999992</v>
      </c>
      <c r="AD168" s="12">
        <f t="shared" si="8"/>
        <v>8475.4700000000012</v>
      </c>
      <c r="AE168" s="12">
        <f t="shared" si="8"/>
        <v>3494.8199999999997</v>
      </c>
      <c r="AF168" s="12">
        <f t="shared" si="8"/>
        <v>2661.06</v>
      </c>
      <c r="AG168" s="12">
        <f t="shared" si="8"/>
        <v>13612.810000000001</v>
      </c>
      <c r="AH168" s="12">
        <f t="shared" si="8"/>
        <v>3321.61</v>
      </c>
    </row>
    <row r="169" spans="1:34" s="5" customFormat="1" ht="14.4" x14ac:dyDescent="0.3">
      <c r="A169" s="4" t="s">
        <v>63</v>
      </c>
      <c r="B169" s="12">
        <f>SUM(B112:B123)</f>
        <v>61706.35</v>
      </c>
      <c r="C169" s="12">
        <f t="shared" ref="C169:AH169" si="9">SUM(C112:C123)</f>
        <v>10596.22</v>
      </c>
      <c r="D169" s="12">
        <f t="shared" si="9"/>
        <v>25227.120000000003</v>
      </c>
      <c r="E169" s="12">
        <f t="shared" si="9"/>
        <v>141306.61000000002</v>
      </c>
      <c r="F169" s="12">
        <f t="shared" si="9"/>
        <v>10123.31</v>
      </c>
      <c r="G169" s="12">
        <f t="shared" si="9"/>
        <v>1042.53</v>
      </c>
      <c r="H169" s="12">
        <f t="shared" si="9"/>
        <v>30584.409999999996</v>
      </c>
      <c r="I169" s="12">
        <f t="shared" si="9"/>
        <v>10596.1</v>
      </c>
      <c r="J169" s="12">
        <f t="shared" si="9"/>
        <v>6312.98</v>
      </c>
      <c r="K169" s="12">
        <f t="shared" si="9"/>
        <v>0</v>
      </c>
      <c r="L169" s="12">
        <f t="shared" si="9"/>
        <v>71.53</v>
      </c>
      <c r="M169" s="12">
        <f t="shared" si="9"/>
        <v>0</v>
      </c>
      <c r="N169" s="12">
        <f t="shared" si="9"/>
        <v>670.34</v>
      </c>
      <c r="O169" s="12">
        <f t="shared" si="9"/>
        <v>2891.4300000000003</v>
      </c>
      <c r="P169" s="12">
        <f t="shared" si="9"/>
        <v>81.259999999999991</v>
      </c>
      <c r="Q169" s="12">
        <f t="shared" si="9"/>
        <v>1123.28</v>
      </c>
      <c r="R169" s="12">
        <f t="shared" si="9"/>
        <v>105.56</v>
      </c>
      <c r="S169" s="12">
        <f t="shared" si="9"/>
        <v>5175.4500000000007</v>
      </c>
      <c r="T169" s="12">
        <f t="shared" si="9"/>
        <v>10499.029999999999</v>
      </c>
      <c r="U169" s="12">
        <f t="shared" si="9"/>
        <v>2174.94</v>
      </c>
      <c r="V169" s="12">
        <f t="shared" si="9"/>
        <v>77433.45</v>
      </c>
      <c r="W169" s="12">
        <f t="shared" si="9"/>
        <v>768.89</v>
      </c>
      <c r="X169" s="12">
        <f t="shared" si="9"/>
        <v>25398.749999999996</v>
      </c>
      <c r="Y169" s="12">
        <f t="shared" si="9"/>
        <v>2008.77</v>
      </c>
      <c r="Z169" s="12">
        <f t="shared" si="9"/>
        <v>862.18000000000018</v>
      </c>
      <c r="AA169" s="12">
        <f t="shared" si="9"/>
        <v>5598.2100000000028</v>
      </c>
      <c r="AB169" s="12">
        <f t="shared" si="9"/>
        <v>409.84</v>
      </c>
      <c r="AC169" s="12">
        <f t="shared" si="9"/>
        <v>1655.09</v>
      </c>
      <c r="AD169" s="12">
        <f t="shared" si="9"/>
        <v>10319.959999999999</v>
      </c>
      <c r="AE169" s="12">
        <f t="shared" si="9"/>
        <v>667.4</v>
      </c>
      <c r="AF169" s="12">
        <f t="shared" si="9"/>
        <v>1632.43</v>
      </c>
      <c r="AG169" s="12">
        <f t="shared" si="9"/>
        <v>3854.43</v>
      </c>
      <c r="AH169" s="12">
        <f t="shared" si="9"/>
        <v>598.78</v>
      </c>
    </row>
    <row r="170" spans="1:34" s="6" customFormat="1" ht="14.4" x14ac:dyDescent="0.3">
      <c r="A170" s="4" t="s">
        <v>64</v>
      </c>
      <c r="B170" s="12">
        <f>SUM(B124:B135)</f>
        <v>18278.509999999998</v>
      </c>
      <c r="C170" s="12">
        <f t="shared" ref="C170:AH170" si="10">SUM(C124:C135)</f>
        <v>4246.08</v>
      </c>
      <c r="D170" s="12">
        <f t="shared" si="10"/>
        <v>5916.3499999999995</v>
      </c>
      <c r="E170" s="12">
        <f t="shared" si="10"/>
        <v>48934.920000000006</v>
      </c>
      <c r="F170" s="12">
        <f t="shared" si="10"/>
        <v>7349.2600000000011</v>
      </c>
      <c r="G170" s="12">
        <f t="shared" si="10"/>
        <v>1826.41</v>
      </c>
      <c r="H170" s="12">
        <f t="shared" si="10"/>
        <v>19209.68</v>
      </c>
      <c r="I170" s="12">
        <f t="shared" si="10"/>
        <v>1180.6800000000003</v>
      </c>
      <c r="J170" s="12">
        <f t="shared" si="10"/>
        <v>410.40999999999997</v>
      </c>
      <c r="K170" s="12">
        <f t="shared" si="10"/>
        <v>0</v>
      </c>
      <c r="L170" s="12">
        <f t="shared" si="10"/>
        <v>0</v>
      </c>
      <c r="M170" s="12">
        <f t="shared" si="10"/>
        <v>0</v>
      </c>
      <c r="N170" s="12">
        <f t="shared" si="10"/>
        <v>0</v>
      </c>
      <c r="O170" s="12">
        <f t="shared" si="10"/>
        <v>87.670000000000016</v>
      </c>
      <c r="P170" s="12">
        <f t="shared" si="10"/>
        <v>0</v>
      </c>
      <c r="Q170" s="12">
        <f t="shared" si="10"/>
        <v>33.82</v>
      </c>
      <c r="R170" s="12">
        <f t="shared" si="10"/>
        <v>0</v>
      </c>
      <c r="S170" s="12">
        <f t="shared" si="10"/>
        <v>1483.1299999999999</v>
      </c>
      <c r="T170" s="12">
        <f t="shared" si="10"/>
        <v>2808.0899999999997</v>
      </c>
      <c r="U170" s="12">
        <f t="shared" si="10"/>
        <v>85.99</v>
      </c>
      <c r="V170" s="12">
        <f t="shared" si="10"/>
        <v>14045.67</v>
      </c>
      <c r="W170" s="12">
        <f t="shared" si="10"/>
        <v>312.81</v>
      </c>
      <c r="X170" s="12">
        <f t="shared" si="10"/>
        <v>3638.26</v>
      </c>
      <c r="Y170" s="12">
        <f t="shared" si="10"/>
        <v>185.28999999999996</v>
      </c>
      <c r="Z170" s="12">
        <f t="shared" si="10"/>
        <v>233.49999999999997</v>
      </c>
      <c r="AA170" s="12">
        <f t="shared" si="10"/>
        <v>7895.0899999999992</v>
      </c>
      <c r="AB170" s="12">
        <f t="shared" si="10"/>
        <v>87.33</v>
      </c>
      <c r="AC170" s="12">
        <f t="shared" si="10"/>
        <v>1876.62</v>
      </c>
      <c r="AD170" s="12">
        <f t="shared" si="10"/>
        <v>1105.3600000000001</v>
      </c>
      <c r="AE170" s="12">
        <f t="shared" si="10"/>
        <v>178.25</v>
      </c>
      <c r="AF170" s="12">
        <f t="shared" si="10"/>
        <v>461.47</v>
      </c>
      <c r="AG170" s="12">
        <f t="shared" si="10"/>
        <v>571.99</v>
      </c>
      <c r="AH170" s="12">
        <f t="shared" si="10"/>
        <v>382.69</v>
      </c>
    </row>
    <row r="171" spans="1:34" ht="14.4" x14ac:dyDescent="0.3">
      <c r="A171" s="4" t="s">
        <v>65</v>
      </c>
      <c r="B171" s="12">
        <f>SUM(B136:B147)</f>
        <v>24682.44</v>
      </c>
      <c r="C171" s="12">
        <f t="shared" ref="C171:AH171" si="11">SUM(C136:C147)</f>
        <v>6913.9600000000009</v>
      </c>
      <c r="D171" s="12">
        <f t="shared" si="11"/>
        <v>13277.08</v>
      </c>
      <c r="E171" s="12">
        <f t="shared" si="11"/>
        <v>162772.67000000001</v>
      </c>
      <c r="F171" s="12">
        <f t="shared" si="11"/>
        <v>6062.9499999999989</v>
      </c>
      <c r="G171" s="12">
        <f t="shared" si="11"/>
        <v>328.44</v>
      </c>
      <c r="H171" s="12">
        <f t="shared" si="11"/>
        <v>31421.309999999998</v>
      </c>
      <c r="I171" s="12">
        <f t="shared" si="11"/>
        <v>10534.139999999998</v>
      </c>
      <c r="J171" s="12">
        <f t="shared" si="11"/>
        <v>5230.09</v>
      </c>
      <c r="K171" s="12">
        <f t="shared" si="11"/>
        <v>0</v>
      </c>
      <c r="L171" s="12">
        <f t="shared" si="11"/>
        <v>0</v>
      </c>
      <c r="M171" s="12">
        <f t="shared" si="11"/>
        <v>0</v>
      </c>
      <c r="N171" s="12">
        <f t="shared" si="11"/>
        <v>0</v>
      </c>
      <c r="O171" s="12">
        <f t="shared" si="11"/>
        <v>350.30999999999995</v>
      </c>
      <c r="P171" s="12">
        <f t="shared" si="11"/>
        <v>0</v>
      </c>
      <c r="Q171" s="12">
        <f t="shared" si="11"/>
        <v>52.01</v>
      </c>
      <c r="R171" s="12">
        <f t="shared" si="11"/>
        <v>0</v>
      </c>
      <c r="S171" s="12">
        <f t="shared" si="11"/>
        <v>8744.32</v>
      </c>
      <c r="T171" s="12">
        <f t="shared" si="11"/>
        <v>1205.06</v>
      </c>
      <c r="U171" s="12">
        <f t="shared" si="11"/>
        <v>26516.539999999997</v>
      </c>
      <c r="V171" s="12">
        <f t="shared" si="11"/>
        <v>23337.38</v>
      </c>
      <c r="W171" s="12">
        <f t="shared" si="11"/>
        <v>0</v>
      </c>
      <c r="X171" s="12">
        <f t="shared" si="11"/>
        <v>1333.23</v>
      </c>
      <c r="Y171" s="12">
        <f t="shared" si="11"/>
        <v>312.92999999999995</v>
      </c>
      <c r="Z171" s="12">
        <f t="shared" si="11"/>
        <v>578.1099999999999</v>
      </c>
      <c r="AA171" s="12">
        <f t="shared" si="11"/>
        <v>3955.8000000000006</v>
      </c>
      <c r="AB171" s="12">
        <f t="shared" si="11"/>
        <v>367.6</v>
      </c>
      <c r="AC171" s="12">
        <f t="shared" si="11"/>
        <v>652.11999999999978</v>
      </c>
      <c r="AD171" s="12">
        <f t="shared" si="11"/>
        <v>12034.849999999997</v>
      </c>
      <c r="AE171" s="12">
        <f t="shared" si="11"/>
        <v>252.26</v>
      </c>
      <c r="AF171" s="12">
        <f t="shared" si="11"/>
        <v>742.21</v>
      </c>
      <c r="AG171" s="12">
        <f t="shared" si="11"/>
        <v>836.93</v>
      </c>
      <c r="AH171" s="12">
        <f t="shared" si="11"/>
        <v>8.61</v>
      </c>
    </row>
    <row r="172" spans="1:34" ht="14.4" x14ac:dyDescent="0.3">
      <c r="A172" s="4" t="s">
        <v>66</v>
      </c>
      <c r="B172" s="12">
        <f>SUM(B148:B159)</f>
        <v>74996.130000000019</v>
      </c>
      <c r="C172" s="12">
        <f t="shared" ref="C172:AH172" si="12">SUM(C148:C159)</f>
        <v>23502.42</v>
      </c>
      <c r="D172" s="12">
        <f t="shared" si="12"/>
        <v>15683.529999999997</v>
      </c>
      <c r="E172" s="12">
        <f t="shared" si="12"/>
        <v>145174.72000000003</v>
      </c>
      <c r="F172" s="12">
        <f t="shared" si="12"/>
        <v>42591.69</v>
      </c>
      <c r="G172" s="12">
        <f t="shared" si="12"/>
        <v>9678.39</v>
      </c>
      <c r="H172" s="12">
        <f t="shared" si="12"/>
        <v>79189.079999999987</v>
      </c>
      <c r="I172" s="12">
        <f t="shared" si="12"/>
        <v>24273.919999999998</v>
      </c>
      <c r="J172" s="12">
        <f t="shared" si="12"/>
        <v>12455.779999999999</v>
      </c>
      <c r="K172" s="12">
        <f t="shared" si="12"/>
        <v>373.4</v>
      </c>
      <c r="L172" s="12">
        <f t="shared" si="12"/>
        <v>1172.0600000000002</v>
      </c>
      <c r="M172" s="12">
        <f t="shared" si="12"/>
        <v>0</v>
      </c>
      <c r="N172" s="12">
        <f t="shared" si="12"/>
        <v>970.0100000000001</v>
      </c>
      <c r="O172" s="12">
        <f t="shared" si="12"/>
        <v>15500.67</v>
      </c>
      <c r="P172" s="12">
        <f t="shared" si="12"/>
        <v>82.67</v>
      </c>
      <c r="Q172" s="12">
        <f t="shared" si="12"/>
        <v>1032.43</v>
      </c>
      <c r="R172" s="12">
        <f t="shared" si="12"/>
        <v>52.43</v>
      </c>
      <c r="S172" s="12">
        <f t="shared" si="12"/>
        <v>2994.4499999999994</v>
      </c>
      <c r="T172" s="12">
        <f t="shared" si="12"/>
        <v>6827.4500000000007</v>
      </c>
      <c r="U172" s="12">
        <f t="shared" si="12"/>
        <v>0</v>
      </c>
      <c r="V172" s="12">
        <f t="shared" si="12"/>
        <v>47615.295000000006</v>
      </c>
      <c r="W172" s="12">
        <f t="shared" si="12"/>
        <v>1268.6500000000001</v>
      </c>
      <c r="X172" s="12">
        <f t="shared" si="12"/>
        <v>7358.17</v>
      </c>
      <c r="Y172" s="12">
        <f t="shared" si="12"/>
        <v>2621.3200000000002</v>
      </c>
      <c r="Z172" s="12">
        <f t="shared" si="12"/>
        <v>913.0200000000001</v>
      </c>
      <c r="AA172" s="12">
        <f t="shared" si="12"/>
        <v>1295</v>
      </c>
      <c r="AB172" s="12">
        <f t="shared" si="12"/>
        <v>4.29</v>
      </c>
      <c r="AC172" s="12">
        <f t="shared" si="12"/>
        <v>3699.43</v>
      </c>
      <c r="AD172" s="12">
        <f t="shared" si="12"/>
        <v>449.28999999999996</v>
      </c>
      <c r="AE172" s="12">
        <f t="shared" si="12"/>
        <v>286.64999999999998</v>
      </c>
      <c r="AF172" s="12">
        <f t="shared" si="12"/>
        <v>690.39</v>
      </c>
      <c r="AG172" s="12">
        <f t="shared" si="12"/>
        <v>8966.6</v>
      </c>
      <c r="AH172" s="12">
        <f t="shared" si="12"/>
        <v>1886.73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pane xSplit="1" ySplit="3" topLeftCell="B157" activePane="bottomRight" state="frozen"/>
      <selection activeCell="D267" sqref="D267"/>
      <selection pane="topRight" activeCell="D267" sqref="D267"/>
      <selection pane="bottomLeft" activeCell="D267" sqref="D267"/>
      <selection pane="bottomRight" activeCell="A160" sqref="A160:C172"/>
    </sheetView>
  </sheetViews>
  <sheetFormatPr defaultRowHeight="14.5" x14ac:dyDescent="0.35"/>
  <cols>
    <col min="1" max="1" width="13.6328125" style="1" customWidth="1"/>
    <col min="2" max="3" width="8.90625" style="3"/>
  </cols>
  <sheetData>
    <row r="1" spans="1:3" ht="14.4" x14ac:dyDescent="0.3">
      <c r="A1" s="2" t="s">
        <v>32</v>
      </c>
    </row>
    <row r="2" spans="1:3" ht="14.4" x14ac:dyDescent="0.3">
      <c r="A2" s="2" t="s">
        <v>36</v>
      </c>
    </row>
    <row r="3" spans="1:3" s="9" customFormat="1" ht="30" customHeight="1" x14ac:dyDescent="0.3">
      <c r="A3" s="40" t="s">
        <v>82</v>
      </c>
      <c r="B3" s="43" t="s">
        <v>19</v>
      </c>
      <c r="C3" s="43" t="s">
        <v>20</v>
      </c>
    </row>
    <row r="4" spans="1:3" s="9" customFormat="1" ht="14.4" customHeight="1" x14ac:dyDescent="0.3">
      <c r="A4" s="1">
        <v>200005</v>
      </c>
      <c r="B4" s="3">
        <v>57.67</v>
      </c>
      <c r="C4">
        <v>416.92</v>
      </c>
    </row>
    <row r="5" spans="1:3" s="9" customFormat="1" ht="14.4" customHeight="1" x14ac:dyDescent="0.3">
      <c r="A5" s="1">
        <v>200006</v>
      </c>
      <c r="B5" s="3">
        <v>254.28</v>
      </c>
      <c r="C5">
        <v>245.65</v>
      </c>
    </row>
    <row r="6" spans="1:3" s="9" customFormat="1" ht="14.4" customHeight="1" x14ac:dyDescent="0.3">
      <c r="A6" s="1">
        <v>200007</v>
      </c>
      <c r="B6" s="3">
        <v>0</v>
      </c>
      <c r="C6">
        <v>34.65</v>
      </c>
    </row>
    <row r="7" spans="1:3" s="9" customFormat="1" ht="14.4" customHeight="1" x14ac:dyDescent="0.3">
      <c r="A7" s="1">
        <v>200008</v>
      </c>
      <c r="B7" s="3">
        <v>0</v>
      </c>
      <c r="C7">
        <v>0</v>
      </c>
    </row>
    <row r="8" spans="1:3" s="9" customFormat="1" ht="14.4" customHeight="1" x14ac:dyDescent="0.3">
      <c r="A8" s="1">
        <v>200009</v>
      </c>
      <c r="B8" s="3">
        <v>372.16</v>
      </c>
      <c r="C8">
        <v>0.08</v>
      </c>
    </row>
    <row r="9" spans="1:3" s="9" customFormat="1" ht="14.4" customHeight="1" x14ac:dyDescent="0.3">
      <c r="A9" s="1">
        <v>200010</v>
      </c>
      <c r="B9" s="3">
        <v>530.85</v>
      </c>
      <c r="C9">
        <v>0</v>
      </c>
    </row>
    <row r="10" spans="1:3" s="9" customFormat="1" ht="14.4" customHeight="1" x14ac:dyDescent="0.3">
      <c r="A10" s="1">
        <v>200011</v>
      </c>
      <c r="B10" s="3">
        <v>0</v>
      </c>
      <c r="C10">
        <v>0</v>
      </c>
    </row>
    <row r="11" spans="1:3" s="9" customFormat="1" ht="14.4" customHeight="1" x14ac:dyDescent="0.3">
      <c r="A11" s="1">
        <v>200012</v>
      </c>
      <c r="B11" s="3">
        <v>0</v>
      </c>
      <c r="C11">
        <v>15.73</v>
      </c>
    </row>
    <row r="12" spans="1:3" ht="14.4" x14ac:dyDescent="0.3">
      <c r="A12" s="16">
        <v>200101</v>
      </c>
      <c r="B12" s="3">
        <v>0</v>
      </c>
      <c r="C12">
        <v>0</v>
      </c>
    </row>
    <row r="13" spans="1:3" ht="14.4" x14ac:dyDescent="0.3">
      <c r="A13" s="16">
        <v>200102</v>
      </c>
      <c r="B13" s="3">
        <v>0</v>
      </c>
      <c r="C13">
        <v>1229.3800000000001</v>
      </c>
    </row>
    <row r="14" spans="1:3" ht="14.4" x14ac:dyDescent="0.3">
      <c r="A14" s="16">
        <v>200103</v>
      </c>
      <c r="B14" s="3">
        <v>0</v>
      </c>
      <c r="C14">
        <v>96.21</v>
      </c>
    </row>
    <row r="15" spans="1:3" ht="14.4" x14ac:dyDescent="0.3">
      <c r="A15" s="16">
        <v>200104</v>
      </c>
      <c r="B15" s="3">
        <v>0</v>
      </c>
      <c r="C15">
        <v>75.06</v>
      </c>
    </row>
    <row r="16" spans="1:3" ht="14.4" x14ac:dyDescent="0.3">
      <c r="A16" s="16">
        <v>200105</v>
      </c>
      <c r="B16" s="3">
        <v>0</v>
      </c>
      <c r="C16">
        <v>0</v>
      </c>
    </row>
    <row r="17" spans="1:3" ht="14.4" x14ac:dyDescent="0.3">
      <c r="A17" s="16">
        <v>200106</v>
      </c>
      <c r="B17" s="3">
        <v>0</v>
      </c>
      <c r="C17">
        <v>0</v>
      </c>
    </row>
    <row r="18" spans="1:3" ht="14.4" x14ac:dyDescent="0.3">
      <c r="A18" s="16">
        <v>200107</v>
      </c>
      <c r="B18" s="3">
        <v>525.29</v>
      </c>
      <c r="C18">
        <v>133.27000000000001</v>
      </c>
    </row>
    <row r="19" spans="1:3" ht="14.4" x14ac:dyDescent="0.3">
      <c r="A19" s="16">
        <v>200108</v>
      </c>
      <c r="B19" s="3">
        <v>4688.75</v>
      </c>
      <c r="C19">
        <v>2389.04</v>
      </c>
    </row>
    <row r="20" spans="1:3" ht="14.4" x14ac:dyDescent="0.3">
      <c r="A20" s="16">
        <v>200109</v>
      </c>
      <c r="B20" s="3">
        <v>9996.23</v>
      </c>
      <c r="C20">
        <v>9917.43</v>
      </c>
    </row>
    <row r="21" spans="1:3" ht="14.4" x14ac:dyDescent="0.3">
      <c r="A21" s="16">
        <v>200110</v>
      </c>
      <c r="B21" s="3">
        <v>6105.52</v>
      </c>
      <c r="C21">
        <v>4061.7</v>
      </c>
    </row>
    <row r="22" spans="1:3" ht="14.4" x14ac:dyDescent="0.3">
      <c r="A22" s="16">
        <v>200111</v>
      </c>
      <c r="B22" s="3">
        <v>3869.53</v>
      </c>
      <c r="C22">
        <v>2933.97</v>
      </c>
    </row>
    <row r="23" spans="1:3" ht="14.4" x14ac:dyDescent="0.3">
      <c r="A23" s="16">
        <v>200112</v>
      </c>
      <c r="B23" s="3">
        <v>1988.93</v>
      </c>
      <c r="C23">
        <v>1107.53</v>
      </c>
    </row>
    <row r="24" spans="1:3" ht="14.4" x14ac:dyDescent="0.3">
      <c r="A24" s="16">
        <v>200201</v>
      </c>
      <c r="B24" s="3">
        <v>1348.14</v>
      </c>
      <c r="C24">
        <v>1185.8800000000001</v>
      </c>
    </row>
    <row r="25" spans="1:3" ht="14.4" x14ac:dyDescent="0.3">
      <c r="A25" s="16">
        <v>200202</v>
      </c>
      <c r="B25" s="3">
        <v>1308.24</v>
      </c>
      <c r="C25">
        <v>1234.32</v>
      </c>
    </row>
    <row r="26" spans="1:3" ht="14.4" x14ac:dyDescent="0.3">
      <c r="A26" s="16">
        <v>200203</v>
      </c>
      <c r="B26" s="3">
        <v>2114.02</v>
      </c>
      <c r="C26">
        <v>915.48</v>
      </c>
    </row>
    <row r="27" spans="1:3" ht="14.4" x14ac:dyDescent="0.3">
      <c r="A27" s="16">
        <v>200204</v>
      </c>
      <c r="B27" s="3">
        <v>2074.92</v>
      </c>
      <c r="C27">
        <v>1358.82</v>
      </c>
    </row>
    <row r="28" spans="1:3" ht="14.4" x14ac:dyDescent="0.3">
      <c r="A28" s="16">
        <v>200205</v>
      </c>
      <c r="B28" s="3">
        <v>1078.19</v>
      </c>
      <c r="C28">
        <v>1429.07</v>
      </c>
    </row>
    <row r="29" spans="1:3" ht="14.4" x14ac:dyDescent="0.3">
      <c r="A29" s="16">
        <v>200206</v>
      </c>
      <c r="B29" s="3">
        <v>4769.6099999999997</v>
      </c>
      <c r="C29">
        <v>3080.36</v>
      </c>
    </row>
    <row r="30" spans="1:3" ht="14.4" x14ac:dyDescent="0.3">
      <c r="A30" s="16">
        <v>200207</v>
      </c>
      <c r="B30" s="3">
        <v>14314.59</v>
      </c>
      <c r="C30">
        <v>9548.18</v>
      </c>
    </row>
    <row r="31" spans="1:3" ht="14.4" x14ac:dyDescent="0.3">
      <c r="A31" s="16">
        <v>200208</v>
      </c>
      <c r="B31" s="3">
        <v>10475.76</v>
      </c>
      <c r="C31">
        <v>2356.7199999999998</v>
      </c>
    </row>
    <row r="32" spans="1:3" ht="14.4" x14ac:dyDescent="0.3">
      <c r="A32" s="16">
        <v>200209</v>
      </c>
      <c r="B32" s="3">
        <v>11439.69</v>
      </c>
      <c r="C32">
        <v>4244.5</v>
      </c>
    </row>
    <row r="33" spans="1:3" ht="14.4" x14ac:dyDescent="0.3">
      <c r="A33" s="16">
        <v>200210</v>
      </c>
      <c r="B33" s="3">
        <v>4558.28</v>
      </c>
      <c r="C33">
        <v>1249.4000000000001</v>
      </c>
    </row>
    <row r="34" spans="1:3" ht="14.4" x14ac:dyDescent="0.3">
      <c r="A34" s="16">
        <v>200211</v>
      </c>
      <c r="B34" s="3">
        <v>2375.83</v>
      </c>
      <c r="C34">
        <v>1638.67</v>
      </c>
    </row>
    <row r="35" spans="1:3" ht="14.4" x14ac:dyDescent="0.3">
      <c r="A35" s="16">
        <v>200212</v>
      </c>
      <c r="B35" s="3">
        <v>10597.49</v>
      </c>
      <c r="C35">
        <v>4343.63</v>
      </c>
    </row>
    <row r="36" spans="1:3" ht="14.4" x14ac:dyDescent="0.3">
      <c r="A36" s="16">
        <v>200301</v>
      </c>
      <c r="B36" s="3">
        <v>27987.88</v>
      </c>
      <c r="C36">
        <v>1790.74</v>
      </c>
    </row>
    <row r="37" spans="1:3" ht="14.4" x14ac:dyDescent="0.3">
      <c r="A37" s="16">
        <v>200302</v>
      </c>
      <c r="B37" s="3">
        <v>2688.81</v>
      </c>
      <c r="C37">
        <v>529.25</v>
      </c>
    </row>
    <row r="38" spans="1:3" ht="14.4" x14ac:dyDescent="0.3">
      <c r="A38" s="16">
        <v>200303</v>
      </c>
      <c r="B38" s="3">
        <v>7381.69</v>
      </c>
      <c r="C38">
        <v>1115.92</v>
      </c>
    </row>
    <row r="39" spans="1:3" ht="14.4" x14ac:dyDescent="0.3">
      <c r="A39" s="16">
        <v>200304</v>
      </c>
      <c r="B39" s="3">
        <v>12511.03</v>
      </c>
      <c r="C39">
        <v>1215.3</v>
      </c>
    </row>
    <row r="40" spans="1:3" ht="14.4" x14ac:dyDescent="0.3">
      <c r="A40" s="16">
        <v>200305</v>
      </c>
      <c r="B40" s="3">
        <v>4942.2299999999996</v>
      </c>
      <c r="C40">
        <v>749.34</v>
      </c>
    </row>
    <row r="41" spans="1:3" ht="14.4" x14ac:dyDescent="0.3">
      <c r="A41" s="16">
        <v>200306</v>
      </c>
      <c r="B41" s="3">
        <v>2300.0100000000002</v>
      </c>
      <c r="C41">
        <v>3417.22</v>
      </c>
    </row>
    <row r="42" spans="1:3" ht="14.4" x14ac:dyDescent="0.3">
      <c r="A42" s="16">
        <v>200307</v>
      </c>
      <c r="B42" s="3">
        <v>5499.73</v>
      </c>
      <c r="C42">
        <v>3132.39</v>
      </c>
    </row>
    <row r="43" spans="1:3" ht="14.4" x14ac:dyDescent="0.3">
      <c r="A43" s="16">
        <v>200308</v>
      </c>
      <c r="B43" s="3">
        <v>24018.6</v>
      </c>
      <c r="C43">
        <v>5829.01</v>
      </c>
    </row>
    <row r="44" spans="1:3" ht="14.4" x14ac:dyDescent="0.3">
      <c r="A44" s="16">
        <v>200309</v>
      </c>
      <c r="B44" s="3">
        <v>25140.86</v>
      </c>
      <c r="C44">
        <v>8671.69</v>
      </c>
    </row>
    <row r="45" spans="1:3" ht="14.4" x14ac:dyDescent="0.3">
      <c r="A45" s="16">
        <v>200310</v>
      </c>
      <c r="B45" s="3">
        <v>5819.88</v>
      </c>
      <c r="C45">
        <v>5103.26</v>
      </c>
    </row>
    <row r="46" spans="1:3" ht="14.4" x14ac:dyDescent="0.3">
      <c r="A46" s="16">
        <v>200311</v>
      </c>
      <c r="B46" s="3">
        <v>3936.36</v>
      </c>
      <c r="C46">
        <v>1857.27</v>
      </c>
    </row>
    <row r="47" spans="1:3" ht="14.4" x14ac:dyDescent="0.3">
      <c r="A47" s="16">
        <v>200312</v>
      </c>
      <c r="B47" s="3">
        <v>4450.66</v>
      </c>
      <c r="C47">
        <v>3667.68</v>
      </c>
    </row>
    <row r="48" spans="1:3" ht="14.4" x14ac:dyDescent="0.3">
      <c r="A48" s="16">
        <v>200401</v>
      </c>
      <c r="B48" s="3">
        <v>11968.48</v>
      </c>
      <c r="C48">
        <v>2314.79</v>
      </c>
    </row>
    <row r="49" spans="1:3" ht="14.4" x14ac:dyDescent="0.3">
      <c r="A49" s="16">
        <v>200402</v>
      </c>
      <c r="B49" s="3">
        <v>8465.84</v>
      </c>
      <c r="C49">
        <v>3414.51</v>
      </c>
    </row>
    <row r="50" spans="1:3" ht="14.4" x14ac:dyDescent="0.3">
      <c r="A50" s="16">
        <v>200403</v>
      </c>
      <c r="B50" s="3">
        <v>5450.33</v>
      </c>
      <c r="C50">
        <v>2055.37</v>
      </c>
    </row>
    <row r="51" spans="1:3" ht="14.4" x14ac:dyDescent="0.3">
      <c r="A51" s="16">
        <v>200404</v>
      </c>
      <c r="B51" s="3">
        <v>2214.69</v>
      </c>
      <c r="C51">
        <v>1143.97</v>
      </c>
    </row>
    <row r="52" spans="1:3" ht="14.4" x14ac:dyDescent="0.3">
      <c r="A52" s="16">
        <v>200405</v>
      </c>
      <c r="B52" s="3">
        <v>1418.38</v>
      </c>
      <c r="C52">
        <v>1064.6400000000001</v>
      </c>
    </row>
    <row r="53" spans="1:3" ht="14.4" x14ac:dyDescent="0.3">
      <c r="A53" s="16">
        <v>200406</v>
      </c>
      <c r="B53" s="3">
        <v>1625.87</v>
      </c>
      <c r="C53">
        <v>1189.51</v>
      </c>
    </row>
    <row r="54" spans="1:3" ht="14.4" x14ac:dyDescent="0.3">
      <c r="A54" s="16">
        <v>200407</v>
      </c>
      <c r="B54" s="3">
        <v>2880.51</v>
      </c>
      <c r="C54">
        <v>61.47</v>
      </c>
    </row>
    <row r="55" spans="1:3" ht="14.4" x14ac:dyDescent="0.3">
      <c r="A55" s="16">
        <v>200408</v>
      </c>
      <c r="B55" s="3">
        <v>5165.2299999999996</v>
      </c>
      <c r="C55">
        <v>2722.96</v>
      </c>
    </row>
    <row r="56" spans="1:3" ht="14.4" x14ac:dyDescent="0.3">
      <c r="A56" s="16">
        <v>200409</v>
      </c>
      <c r="B56" s="3">
        <v>126992.4</v>
      </c>
      <c r="C56">
        <v>9828.34</v>
      </c>
    </row>
    <row r="57" spans="1:3" ht="14.4" x14ac:dyDescent="0.3">
      <c r="A57" s="16">
        <v>200410</v>
      </c>
      <c r="B57" s="3">
        <v>36747.480000000003</v>
      </c>
      <c r="C57">
        <v>12376.16</v>
      </c>
    </row>
    <row r="58" spans="1:3" ht="14.4" x14ac:dyDescent="0.3">
      <c r="A58" s="16">
        <v>200411</v>
      </c>
      <c r="B58" s="3">
        <v>11745.87</v>
      </c>
      <c r="C58">
        <v>2635.41</v>
      </c>
    </row>
    <row r="59" spans="1:3" ht="14.4" x14ac:dyDescent="0.3">
      <c r="A59" s="16">
        <v>200412</v>
      </c>
      <c r="B59" s="3">
        <v>8046.82</v>
      </c>
      <c r="C59">
        <v>3226.57</v>
      </c>
    </row>
    <row r="60" spans="1:3" ht="14.4" x14ac:dyDescent="0.3">
      <c r="A60" s="16">
        <v>200501</v>
      </c>
      <c r="B60" s="3">
        <v>6158.02</v>
      </c>
      <c r="C60">
        <v>2285.63</v>
      </c>
    </row>
    <row r="61" spans="1:3" ht="14.4" x14ac:dyDescent="0.3">
      <c r="A61" s="16">
        <v>200502</v>
      </c>
      <c r="B61" s="3">
        <v>5271.29</v>
      </c>
      <c r="C61">
        <v>3255.29</v>
      </c>
    </row>
    <row r="62" spans="1:3" ht="14.4" x14ac:dyDescent="0.3">
      <c r="A62" s="16">
        <v>200503</v>
      </c>
      <c r="B62" s="3">
        <v>14873.25</v>
      </c>
      <c r="C62">
        <v>5081.45</v>
      </c>
    </row>
    <row r="63" spans="1:3" ht="14.4" x14ac:dyDescent="0.3">
      <c r="A63" s="16">
        <v>200504</v>
      </c>
      <c r="B63" s="3">
        <v>17743.2</v>
      </c>
      <c r="C63">
        <v>2904.44</v>
      </c>
    </row>
    <row r="64" spans="1:3" ht="14.4" x14ac:dyDescent="0.3">
      <c r="A64" s="16">
        <v>200505</v>
      </c>
      <c r="B64" s="3">
        <v>7627.79</v>
      </c>
      <c r="C64">
        <v>2280.0100000000002</v>
      </c>
    </row>
    <row r="65" spans="1:3" ht="14.4" x14ac:dyDescent="0.3">
      <c r="A65" s="16">
        <v>200506</v>
      </c>
      <c r="B65" s="3">
        <v>22943.26</v>
      </c>
      <c r="C65">
        <v>85117.55</v>
      </c>
    </row>
    <row r="66" spans="1:3" ht="14.4" x14ac:dyDescent="0.3">
      <c r="A66" s="16">
        <v>200507</v>
      </c>
      <c r="B66" s="3">
        <v>58511.38</v>
      </c>
      <c r="C66">
        <v>10205.879999999999</v>
      </c>
    </row>
    <row r="67" spans="1:3" ht="14.4" x14ac:dyDescent="0.3">
      <c r="A67" s="16">
        <v>200508</v>
      </c>
      <c r="B67" s="3">
        <v>20460.96</v>
      </c>
      <c r="C67">
        <v>4838.21</v>
      </c>
    </row>
    <row r="68" spans="1:3" ht="14.4" x14ac:dyDescent="0.3">
      <c r="A68" s="16">
        <v>200509</v>
      </c>
      <c r="B68" s="3">
        <v>18806.3</v>
      </c>
      <c r="C68">
        <v>2931.83</v>
      </c>
    </row>
    <row r="69" spans="1:3" ht="14.4" x14ac:dyDescent="0.3">
      <c r="A69" s="16">
        <v>200510</v>
      </c>
      <c r="B69" s="3">
        <v>20292.78</v>
      </c>
      <c r="C69">
        <v>31223.91</v>
      </c>
    </row>
    <row r="70" spans="1:3" ht="14.4" x14ac:dyDescent="0.3">
      <c r="A70" s="16">
        <v>200511</v>
      </c>
      <c r="B70" s="3">
        <v>37452.559999999998</v>
      </c>
      <c r="C70">
        <v>9015.85</v>
      </c>
    </row>
    <row r="71" spans="1:3" ht="14.4" x14ac:dyDescent="0.3">
      <c r="A71" s="16">
        <v>200512</v>
      </c>
      <c r="B71" s="3">
        <v>6213.22</v>
      </c>
      <c r="C71">
        <v>2713.97</v>
      </c>
    </row>
    <row r="72" spans="1:3" ht="14.4" x14ac:dyDescent="0.3">
      <c r="A72" s="16">
        <v>200601</v>
      </c>
      <c r="B72" s="3">
        <v>6071.19</v>
      </c>
      <c r="C72">
        <v>946.48</v>
      </c>
    </row>
    <row r="73" spans="1:3" ht="14.4" x14ac:dyDescent="0.3">
      <c r="A73" s="16">
        <v>200602</v>
      </c>
      <c r="B73" s="3">
        <v>5617.87</v>
      </c>
      <c r="C73">
        <v>3769.43</v>
      </c>
    </row>
    <row r="74" spans="1:3" ht="14.4" x14ac:dyDescent="0.3">
      <c r="A74" s="16">
        <v>200603</v>
      </c>
      <c r="B74" s="3">
        <v>5223.3599999999997</v>
      </c>
      <c r="C74">
        <v>680.58</v>
      </c>
    </row>
    <row r="75" spans="1:3" ht="14.4" x14ac:dyDescent="0.3">
      <c r="A75" s="16">
        <v>200604</v>
      </c>
      <c r="B75" s="3">
        <v>2697.23</v>
      </c>
      <c r="C75">
        <v>1027.3699999999999</v>
      </c>
    </row>
    <row r="76" spans="1:3" ht="14.4" x14ac:dyDescent="0.3">
      <c r="A76" s="16">
        <v>200605</v>
      </c>
      <c r="B76" s="3">
        <v>3458.63</v>
      </c>
      <c r="C76">
        <v>688.48</v>
      </c>
    </row>
    <row r="77" spans="1:3" ht="14.4" x14ac:dyDescent="0.3">
      <c r="A77" s="16">
        <v>200606</v>
      </c>
      <c r="B77" s="3">
        <v>2840.48</v>
      </c>
      <c r="C77">
        <v>91.41</v>
      </c>
    </row>
    <row r="78" spans="1:3" ht="14.4" x14ac:dyDescent="0.3">
      <c r="A78" s="16">
        <v>200607</v>
      </c>
      <c r="B78" s="3">
        <v>4042.61</v>
      </c>
      <c r="C78">
        <v>0</v>
      </c>
    </row>
    <row r="79" spans="1:3" ht="14.4" x14ac:dyDescent="0.3">
      <c r="A79" s="16">
        <v>200608</v>
      </c>
      <c r="B79" s="3">
        <v>1729.47</v>
      </c>
      <c r="C79">
        <v>203</v>
      </c>
    </row>
    <row r="80" spans="1:3" ht="14.4" x14ac:dyDescent="0.3">
      <c r="A80" s="16">
        <v>200609</v>
      </c>
      <c r="B80" s="3">
        <v>2996.88</v>
      </c>
      <c r="C80">
        <v>3576.35</v>
      </c>
    </row>
    <row r="81" spans="1:3" ht="14.4" x14ac:dyDescent="0.3">
      <c r="A81" s="16">
        <v>200610</v>
      </c>
      <c r="B81" s="3">
        <v>902.53</v>
      </c>
      <c r="C81">
        <v>93</v>
      </c>
    </row>
    <row r="82" spans="1:3" ht="14.4" x14ac:dyDescent="0.3">
      <c r="A82" s="16">
        <v>200611</v>
      </c>
      <c r="B82" s="3">
        <v>54.44</v>
      </c>
      <c r="C82">
        <v>0</v>
      </c>
    </row>
    <row r="83" spans="1:3" ht="14.4" x14ac:dyDescent="0.3">
      <c r="A83" s="16">
        <v>200612</v>
      </c>
      <c r="B83" s="3">
        <v>0</v>
      </c>
      <c r="C83">
        <v>39.75</v>
      </c>
    </row>
    <row r="84" spans="1:3" ht="14.4" x14ac:dyDescent="0.3">
      <c r="A84" s="16">
        <v>200701</v>
      </c>
      <c r="B84" s="3">
        <v>0</v>
      </c>
      <c r="C84">
        <v>30.53</v>
      </c>
    </row>
    <row r="85" spans="1:3" ht="14.4" x14ac:dyDescent="0.3">
      <c r="A85" s="16">
        <v>200702</v>
      </c>
      <c r="B85" s="3">
        <v>0</v>
      </c>
      <c r="C85">
        <v>76.8</v>
      </c>
    </row>
    <row r="86" spans="1:3" ht="14.4" x14ac:dyDescent="0.3">
      <c r="A86" s="16">
        <v>200703</v>
      </c>
      <c r="B86" s="3">
        <v>0.04</v>
      </c>
      <c r="C86">
        <v>48.82</v>
      </c>
    </row>
    <row r="87" spans="1:3" ht="14.4" x14ac:dyDescent="0.3">
      <c r="A87" s="16">
        <v>200704</v>
      </c>
      <c r="B87" s="3">
        <v>0</v>
      </c>
      <c r="C87">
        <v>115.39</v>
      </c>
    </row>
    <row r="88" spans="1:3" ht="14.4" x14ac:dyDescent="0.3">
      <c r="A88" s="16">
        <v>200705</v>
      </c>
      <c r="B88" s="3">
        <v>0</v>
      </c>
      <c r="C88">
        <v>434.08</v>
      </c>
    </row>
    <row r="89" spans="1:3" ht="14.4" x14ac:dyDescent="0.3">
      <c r="A89" s="16">
        <v>200706</v>
      </c>
      <c r="B89" s="3">
        <v>0</v>
      </c>
      <c r="C89">
        <v>175.7</v>
      </c>
    </row>
    <row r="90" spans="1:3" ht="14.4" x14ac:dyDescent="0.3">
      <c r="A90" s="16">
        <v>200707</v>
      </c>
      <c r="B90" s="3">
        <v>2095.66</v>
      </c>
      <c r="C90">
        <v>1070.71</v>
      </c>
    </row>
    <row r="91" spans="1:3" ht="14.4" x14ac:dyDescent="0.3">
      <c r="A91" s="16">
        <v>200708</v>
      </c>
      <c r="B91" s="3">
        <v>3716.3</v>
      </c>
      <c r="C91">
        <v>361.34</v>
      </c>
    </row>
    <row r="92" spans="1:3" ht="14.4" x14ac:dyDescent="0.3">
      <c r="A92" s="16">
        <v>200709</v>
      </c>
      <c r="B92" s="3">
        <v>2519.0700000000002</v>
      </c>
      <c r="C92">
        <v>0</v>
      </c>
    </row>
    <row r="93" spans="1:3" ht="14.4" x14ac:dyDescent="0.3">
      <c r="A93" s="16">
        <v>200710</v>
      </c>
      <c r="B93" s="3">
        <v>5318.87</v>
      </c>
      <c r="C93">
        <v>0</v>
      </c>
    </row>
    <row r="94" spans="1:3" ht="14.4" x14ac:dyDescent="0.3">
      <c r="A94" s="16">
        <v>200711</v>
      </c>
      <c r="B94" s="3">
        <v>1103.68</v>
      </c>
      <c r="C94">
        <v>0</v>
      </c>
    </row>
    <row r="95" spans="1:3" ht="14.4" x14ac:dyDescent="0.3">
      <c r="A95" s="16">
        <v>200712</v>
      </c>
      <c r="B95" s="3">
        <v>777.51</v>
      </c>
      <c r="C95">
        <v>9.5399999999999991</v>
      </c>
    </row>
    <row r="96" spans="1:3" ht="14.4" x14ac:dyDescent="0.3">
      <c r="A96" s="16">
        <v>200801</v>
      </c>
      <c r="B96" s="3">
        <v>1203.01</v>
      </c>
      <c r="C96">
        <v>56.79</v>
      </c>
    </row>
    <row r="97" spans="1:3" ht="14.4" x14ac:dyDescent="0.3">
      <c r="A97" s="16">
        <v>200802</v>
      </c>
      <c r="B97" s="3">
        <v>1067.6099999999999</v>
      </c>
      <c r="C97">
        <v>18.32</v>
      </c>
    </row>
    <row r="98" spans="1:3" ht="14.4" x14ac:dyDescent="0.3">
      <c r="A98" s="16">
        <v>200803</v>
      </c>
      <c r="B98" s="3">
        <v>7029.83</v>
      </c>
      <c r="C98">
        <v>0.02</v>
      </c>
    </row>
    <row r="99" spans="1:3" ht="14.4" x14ac:dyDescent="0.3">
      <c r="A99" s="16">
        <v>200804</v>
      </c>
      <c r="B99" s="3">
        <v>7737</v>
      </c>
      <c r="C99">
        <v>42.72</v>
      </c>
    </row>
    <row r="100" spans="1:3" ht="14.4" x14ac:dyDescent="0.3">
      <c r="A100" s="16">
        <v>200805</v>
      </c>
      <c r="B100" s="3">
        <v>2220.34</v>
      </c>
      <c r="C100">
        <v>219.77</v>
      </c>
    </row>
    <row r="101" spans="1:3" ht="14.4" x14ac:dyDescent="0.3">
      <c r="A101" s="16">
        <v>200806</v>
      </c>
      <c r="B101" s="3">
        <v>812.34</v>
      </c>
      <c r="C101">
        <v>111.49</v>
      </c>
    </row>
    <row r="102" spans="1:3" ht="14.4" x14ac:dyDescent="0.3">
      <c r="A102" s="16">
        <v>200807</v>
      </c>
      <c r="B102" s="10">
        <v>1700.25</v>
      </c>
      <c r="C102" s="11">
        <v>3170.64</v>
      </c>
    </row>
    <row r="103" spans="1:3" ht="14.4" x14ac:dyDescent="0.3">
      <c r="A103" s="16">
        <v>200808</v>
      </c>
      <c r="B103" s="10">
        <v>23601.02</v>
      </c>
      <c r="C103" s="11">
        <v>19100.349999999999</v>
      </c>
    </row>
    <row r="104" spans="1:3" ht="14.4" x14ac:dyDescent="0.3">
      <c r="A104" s="16">
        <v>200809</v>
      </c>
      <c r="B104" s="10">
        <v>16416.87</v>
      </c>
      <c r="C104" s="11">
        <v>1412.36</v>
      </c>
    </row>
    <row r="105" spans="1:3" ht="14.4" x14ac:dyDescent="0.3">
      <c r="A105" s="16">
        <v>200810</v>
      </c>
      <c r="B105" s="10">
        <v>866.51</v>
      </c>
      <c r="C105" s="11">
        <v>3412.44</v>
      </c>
    </row>
    <row r="106" spans="1:3" ht="14.4" x14ac:dyDescent="0.3">
      <c r="A106" s="16">
        <v>200811</v>
      </c>
      <c r="B106" s="10">
        <v>1031.3599999999999</v>
      </c>
      <c r="C106" s="11">
        <v>178.47</v>
      </c>
    </row>
    <row r="107" spans="1:3" ht="14.4" x14ac:dyDescent="0.3">
      <c r="A107" s="16">
        <v>200812</v>
      </c>
      <c r="B107" s="10">
        <v>931.37</v>
      </c>
      <c r="C107" s="11">
        <v>498.33</v>
      </c>
    </row>
    <row r="108" spans="1:3" ht="14.4" x14ac:dyDescent="0.3">
      <c r="A108" s="16">
        <v>200901</v>
      </c>
      <c r="B108" s="10">
        <v>1759.22</v>
      </c>
      <c r="C108" s="11">
        <v>976.55</v>
      </c>
    </row>
    <row r="109" spans="1:3" ht="14.4" x14ac:dyDescent="0.3">
      <c r="A109" s="16">
        <v>200902</v>
      </c>
      <c r="B109" s="10">
        <v>809.2</v>
      </c>
      <c r="C109" s="11">
        <v>874.82</v>
      </c>
    </row>
    <row r="110" spans="1:3" ht="14.4" x14ac:dyDescent="0.3">
      <c r="A110" s="16">
        <v>200903</v>
      </c>
      <c r="B110" s="10">
        <v>1001.39</v>
      </c>
      <c r="C110" s="11">
        <v>1099.3900000000001</v>
      </c>
    </row>
    <row r="111" spans="1:3" ht="14.4" x14ac:dyDescent="0.3">
      <c r="A111" s="16">
        <v>200904</v>
      </c>
      <c r="B111" s="10">
        <v>1259.0999999999999</v>
      </c>
      <c r="C111" s="11">
        <v>756.68</v>
      </c>
    </row>
    <row r="112" spans="1:3" ht="14.4" x14ac:dyDescent="0.3">
      <c r="A112" s="16">
        <v>200905</v>
      </c>
      <c r="B112" s="10">
        <v>14131.38</v>
      </c>
      <c r="C112" s="11">
        <v>1491.01</v>
      </c>
    </row>
    <row r="113" spans="1:3" ht="14.4" x14ac:dyDescent="0.3">
      <c r="A113" s="16">
        <v>200906</v>
      </c>
      <c r="B113" s="10">
        <v>15980.2</v>
      </c>
      <c r="C113" s="11">
        <v>3490.85</v>
      </c>
    </row>
    <row r="114" spans="1:3" ht="14.4" x14ac:dyDescent="0.3">
      <c r="A114" s="16">
        <v>200907</v>
      </c>
      <c r="B114" s="10">
        <v>14223.52</v>
      </c>
      <c r="C114" s="11">
        <v>7043.74</v>
      </c>
    </row>
    <row r="115" spans="1:3" ht="14.4" x14ac:dyDescent="0.3">
      <c r="A115" s="16">
        <v>200908</v>
      </c>
      <c r="B115" s="10">
        <v>9910.32</v>
      </c>
      <c r="C115" s="11">
        <v>1469.51</v>
      </c>
    </row>
    <row r="116" spans="1:3" ht="14.4" x14ac:dyDescent="0.3">
      <c r="A116" s="16">
        <v>200909</v>
      </c>
      <c r="B116" s="10">
        <v>12219.26</v>
      </c>
      <c r="C116" s="11">
        <v>79.010000000000005</v>
      </c>
    </row>
    <row r="117" spans="1:3" ht="14.4" x14ac:dyDescent="0.3">
      <c r="A117" s="16">
        <v>200910</v>
      </c>
      <c r="B117" s="10">
        <v>1355.01</v>
      </c>
      <c r="C117" s="11">
        <v>801.23</v>
      </c>
    </row>
    <row r="118" spans="1:3" ht="14.4" x14ac:dyDescent="0.3">
      <c r="A118" s="16">
        <v>200911</v>
      </c>
      <c r="B118" s="10">
        <v>1166.51</v>
      </c>
      <c r="C118" s="11">
        <v>707.34</v>
      </c>
    </row>
    <row r="119" spans="1:3" ht="14.4" x14ac:dyDescent="0.3">
      <c r="A119" s="16">
        <v>200912</v>
      </c>
      <c r="B119" s="10">
        <v>1101.3800000000001</v>
      </c>
      <c r="C119" s="11">
        <v>204.4</v>
      </c>
    </row>
    <row r="120" spans="1:3" ht="14.4" x14ac:dyDescent="0.3">
      <c r="A120" s="16">
        <v>201001</v>
      </c>
      <c r="B120" s="10">
        <v>1885.7</v>
      </c>
      <c r="C120" s="11">
        <v>434.73</v>
      </c>
    </row>
    <row r="121" spans="1:3" ht="14.4" x14ac:dyDescent="0.3">
      <c r="A121" s="16">
        <v>201002</v>
      </c>
      <c r="B121" s="10">
        <v>6700.13</v>
      </c>
      <c r="C121" s="11">
        <v>1658.56</v>
      </c>
    </row>
    <row r="122" spans="1:3" ht="14.4" x14ac:dyDescent="0.3">
      <c r="A122" s="16">
        <v>201003</v>
      </c>
      <c r="B122" s="10">
        <v>15305.51</v>
      </c>
      <c r="C122" s="11">
        <v>2969.29</v>
      </c>
    </row>
    <row r="123" spans="1:3" ht="14.4" x14ac:dyDescent="0.3">
      <c r="A123" s="16">
        <v>201004</v>
      </c>
      <c r="B123" s="10">
        <v>15389.99</v>
      </c>
      <c r="C123" s="11">
        <v>1565.56</v>
      </c>
    </row>
    <row r="124" spans="1:3" ht="14.4" x14ac:dyDescent="0.3">
      <c r="A124" s="16">
        <v>201005</v>
      </c>
      <c r="B124" s="10">
        <v>13783.04</v>
      </c>
      <c r="C124" s="10">
        <v>1009.95</v>
      </c>
    </row>
    <row r="125" spans="1:3" ht="14.4" x14ac:dyDescent="0.3">
      <c r="A125" s="16">
        <v>201006</v>
      </c>
      <c r="B125" s="10">
        <v>2610.27</v>
      </c>
      <c r="C125" s="10">
        <v>545.11</v>
      </c>
    </row>
    <row r="126" spans="1:3" ht="14.4" x14ac:dyDescent="0.3">
      <c r="A126" s="16">
        <v>201007</v>
      </c>
      <c r="B126" s="10">
        <v>2097.2199999999998</v>
      </c>
      <c r="C126" s="10">
        <v>3258.83</v>
      </c>
    </row>
    <row r="127" spans="1:3" ht="14.4" x14ac:dyDescent="0.3">
      <c r="A127" s="16">
        <v>201008</v>
      </c>
      <c r="B127" s="10">
        <v>2887.9</v>
      </c>
      <c r="C127" s="10">
        <v>1350.75</v>
      </c>
    </row>
    <row r="128" spans="1:3" ht="14.4" x14ac:dyDescent="0.3">
      <c r="A128" s="16">
        <v>201009</v>
      </c>
      <c r="B128" s="10">
        <v>1654.43</v>
      </c>
      <c r="C128" s="10">
        <v>431.2</v>
      </c>
    </row>
    <row r="129" spans="1:3" ht="14.4" x14ac:dyDescent="0.3">
      <c r="A129" s="16">
        <v>201010</v>
      </c>
      <c r="B129" s="10">
        <v>1091.7</v>
      </c>
      <c r="C129" s="10">
        <v>29.84</v>
      </c>
    </row>
    <row r="130" spans="1:3" ht="14.4" x14ac:dyDescent="0.3">
      <c r="A130" s="16">
        <v>201011</v>
      </c>
      <c r="B130" s="10">
        <v>546.35</v>
      </c>
      <c r="C130" s="10">
        <v>52.25</v>
      </c>
    </row>
    <row r="131" spans="1:3" ht="14.4" x14ac:dyDescent="0.3">
      <c r="A131" s="16">
        <v>201012</v>
      </c>
      <c r="B131" s="10">
        <v>699.6</v>
      </c>
      <c r="C131" s="10">
        <v>92.93</v>
      </c>
    </row>
    <row r="132" spans="1:3" ht="14.4" x14ac:dyDescent="0.3">
      <c r="A132" s="16">
        <v>201101</v>
      </c>
      <c r="B132" s="10">
        <v>970.39</v>
      </c>
      <c r="C132" s="10">
        <v>0</v>
      </c>
    </row>
    <row r="133" spans="1:3" ht="14.4" x14ac:dyDescent="0.3">
      <c r="A133" s="16">
        <v>201102</v>
      </c>
      <c r="B133" s="10">
        <v>1139.5999999999999</v>
      </c>
      <c r="C133" s="10">
        <v>41.82</v>
      </c>
    </row>
    <row r="134" spans="1:3" ht="14.4" x14ac:dyDescent="0.3">
      <c r="A134" s="16">
        <v>201103</v>
      </c>
      <c r="B134" s="10">
        <v>1887.93</v>
      </c>
      <c r="C134" s="10">
        <v>291.44</v>
      </c>
    </row>
    <row r="135" spans="1:3" ht="14.4" x14ac:dyDescent="0.3">
      <c r="A135" s="16">
        <v>201104</v>
      </c>
      <c r="B135" s="10">
        <v>6603.34</v>
      </c>
      <c r="C135" s="10">
        <v>64.64</v>
      </c>
    </row>
    <row r="136" spans="1:3" ht="14.4" x14ac:dyDescent="0.3">
      <c r="A136" s="16">
        <v>201105</v>
      </c>
      <c r="B136" s="10">
        <v>3845.67</v>
      </c>
      <c r="C136" s="10">
        <v>734.88</v>
      </c>
    </row>
    <row r="137" spans="1:3" ht="14.4" x14ac:dyDescent="0.3">
      <c r="A137" s="16">
        <v>201106</v>
      </c>
      <c r="B137" s="10">
        <v>564.16999999999996</v>
      </c>
      <c r="C137" s="10">
        <v>296.61</v>
      </c>
    </row>
    <row r="138" spans="1:3" ht="14.4" x14ac:dyDescent="0.3">
      <c r="A138" s="16">
        <v>201107</v>
      </c>
      <c r="B138" s="10">
        <v>2148.64</v>
      </c>
      <c r="C138" s="10">
        <v>770.21</v>
      </c>
    </row>
    <row r="139" spans="1:3" ht="14.4" x14ac:dyDescent="0.3">
      <c r="A139" s="16">
        <v>201108</v>
      </c>
      <c r="B139" s="10">
        <v>3437.4</v>
      </c>
      <c r="C139" s="10">
        <v>573.76</v>
      </c>
    </row>
    <row r="140" spans="1:3" ht="14.4" x14ac:dyDescent="0.3">
      <c r="A140" s="16">
        <v>201109</v>
      </c>
      <c r="B140" s="10">
        <v>9587.17</v>
      </c>
      <c r="C140" s="10">
        <v>0.03</v>
      </c>
    </row>
    <row r="141" spans="1:3" ht="14.4" x14ac:dyDescent="0.3">
      <c r="A141" s="16">
        <v>201110</v>
      </c>
      <c r="B141" s="10">
        <v>26967.99</v>
      </c>
      <c r="C141" s="10">
        <v>6732.54</v>
      </c>
    </row>
    <row r="142" spans="1:3" ht="14.4" x14ac:dyDescent="0.3">
      <c r="A142" s="16">
        <v>201111</v>
      </c>
      <c r="B142" s="10">
        <v>4662.62</v>
      </c>
      <c r="C142" s="10">
        <v>2642.64</v>
      </c>
    </row>
    <row r="143" spans="1:3" ht="14.4" x14ac:dyDescent="0.3">
      <c r="A143" s="16">
        <v>201112</v>
      </c>
      <c r="B143" s="10">
        <v>2584.11</v>
      </c>
      <c r="C143" s="10">
        <v>1267.57</v>
      </c>
    </row>
    <row r="144" spans="1:3" ht="14.4" x14ac:dyDescent="0.3">
      <c r="A144" s="16">
        <v>201201</v>
      </c>
      <c r="B144" s="10">
        <v>2698.36</v>
      </c>
      <c r="C144" s="10">
        <v>790.16</v>
      </c>
    </row>
    <row r="145" spans="1:3" ht="14.4" x14ac:dyDescent="0.3">
      <c r="A145" s="16">
        <v>201202</v>
      </c>
      <c r="B145" s="10">
        <v>2153.1</v>
      </c>
      <c r="C145" s="10">
        <v>895.52</v>
      </c>
    </row>
    <row r="146" spans="1:3" ht="14.4" x14ac:dyDescent="0.3">
      <c r="A146" s="16">
        <v>201203</v>
      </c>
      <c r="B146" s="10">
        <v>1324.63</v>
      </c>
      <c r="C146" s="10">
        <v>1344.75</v>
      </c>
    </row>
    <row r="147" spans="1:3" ht="14.4" x14ac:dyDescent="0.3">
      <c r="A147" s="16">
        <v>201204</v>
      </c>
      <c r="B147" s="10">
        <v>1545.34</v>
      </c>
      <c r="C147" s="10">
        <v>1333.07</v>
      </c>
    </row>
    <row r="148" spans="1:3" ht="14.4" x14ac:dyDescent="0.3">
      <c r="A148" s="16">
        <v>201205</v>
      </c>
      <c r="B148" s="10">
        <v>3903.17</v>
      </c>
      <c r="C148" s="10">
        <v>688.13</v>
      </c>
    </row>
    <row r="149" spans="1:3" ht="14.4" x14ac:dyDescent="0.3">
      <c r="A149" s="16">
        <v>201206</v>
      </c>
      <c r="B149" s="10">
        <v>2636.99</v>
      </c>
      <c r="C149" s="10">
        <v>5134.82</v>
      </c>
    </row>
    <row r="150" spans="1:3" ht="14.4" x14ac:dyDescent="0.3">
      <c r="A150" s="16">
        <v>201207</v>
      </c>
      <c r="B150" s="10">
        <v>2568.91</v>
      </c>
      <c r="C150" s="10">
        <v>5083.96</v>
      </c>
    </row>
    <row r="151" spans="1:3" ht="14.4" x14ac:dyDescent="0.3">
      <c r="A151" s="16">
        <v>201208</v>
      </c>
      <c r="B151" s="10">
        <v>8067.32</v>
      </c>
      <c r="C151" s="10">
        <v>6634.51</v>
      </c>
    </row>
    <row r="152" spans="1:3" ht="14.4" x14ac:dyDescent="0.3">
      <c r="A152" s="16">
        <v>201209</v>
      </c>
      <c r="B152" s="10">
        <v>16107.74</v>
      </c>
      <c r="C152" s="10">
        <v>5867.78</v>
      </c>
    </row>
    <row r="153" spans="1:3" ht="14.4" x14ac:dyDescent="0.3">
      <c r="A153" s="16">
        <v>201210</v>
      </c>
      <c r="B153" s="10">
        <v>7669.88</v>
      </c>
      <c r="C153" s="10">
        <v>4405.37</v>
      </c>
    </row>
    <row r="154" spans="1:3" ht="14.4" x14ac:dyDescent="0.3">
      <c r="A154" s="16">
        <v>201211</v>
      </c>
      <c r="B154" s="10">
        <v>1080.18</v>
      </c>
      <c r="C154" s="10">
        <v>222.22</v>
      </c>
    </row>
    <row r="155" spans="1:3" ht="14.4" x14ac:dyDescent="0.3">
      <c r="A155" s="16">
        <v>201212</v>
      </c>
      <c r="B155" s="10">
        <v>969.99</v>
      </c>
      <c r="C155" s="10">
        <v>2258.1</v>
      </c>
    </row>
    <row r="156" spans="1:3" ht="14.4" x14ac:dyDescent="0.3">
      <c r="A156" s="16">
        <v>201301</v>
      </c>
      <c r="B156" s="10">
        <v>1199.76</v>
      </c>
      <c r="C156" s="10">
        <v>768.46</v>
      </c>
    </row>
    <row r="157" spans="1:3" ht="14.4" x14ac:dyDescent="0.3">
      <c r="A157" s="16">
        <v>201302</v>
      </c>
      <c r="B157" s="10">
        <v>965.85</v>
      </c>
      <c r="C157" s="10">
        <v>94.05</v>
      </c>
    </row>
    <row r="158" spans="1:3" ht="14.4" x14ac:dyDescent="0.3">
      <c r="A158" s="16">
        <v>201303</v>
      </c>
      <c r="B158" s="10">
        <v>1555.31</v>
      </c>
      <c r="C158" s="10">
        <v>618.75</v>
      </c>
    </row>
    <row r="159" spans="1:3" ht="14.4" x14ac:dyDescent="0.3">
      <c r="A159" s="16">
        <v>201304</v>
      </c>
      <c r="B159" s="10">
        <v>1987.59</v>
      </c>
      <c r="C159" s="10">
        <v>36.799999999999997</v>
      </c>
    </row>
    <row r="160" spans="1:3" ht="14.4" x14ac:dyDescent="0.3">
      <c r="A160" s="4" t="s">
        <v>54</v>
      </c>
      <c r="B160" s="12">
        <f t="shared" ref="B160:C160" si="0">SUM(B4:B15)</f>
        <v>1214.96</v>
      </c>
      <c r="C160" s="12">
        <f t="shared" si="0"/>
        <v>2113.6800000000003</v>
      </c>
    </row>
    <row r="161" spans="1:3" ht="14.4" x14ac:dyDescent="0.3">
      <c r="A161" s="4" t="s">
        <v>55</v>
      </c>
      <c r="B161" s="12">
        <f t="shared" ref="B161:C161" si="1">SUM(B16:B27)</f>
        <v>34019.57</v>
      </c>
      <c r="C161" s="12">
        <f t="shared" si="1"/>
        <v>25237.439999999999</v>
      </c>
    </row>
    <row r="162" spans="1:3" ht="14.4" x14ac:dyDescent="0.3">
      <c r="A162" s="4" t="s">
        <v>56</v>
      </c>
      <c r="B162" s="12">
        <f t="shared" ref="B162:C162" si="2">SUM(B28:B39)</f>
        <v>110178.85</v>
      </c>
      <c r="C162" s="12">
        <f t="shared" si="2"/>
        <v>32541.74</v>
      </c>
    </row>
    <row r="163" spans="1:3" ht="14.4" x14ac:dyDescent="0.3">
      <c r="A163" s="4" t="s">
        <v>57</v>
      </c>
      <c r="B163" s="12">
        <f t="shared" ref="B163:C163" si="3">SUM(B40:B51)</f>
        <v>104207.67</v>
      </c>
      <c r="C163" s="12">
        <f t="shared" si="3"/>
        <v>41356.500000000007</v>
      </c>
    </row>
    <row r="164" spans="1:3" ht="14.4" x14ac:dyDescent="0.3">
      <c r="A164" s="4" t="s">
        <v>58</v>
      </c>
      <c r="B164" s="12">
        <f t="shared" ref="B164:C164" si="4">SUM(B52:B63)</f>
        <v>238668.32</v>
      </c>
      <c r="C164" s="12">
        <f t="shared" si="4"/>
        <v>46631.87</v>
      </c>
    </row>
    <row r="165" spans="1:3" ht="14.4" x14ac:dyDescent="0.3">
      <c r="A165" s="4" t="s">
        <v>59</v>
      </c>
      <c r="B165" s="12">
        <f t="shared" ref="B165:C165" si="5">SUM(B64:B75)</f>
        <v>211917.89999999997</v>
      </c>
      <c r="C165" s="12">
        <f t="shared" si="5"/>
        <v>154751.07</v>
      </c>
    </row>
    <row r="166" spans="1:3" ht="14.4" x14ac:dyDescent="0.3">
      <c r="A166" s="4" t="s">
        <v>60</v>
      </c>
      <c r="B166" s="12">
        <f t="shared" ref="B166:C166" si="6">SUM(B76:B87)</f>
        <v>16025.080000000002</v>
      </c>
      <c r="C166" s="12">
        <f t="shared" si="6"/>
        <v>4963.53</v>
      </c>
    </row>
    <row r="167" spans="1:3" ht="14.4" x14ac:dyDescent="0.3">
      <c r="A167" s="4" t="s">
        <v>61</v>
      </c>
      <c r="B167" s="12">
        <f t="shared" ref="B167:C167" si="7">SUM(B88:B99)</f>
        <v>32568.54</v>
      </c>
      <c r="C167" s="12">
        <f t="shared" si="7"/>
        <v>2169.2199999999998</v>
      </c>
    </row>
    <row r="168" spans="1:3" ht="14.4" x14ac:dyDescent="0.3">
      <c r="A168" s="4" t="s">
        <v>62</v>
      </c>
      <c r="B168" s="12">
        <f t="shared" ref="B168:C168" si="8">SUM(B100:B111)</f>
        <v>52408.97</v>
      </c>
      <c r="C168" s="12">
        <f t="shared" si="8"/>
        <v>31811.29</v>
      </c>
    </row>
    <row r="169" spans="1:3" ht="14.4" x14ac:dyDescent="0.3">
      <c r="A169" s="4" t="s">
        <v>63</v>
      </c>
      <c r="B169" s="12">
        <f t="shared" ref="B169:C169" si="9">SUM(B112:B123)</f>
        <v>109368.91</v>
      </c>
      <c r="C169" s="12">
        <f t="shared" si="9"/>
        <v>21915.23</v>
      </c>
    </row>
    <row r="170" spans="1:3" ht="14.4" x14ac:dyDescent="0.3">
      <c r="A170" s="4" t="s">
        <v>64</v>
      </c>
      <c r="B170" s="12">
        <f t="shared" ref="B170:C170" si="10">SUM(B124:B135)</f>
        <v>35971.770000000004</v>
      </c>
      <c r="C170" s="12">
        <f t="shared" si="10"/>
        <v>7168.7599999999993</v>
      </c>
    </row>
    <row r="171" spans="1:3" ht="14.4" x14ac:dyDescent="0.3">
      <c r="A171" s="4" t="s">
        <v>65</v>
      </c>
      <c r="B171" s="12">
        <f t="shared" ref="B171:C171" si="11">SUM(B136:B147)</f>
        <v>61519.199999999997</v>
      </c>
      <c r="C171" s="12">
        <f t="shared" si="11"/>
        <v>17381.740000000002</v>
      </c>
    </row>
    <row r="172" spans="1:3" ht="14.4" x14ac:dyDescent="0.3">
      <c r="A172" s="4" t="s">
        <v>66</v>
      </c>
      <c r="B172" s="12">
        <f t="shared" ref="B172:C172" si="12">SUM(B148:B159)</f>
        <v>48712.689999999988</v>
      </c>
      <c r="C172" s="12">
        <f t="shared" si="12"/>
        <v>31812.949999999993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"/>
  <sheetViews>
    <sheetView workbookViewId="0">
      <pane ySplit="3" topLeftCell="A142" activePane="bottomLeft" state="frozen"/>
      <selection pane="bottomLeft" sqref="A1:A2"/>
    </sheetView>
  </sheetViews>
  <sheetFormatPr defaultRowHeight="14.5" x14ac:dyDescent="0.35"/>
  <cols>
    <col min="1" max="1" width="10.90625" style="34" customWidth="1"/>
  </cols>
  <sheetData>
    <row r="1" spans="1:16" ht="14.4" x14ac:dyDescent="0.3">
      <c r="A1" s="35" t="s">
        <v>73</v>
      </c>
    </row>
    <row r="2" spans="1:16" ht="14.4" x14ac:dyDescent="0.3">
      <c r="A2" s="35" t="s">
        <v>36</v>
      </c>
    </row>
    <row r="3" spans="1:16" ht="28.75" x14ac:dyDescent="0.3">
      <c r="A3" s="40" t="s">
        <v>82</v>
      </c>
      <c r="B3" s="44" t="s">
        <v>6</v>
      </c>
      <c r="C3" s="44" t="s">
        <v>76</v>
      </c>
      <c r="D3" s="44" t="s">
        <v>68</v>
      </c>
      <c r="E3" s="44" t="s">
        <v>69</v>
      </c>
      <c r="F3" s="44" t="s">
        <v>70</v>
      </c>
      <c r="G3" s="44" t="s">
        <v>77</v>
      </c>
      <c r="H3" s="44" t="s">
        <v>15</v>
      </c>
      <c r="I3" s="44" t="s">
        <v>71</v>
      </c>
      <c r="J3" s="44" t="s">
        <v>72</v>
      </c>
      <c r="K3" s="44" t="s">
        <v>74</v>
      </c>
      <c r="L3" s="44" t="s">
        <v>75</v>
      </c>
      <c r="M3" s="44" t="s">
        <v>78</v>
      </c>
      <c r="N3" s="44" t="s">
        <v>79</v>
      </c>
      <c r="O3" s="44" t="s">
        <v>80</v>
      </c>
      <c r="P3" s="44" t="s">
        <v>81</v>
      </c>
    </row>
    <row r="4" spans="1:16" ht="14.4" x14ac:dyDescent="0.3">
      <c r="A4" s="34">
        <v>200005</v>
      </c>
      <c r="B4">
        <v>17367.8</v>
      </c>
      <c r="C4">
        <v>1024.28</v>
      </c>
      <c r="D4">
        <v>6455.52</v>
      </c>
      <c r="E4">
        <v>11401.58</v>
      </c>
      <c r="F4">
        <v>8167.37</v>
      </c>
      <c r="G4">
        <v>2064.37</v>
      </c>
      <c r="H4">
        <v>46569.43</v>
      </c>
      <c r="I4">
        <v>193.52</v>
      </c>
      <c r="J4">
        <v>734.32</v>
      </c>
      <c r="K4">
        <v>978.53</v>
      </c>
      <c r="L4">
        <v>0</v>
      </c>
      <c r="M4">
        <v>11.74</v>
      </c>
      <c r="N4">
        <v>86.85</v>
      </c>
      <c r="O4">
        <v>302.02999999999997</v>
      </c>
      <c r="P4">
        <v>0</v>
      </c>
    </row>
    <row r="5" spans="1:16" ht="14.4" x14ac:dyDescent="0.3">
      <c r="A5" s="34">
        <v>200006</v>
      </c>
      <c r="B5">
        <v>325.29000000000002</v>
      </c>
      <c r="C5">
        <v>323.85000000000002</v>
      </c>
      <c r="D5">
        <v>4211.32</v>
      </c>
      <c r="E5">
        <v>6317.49</v>
      </c>
      <c r="F5">
        <v>3262.6</v>
      </c>
      <c r="G5">
        <v>990.38</v>
      </c>
      <c r="H5">
        <v>3089.73</v>
      </c>
      <c r="I5">
        <v>132.29</v>
      </c>
      <c r="J5">
        <v>547.09</v>
      </c>
      <c r="K5">
        <v>632.86</v>
      </c>
      <c r="L5">
        <v>0</v>
      </c>
      <c r="M5">
        <v>0.13</v>
      </c>
      <c r="N5">
        <v>0</v>
      </c>
      <c r="O5">
        <v>0</v>
      </c>
      <c r="P5">
        <v>0</v>
      </c>
    </row>
    <row r="6" spans="1:16" ht="14.4" x14ac:dyDescent="0.3">
      <c r="A6" s="34">
        <v>200007</v>
      </c>
      <c r="B6">
        <v>2007.75</v>
      </c>
      <c r="C6">
        <v>34.21</v>
      </c>
      <c r="D6">
        <v>0</v>
      </c>
      <c r="E6">
        <v>0</v>
      </c>
      <c r="F6">
        <v>138.69999999999999</v>
      </c>
      <c r="G6">
        <v>75.319999999999993</v>
      </c>
      <c r="H6">
        <v>140.87</v>
      </c>
      <c r="I6">
        <v>47.32</v>
      </c>
      <c r="J6">
        <v>101.97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ht="14.4" x14ac:dyDescent="0.3">
      <c r="A7" s="34">
        <v>200008</v>
      </c>
      <c r="B7">
        <v>2201.0700000000002</v>
      </c>
      <c r="C7">
        <v>71.31</v>
      </c>
      <c r="D7">
        <v>614.22</v>
      </c>
      <c r="E7">
        <v>483.45</v>
      </c>
      <c r="F7">
        <v>1241.1500000000001</v>
      </c>
      <c r="G7">
        <v>622.12</v>
      </c>
      <c r="H7">
        <v>2197.12</v>
      </c>
      <c r="I7">
        <v>59.27</v>
      </c>
      <c r="J7">
        <v>430.96</v>
      </c>
      <c r="K7">
        <v>693.09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ht="14.4" x14ac:dyDescent="0.3">
      <c r="A8" s="34">
        <v>200009</v>
      </c>
      <c r="B8">
        <v>845.75</v>
      </c>
      <c r="C8">
        <v>0.68</v>
      </c>
      <c r="D8">
        <v>0</v>
      </c>
      <c r="E8">
        <v>0</v>
      </c>
      <c r="F8">
        <v>925.97</v>
      </c>
      <c r="G8">
        <v>234.12</v>
      </c>
      <c r="H8">
        <v>292.47000000000003</v>
      </c>
      <c r="I8">
        <v>6.31</v>
      </c>
      <c r="J8">
        <v>114.59</v>
      </c>
      <c r="K8">
        <v>304.58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ht="14.4" x14ac:dyDescent="0.3">
      <c r="A9" s="34">
        <v>200010</v>
      </c>
      <c r="B9">
        <v>228.03</v>
      </c>
      <c r="C9">
        <v>0</v>
      </c>
      <c r="D9">
        <v>10.08</v>
      </c>
      <c r="E9">
        <v>0</v>
      </c>
      <c r="F9">
        <v>131.1</v>
      </c>
      <c r="G9">
        <v>289.08999999999997</v>
      </c>
      <c r="H9">
        <v>1114.46</v>
      </c>
      <c r="I9">
        <v>18.3</v>
      </c>
      <c r="J9">
        <v>304.77999999999997</v>
      </c>
      <c r="K9">
        <v>691.61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ht="14.4" x14ac:dyDescent="0.3">
      <c r="A10" s="34">
        <v>200011</v>
      </c>
      <c r="B10">
        <v>2758.95</v>
      </c>
      <c r="C10">
        <v>0</v>
      </c>
      <c r="D10">
        <v>6544.44</v>
      </c>
      <c r="E10">
        <v>499.55</v>
      </c>
      <c r="F10">
        <v>628.72</v>
      </c>
      <c r="G10">
        <v>385.6</v>
      </c>
      <c r="H10">
        <v>2550.09</v>
      </c>
      <c r="I10">
        <v>140.53</v>
      </c>
      <c r="J10">
        <v>797.12</v>
      </c>
      <c r="K10">
        <v>606.17999999999995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ht="14.4" x14ac:dyDescent="0.3">
      <c r="A11" s="34">
        <v>200012</v>
      </c>
      <c r="B11">
        <v>1621.32</v>
      </c>
      <c r="C11">
        <v>21.03</v>
      </c>
      <c r="D11">
        <v>3556.93</v>
      </c>
      <c r="E11">
        <v>7252.33</v>
      </c>
      <c r="F11">
        <v>757.97</v>
      </c>
      <c r="G11">
        <v>542.02</v>
      </c>
      <c r="H11">
        <v>1485.86</v>
      </c>
      <c r="I11">
        <v>53.54</v>
      </c>
      <c r="J11">
        <v>140.44</v>
      </c>
      <c r="K11">
        <v>484.86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ht="14.4" x14ac:dyDescent="0.3">
      <c r="A12" s="34">
        <v>200101</v>
      </c>
      <c r="B12">
        <v>1508.01</v>
      </c>
      <c r="C12">
        <v>107.01</v>
      </c>
      <c r="D12">
        <v>1509.32</v>
      </c>
      <c r="E12">
        <v>3607.45</v>
      </c>
      <c r="F12">
        <v>392.14</v>
      </c>
      <c r="G12">
        <v>205.89</v>
      </c>
      <c r="H12">
        <v>102.12</v>
      </c>
      <c r="I12">
        <v>33.44</v>
      </c>
      <c r="J12">
        <v>110.8</v>
      </c>
      <c r="K12">
        <v>429.6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ht="14.4" x14ac:dyDescent="0.3">
      <c r="A13" s="34">
        <v>200102</v>
      </c>
      <c r="B13">
        <v>7441.25</v>
      </c>
      <c r="C13">
        <v>146.83000000000001</v>
      </c>
      <c r="D13">
        <v>1103.2</v>
      </c>
      <c r="E13">
        <v>1982.67</v>
      </c>
      <c r="F13">
        <v>371.99</v>
      </c>
      <c r="G13">
        <v>274.39999999999998</v>
      </c>
      <c r="H13">
        <v>652.65</v>
      </c>
      <c r="I13">
        <v>8.92</v>
      </c>
      <c r="J13">
        <v>22.72</v>
      </c>
      <c r="K13">
        <v>377.79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ht="14.4" x14ac:dyDescent="0.3">
      <c r="A14" s="34">
        <v>200103</v>
      </c>
      <c r="B14">
        <v>5709.92</v>
      </c>
      <c r="C14">
        <v>579.74</v>
      </c>
      <c r="D14">
        <v>2441.64</v>
      </c>
      <c r="E14">
        <v>2636.92</v>
      </c>
      <c r="F14">
        <v>315.79000000000002</v>
      </c>
      <c r="G14">
        <v>295.68</v>
      </c>
      <c r="H14">
        <v>863.04</v>
      </c>
      <c r="I14">
        <v>55.97</v>
      </c>
      <c r="J14">
        <v>123.38</v>
      </c>
      <c r="K14">
        <v>350.88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ht="14.4" x14ac:dyDescent="0.3">
      <c r="A15" s="34">
        <v>200104</v>
      </c>
      <c r="B15">
        <v>695.04</v>
      </c>
      <c r="C15">
        <v>0</v>
      </c>
      <c r="D15">
        <v>3925.32</v>
      </c>
      <c r="E15">
        <v>3386.55</v>
      </c>
      <c r="F15">
        <v>733.32</v>
      </c>
      <c r="G15">
        <v>527.27</v>
      </c>
      <c r="H15">
        <v>3266.51</v>
      </c>
      <c r="I15">
        <v>62.93</v>
      </c>
      <c r="J15">
        <v>231.49</v>
      </c>
      <c r="K15">
        <v>1159.1600000000001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ht="14.4" x14ac:dyDescent="0.3">
      <c r="A16" s="34">
        <v>200105</v>
      </c>
      <c r="B16">
        <v>125.52</v>
      </c>
      <c r="C16">
        <v>0</v>
      </c>
      <c r="D16">
        <v>4320.29</v>
      </c>
      <c r="E16">
        <v>3538.02</v>
      </c>
      <c r="F16">
        <v>803.15</v>
      </c>
      <c r="G16">
        <v>250.72</v>
      </c>
      <c r="H16">
        <v>976.81</v>
      </c>
      <c r="I16">
        <v>35.92</v>
      </c>
      <c r="J16">
        <v>103</v>
      </c>
      <c r="K16">
        <v>1003.8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ht="14.4" x14ac:dyDescent="0.3">
      <c r="A17" s="34">
        <v>200106</v>
      </c>
      <c r="B17">
        <v>74.709999999999994</v>
      </c>
      <c r="C17">
        <v>0</v>
      </c>
      <c r="D17">
        <v>240.39</v>
      </c>
      <c r="E17">
        <v>0</v>
      </c>
      <c r="F17">
        <v>0</v>
      </c>
      <c r="G17">
        <v>99.33</v>
      </c>
      <c r="H17">
        <v>0</v>
      </c>
      <c r="I17">
        <v>0</v>
      </c>
      <c r="J17">
        <v>0</v>
      </c>
      <c r="K17">
        <v>463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ht="14.4" x14ac:dyDescent="0.3">
      <c r="A18" s="34">
        <v>200107</v>
      </c>
      <c r="B18">
        <v>0</v>
      </c>
      <c r="C18">
        <v>0</v>
      </c>
      <c r="D18">
        <v>93.63</v>
      </c>
      <c r="E18">
        <v>0</v>
      </c>
      <c r="F18">
        <v>0</v>
      </c>
      <c r="G18">
        <v>53.25</v>
      </c>
      <c r="H18">
        <v>45.73</v>
      </c>
      <c r="I18">
        <v>0</v>
      </c>
      <c r="J18">
        <v>0</v>
      </c>
      <c r="K18">
        <v>444.46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ht="14.4" x14ac:dyDescent="0.3">
      <c r="A19" s="34">
        <v>200108</v>
      </c>
      <c r="B19">
        <v>79.66</v>
      </c>
      <c r="C19">
        <v>0</v>
      </c>
      <c r="D19">
        <v>0</v>
      </c>
      <c r="E19">
        <v>0</v>
      </c>
      <c r="F19">
        <v>0</v>
      </c>
      <c r="G19">
        <v>306.10000000000002</v>
      </c>
      <c r="H19">
        <v>17.57</v>
      </c>
      <c r="I19">
        <v>0</v>
      </c>
      <c r="J19">
        <v>0</v>
      </c>
      <c r="K19">
        <v>342.76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ht="14.4" x14ac:dyDescent="0.3">
      <c r="A20" s="34">
        <v>200109</v>
      </c>
      <c r="B20">
        <v>329.72</v>
      </c>
      <c r="C20">
        <v>0</v>
      </c>
      <c r="D20">
        <v>39.520000000000003</v>
      </c>
      <c r="E20">
        <v>0</v>
      </c>
      <c r="F20">
        <v>0</v>
      </c>
      <c r="G20">
        <v>129.08000000000001</v>
      </c>
      <c r="H20">
        <v>0</v>
      </c>
      <c r="I20">
        <v>0</v>
      </c>
      <c r="J20">
        <v>0.11</v>
      </c>
      <c r="K20">
        <v>173.68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ht="14.4" x14ac:dyDescent="0.3">
      <c r="A21" s="34">
        <v>200110</v>
      </c>
      <c r="B21">
        <v>690.06</v>
      </c>
      <c r="C21">
        <v>0</v>
      </c>
      <c r="D21">
        <v>1.39</v>
      </c>
      <c r="E21">
        <v>0</v>
      </c>
      <c r="F21">
        <v>0</v>
      </c>
      <c r="G21">
        <v>68.17</v>
      </c>
      <c r="H21">
        <v>257.2</v>
      </c>
      <c r="I21">
        <v>0</v>
      </c>
      <c r="J21">
        <v>0</v>
      </c>
      <c r="K21">
        <v>222.44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ht="14.4" x14ac:dyDescent="0.3">
      <c r="A22" s="34">
        <v>200111</v>
      </c>
      <c r="B22">
        <v>132.47999999999999</v>
      </c>
      <c r="C22">
        <v>2.08</v>
      </c>
      <c r="D22">
        <v>86.87</v>
      </c>
      <c r="E22">
        <v>17.54</v>
      </c>
      <c r="F22">
        <v>9.48</v>
      </c>
      <c r="G22">
        <v>275.58999999999997</v>
      </c>
      <c r="H22">
        <v>388.74</v>
      </c>
      <c r="I22">
        <v>5.21</v>
      </c>
      <c r="J22">
        <v>0</v>
      </c>
      <c r="K22">
        <v>269.27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ht="14.4" x14ac:dyDescent="0.3">
      <c r="A23" s="34">
        <v>200112</v>
      </c>
      <c r="B23">
        <v>726.35</v>
      </c>
      <c r="C23">
        <v>336.77</v>
      </c>
      <c r="D23">
        <v>91.44</v>
      </c>
      <c r="E23">
        <v>72.84</v>
      </c>
      <c r="F23">
        <v>151.57</v>
      </c>
      <c r="G23">
        <v>497.27</v>
      </c>
      <c r="H23">
        <v>2456.7800000000002</v>
      </c>
      <c r="I23">
        <v>0.46</v>
      </c>
      <c r="J23">
        <v>0</v>
      </c>
      <c r="K23">
        <v>533.71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ht="14.4" x14ac:dyDescent="0.3">
      <c r="A24" s="34">
        <v>200201</v>
      </c>
      <c r="B24">
        <v>2786.02</v>
      </c>
      <c r="C24">
        <v>1924.06</v>
      </c>
      <c r="D24">
        <v>225.43</v>
      </c>
      <c r="E24">
        <v>201.99</v>
      </c>
      <c r="F24">
        <v>157.03</v>
      </c>
      <c r="G24">
        <v>953.65</v>
      </c>
      <c r="H24">
        <v>1471.29</v>
      </c>
      <c r="I24">
        <v>0.46</v>
      </c>
      <c r="J24">
        <v>0</v>
      </c>
      <c r="K24">
        <v>1359.36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ht="14.4" x14ac:dyDescent="0.3">
      <c r="A25" s="34">
        <v>200202</v>
      </c>
      <c r="B25">
        <v>616.71</v>
      </c>
      <c r="C25">
        <v>2285.77</v>
      </c>
      <c r="D25">
        <v>667.46</v>
      </c>
      <c r="E25">
        <v>424.97</v>
      </c>
      <c r="F25">
        <v>202.94</v>
      </c>
      <c r="G25">
        <v>979.02</v>
      </c>
      <c r="H25">
        <v>1444.62</v>
      </c>
      <c r="I25">
        <v>0.38</v>
      </c>
      <c r="J25">
        <v>0</v>
      </c>
      <c r="K25">
        <v>1130.76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ht="14.4" x14ac:dyDescent="0.3">
      <c r="A26" s="34">
        <v>200203</v>
      </c>
      <c r="B26">
        <v>3139.86</v>
      </c>
      <c r="C26">
        <v>2285.42</v>
      </c>
      <c r="D26">
        <v>3796.91</v>
      </c>
      <c r="E26">
        <v>469.59</v>
      </c>
      <c r="F26">
        <v>1133.4100000000001</v>
      </c>
      <c r="G26">
        <v>2397.5</v>
      </c>
      <c r="H26">
        <v>3077.6</v>
      </c>
      <c r="I26">
        <v>0.45</v>
      </c>
      <c r="J26">
        <v>0</v>
      </c>
      <c r="K26">
        <v>1402.87</v>
      </c>
      <c r="L26">
        <v>0</v>
      </c>
      <c r="M26">
        <v>0</v>
      </c>
      <c r="N26">
        <v>37</v>
      </c>
      <c r="O26">
        <v>52.79</v>
      </c>
      <c r="P26">
        <v>0</v>
      </c>
    </row>
    <row r="27" spans="1:16" ht="14.4" x14ac:dyDescent="0.3">
      <c r="A27" s="34">
        <v>200204</v>
      </c>
      <c r="B27">
        <v>3041.8</v>
      </c>
      <c r="C27">
        <v>1438.61</v>
      </c>
      <c r="D27">
        <v>5663.4</v>
      </c>
      <c r="E27">
        <v>4207.62</v>
      </c>
      <c r="F27">
        <v>3831.3</v>
      </c>
      <c r="G27">
        <v>2809.87</v>
      </c>
      <c r="H27">
        <v>2744.85</v>
      </c>
      <c r="I27">
        <v>0.42</v>
      </c>
      <c r="J27">
        <v>0</v>
      </c>
      <c r="K27">
        <v>786.24</v>
      </c>
      <c r="L27">
        <v>0</v>
      </c>
      <c r="M27">
        <v>0</v>
      </c>
      <c r="N27">
        <v>0</v>
      </c>
      <c r="O27">
        <v>22.91</v>
      </c>
      <c r="P27">
        <v>0</v>
      </c>
    </row>
    <row r="28" spans="1:16" ht="14.4" x14ac:dyDescent="0.3">
      <c r="A28" s="34">
        <v>200205</v>
      </c>
      <c r="B28">
        <v>2202.8000000000002</v>
      </c>
      <c r="C28">
        <v>1251.07</v>
      </c>
      <c r="D28">
        <v>7056.01</v>
      </c>
      <c r="E28">
        <v>6489.03</v>
      </c>
      <c r="F28">
        <v>3437.71</v>
      </c>
      <c r="G28">
        <v>2268.77</v>
      </c>
      <c r="H28">
        <v>3962.15</v>
      </c>
      <c r="I28">
        <v>0</v>
      </c>
      <c r="J28">
        <v>0</v>
      </c>
      <c r="K28">
        <v>687.1</v>
      </c>
      <c r="L28">
        <v>0</v>
      </c>
      <c r="M28">
        <v>0</v>
      </c>
      <c r="N28">
        <v>0</v>
      </c>
      <c r="O28">
        <v>0.3</v>
      </c>
      <c r="P28">
        <v>0</v>
      </c>
    </row>
    <row r="29" spans="1:16" ht="14.4" x14ac:dyDescent="0.3">
      <c r="A29" s="34">
        <v>200206</v>
      </c>
      <c r="B29">
        <v>1296.6300000000001</v>
      </c>
      <c r="C29">
        <v>394.02</v>
      </c>
      <c r="D29">
        <v>3100.43</v>
      </c>
      <c r="E29">
        <v>1676.86</v>
      </c>
      <c r="F29">
        <v>834.18</v>
      </c>
      <c r="G29">
        <v>544.86</v>
      </c>
      <c r="H29">
        <v>1177.97</v>
      </c>
      <c r="I29">
        <v>48.06</v>
      </c>
      <c r="J29">
        <v>77.28</v>
      </c>
      <c r="K29">
        <v>269.20999999999998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ht="14.4" x14ac:dyDescent="0.3">
      <c r="A30" s="34">
        <v>200207</v>
      </c>
      <c r="B30">
        <v>716.08</v>
      </c>
      <c r="C30">
        <v>87.98</v>
      </c>
      <c r="D30">
        <v>1620.01</v>
      </c>
      <c r="E30">
        <v>0</v>
      </c>
      <c r="F30">
        <v>0</v>
      </c>
      <c r="G30">
        <v>120.96</v>
      </c>
      <c r="H30">
        <v>8067.14</v>
      </c>
      <c r="I30">
        <v>0</v>
      </c>
      <c r="J30">
        <v>0</v>
      </c>
      <c r="K30">
        <v>24.89</v>
      </c>
      <c r="L30">
        <v>0</v>
      </c>
      <c r="M30">
        <v>0</v>
      </c>
      <c r="N30">
        <v>22.22</v>
      </c>
      <c r="O30">
        <v>8.44</v>
      </c>
      <c r="P30">
        <v>0</v>
      </c>
    </row>
    <row r="31" spans="1:16" ht="14.4" x14ac:dyDescent="0.3">
      <c r="A31" s="34">
        <v>200208</v>
      </c>
      <c r="B31">
        <v>3188.31</v>
      </c>
      <c r="C31">
        <v>1526.28</v>
      </c>
      <c r="D31">
        <v>14110.93</v>
      </c>
      <c r="E31">
        <v>853.35</v>
      </c>
      <c r="F31">
        <v>0</v>
      </c>
      <c r="G31">
        <v>206.67</v>
      </c>
      <c r="H31">
        <v>10011.469999999999</v>
      </c>
      <c r="I31">
        <v>0.95</v>
      </c>
      <c r="J31">
        <v>1.96</v>
      </c>
      <c r="K31">
        <v>396.62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ht="14.4" x14ac:dyDescent="0.3">
      <c r="A32" s="34">
        <v>200209</v>
      </c>
      <c r="B32">
        <v>5191.74</v>
      </c>
      <c r="C32">
        <v>1627.76</v>
      </c>
      <c r="D32">
        <v>10683.62</v>
      </c>
      <c r="E32">
        <v>69.180000000000007</v>
      </c>
      <c r="F32">
        <v>0</v>
      </c>
      <c r="G32">
        <v>141.88</v>
      </c>
      <c r="H32">
        <v>12454.75</v>
      </c>
      <c r="I32">
        <v>0</v>
      </c>
      <c r="J32">
        <v>0</v>
      </c>
      <c r="K32">
        <v>78.86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ht="14.4" x14ac:dyDescent="0.3">
      <c r="A33" s="34">
        <v>200210</v>
      </c>
      <c r="B33">
        <v>3388.92</v>
      </c>
      <c r="C33">
        <v>2204.1</v>
      </c>
      <c r="D33">
        <v>8887.39</v>
      </c>
      <c r="E33">
        <v>2374.7199999999998</v>
      </c>
      <c r="F33">
        <v>0</v>
      </c>
      <c r="G33">
        <v>255.31</v>
      </c>
      <c r="H33">
        <v>4923.72</v>
      </c>
      <c r="I33">
        <v>1.32</v>
      </c>
      <c r="J33">
        <v>1.3</v>
      </c>
      <c r="K33">
        <v>558.45000000000005</v>
      </c>
      <c r="L33">
        <v>0</v>
      </c>
      <c r="M33">
        <v>0</v>
      </c>
      <c r="N33">
        <v>54.96</v>
      </c>
      <c r="O33">
        <v>0</v>
      </c>
      <c r="P33">
        <v>0</v>
      </c>
    </row>
    <row r="34" spans="1:16" ht="14.4" x14ac:dyDescent="0.3">
      <c r="A34" s="34">
        <v>200211</v>
      </c>
      <c r="B34">
        <v>2391.3000000000002</v>
      </c>
      <c r="C34">
        <v>2228.19</v>
      </c>
      <c r="D34">
        <v>8645.5400000000009</v>
      </c>
      <c r="E34">
        <v>395.2</v>
      </c>
      <c r="F34">
        <v>259.62</v>
      </c>
      <c r="G34">
        <v>207.92</v>
      </c>
      <c r="H34">
        <v>625.23</v>
      </c>
      <c r="I34">
        <v>0</v>
      </c>
      <c r="J34">
        <v>0</v>
      </c>
      <c r="K34">
        <v>303.12</v>
      </c>
      <c r="L34">
        <v>0</v>
      </c>
      <c r="M34">
        <v>0</v>
      </c>
      <c r="N34">
        <v>40.630000000000003</v>
      </c>
      <c r="O34">
        <v>0</v>
      </c>
      <c r="P34">
        <v>0</v>
      </c>
    </row>
    <row r="35" spans="1:16" ht="14.4" x14ac:dyDescent="0.3">
      <c r="A35" s="34">
        <v>200212</v>
      </c>
      <c r="B35">
        <v>7550.67</v>
      </c>
      <c r="C35">
        <v>3054</v>
      </c>
      <c r="D35">
        <v>12131.55</v>
      </c>
      <c r="E35">
        <v>417.32</v>
      </c>
      <c r="F35">
        <v>100.44</v>
      </c>
      <c r="G35">
        <v>53.98</v>
      </c>
      <c r="H35">
        <v>7398.09</v>
      </c>
      <c r="I35">
        <v>1.44</v>
      </c>
      <c r="J35">
        <v>1.3</v>
      </c>
      <c r="K35">
        <v>143.77000000000001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ht="14.4" x14ac:dyDescent="0.3">
      <c r="A36" s="34">
        <v>200301</v>
      </c>
      <c r="B36">
        <v>19867.93</v>
      </c>
      <c r="C36">
        <v>9056.14</v>
      </c>
      <c r="D36">
        <v>20420.82</v>
      </c>
      <c r="E36">
        <v>5951.46</v>
      </c>
      <c r="F36">
        <v>189.23</v>
      </c>
      <c r="G36">
        <v>74.78</v>
      </c>
      <c r="H36">
        <v>15111.43</v>
      </c>
      <c r="I36">
        <v>1.52</v>
      </c>
      <c r="J36">
        <v>1.3</v>
      </c>
      <c r="K36">
        <v>747.29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ht="14.4" x14ac:dyDescent="0.3">
      <c r="A37" s="34">
        <v>200302</v>
      </c>
      <c r="B37">
        <v>9588.76</v>
      </c>
      <c r="C37">
        <v>5278.2</v>
      </c>
      <c r="D37">
        <v>4841.04</v>
      </c>
      <c r="E37">
        <v>3919.28</v>
      </c>
      <c r="F37">
        <v>0</v>
      </c>
      <c r="G37">
        <v>121.97</v>
      </c>
      <c r="H37">
        <v>6523.02</v>
      </c>
      <c r="I37">
        <v>1.57</v>
      </c>
      <c r="J37">
        <v>1.3</v>
      </c>
      <c r="K37">
        <v>956.71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ht="14.4" x14ac:dyDescent="0.3">
      <c r="A38" s="34">
        <v>200303</v>
      </c>
      <c r="B38">
        <v>1659.2</v>
      </c>
      <c r="C38">
        <v>4383.2</v>
      </c>
      <c r="D38">
        <v>2504.54</v>
      </c>
      <c r="E38">
        <v>1013.18</v>
      </c>
      <c r="F38">
        <v>262.49</v>
      </c>
      <c r="G38">
        <v>93.18</v>
      </c>
      <c r="H38">
        <v>1631.7</v>
      </c>
      <c r="I38">
        <v>1.63</v>
      </c>
      <c r="J38">
        <v>1.3</v>
      </c>
      <c r="K38">
        <v>1105.8699999999999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ht="14.4" x14ac:dyDescent="0.3">
      <c r="A39" s="34">
        <v>200304</v>
      </c>
      <c r="B39">
        <v>1461.66</v>
      </c>
      <c r="C39">
        <v>4148.1099999999997</v>
      </c>
      <c r="D39">
        <v>6608.36</v>
      </c>
      <c r="E39">
        <v>4201.72</v>
      </c>
      <c r="F39">
        <v>1844.3</v>
      </c>
      <c r="G39">
        <v>327.77</v>
      </c>
      <c r="H39">
        <v>4184.45</v>
      </c>
      <c r="I39">
        <v>1.7</v>
      </c>
      <c r="J39">
        <v>1.3</v>
      </c>
      <c r="K39">
        <v>1852.14</v>
      </c>
      <c r="L39">
        <v>0</v>
      </c>
      <c r="M39">
        <v>0</v>
      </c>
      <c r="N39">
        <v>10.72</v>
      </c>
      <c r="O39">
        <v>0</v>
      </c>
      <c r="P39">
        <v>0</v>
      </c>
    </row>
    <row r="40" spans="1:16" ht="14.4" x14ac:dyDescent="0.3">
      <c r="A40" s="34">
        <v>200305</v>
      </c>
      <c r="B40">
        <v>5049.1499999999996</v>
      </c>
      <c r="C40">
        <v>2822.67</v>
      </c>
      <c r="D40">
        <v>3227.03</v>
      </c>
      <c r="E40">
        <v>2866.61</v>
      </c>
      <c r="F40">
        <v>1352.03</v>
      </c>
      <c r="G40">
        <v>142.74</v>
      </c>
      <c r="H40">
        <v>6517.03</v>
      </c>
      <c r="I40">
        <v>0</v>
      </c>
      <c r="J40">
        <v>0</v>
      </c>
      <c r="K40">
        <v>757.41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ht="14.4" x14ac:dyDescent="0.3">
      <c r="A41" s="34">
        <v>200306</v>
      </c>
      <c r="B41">
        <v>5417.56</v>
      </c>
      <c r="C41">
        <v>1024.76</v>
      </c>
      <c r="D41">
        <v>0</v>
      </c>
      <c r="E41">
        <v>0</v>
      </c>
      <c r="F41">
        <v>0</v>
      </c>
      <c r="G41">
        <v>71.08</v>
      </c>
      <c r="H41">
        <v>10084.290000000001</v>
      </c>
      <c r="I41">
        <v>1.79</v>
      </c>
      <c r="J41">
        <v>1.64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ht="14.4" x14ac:dyDescent="0.3">
      <c r="A42" s="34">
        <v>200307</v>
      </c>
      <c r="B42">
        <v>4224.41</v>
      </c>
      <c r="C42">
        <v>1822.59</v>
      </c>
      <c r="D42">
        <v>184.04</v>
      </c>
      <c r="E42">
        <v>0</v>
      </c>
      <c r="F42">
        <v>0</v>
      </c>
      <c r="G42">
        <v>201.71</v>
      </c>
      <c r="H42">
        <v>8357.76</v>
      </c>
      <c r="I42">
        <v>2.2400000000000002</v>
      </c>
      <c r="J42">
        <v>1.64</v>
      </c>
      <c r="K42">
        <v>776.74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ht="14.4" x14ac:dyDescent="0.3">
      <c r="A43" s="34">
        <v>200308</v>
      </c>
      <c r="B43">
        <v>4239.3900000000003</v>
      </c>
      <c r="C43">
        <v>90.38</v>
      </c>
      <c r="D43">
        <v>0</v>
      </c>
      <c r="E43">
        <v>0</v>
      </c>
      <c r="F43">
        <v>42.52</v>
      </c>
      <c r="G43">
        <v>44.75</v>
      </c>
      <c r="H43">
        <v>14373.47</v>
      </c>
      <c r="I43">
        <v>1.97</v>
      </c>
      <c r="J43">
        <v>0</v>
      </c>
      <c r="K43">
        <v>484.42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ht="14.4" x14ac:dyDescent="0.3">
      <c r="A44" s="34">
        <v>200309</v>
      </c>
      <c r="B44">
        <v>27336.240000000002</v>
      </c>
      <c r="C44">
        <v>1613.07</v>
      </c>
      <c r="D44">
        <v>0</v>
      </c>
      <c r="E44">
        <v>0</v>
      </c>
      <c r="F44">
        <v>110.03</v>
      </c>
      <c r="G44">
        <v>123.3</v>
      </c>
      <c r="H44">
        <v>17394.72</v>
      </c>
      <c r="I44">
        <v>2.0299999999999998</v>
      </c>
      <c r="J44">
        <v>1.3</v>
      </c>
      <c r="K44">
        <v>669.15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ht="14.4" x14ac:dyDescent="0.3">
      <c r="A45" s="34">
        <v>200310</v>
      </c>
      <c r="B45">
        <v>11384.21</v>
      </c>
      <c r="C45">
        <v>4344.43</v>
      </c>
      <c r="D45">
        <v>891.03</v>
      </c>
      <c r="E45">
        <v>1366.59</v>
      </c>
      <c r="F45">
        <v>74.739999999999995</v>
      </c>
      <c r="G45">
        <v>311.48</v>
      </c>
      <c r="H45">
        <v>9833.17</v>
      </c>
      <c r="I45">
        <v>1.55</v>
      </c>
      <c r="J45">
        <v>1.3</v>
      </c>
      <c r="K45">
        <v>1625.02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ht="14.4" x14ac:dyDescent="0.3">
      <c r="A46" s="34">
        <v>200311</v>
      </c>
      <c r="B46">
        <v>5418.96</v>
      </c>
      <c r="C46">
        <v>4797.5600000000004</v>
      </c>
      <c r="D46">
        <v>1232.82</v>
      </c>
      <c r="E46">
        <v>2067.0100000000002</v>
      </c>
      <c r="F46">
        <v>408.45</v>
      </c>
      <c r="G46">
        <v>218.95</v>
      </c>
      <c r="H46">
        <v>3330.88</v>
      </c>
      <c r="I46">
        <v>0.98</v>
      </c>
      <c r="J46">
        <v>1.51</v>
      </c>
      <c r="K46">
        <v>1237.53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ht="14.4" x14ac:dyDescent="0.3">
      <c r="A47" s="34">
        <v>200312</v>
      </c>
      <c r="B47">
        <v>8381.26</v>
      </c>
      <c r="C47">
        <v>4858.59</v>
      </c>
      <c r="D47">
        <v>620.96</v>
      </c>
      <c r="E47">
        <v>1205.5</v>
      </c>
      <c r="F47">
        <v>2135.73</v>
      </c>
      <c r="G47">
        <v>115.66</v>
      </c>
      <c r="H47">
        <v>4136.67</v>
      </c>
      <c r="I47">
        <v>154.69999999999999</v>
      </c>
      <c r="J47">
        <v>169.11</v>
      </c>
      <c r="K47">
        <v>777.02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ht="14.4" x14ac:dyDescent="0.3">
      <c r="A48" s="34">
        <v>200401</v>
      </c>
      <c r="B48">
        <v>5928.38</v>
      </c>
      <c r="C48">
        <v>5769.43</v>
      </c>
      <c r="D48">
        <v>4821.58</v>
      </c>
      <c r="E48">
        <v>2375.3000000000002</v>
      </c>
      <c r="F48">
        <v>1811.05</v>
      </c>
      <c r="G48">
        <v>224.69</v>
      </c>
      <c r="H48">
        <v>4971.8</v>
      </c>
      <c r="I48">
        <v>0.84</v>
      </c>
      <c r="J48">
        <v>1.65</v>
      </c>
      <c r="K48">
        <v>953.46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ht="14.4" x14ac:dyDescent="0.3">
      <c r="A49" s="34">
        <v>200402</v>
      </c>
      <c r="B49">
        <v>3967.51</v>
      </c>
      <c r="C49">
        <v>4887.28</v>
      </c>
      <c r="D49">
        <v>952.47</v>
      </c>
      <c r="E49">
        <v>631.13</v>
      </c>
      <c r="F49">
        <v>169.88</v>
      </c>
      <c r="G49">
        <v>129.72</v>
      </c>
      <c r="H49">
        <v>4742.68</v>
      </c>
      <c r="I49">
        <v>0</v>
      </c>
      <c r="J49">
        <v>0</v>
      </c>
      <c r="K49">
        <v>400.84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ht="14.4" x14ac:dyDescent="0.3">
      <c r="A50" s="34">
        <v>200403</v>
      </c>
      <c r="B50">
        <v>7772.59</v>
      </c>
      <c r="C50">
        <v>4611.55</v>
      </c>
      <c r="D50">
        <v>4149.37</v>
      </c>
      <c r="E50">
        <v>5055.05</v>
      </c>
      <c r="F50">
        <v>3480.8</v>
      </c>
      <c r="G50">
        <v>502.44</v>
      </c>
      <c r="H50">
        <v>4972.5600000000004</v>
      </c>
      <c r="I50">
        <v>0.83</v>
      </c>
      <c r="J50">
        <v>1.63</v>
      </c>
      <c r="K50">
        <v>1663.95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ht="14.4" x14ac:dyDescent="0.3">
      <c r="A51" s="34">
        <v>200404</v>
      </c>
      <c r="B51">
        <v>8517.42</v>
      </c>
      <c r="C51">
        <v>3455.61</v>
      </c>
      <c r="D51">
        <v>5074.1000000000004</v>
      </c>
      <c r="E51">
        <v>5391.99</v>
      </c>
      <c r="F51">
        <v>3439.69</v>
      </c>
      <c r="G51">
        <v>624.08000000000004</v>
      </c>
      <c r="H51">
        <v>7365.05</v>
      </c>
      <c r="I51">
        <v>0.82</v>
      </c>
      <c r="J51">
        <v>1.76</v>
      </c>
      <c r="K51">
        <v>874.48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ht="14.4" x14ac:dyDescent="0.3">
      <c r="A52" s="34">
        <v>200405</v>
      </c>
      <c r="B52">
        <v>2906.76</v>
      </c>
      <c r="C52">
        <v>2246.96</v>
      </c>
      <c r="D52">
        <v>6592.17</v>
      </c>
      <c r="E52">
        <v>11750.15</v>
      </c>
      <c r="F52">
        <v>6293.82</v>
      </c>
      <c r="G52">
        <v>717.66</v>
      </c>
      <c r="H52">
        <v>3164.33</v>
      </c>
      <c r="I52">
        <v>44.3</v>
      </c>
      <c r="J52">
        <v>581.64</v>
      </c>
      <c r="K52">
        <v>994.26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ht="14.4" x14ac:dyDescent="0.3">
      <c r="A53" s="34">
        <v>200406</v>
      </c>
      <c r="B53">
        <v>807.27</v>
      </c>
      <c r="C53">
        <v>925.38</v>
      </c>
      <c r="D53">
        <v>795.23</v>
      </c>
      <c r="E53">
        <v>1054.72</v>
      </c>
      <c r="F53">
        <v>793.89</v>
      </c>
      <c r="G53">
        <v>0</v>
      </c>
      <c r="H53">
        <v>554.69000000000005</v>
      </c>
      <c r="I53">
        <v>0</v>
      </c>
      <c r="J53">
        <v>0</v>
      </c>
      <c r="K53">
        <v>667.26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ht="14.4" x14ac:dyDescent="0.3">
      <c r="A54" s="34">
        <v>200407</v>
      </c>
      <c r="B54">
        <v>200.4</v>
      </c>
      <c r="C54">
        <v>985.47</v>
      </c>
      <c r="D54">
        <v>2297.9499999999998</v>
      </c>
      <c r="E54">
        <v>3068.61</v>
      </c>
      <c r="F54">
        <v>1782.23</v>
      </c>
      <c r="G54">
        <v>0</v>
      </c>
      <c r="H54">
        <v>298.54000000000002</v>
      </c>
      <c r="I54">
        <v>284.02999999999997</v>
      </c>
      <c r="J54">
        <v>333.1</v>
      </c>
      <c r="K54">
        <v>693.07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ht="14.4" x14ac:dyDescent="0.3">
      <c r="A55" s="34">
        <v>200408</v>
      </c>
      <c r="B55">
        <v>35.520000000000003</v>
      </c>
      <c r="C55">
        <v>11.5</v>
      </c>
      <c r="D55">
        <v>14.04</v>
      </c>
      <c r="E55">
        <v>0</v>
      </c>
      <c r="F55">
        <v>0.06</v>
      </c>
      <c r="G55">
        <v>0</v>
      </c>
      <c r="H55">
        <v>0</v>
      </c>
      <c r="I55">
        <v>0.78</v>
      </c>
      <c r="J55">
        <v>1.45</v>
      </c>
      <c r="K55">
        <v>1163.26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ht="14.4" x14ac:dyDescent="0.3">
      <c r="A56" s="34">
        <v>200409</v>
      </c>
      <c r="B56">
        <v>5960.87</v>
      </c>
      <c r="C56">
        <v>4.6100000000000003</v>
      </c>
      <c r="D56">
        <v>0</v>
      </c>
      <c r="E56">
        <v>0</v>
      </c>
      <c r="F56">
        <v>0</v>
      </c>
      <c r="G56">
        <v>596.77</v>
      </c>
      <c r="H56">
        <v>22152.65</v>
      </c>
      <c r="I56">
        <v>0</v>
      </c>
      <c r="J56">
        <v>0</v>
      </c>
      <c r="K56">
        <v>756.9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ht="14.4" x14ac:dyDescent="0.3">
      <c r="A57" s="34">
        <v>200410</v>
      </c>
      <c r="B57">
        <v>87460.43</v>
      </c>
      <c r="C57">
        <v>742.3</v>
      </c>
      <c r="D57">
        <v>592.97</v>
      </c>
      <c r="E57">
        <v>952.51</v>
      </c>
      <c r="F57">
        <v>394</v>
      </c>
      <c r="G57">
        <v>1.38</v>
      </c>
      <c r="H57">
        <v>48364.45</v>
      </c>
      <c r="I57">
        <v>0</v>
      </c>
      <c r="J57">
        <v>0</v>
      </c>
      <c r="K57">
        <v>2005.24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ht="14.4" x14ac:dyDescent="0.3">
      <c r="A58" s="34">
        <v>200411</v>
      </c>
      <c r="B58">
        <v>24889.54</v>
      </c>
      <c r="C58">
        <v>4900.6499999999996</v>
      </c>
      <c r="D58">
        <v>3032.72</v>
      </c>
      <c r="E58">
        <v>4374.87</v>
      </c>
      <c r="F58">
        <v>166.18</v>
      </c>
      <c r="G58">
        <v>0</v>
      </c>
      <c r="H58">
        <v>22191.19</v>
      </c>
      <c r="I58">
        <v>0.76</v>
      </c>
      <c r="J58">
        <v>1.42</v>
      </c>
      <c r="K58">
        <v>1510.91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ht="14.4" x14ac:dyDescent="0.3">
      <c r="A59" s="34">
        <v>200412</v>
      </c>
      <c r="B59">
        <v>20577.16</v>
      </c>
      <c r="C59">
        <v>11387.33</v>
      </c>
      <c r="D59">
        <v>7111.84</v>
      </c>
      <c r="E59">
        <v>9749.7999999999993</v>
      </c>
      <c r="F59">
        <v>5595.28</v>
      </c>
      <c r="G59">
        <v>13.24</v>
      </c>
      <c r="H59">
        <v>8506.7099999999991</v>
      </c>
      <c r="I59">
        <v>0.75</v>
      </c>
      <c r="J59">
        <v>336.75</v>
      </c>
      <c r="K59">
        <v>1242.98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ht="14.4" x14ac:dyDescent="0.3">
      <c r="A60" s="34">
        <v>200501</v>
      </c>
      <c r="B60">
        <v>7723.07</v>
      </c>
      <c r="C60">
        <v>9259.6200000000008</v>
      </c>
      <c r="D60">
        <v>3380.86</v>
      </c>
      <c r="E60">
        <v>3778.95</v>
      </c>
      <c r="F60">
        <v>1267.67</v>
      </c>
      <c r="G60">
        <v>48.03</v>
      </c>
      <c r="H60">
        <v>14586.54</v>
      </c>
      <c r="I60">
        <v>0.73</v>
      </c>
      <c r="J60">
        <v>133.63</v>
      </c>
      <c r="K60">
        <v>2864.07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ht="14.4" x14ac:dyDescent="0.3">
      <c r="A61" s="34">
        <v>200502</v>
      </c>
      <c r="B61">
        <v>16806.28</v>
      </c>
      <c r="C61">
        <v>6233.34</v>
      </c>
      <c r="D61">
        <v>5368.15</v>
      </c>
      <c r="E61">
        <v>11111.08</v>
      </c>
      <c r="F61">
        <v>7475.1</v>
      </c>
      <c r="G61">
        <v>174.76</v>
      </c>
      <c r="H61">
        <v>13167.33</v>
      </c>
      <c r="I61">
        <v>49.8</v>
      </c>
      <c r="J61">
        <v>0</v>
      </c>
      <c r="K61">
        <v>1216.8800000000001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ht="14.4" x14ac:dyDescent="0.3">
      <c r="A62" s="34">
        <v>200503</v>
      </c>
      <c r="B62">
        <v>11896.03</v>
      </c>
      <c r="C62">
        <v>7922.19</v>
      </c>
      <c r="D62">
        <v>225.77</v>
      </c>
      <c r="E62">
        <v>742.33</v>
      </c>
      <c r="F62">
        <v>493.64</v>
      </c>
      <c r="G62">
        <v>429.88</v>
      </c>
      <c r="H62">
        <v>10572.74</v>
      </c>
      <c r="I62">
        <v>0</v>
      </c>
      <c r="J62">
        <v>1.59</v>
      </c>
      <c r="K62">
        <v>1091.97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ht="14.4" x14ac:dyDescent="0.3">
      <c r="A63" s="34">
        <v>200504</v>
      </c>
      <c r="B63">
        <v>21967.23</v>
      </c>
      <c r="C63">
        <v>11258.36</v>
      </c>
      <c r="D63">
        <v>10013.5</v>
      </c>
      <c r="E63">
        <v>11837.44</v>
      </c>
      <c r="F63">
        <v>10758.06</v>
      </c>
      <c r="G63">
        <v>34.270000000000003</v>
      </c>
      <c r="H63">
        <v>29637.98</v>
      </c>
      <c r="I63">
        <v>12.12</v>
      </c>
      <c r="J63">
        <v>0.97</v>
      </c>
      <c r="K63">
        <v>2533.75</v>
      </c>
      <c r="L63">
        <v>0</v>
      </c>
      <c r="M63">
        <v>0</v>
      </c>
      <c r="N63">
        <v>0</v>
      </c>
      <c r="O63">
        <v>29.43</v>
      </c>
      <c r="P63">
        <v>0</v>
      </c>
    </row>
    <row r="64" spans="1:16" ht="14.4" x14ac:dyDescent="0.3">
      <c r="A64" s="34">
        <v>200505</v>
      </c>
      <c r="B64">
        <v>19967.37</v>
      </c>
      <c r="C64">
        <v>4233.1400000000003</v>
      </c>
      <c r="D64">
        <v>5768.56</v>
      </c>
      <c r="E64">
        <v>7183.24</v>
      </c>
      <c r="F64">
        <v>5248.91</v>
      </c>
      <c r="G64">
        <v>1451.98</v>
      </c>
      <c r="H64">
        <v>37806.33</v>
      </c>
      <c r="I64">
        <v>0</v>
      </c>
      <c r="J64">
        <v>0.76</v>
      </c>
      <c r="K64">
        <v>1714.9</v>
      </c>
      <c r="L64">
        <v>0</v>
      </c>
      <c r="M64">
        <v>0</v>
      </c>
      <c r="N64">
        <v>0</v>
      </c>
      <c r="O64">
        <v>79.88</v>
      </c>
      <c r="P64">
        <v>0</v>
      </c>
    </row>
    <row r="65" spans="1:16" ht="14.4" x14ac:dyDescent="0.3">
      <c r="A65" s="34">
        <v>200506</v>
      </c>
      <c r="B65">
        <v>13605.07</v>
      </c>
      <c r="C65">
        <v>1825.51</v>
      </c>
      <c r="D65">
        <v>0</v>
      </c>
      <c r="E65">
        <v>0</v>
      </c>
      <c r="F65">
        <v>0.54</v>
      </c>
      <c r="G65">
        <v>0.67</v>
      </c>
      <c r="H65">
        <v>30419.78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ht="14.4" x14ac:dyDescent="0.3">
      <c r="A66" s="34">
        <v>200507</v>
      </c>
      <c r="B66">
        <v>61632.75</v>
      </c>
      <c r="C66">
        <v>6069.94</v>
      </c>
      <c r="D66">
        <v>1373.66</v>
      </c>
      <c r="E66">
        <v>714.3</v>
      </c>
      <c r="F66">
        <v>121.64</v>
      </c>
      <c r="G66">
        <v>157.69999999999999</v>
      </c>
      <c r="H66">
        <v>41199.43</v>
      </c>
      <c r="I66">
        <v>0.89</v>
      </c>
      <c r="J66">
        <v>1.06</v>
      </c>
      <c r="K66">
        <v>1301.29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ht="14.4" x14ac:dyDescent="0.3">
      <c r="A67" s="34">
        <v>200508</v>
      </c>
      <c r="B67">
        <v>32011.119999999999</v>
      </c>
      <c r="C67">
        <v>5728.84</v>
      </c>
      <c r="D67">
        <v>459.72</v>
      </c>
      <c r="E67">
        <v>53</v>
      </c>
      <c r="F67">
        <v>0</v>
      </c>
      <c r="G67">
        <v>107.34</v>
      </c>
      <c r="H67">
        <v>38943.25</v>
      </c>
      <c r="I67">
        <v>0.43</v>
      </c>
      <c r="J67">
        <v>0</v>
      </c>
      <c r="K67">
        <v>3513.35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ht="14.4" x14ac:dyDescent="0.3">
      <c r="A68" s="34">
        <v>200509</v>
      </c>
      <c r="B68">
        <v>16823.439999999999</v>
      </c>
      <c r="C68">
        <v>4874.8</v>
      </c>
      <c r="D68">
        <v>743.02</v>
      </c>
      <c r="E68">
        <v>589.76</v>
      </c>
      <c r="F68">
        <v>250.61</v>
      </c>
      <c r="G68">
        <v>90.3</v>
      </c>
      <c r="H68">
        <v>31424.13</v>
      </c>
      <c r="I68">
        <v>0.51</v>
      </c>
      <c r="J68">
        <v>0</v>
      </c>
      <c r="K68">
        <v>2282.65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ht="14.4" x14ac:dyDescent="0.3">
      <c r="A69" s="34">
        <v>200510</v>
      </c>
      <c r="B69">
        <v>3490.83</v>
      </c>
      <c r="C69">
        <v>1127.2</v>
      </c>
      <c r="D69">
        <v>0</v>
      </c>
      <c r="E69">
        <v>0</v>
      </c>
      <c r="F69">
        <v>0</v>
      </c>
      <c r="G69">
        <v>90.79</v>
      </c>
      <c r="H69">
        <v>14462.52</v>
      </c>
      <c r="I69">
        <v>0.99</v>
      </c>
      <c r="J69">
        <v>1.1299999999999999</v>
      </c>
      <c r="K69">
        <v>407.18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ht="14.4" x14ac:dyDescent="0.3">
      <c r="A70" s="34">
        <v>200511</v>
      </c>
      <c r="B70">
        <v>35754.620000000003</v>
      </c>
      <c r="C70">
        <v>1607.16</v>
      </c>
      <c r="D70">
        <v>160.72999999999999</v>
      </c>
      <c r="E70">
        <v>815.95</v>
      </c>
      <c r="F70">
        <v>586.4</v>
      </c>
      <c r="G70">
        <v>112.68</v>
      </c>
      <c r="H70">
        <v>69316.41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ht="14.4" x14ac:dyDescent="0.3">
      <c r="A71" s="34">
        <v>200512</v>
      </c>
      <c r="B71">
        <v>37431.769999999997</v>
      </c>
      <c r="C71">
        <v>6404.5</v>
      </c>
      <c r="D71">
        <v>1512.92</v>
      </c>
      <c r="E71">
        <v>3388.28</v>
      </c>
      <c r="F71">
        <v>1758.74</v>
      </c>
      <c r="G71">
        <v>139.38</v>
      </c>
      <c r="H71">
        <v>53103.71</v>
      </c>
      <c r="I71">
        <v>1.07</v>
      </c>
      <c r="J71">
        <v>1.1200000000000001</v>
      </c>
      <c r="K71">
        <v>1736.09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ht="14.4" x14ac:dyDescent="0.3">
      <c r="A72" s="34">
        <v>200601</v>
      </c>
      <c r="B72">
        <v>5212.3100000000004</v>
      </c>
      <c r="C72">
        <v>5457.9</v>
      </c>
      <c r="D72">
        <v>3223.64</v>
      </c>
      <c r="E72">
        <v>16914.169999999998</v>
      </c>
      <c r="F72">
        <v>11987.61</v>
      </c>
      <c r="G72">
        <v>570.30999999999995</v>
      </c>
      <c r="H72">
        <v>6624.8</v>
      </c>
      <c r="I72">
        <v>1.3</v>
      </c>
      <c r="J72">
        <v>1.1399999999999999</v>
      </c>
      <c r="K72">
        <v>2366.19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ht="14.4" x14ac:dyDescent="0.3">
      <c r="A73" s="34">
        <v>200602</v>
      </c>
      <c r="B73">
        <v>6281.78</v>
      </c>
      <c r="C73">
        <v>3338.81</v>
      </c>
      <c r="D73">
        <v>863.08</v>
      </c>
      <c r="E73">
        <v>3809.17</v>
      </c>
      <c r="F73">
        <v>533.11</v>
      </c>
      <c r="G73">
        <v>156.38</v>
      </c>
      <c r="H73">
        <v>6711.43</v>
      </c>
      <c r="I73">
        <v>0</v>
      </c>
      <c r="J73">
        <v>0</v>
      </c>
      <c r="K73">
        <v>1481.65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ht="14.4" x14ac:dyDescent="0.3">
      <c r="A74" s="34">
        <v>200603</v>
      </c>
      <c r="B74">
        <v>12575.3</v>
      </c>
      <c r="C74">
        <v>4908.72</v>
      </c>
      <c r="D74">
        <v>2873.29</v>
      </c>
      <c r="E74">
        <v>10898.04</v>
      </c>
      <c r="F74">
        <v>3375.89</v>
      </c>
      <c r="G74">
        <v>315.22000000000003</v>
      </c>
      <c r="H74">
        <v>11972.37</v>
      </c>
      <c r="I74">
        <v>1.1599999999999999</v>
      </c>
      <c r="J74">
        <v>1.1499999999999999</v>
      </c>
      <c r="K74">
        <v>1207.5899999999999</v>
      </c>
      <c r="L74">
        <v>0</v>
      </c>
      <c r="M74">
        <v>0</v>
      </c>
      <c r="N74">
        <v>0</v>
      </c>
      <c r="O74">
        <v>67.180000000000007</v>
      </c>
      <c r="P74">
        <v>0</v>
      </c>
    </row>
    <row r="75" spans="1:16" ht="14.4" x14ac:dyDescent="0.3">
      <c r="A75" s="34">
        <v>200604</v>
      </c>
      <c r="B75">
        <v>5601.69</v>
      </c>
      <c r="C75">
        <v>3691.54</v>
      </c>
      <c r="D75">
        <v>6708.7</v>
      </c>
      <c r="E75">
        <v>13010.63</v>
      </c>
      <c r="F75">
        <v>9973.42</v>
      </c>
      <c r="G75">
        <v>286.63</v>
      </c>
      <c r="H75">
        <v>19807.330000000002</v>
      </c>
      <c r="I75">
        <v>1.42</v>
      </c>
      <c r="J75">
        <v>53.94</v>
      </c>
      <c r="K75">
        <v>1831.35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ht="14.4" x14ac:dyDescent="0.3">
      <c r="A76" s="34">
        <v>200605</v>
      </c>
      <c r="B76">
        <v>734.34</v>
      </c>
      <c r="C76">
        <v>3066.68</v>
      </c>
      <c r="D76">
        <v>4824.03</v>
      </c>
      <c r="E76">
        <v>12291.03</v>
      </c>
      <c r="F76">
        <v>5598.12</v>
      </c>
      <c r="G76">
        <v>1062.8499999999999</v>
      </c>
      <c r="H76">
        <v>9655.27</v>
      </c>
      <c r="I76">
        <v>314.14</v>
      </c>
      <c r="J76">
        <v>725.55</v>
      </c>
      <c r="K76">
        <v>1883.95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ht="14.4" x14ac:dyDescent="0.3">
      <c r="A77" s="34">
        <v>200606</v>
      </c>
      <c r="B77">
        <v>1915.63</v>
      </c>
      <c r="C77">
        <v>1597.3</v>
      </c>
      <c r="D77">
        <v>3940.95</v>
      </c>
      <c r="E77">
        <v>10997.76</v>
      </c>
      <c r="F77">
        <v>6997.37</v>
      </c>
      <c r="G77">
        <v>1310.05</v>
      </c>
      <c r="H77">
        <v>5958.88</v>
      </c>
      <c r="I77">
        <v>351.83</v>
      </c>
      <c r="J77">
        <v>822.93</v>
      </c>
      <c r="K77">
        <v>1032.06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ht="14.4" x14ac:dyDescent="0.3">
      <c r="A78" s="34">
        <v>200607</v>
      </c>
      <c r="B78">
        <v>0</v>
      </c>
      <c r="C78">
        <v>55.74</v>
      </c>
      <c r="D78">
        <v>0</v>
      </c>
      <c r="E78">
        <v>0</v>
      </c>
      <c r="F78">
        <v>208.51</v>
      </c>
      <c r="G78">
        <v>51.95</v>
      </c>
      <c r="H78">
        <v>0</v>
      </c>
      <c r="I78">
        <v>82.83</v>
      </c>
      <c r="J78">
        <v>124.19</v>
      </c>
      <c r="K78">
        <v>100.06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ht="14.4" x14ac:dyDescent="0.3">
      <c r="A79" s="34">
        <v>200608</v>
      </c>
      <c r="B79">
        <v>435.34</v>
      </c>
      <c r="C79">
        <v>0</v>
      </c>
      <c r="D79">
        <v>791.83</v>
      </c>
      <c r="E79">
        <v>1861.37</v>
      </c>
      <c r="F79">
        <v>3291.89</v>
      </c>
      <c r="G79">
        <v>337.78</v>
      </c>
      <c r="H79">
        <v>664.85</v>
      </c>
      <c r="I79">
        <v>408.17</v>
      </c>
      <c r="J79">
        <v>278.70999999999998</v>
      </c>
      <c r="K79">
        <v>281.32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ht="14.4" x14ac:dyDescent="0.3">
      <c r="A80" s="34">
        <v>200609</v>
      </c>
      <c r="B80">
        <v>32.380000000000003</v>
      </c>
      <c r="C80">
        <v>0</v>
      </c>
      <c r="D80">
        <v>0</v>
      </c>
      <c r="E80">
        <v>0</v>
      </c>
      <c r="F80">
        <v>39.65</v>
      </c>
      <c r="G80">
        <v>323.38</v>
      </c>
      <c r="H80">
        <v>0</v>
      </c>
      <c r="I80">
        <v>0</v>
      </c>
      <c r="J80">
        <v>1.8</v>
      </c>
      <c r="K80">
        <v>235.96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ht="14.4" x14ac:dyDescent="0.3">
      <c r="A81" s="34">
        <v>200610</v>
      </c>
      <c r="B81">
        <v>2770.26</v>
      </c>
      <c r="C81">
        <v>2.2400000000000002</v>
      </c>
      <c r="D81">
        <v>2625.7</v>
      </c>
      <c r="E81">
        <v>3038.48</v>
      </c>
      <c r="F81">
        <v>1900.22</v>
      </c>
      <c r="G81">
        <v>793.58</v>
      </c>
      <c r="H81">
        <v>2805.85</v>
      </c>
      <c r="I81">
        <v>233.85</v>
      </c>
      <c r="J81">
        <v>672.69</v>
      </c>
      <c r="K81">
        <v>2161.0100000000002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ht="14.4" x14ac:dyDescent="0.3">
      <c r="A82" s="34">
        <v>200611</v>
      </c>
      <c r="B82">
        <v>493.42</v>
      </c>
      <c r="C82">
        <v>5.73</v>
      </c>
      <c r="D82">
        <v>3638.29</v>
      </c>
      <c r="E82">
        <v>4811.3900000000003</v>
      </c>
      <c r="F82">
        <v>459.93</v>
      </c>
      <c r="G82">
        <v>401.99</v>
      </c>
      <c r="H82">
        <v>1327.46</v>
      </c>
      <c r="I82">
        <v>120.4</v>
      </c>
      <c r="J82">
        <v>319.22000000000003</v>
      </c>
      <c r="K82">
        <v>912.19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ht="14.4" x14ac:dyDescent="0.3">
      <c r="A83" s="34">
        <v>200612</v>
      </c>
      <c r="B83">
        <v>31</v>
      </c>
      <c r="C83">
        <v>0.41</v>
      </c>
      <c r="D83">
        <v>938.02</v>
      </c>
      <c r="E83">
        <v>1641.66</v>
      </c>
      <c r="F83">
        <v>670.74</v>
      </c>
      <c r="G83">
        <v>418.42</v>
      </c>
      <c r="H83">
        <v>2367.92</v>
      </c>
      <c r="I83">
        <v>23.99</v>
      </c>
      <c r="J83">
        <v>38.72</v>
      </c>
      <c r="K83">
        <v>102.38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ht="14.4" x14ac:dyDescent="0.3">
      <c r="A84" s="34">
        <v>200701</v>
      </c>
      <c r="B84">
        <v>1450.32</v>
      </c>
      <c r="C84">
        <v>3.88</v>
      </c>
      <c r="D84">
        <v>2541.79</v>
      </c>
      <c r="E84">
        <v>3149.74</v>
      </c>
      <c r="F84">
        <v>1344.32</v>
      </c>
      <c r="G84">
        <v>578.35</v>
      </c>
      <c r="H84">
        <v>3347.31</v>
      </c>
      <c r="I84">
        <v>54.28</v>
      </c>
      <c r="J84">
        <v>44.84</v>
      </c>
      <c r="K84">
        <v>311.89999999999998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ht="14.4" x14ac:dyDescent="0.3">
      <c r="A85" s="34">
        <v>200702</v>
      </c>
      <c r="B85">
        <v>2087.16</v>
      </c>
      <c r="C85">
        <v>3.11</v>
      </c>
      <c r="D85">
        <v>2502.64</v>
      </c>
      <c r="E85">
        <v>3886.06</v>
      </c>
      <c r="F85">
        <v>1395.86</v>
      </c>
      <c r="G85">
        <v>297.16000000000003</v>
      </c>
      <c r="H85">
        <v>2501.75</v>
      </c>
      <c r="I85">
        <v>106.93</v>
      </c>
      <c r="J85">
        <v>196.7</v>
      </c>
      <c r="K85">
        <v>219.2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ht="14.4" x14ac:dyDescent="0.3">
      <c r="A86" s="34">
        <v>200703</v>
      </c>
      <c r="B86">
        <v>3382.18</v>
      </c>
      <c r="C86">
        <v>3.55</v>
      </c>
      <c r="D86">
        <v>4709.3</v>
      </c>
      <c r="E86">
        <v>6649.81</v>
      </c>
      <c r="F86">
        <v>3098.06</v>
      </c>
      <c r="G86">
        <v>652.05999999999995</v>
      </c>
      <c r="H86">
        <v>1392.92</v>
      </c>
      <c r="I86">
        <v>173.57</v>
      </c>
      <c r="J86">
        <v>219.05</v>
      </c>
      <c r="K86">
        <v>283.77999999999997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ht="14.4" x14ac:dyDescent="0.3">
      <c r="A87" s="34">
        <v>200704</v>
      </c>
      <c r="B87">
        <v>3319.36</v>
      </c>
      <c r="C87">
        <v>84.87</v>
      </c>
      <c r="D87">
        <v>4410.21</v>
      </c>
      <c r="E87">
        <v>4687.95</v>
      </c>
      <c r="F87">
        <v>2124</v>
      </c>
      <c r="G87">
        <v>531.01</v>
      </c>
      <c r="H87">
        <v>1177.55</v>
      </c>
      <c r="I87">
        <v>106.4</v>
      </c>
      <c r="J87">
        <v>111.42</v>
      </c>
      <c r="K87">
        <v>233.23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ht="14.4" x14ac:dyDescent="0.3">
      <c r="A88" s="34">
        <v>200705</v>
      </c>
      <c r="B88">
        <v>562.75</v>
      </c>
      <c r="C88">
        <v>51.21</v>
      </c>
      <c r="D88">
        <v>2627.67</v>
      </c>
      <c r="E88">
        <v>6151.09</v>
      </c>
      <c r="F88">
        <v>2148.9499999999998</v>
      </c>
      <c r="G88">
        <v>931.9</v>
      </c>
      <c r="H88">
        <v>2320.2399999999998</v>
      </c>
      <c r="I88">
        <v>0</v>
      </c>
      <c r="J88">
        <v>0</v>
      </c>
      <c r="K88">
        <v>264.16000000000003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ht="14.4" x14ac:dyDescent="0.3">
      <c r="A89" s="34">
        <v>200706</v>
      </c>
      <c r="B89">
        <v>51.31</v>
      </c>
      <c r="C89">
        <v>0</v>
      </c>
      <c r="D89">
        <v>365.27</v>
      </c>
      <c r="E89">
        <v>319.58999999999997</v>
      </c>
      <c r="F89">
        <v>38.22</v>
      </c>
      <c r="G89">
        <v>108.73</v>
      </c>
      <c r="H89">
        <v>218.14</v>
      </c>
      <c r="I89">
        <v>0</v>
      </c>
      <c r="J89">
        <v>0</v>
      </c>
      <c r="K89">
        <v>220.98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ht="14.4" x14ac:dyDescent="0.3">
      <c r="A90" s="34">
        <v>200707</v>
      </c>
      <c r="B90">
        <v>0</v>
      </c>
      <c r="C90">
        <v>0</v>
      </c>
      <c r="D90">
        <v>0</v>
      </c>
      <c r="E90">
        <v>0</v>
      </c>
      <c r="F90">
        <v>0</v>
      </c>
      <c r="G90">
        <v>17.260000000000002</v>
      </c>
      <c r="H90">
        <v>0</v>
      </c>
      <c r="I90">
        <v>0</v>
      </c>
      <c r="J90">
        <v>0</v>
      </c>
      <c r="K90">
        <v>84.58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ht="14.4" x14ac:dyDescent="0.3">
      <c r="A91" s="34">
        <v>200708</v>
      </c>
      <c r="B91">
        <v>0</v>
      </c>
      <c r="C91">
        <v>0</v>
      </c>
      <c r="D91">
        <v>0</v>
      </c>
      <c r="E91">
        <v>0</v>
      </c>
      <c r="F91">
        <v>0</v>
      </c>
      <c r="G91">
        <v>31.32</v>
      </c>
      <c r="H91">
        <v>0</v>
      </c>
      <c r="I91">
        <v>0</v>
      </c>
      <c r="J91">
        <v>0</v>
      </c>
      <c r="K91">
        <v>37.75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ht="14.4" x14ac:dyDescent="0.3">
      <c r="A92" s="34">
        <v>200709</v>
      </c>
      <c r="B92">
        <v>0</v>
      </c>
      <c r="C92">
        <v>0</v>
      </c>
      <c r="D92">
        <v>0</v>
      </c>
      <c r="E92">
        <v>0</v>
      </c>
      <c r="F92">
        <v>0</v>
      </c>
      <c r="G92">
        <v>107.76</v>
      </c>
      <c r="H92">
        <v>25.2</v>
      </c>
      <c r="I92">
        <v>0</v>
      </c>
      <c r="J92">
        <v>0</v>
      </c>
      <c r="K92">
        <v>41.72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ht="14.4" x14ac:dyDescent="0.3">
      <c r="A93" s="34">
        <v>200710</v>
      </c>
      <c r="B93">
        <v>0</v>
      </c>
      <c r="C93">
        <v>0</v>
      </c>
      <c r="D93">
        <v>0</v>
      </c>
      <c r="E93">
        <v>0</v>
      </c>
      <c r="F93">
        <v>0</v>
      </c>
      <c r="G93">
        <v>125.45</v>
      </c>
      <c r="H93">
        <v>49.82</v>
      </c>
      <c r="I93">
        <v>0</v>
      </c>
      <c r="J93">
        <v>0</v>
      </c>
      <c r="K93">
        <v>99.79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ht="14.4" x14ac:dyDescent="0.3">
      <c r="A94" s="34">
        <v>200711</v>
      </c>
      <c r="B94">
        <v>164.02</v>
      </c>
      <c r="C94">
        <v>0</v>
      </c>
      <c r="D94">
        <v>0</v>
      </c>
      <c r="E94">
        <v>0</v>
      </c>
      <c r="F94">
        <v>0</v>
      </c>
      <c r="G94">
        <v>174.38</v>
      </c>
      <c r="H94">
        <v>510.11</v>
      </c>
      <c r="I94">
        <v>83.86</v>
      </c>
      <c r="J94">
        <v>93.48</v>
      </c>
      <c r="K94">
        <v>109.03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ht="14.4" x14ac:dyDescent="0.3">
      <c r="A95" s="34">
        <v>200712</v>
      </c>
      <c r="B95">
        <v>0</v>
      </c>
      <c r="C95">
        <v>13.31</v>
      </c>
      <c r="D95">
        <v>240.17</v>
      </c>
      <c r="E95">
        <v>28.59</v>
      </c>
      <c r="F95">
        <v>9.1300000000000008</v>
      </c>
      <c r="G95">
        <v>121.03</v>
      </c>
      <c r="H95">
        <v>259.29000000000002</v>
      </c>
      <c r="I95">
        <v>120.77</v>
      </c>
      <c r="J95">
        <v>179.23</v>
      </c>
      <c r="K95">
        <v>77.13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ht="14.4" x14ac:dyDescent="0.3">
      <c r="A96" s="34">
        <v>200801</v>
      </c>
      <c r="B96">
        <v>257.16000000000003</v>
      </c>
      <c r="C96">
        <v>20.41</v>
      </c>
      <c r="D96">
        <v>1978.93</v>
      </c>
      <c r="E96">
        <v>187.01</v>
      </c>
      <c r="F96">
        <v>83.75</v>
      </c>
      <c r="G96">
        <v>155.5</v>
      </c>
      <c r="H96">
        <v>352.55</v>
      </c>
      <c r="I96">
        <v>126.66</v>
      </c>
      <c r="J96">
        <v>151.6</v>
      </c>
      <c r="K96">
        <v>106.48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ht="14.4" x14ac:dyDescent="0.3">
      <c r="A97" s="34">
        <v>200802</v>
      </c>
      <c r="B97">
        <v>288.44</v>
      </c>
      <c r="C97">
        <v>0</v>
      </c>
      <c r="D97">
        <v>187.32</v>
      </c>
      <c r="E97">
        <v>11.82</v>
      </c>
      <c r="F97">
        <v>12.34</v>
      </c>
      <c r="G97">
        <v>36.479999999999997</v>
      </c>
      <c r="H97">
        <v>415.22</v>
      </c>
      <c r="I97">
        <v>42.76</v>
      </c>
      <c r="J97">
        <v>69.12</v>
      </c>
      <c r="K97">
        <v>29.05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ht="14.4" x14ac:dyDescent="0.3">
      <c r="A98" s="34">
        <v>200803</v>
      </c>
      <c r="B98">
        <v>243.03</v>
      </c>
      <c r="C98">
        <v>0</v>
      </c>
      <c r="D98">
        <v>0</v>
      </c>
      <c r="E98">
        <v>13.25</v>
      </c>
      <c r="F98">
        <v>0</v>
      </c>
      <c r="G98">
        <v>12.56</v>
      </c>
      <c r="H98">
        <v>7.75</v>
      </c>
      <c r="I98">
        <v>0</v>
      </c>
      <c r="J98">
        <v>0</v>
      </c>
      <c r="K98">
        <v>10.23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ht="14.4" x14ac:dyDescent="0.3">
      <c r="A99" s="34">
        <v>200804</v>
      </c>
      <c r="B99">
        <v>487.3</v>
      </c>
      <c r="C99">
        <v>22.4</v>
      </c>
      <c r="D99">
        <v>1215.8800000000001</v>
      </c>
      <c r="E99">
        <v>218.65</v>
      </c>
      <c r="F99">
        <v>166.83</v>
      </c>
      <c r="G99">
        <v>185.74</v>
      </c>
      <c r="H99">
        <v>767.16</v>
      </c>
      <c r="I99">
        <v>0</v>
      </c>
      <c r="J99">
        <v>0</v>
      </c>
      <c r="K99">
        <v>63.97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ht="14.4" x14ac:dyDescent="0.3">
      <c r="A100" s="34">
        <v>200805</v>
      </c>
      <c r="B100">
        <v>513.49</v>
      </c>
      <c r="C100">
        <v>73.33</v>
      </c>
      <c r="D100">
        <v>6377.24</v>
      </c>
      <c r="E100">
        <v>3112.5</v>
      </c>
      <c r="F100">
        <v>1656.46</v>
      </c>
      <c r="G100">
        <v>264.7</v>
      </c>
      <c r="H100">
        <v>2104.9499999999998</v>
      </c>
      <c r="I100">
        <v>0.15</v>
      </c>
      <c r="J100">
        <v>0</v>
      </c>
      <c r="K100">
        <v>86.66</v>
      </c>
      <c r="L100">
        <v>0.12</v>
      </c>
      <c r="M100">
        <v>0</v>
      </c>
      <c r="N100">
        <v>0</v>
      </c>
      <c r="O100">
        <v>0</v>
      </c>
      <c r="P100">
        <v>0</v>
      </c>
    </row>
    <row r="101" spans="1:16" ht="14.4" x14ac:dyDescent="0.3">
      <c r="A101" s="34">
        <v>200806</v>
      </c>
      <c r="B101">
        <v>13.07</v>
      </c>
      <c r="C101">
        <v>0.42</v>
      </c>
      <c r="D101">
        <v>1659.94</v>
      </c>
      <c r="E101">
        <v>1646.59</v>
      </c>
      <c r="F101">
        <v>606.26</v>
      </c>
      <c r="G101">
        <v>87.84</v>
      </c>
      <c r="H101">
        <v>220.59</v>
      </c>
      <c r="I101">
        <v>0</v>
      </c>
      <c r="J101">
        <v>0</v>
      </c>
      <c r="K101">
        <v>25.72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ht="14.4" x14ac:dyDescent="0.3">
      <c r="A102" s="34">
        <v>200807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ht="14.4" x14ac:dyDescent="0.3">
      <c r="A103" s="34">
        <v>200808</v>
      </c>
      <c r="B103">
        <v>94.27</v>
      </c>
      <c r="C103">
        <v>0</v>
      </c>
      <c r="D103">
        <v>0</v>
      </c>
      <c r="E103">
        <v>0</v>
      </c>
      <c r="F103">
        <v>0</v>
      </c>
      <c r="G103">
        <v>0.48</v>
      </c>
      <c r="H103">
        <v>0</v>
      </c>
      <c r="I103">
        <v>0</v>
      </c>
      <c r="J103">
        <v>0</v>
      </c>
      <c r="K103">
        <v>6.66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ht="14.4" x14ac:dyDescent="0.3">
      <c r="A104" s="34">
        <v>200809</v>
      </c>
      <c r="B104">
        <v>15603.57</v>
      </c>
      <c r="C104">
        <v>1583.65</v>
      </c>
      <c r="D104">
        <v>0</v>
      </c>
      <c r="E104">
        <v>0</v>
      </c>
      <c r="F104">
        <v>0</v>
      </c>
      <c r="G104">
        <v>62.91</v>
      </c>
      <c r="H104">
        <v>44693.82</v>
      </c>
      <c r="I104">
        <v>0</v>
      </c>
      <c r="J104">
        <v>0</v>
      </c>
      <c r="K104">
        <v>336.3</v>
      </c>
      <c r="L104">
        <v>5.33</v>
      </c>
      <c r="M104">
        <v>0</v>
      </c>
      <c r="N104">
        <v>0</v>
      </c>
      <c r="O104">
        <v>0</v>
      </c>
      <c r="P104">
        <v>0</v>
      </c>
    </row>
    <row r="105" spans="1:16" ht="14.4" x14ac:dyDescent="0.3">
      <c r="A105" s="34">
        <v>200810</v>
      </c>
      <c r="B105">
        <v>5485.74</v>
      </c>
      <c r="C105">
        <v>1983.67</v>
      </c>
      <c r="D105">
        <v>212.85</v>
      </c>
      <c r="E105">
        <v>1.86</v>
      </c>
      <c r="F105">
        <v>0.08</v>
      </c>
      <c r="G105">
        <v>52.58</v>
      </c>
      <c r="H105">
        <v>3195.42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ht="14.4" x14ac:dyDescent="0.3">
      <c r="A106" s="34">
        <v>200811</v>
      </c>
      <c r="B106">
        <v>13871.15</v>
      </c>
      <c r="C106">
        <v>8793.75</v>
      </c>
      <c r="D106">
        <v>4326.4399999999996</v>
      </c>
      <c r="E106">
        <v>699.81</v>
      </c>
      <c r="F106">
        <v>524.41999999999996</v>
      </c>
      <c r="G106">
        <v>449.56</v>
      </c>
      <c r="H106">
        <v>2864.48</v>
      </c>
      <c r="I106">
        <v>0</v>
      </c>
      <c r="J106">
        <v>0</v>
      </c>
      <c r="K106">
        <v>489.83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ht="14.4" x14ac:dyDescent="0.3">
      <c r="A107" s="34">
        <v>200812</v>
      </c>
      <c r="B107">
        <v>5212.25</v>
      </c>
      <c r="C107">
        <v>2735.19</v>
      </c>
      <c r="D107">
        <v>1591.91</v>
      </c>
      <c r="E107">
        <v>2301.16</v>
      </c>
      <c r="F107">
        <v>1968.25</v>
      </c>
      <c r="G107">
        <v>261.93</v>
      </c>
      <c r="H107">
        <v>2325.66</v>
      </c>
      <c r="I107">
        <v>0</v>
      </c>
      <c r="J107">
        <v>0</v>
      </c>
      <c r="K107">
        <v>31.61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ht="14.4" x14ac:dyDescent="0.3">
      <c r="A108" s="34">
        <v>200901</v>
      </c>
      <c r="B108">
        <v>1789.17</v>
      </c>
      <c r="C108">
        <v>8934.99</v>
      </c>
      <c r="D108">
        <v>3287.46</v>
      </c>
      <c r="E108">
        <v>4825.79</v>
      </c>
      <c r="F108">
        <v>3002.87</v>
      </c>
      <c r="G108">
        <v>415.44</v>
      </c>
      <c r="H108">
        <v>6246.06</v>
      </c>
      <c r="I108">
        <v>0.77</v>
      </c>
      <c r="J108">
        <v>1.02</v>
      </c>
      <c r="K108">
        <v>96.73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ht="14.4" x14ac:dyDescent="0.3">
      <c r="A109" s="34">
        <v>200902</v>
      </c>
      <c r="B109">
        <v>5000.49</v>
      </c>
      <c r="C109">
        <v>3956.04</v>
      </c>
      <c r="D109">
        <v>3550.33</v>
      </c>
      <c r="E109">
        <v>3488.83</v>
      </c>
      <c r="F109">
        <v>3306.98</v>
      </c>
      <c r="G109">
        <v>268.24</v>
      </c>
      <c r="H109">
        <v>4739.43</v>
      </c>
      <c r="I109">
        <v>0.62</v>
      </c>
      <c r="J109">
        <v>1.17</v>
      </c>
      <c r="K109">
        <v>0.77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ht="14.4" x14ac:dyDescent="0.3">
      <c r="A110" s="34">
        <v>200903</v>
      </c>
      <c r="B110">
        <v>1116.6600000000001</v>
      </c>
      <c r="C110">
        <v>1143.3</v>
      </c>
      <c r="D110">
        <v>4110.54</v>
      </c>
      <c r="E110">
        <v>3892.37</v>
      </c>
      <c r="F110">
        <v>3144.54</v>
      </c>
      <c r="G110">
        <v>551.55999999999995</v>
      </c>
      <c r="H110">
        <v>4153.5</v>
      </c>
      <c r="I110">
        <v>28.37</v>
      </c>
      <c r="J110">
        <v>0</v>
      </c>
      <c r="K110">
        <v>245.14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ht="14.4" x14ac:dyDescent="0.3">
      <c r="A111" s="34">
        <v>200904</v>
      </c>
      <c r="B111">
        <v>4400.4799999999996</v>
      </c>
      <c r="C111">
        <v>458.8</v>
      </c>
      <c r="D111">
        <v>7614.01</v>
      </c>
      <c r="E111">
        <v>6193.78</v>
      </c>
      <c r="F111">
        <v>5155.93</v>
      </c>
      <c r="G111">
        <v>1296.5</v>
      </c>
      <c r="H111">
        <v>5690.94</v>
      </c>
      <c r="I111">
        <v>276.60000000000002</v>
      </c>
      <c r="J111">
        <v>186.1</v>
      </c>
      <c r="K111">
        <v>266.02999999999997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ht="14.4" x14ac:dyDescent="0.3">
      <c r="A112" s="34">
        <v>200905</v>
      </c>
      <c r="B112">
        <v>713.16</v>
      </c>
      <c r="C112">
        <v>64.25</v>
      </c>
      <c r="D112">
        <v>2781.3</v>
      </c>
      <c r="E112">
        <v>4156.8</v>
      </c>
      <c r="F112">
        <v>3405.31</v>
      </c>
      <c r="G112">
        <v>580.45000000000005</v>
      </c>
      <c r="H112">
        <v>1821.81</v>
      </c>
      <c r="I112">
        <v>182.39</v>
      </c>
      <c r="J112">
        <v>127.29</v>
      </c>
      <c r="K112">
        <v>24.33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ht="14.4" x14ac:dyDescent="0.3">
      <c r="A113" s="34">
        <v>200906</v>
      </c>
      <c r="B113">
        <v>13.13</v>
      </c>
      <c r="C113">
        <v>0</v>
      </c>
      <c r="D113">
        <v>0</v>
      </c>
      <c r="E113">
        <v>0</v>
      </c>
      <c r="F113">
        <v>30.4</v>
      </c>
      <c r="G113">
        <v>0</v>
      </c>
      <c r="H113">
        <v>145.83000000000001</v>
      </c>
      <c r="I113">
        <v>0</v>
      </c>
      <c r="J113">
        <v>0.18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ht="14.4" x14ac:dyDescent="0.3">
      <c r="A114" s="34">
        <v>200907</v>
      </c>
      <c r="B114">
        <v>993</v>
      </c>
      <c r="C114">
        <v>486.11</v>
      </c>
      <c r="D114">
        <v>0</v>
      </c>
      <c r="E114">
        <v>0</v>
      </c>
      <c r="F114">
        <v>135.49</v>
      </c>
      <c r="G114">
        <v>48.61</v>
      </c>
      <c r="H114">
        <v>3120.44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ht="14.4" x14ac:dyDescent="0.3">
      <c r="A115" s="34">
        <v>200908</v>
      </c>
      <c r="B115">
        <v>523</v>
      </c>
      <c r="C115">
        <v>1245.78</v>
      </c>
      <c r="D115">
        <v>37.369999999999997</v>
      </c>
      <c r="E115">
        <v>277.12</v>
      </c>
      <c r="F115">
        <v>126.23</v>
      </c>
      <c r="G115">
        <v>78.48</v>
      </c>
      <c r="H115">
        <v>684.59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ht="14.4" x14ac:dyDescent="0.3">
      <c r="A116" s="34">
        <v>200909</v>
      </c>
      <c r="B116">
        <v>195.7</v>
      </c>
      <c r="C116">
        <v>2004.45</v>
      </c>
      <c r="D116">
        <v>0.06</v>
      </c>
      <c r="E116">
        <v>0</v>
      </c>
      <c r="F116">
        <v>25.87</v>
      </c>
      <c r="G116">
        <v>74.36</v>
      </c>
      <c r="H116">
        <v>0</v>
      </c>
      <c r="I116">
        <v>0</v>
      </c>
      <c r="J116">
        <v>0</v>
      </c>
      <c r="K116">
        <v>48.69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ht="14.4" x14ac:dyDescent="0.3">
      <c r="A117" s="34">
        <v>200910</v>
      </c>
      <c r="B117">
        <v>443.72</v>
      </c>
      <c r="C117">
        <v>2350.35</v>
      </c>
      <c r="D117">
        <v>594.39</v>
      </c>
      <c r="E117">
        <v>162.96</v>
      </c>
      <c r="F117">
        <v>224.23</v>
      </c>
      <c r="G117">
        <v>316.83999999999997</v>
      </c>
      <c r="H117">
        <v>1351.44</v>
      </c>
      <c r="I117">
        <v>0</v>
      </c>
      <c r="J117">
        <v>0</v>
      </c>
      <c r="K117">
        <v>110.68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ht="14.4" x14ac:dyDescent="0.3">
      <c r="A118" s="34">
        <v>200911</v>
      </c>
      <c r="B118">
        <v>2602.85</v>
      </c>
      <c r="C118">
        <v>3275.23</v>
      </c>
      <c r="D118">
        <v>1229.48</v>
      </c>
      <c r="E118">
        <v>1554.25</v>
      </c>
      <c r="F118">
        <v>1405.53</v>
      </c>
      <c r="G118">
        <v>191.68</v>
      </c>
      <c r="H118">
        <v>2000.35</v>
      </c>
      <c r="I118">
        <v>64.12</v>
      </c>
      <c r="J118">
        <v>0.76</v>
      </c>
      <c r="K118">
        <v>301.14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ht="14.4" x14ac:dyDescent="0.3">
      <c r="A119" s="34">
        <v>200912</v>
      </c>
      <c r="B119">
        <v>845.41</v>
      </c>
      <c r="C119">
        <v>1625.39</v>
      </c>
      <c r="D119">
        <v>0.04</v>
      </c>
      <c r="E119">
        <v>0</v>
      </c>
      <c r="F119">
        <v>0</v>
      </c>
      <c r="G119">
        <v>79.16</v>
      </c>
      <c r="H119">
        <v>227.02</v>
      </c>
      <c r="I119">
        <v>0</v>
      </c>
      <c r="J119">
        <v>0.36</v>
      </c>
      <c r="K119">
        <v>6.24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ht="14.4" x14ac:dyDescent="0.3">
      <c r="A120" s="34">
        <v>201001</v>
      </c>
      <c r="B120">
        <v>997.54</v>
      </c>
      <c r="C120">
        <v>1550.46</v>
      </c>
      <c r="D120">
        <v>444.95</v>
      </c>
      <c r="E120">
        <v>125.91</v>
      </c>
      <c r="F120">
        <v>126.03</v>
      </c>
      <c r="G120">
        <v>95.34</v>
      </c>
      <c r="H120">
        <v>978.31</v>
      </c>
      <c r="I120">
        <v>0</v>
      </c>
      <c r="J120">
        <v>0</v>
      </c>
      <c r="K120">
        <v>20.46</v>
      </c>
      <c r="L120">
        <v>0</v>
      </c>
      <c r="M120">
        <v>0</v>
      </c>
      <c r="N120">
        <v>0</v>
      </c>
      <c r="O120">
        <v>10.119999999999999</v>
      </c>
      <c r="P120">
        <v>0</v>
      </c>
    </row>
    <row r="121" spans="1:16" ht="14.4" x14ac:dyDescent="0.3">
      <c r="A121" s="34">
        <v>201002</v>
      </c>
      <c r="B121">
        <v>370.94</v>
      </c>
      <c r="C121">
        <v>799.49</v>
      </c>
      <c r="D121">
        <v>1.68</v>
      </c>
      <c r="E121">
        <v>9.81</v>
      </c>
      <c r="F121">
        <v>11.1</v>
      </c>
      <c r="G121">
        <v>67.599999999999994</v>
      </c>
      <c r="H121">
        <v>1172.73</v>
      </c>
      <c r="I121">
        <v>0</v>
      </c>
      <c r="J121">
        <v>0</v>
      </c>
      <c r="K121">
        <v>6.58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ht="14.4" x14ac:dyDescent="0.3">
      <c r="A122" s="34">
        <v>201003</v>
      </c>
      <c r="B122">
        <v>1814.18</v>
      </c>
      <c r="C122">
        <v>3159.39</v>
      </c>
      <c r="D122">
        <v>7.0000000000000007E-2</v>
      </c>
      <c r="E122">
        <v>0</v>
      </c>
      <c r="F122">
        <v>34.770000000000003</v>
      </c>
      <c r="G122">
        <v>73.52</v>
      </c>
      <c r="H122">
        <v>2578.64</v>
      </c>
      <c r="I122">
        <v>0</v>
      </c>
      <c r="J122">
        <v>0</v>
      </c>
      <c r="K122">
        <v>238.28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ht="14.4" x14ac:dyDescent="0.3">
      <c r="A123" s="34">
        <v>201004</v>
      </c>
      <c r="B123">
        <v>4950.68</v>
      </c>
      <c r="C123">
        <v>3539.3</v>
      </c>
      <c r="D123">
        <v>107.61</v>
      </c>
      <c r="E123">
        <v>222.82</v>
      </c>
      <c r="F123">
        <v>125.29</v>
      </c>
      <c r="G123">
        <v>75.34</v>
      </c>
      <c r="H123">
        <v>8829.84</v>
      </c>
      <c r="I123">
        <v>0</v>
      </c>
      <c r="J123">
        <v>0</v>
      </c>
      <c r="K123">
        <v>938.13</v>
      </c>
      <c r="L123">
        <v>0.49</v>
      </c>
      <c r="M123">
        <v>0</v>
      </c>
      <c r="N123">
        <v>0</v>
      </c>
      <c r="O123">
        <v>0</v>
      </c>
      <c r="P123">
        <v>0</v>
      </c>
    </row>
    <row r="124" spans="1:16" ht="14.4" x14ac:dyDescent="0.3">
      <c r="A124" s="34">
        <v>201005</v>
      </c>
      <c r="B124">
        <v>19497.2</v>
      </c>
      <c r="C124">
        <v>4736.18</v>
      </c>
      <c r="D124">
        <v>1736.95</v>
      </c>
      <c r="E124">
        <v>1702.86</v>
      </c>
      <c r="F124">
        <v>2281.5</v>
      </c>
      <c r="G124">
        <v>159.84</v>
      </c>
      <c r="H124">
        <v>32387.24</v>
      </c>
      <c r="I124">
        <v>0</v>
      </c>
      <c r="J124">
        <v>0</v>
      </c>
      <c r="K124">
        <v>832.17</v>
      </c>
      <c r="L124">
        <v>14.84</v>
      </c>
      <c r="M124">
        <v>0</v>
      </c>
      <c r="N124">
        <v>0</v>
      </c>
      <c r="O124">
        <v>57.08</v>
      </c>
      <c r="P124">
        <v>0</v>
      </c>
    </row>
    <row r="125" spans="1:16" ht="14.4" x14ac:dyDescent="0.3">
      <c r="A125" s="34">
        <v>201006</v>
      </c>
      <c r="B125">
        <v>7612.59</v>
      </c>
      <c r="C125">
        <v>2370.41</v>
      </c>
      <c r="D125">
        <v>5201.0600000000004</v>
      </c>
      <c r="E125">
        <v>1243.9000000000001</v>
      </c>
      <c r="F125">
        <v>672.43</v>
      </c>
      <c r="G125">
        <v>148.78</v>
      </c>
      <c r="H125">
        <v>11545.03</v>
      </c>
      <c r="I125">
        <v>0</v>
      </c>
      <c r="J125">
        <v>0</v>
      </c>
      <c r="K125">
        <v>593.17999999999995</v>
      </c>
      <c r="L125">
        <v>0.6</v>
      </c>
      <c r="M125">
        <v>0</v>
      </c>
      <c r="N125">
        <v>0</v>
      </c>
      <c r="O125">
        <v>36.5</v>
      </c>
      <c r="P125">
        <v>0</v>
      </c>
    </row>
    <row r="126" spans="1:16" ht="14.4" x14ac:dyDescent="0.3">
      <c r="A126" s="34">
        <v>201007</v>
      </c>
      <c r="B126">
        <v>5420.58</v>
      </c>
      <c r="C126">
        <v>1732.03</v>
      </c>
      <c r="D126">
        <v>996.95</v>
      </c>
      <c r="E126">
        <v>1499.99</v>
      </c>
      <c r="F126">
        <v>695.72</v>
      </c>
      <c r="G126">
        <v>115.76</v>
      </c>
      <c r="H126">
        <v>11051.92</v>
      </c>
      <c r="I126">
        <v>0</v>
      </c>
      <c r="J126">
        <v>0</v>
      </c>
      <c r="K126">
        <v>621.16999999999996</v>
      </c>
      <c r="L126">
        <v>0</v>
      </c>
      <c r="M126">
        <v>0</v>
      </c>
      <c r="N126">
        <v>0</v>
      </c>
      <c r="O126">
        <v>31.18</v>
      </c>
      <c r="P126">
        <v>0</v>
      </c>
    </row>
    <row r="127" spans="1:16" ht="14.4" x14ac:dyDescent="0.3">
      <c r="A127" s="34">
        <v>201008</v>
      </c>
      <c r="B127">
        <v>998.34</v>
      </c>
      <c r="C127">
        <v>1537.97</v>
      </c>
      <c r="D127">
        <v>43.08</v>
      </c>
      <c r="E127">
        <v>173.28</v>
      </c>
      <c r="F127">
        <v>592.34</v>
      </c>
      <c r="G127">
        <v>47.71</v>
      </c>
      <c r="H127">
        <v>1263.76</v>
      </c>
      <c r="I127">
        <v>0</v>
      </c>
      <c r="J127">
        <v>0</v>
      </c>
      <c r="K127">
        <v>625.03</v>
      </c>
      <c r="L127">
        <v>0</v>
      </c>
      <c r="M127">
        <v>0</v>
      </c>
      <c r="N127">
        <v>0</v>
      </c>
      <c r="O127">
        <v>66.8</v>
      </c>
      <c r="P127">
        <v>0</v>
      </c>
    </row>
    <row r="128" spans="1:16" ht="14.4" x14ac:dyDescent="0.3">
      <c r="A128" s="34">
        <v>201009</v>
      </c>
      <c r="B128">
        <v>1768.93</v>
      </c>
      <c r="C128">
        <v>1053.95</v>
      </c>
      <c r="D128">
        <v>24.4</v>
      </c>
      <c r="E128">
        <v>6.04</v>
      </c>
      <c r="F128">
        <v>24.24</v>
      </c>
      <c r="G128">
        <v>59.15</v>
      </c>
      <c r="H128">
        <v>661.84</v>
      </c>
      <c r="I128">
        <v>0</v>
      </c>
      <c r="J128">
        <v>0</v>
      </c>
      <c r="K128">
        <v>1172.93</v>
      </c>
      <c r="L128">
        <v>0</v>
      </c>
      <c r="M128">
        <v>0</v>
      </c>
      <c r="N128">
        <v>0</v>
      </c>
      <c r="O128">
        <v>10.08</v>
      </c>
      <c r="P128">
        <v>0</v>
      </c>
    </row>
    <row r="129" spans="1:16" ht="14.4" x14ac:dyDescent="0.3">
      <c r="A129" s="34">
        <v>201010</v>
      </c>
      <c r="B129">
        <v>441.43</v>
      </c>
      <c r="C129">
        <v>1570.5</v>
      </c>
      <c r="D129">
        <v>748.89</v>
      </c>
      <c r="E129">
        <v>1690.06</v>
      </c>
      <c r="F129">
        <v>1007.53</v>
      </c>
      <c r="G129">
        <v>318.82</v>
      </c>
      <c r="H129">
        <v>2078.85</v>
      </c>
      <c r="I129">
        <v>111.77</v>
      </c>
      <c r="J129">
        <v>76.34</v>
      </c>
      <c r="K129">
        <v>445.67</v>
      </c>
      <c r="L129">
        <v>0</v>
      </c>
      <c r="M129">
        <v>0</v>
      </c>
      <c r="N129">
        <v>0</v>
      </c>
      <c r="O129">
        <v>50.84</v>
      </c>
      <c r="P129">
        <v>0</v>
      </c>
    </row>
    <row r="130" spans="1:16" ht="14.4" x14ac:dyDescent="0.3">
      <c r="A130" s="34">
        <v>201011</v>
      </c>
      <c r="B130">
        <v>2333.48</v>
      </c>
      <c r="C130">
        <v>1696.85</v>
      </c>
      <c r="D130">
        <v>2038.7</v>
      </c>
      <c r="E130">
        <v>1073.3399999999999</v>
      </c>
      <c r="F130">
        <v>557.96</v>
      </c>
      <c r="G130">
        <v>123.75</v>
      </c>
      <c r="H130">
        <v>1919.79</v>
      </c>
      <c r="I130">
        <v>234.04</v>
      </c>
      <c r="J130">
        <v>178.5</v>
      </c>
      <c r="K130">
        <v>187.95</v>
      </c>
      <c r="L130">
        <v>0</v>
      </c>
      <c r="M130">
        <v>0</v>
      </c>
      <c r="N130">
        <v>0</v>
      </c>
      <c r="O130">
        <v>9.26</v>
      </c>
      <c r="P130">
        <v>0</v>
      </c>
    </row>
    <row r="131" spans="1:16" ht="14.4" x14ac:dyDescent="0.3">
      <c r="A131" s="34">
        <v>201012</v>
      </c>
      <c r="B131">
        <v>3596.07</v>
      </c>
      <c r="C131">
        <v>4383.13</v>
      </c>
      <c r="D131">
        <v>7575.15</v>
      </c>
      <c r="E131">
        <v>898.08</v>
      </c>
      <c r="F131">
        <v>509.72</v>
      </c>
      <c r="G131">
        <v>332.96</v>
      </c>
      <c r="H131">
        <v>3085.84</v>
      </c>
      <c r="I131">
        <v>318.01</v>
      </c>
      <c r="J131">
        <v>151.75</v>
      </c>
      <c r="K131">
        <v>21.23</v>
      </c>
      <c r="L131">
        <v>0</v>
      </c>
      <c r="M131">
        <v>0</v>
      </c>
      <c r="N131">
        <v>0</v>
      </c>
      <c r="O131">
        <v>24.82</v>
      </c>
      <c r="P131">
        <v>0</v>
      </c>
    </row>
    <row r="132" spans="1:16" ht="14.4" x14ac:dyDescent="0.3">
      <c r="A132" s="34">
        <v>201101</v>
      </c>
      <c r="B132">
        <v>166.82</v>
      </c>
      <c r="C132">
        <v>732.24</v>
      </c>
      <c r="D132">
        <v>353.74</v>
      </c>
      <c r="E132">
        <v>224.58</v>
      </c>
      <c r="F132">
        <v>117.34</v>
      </c>
      <c r="G132">
        <v>79.56</v>
      </c>
      <c r="H132">
        <v>0</v>
      </c>
      <c r="I132">
        <v>120.42</v>
      </c>
      <c r="J132">
        <v>52.26</v>
      </c>
      <c r="K132">
        <v>112.53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ht="14.4" x14ac:dyDescent="0.3">
      <c r="A133" s="34">
        <v>201102</v>
      </c>
      <c r="B133">
        <v>418.39</v>
      </c>
      <c r="C133">
        <v>1050.96</v>
      </c>
      <c r="D133">
        <v>738.35</v>
      </c>
      <c r="E133">
        <v>1571.03</v>
      </c>
      <c r="F133">
        <v>1739.01</v>
      </c>
      <c r="G133">
        <v>535.08000000000004</v>
      </c>
      <c r="H133">
        <v>1343.58</v>
      </c>
      <c r="I133">
        <v>79.5</v>
      </c>
      <c r="J133">
        <v>94.71</v>
      </c>
      <c r="K133">
        <v>318.74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ht="14.4" x14ac:dyDescent="0.3">
      <c r="A134" s="34">
        <v>201103</v>
      </c>
      <c r="B134">
        <v>2109.58</v>
      </c>
      <c r="C134">
        <v>965.6</v>
      </c>
      <c r="D134">
        <v>3612.02</v>
      </c>
      <c r="E134">
        <v>6033.83</v>
      </c>
      <c r="F134">
        <v>4345.68</v>
      </c>
      <c r="G134">
        <v>832.21</v>
      </c>
      <c r="H134">
        <v>1538.05</v>
      </c>
      <c r="I134">
        <v>167.37</v>
      </c>
      <c r="J134">
        <v>100.84</v>
      </c>
      <c r="K134">
        <v>203.53</v>
      </c>
      <c r="L134">
        <v>0</v>
      </c>
      <c r="M134">
        <v>0</v>
      </c>
      <c r="N134">
        <v>0</v>
      </c>
      <c r="O134">
        <v>36.44</v>
      </c>
      <c r="P134">
        <v>0</v>
      </c>
    </row>
    <row r="135" spans="1:16" ht="14.4" x14ac:dyDescent="0.3">
      <c r="A135" s="34">
        <v>201104</v>
      </c>
      <c r="B135">
        <v>511.14</v>
      </c>
      <c r="C135">
        <v>748.22</v>
      </c>
      <c r="D135">
        <v>3313.26</v>
      </c>
      <c r="E135">
        <v>5932.33</v>
      </c>
      <c r="F135">
        <v>2151.0100000000002</v>
      </c>
      <c r="G135">
        <v>669.73</v>
      </c>
      <c r="H135">
        <v>1736.11</v>
      </c>
      <c r="I135">
        <v>52.51</v>
      </c>
      <c r="J135">
        <v>58.34</v>
      </c>
      <c r="K135">
        <v>141.01</v>
      </c>
      <c r="L135">
        <v>0</v>
      </c>
      <c r="M135">
        <v>1.3</v>
      </c>
      <c r="N135">
        <v>0</v>
      </c>
      <c r="O135">
        <v>0.26</v>
      </c>
      <c r="P135">
        <v>0</v>
      </c>
    </row>
    <row r="136" spans="1:16" ht="14.4" x14ac:dyDescent="0.3">
      <c r="A136" s="34">
        <v>201105</v>
      </c>
      <c r="B136">
        <v>638.63</v>
      </c>
      <c r="C136">
        <v>550.98</v>
      </c>
      <c r="D136">
        <v>4527.5600000000004</v>
      </c>
      <c r="E136">
        <v>5829.25</v>
      </c>
      <c r="F136">
        <v>3032.35</v>
      </c>
      <c r="G136">
        <v>385.07</v>
      </c>
      <c r="H136">
        <v>798.2</v>
      </c>
      <c r="I136">
        <v>22.59</v>
      </c>
      <c r="J136">
        <v>12.79</v>
      </c>
      <c r="K136">
        <v>139.43</v>
      </c>
      <c r="L136">
        <v>0</v>
      </c>
      <c r="M136">
        <v>0</v>
      </c>
      <c r="N136">
        <v>0</v>
      </c>
      <c r="O136">
        <v>0.15</v>
      </c>
      <c r="P136">
        <v>0</v>
      </c>
    </row>
    <row r="137" spans="1:16" ht="14.4" x14ac:dyDescent="0.3">
      <c r="A137" s="34">
        <v>201106</v>
      </c>
      <c r="B137">
        <v>192.19</v>
      </c>
      <c r="C137">
        <v>116.03</v>
      </c>
      <c r="D137">
        <v>3550.41</v>
      </c>
      <c r="E137">
        <v>3027.09</v>
      </c>
      <c r="F137">
        <v>1132.6500000000001</v>
      </c>
      <c r="G137">
        <v>211.98</v>
      </c>
      <c r="H137">
        <v>548.37</v>
      </c>
      <c r="I137">
        <v>0</v>
      </c>
      <c r="J137">
        <v>0</v>
      </c>
      <c r="K137">
        <v>69.290000000000006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ht="14.4" x14ac:dyDescent="0.3">
      <c r="A138" s="34">
        <v>201107</v>
      </c>
      <c r="B138">
        <v>0</v>
      </c>
      <c r="C138">
        <v>0</v>
      </c>
      <c r="D138">
        <v>6.1</v>
      </c>
      <c r="E138">
        <v>10.76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ht="14.4" x14ac:dyDescent="0.3">
      <c r="A139" s="34">
        <v>201108</v>
      </c>
      <c r="B139">
        <v>403.99</v>
      </c>
      <c r="C139">
        <v>0</v>
      </c>
      <c r="D139">
        <v>194.65</v>
      </c>
      <c r="E139">
        <v>282.58999999999997</v>
      </c>
      <c r="F139">
        <v>40.770000000000003</v>
      </c>
      <c r="G139">
        <v>2.57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ht="14.4" x14ac:dyDescent="0.3">
      <c r="A140" s="34">
        <v>201109</v>
      </c>
      <c r="B140">
        <v>76.540000000000006</v>
      </c>
      <c r="C140">
        <v>0</v>
      </c>
      <c r="D140">
        <v>0.16</v>
      </c>
      <c r="E140">
        <v>0</v>
      </c>
      <c r="F140">
        <v>0</v>
      </c>
      <c r="G140">
        <v>0</v>
      </c>
      <c r="H140">
        <v>0</v>
      </c>
      <c r="I140">
        <v>1.39</v>
      </c>
      <c r="J140">
        <v>2.84</v>
      </c>
      <c r="K140">
        <v>7.91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ht="14.4" x14ac:dyDescent="0.3">
      <c r="A141" s="34">
        <v>201110</v>
      </c>
      <c r="B141">
        <v>26.33</v>
      </c>
      <c r="C141">
        <v>93.05</v>
      </c>
      <c r="D141">
        <v>0.02</v>
      </c>
      <c r="E141">
        <v>0</v>
      </c>
      <c r="F141">
        <v>0</v>
      </c>
      <c r="G141">
        <v>71.75</v>
      </c>
      <c r="H141">
        <v>0</v>
      </c>
      <c r="I141">
        <v>0</v>
      </c>
      <c r="J141">
        <v>3.22</v>
      </c>
      <c r="K141">
        <v>16.440000000000001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ht="14.4" x14ac:dyDescent="0.3">
      <c r="A142" s="34">
        <v>201111</v>
      </c>
      <c r="B142">
        <v>909.64</v>
      </c>
      <c r="C142">
        <v>0</v>
      </c>
      <c r="D142">
        <v>613.39</v>
      </c>
      <c r="E142">
        <v>7.74</v>
      </c>
      <c r="F142">
        <v>0</v>
      </c>
      <c r="G142">
        <v>173.88</v>
      </c>
      <c r="H142">
        <v>168.64</v>
      </c>
      <c r="I142">
        <v>1.01</v>
      </c>
      <c r="J142">
        <v>2.59</v>
      </c>
      <c r="K142">
        <v>110.58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ht="14.4" x14ac:dyDescent="0.3">
      <c r="A143" s="34">
        <v>201112</v>
      </c>
      <c r="B143">
        <v>543.16999999999996</v>
      </c>
      <c r="C143">
        <v>961.62</v>
      </c>
      <c r="D143">
        <v>1575.56</v>
      </c>
      <c r="E143">
        <v>117.97</v>
      </c>
      <c r="F143">
        <v>79.14</v>
      </c>
      <c r="G143">
        <v>161.65</v>
      </c>
      <c r="H143">
        <v>2516.7600000000002</v>
      </c>
      <c r="I143">
        <v>1.59</v>
      </c>
      <c r="J143">
        <v>3.07</v>
      </c>
      <c r="K143">
        <v>35.979999999999997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ht="14.4" x14ac:dyDescent="0.3">
      <c r="A144" s="34">
        <v>201201</v>
      </c>
      <c r="B144">
        <v>628.76</v>
      </c>
      <c r="C144">
        <v>2858.36</v>
      </c>
      <c r="D144">
        <v>3286.98</v>
      </c>
      <c r="E144">
        <v>1110.78</v>
      </c>
      <c r="F144">
        <v>667.91</v>
      </c>
      <c r="G144">
        <v>198.77</v>
      </c>
      <c r="H144">
        <v>2979.13</v>
      </c>
      <c r="I144">
        <v>1.85</v>
      </c>
      <c r="J144">
        <v>6.23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ht="14.4" x14ac:dyDescent="0.3">
      <c r="A145" s="34">
        <v>201202</v>
      </c>
      <c r="B145">
        <v>1569.63</v>
      </c>
      <c r="C145">
        <v>1259.8800000000001</v>
      </c>
      <c r="D145">
        <v>1724.33</v>
      </c>
      <c r="E145">
        <v>1036.72</v>
      </c>
      <c r="F145">
        <v>394.27</v>
      </c>
      <c r="G145">
        <v>257.83999999999997</v>
      </c>
      <c r="H145">
        <v>2657.92</v>
      </c>
      <c r="I145">
        <v>0</v>
      </c>
      <c r="J145">
        <v>0</v>
      </c>
      <c r="K145">
        <v>4.38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ht="14.4" x14ac:dyDescent="0.3">
      <c r="A146" s="34">
        <v>201203</v>
      </c>
      <c r="B146">
        <v>595.99</v>
      </c>
      <c r="C146">
        <v>1023.37</v>
      </c>
      <c r="D146">
        <v>3736.43</v>
      </c>
      <c r="E146">
        <v>3859.23</v>
      </c>
      <c r="F146">
        <v>2070.58</v>
      </c>
      <c r="G146">
        <v>195.48</v>
      </c>
      <c r="H146">
        <v>3448.08</v>
      </c>
      <c r="I146">
        <v>1.05</v>
      </c>
      <c r="J146">
        <v>3.07</v>
      </c>
      <c r="K146">
        <v>20.7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ht="14.4" x14ac:dyDescent="0.3">
      <c r="A147" s="34">
        <v>201204</v>
      </c>
      <c r="B147">
        <v>1676.32</v>
      </c>
      <c r="C147">
        <v>431.76</v>
      </c>
      <c r="D147">
        <v>7322.67</v>
      </c>
      <c r="E147">
        <v>3722.69</v>
      </c>
      <c r="F147">
        <v>1895.58</v>
      </c>
      <c r="G147">
        <v>819.17</v>
      </c>
      <c r="H147">
        <v>2256.7600000000002</v>
      </c>
      <c r="I147">
        <v>0</v>
      </c>
      <c r="J147">
        <v>0</v>
      </c>
      <c r="K147">
        <v>56.3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ht="14.4" x14ac:dyDescent="0.3">
      <c r="A148" s="34">
        <v>201205</v>
      </c>
      <c r="B148">
        <v>216.21</v>
      </c>
      <c r="C148">
        <v>84.71</v>
      </c>
      <c r="D148">
        <v>712.65</v>
      </c>
      <c r="E148">
        <v>260.29000000000002</v>
      </c>
      <c r="F148">
        <v>226.29</v>
      </c>
      <c r="G148">
        <v>215.47</v>
      </c>
      <c r="H148">
        <v>1621.2</v>
      </c>
      <c r="I148">
        <v>0.97</v>
      </c>
      <c r="J148">
        <v>2.94</v>
      </c>
      <c r="K148">
        <v>122.21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ht="14.4" x14ac:dyDescent="0.3">
      <c r="A149" s="34">
        <v>201206</v>
      </c>
      <c r="B149">
        <v>180.45</v>
      </c>
      <c r="C149">
        <v>0</v>
      </c>
      <c r="D149">
        <v>1.49</v>
      </c>
      <c r="E149">
        <v>14.99</v>
      </c>
      <c r="F149">
        <v>1.57</v>
      </c>
      <c r="G149">
        <v>88.37</v>
      </c>
      <c r="H149">
        <v>1205.0999999999999</v>
      </c>
      <c r="I149">
        <v>2.02</v>
      </c>
      <c r="J149">
        <v>6.26</v>
      </c>
      <c r="K149">
        <v>234.94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ht="14.4" x14ac:dyDescent="0.3">
      <c r="A150" s="34">
        <v>201207</v>
      </c>
      <c r="B150">
        <v>31.73</v>
      </c>
      <c r="C150">
        <v>0</v>
      </c>
      <c r="D150">
        <v>164.64</v>
      </c>
      <c r="E150">
        <v>0</v>
      </c>
      <c r="F150">
        <v>0</v>
      </c>
      <c r="G150">
        <v>202.77</v>
      </c>
      <c r="H150">
        <v>386.76</v>
      </c>
      <c r="I150">
        <v>1.95</v>
      </c>
      <c r="J150">
        <v>6.18</v>
      </c>
      <c r="K150">
        <v>356.95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ht="14.4" x14ac:dyDescent="0.3">
      <c r="A151" s="34">
        <v>201208</v>
      </c>
      <c r="B151">
        <v>2.65</v>
      </c>
      <c r="C151">
        <v>0</v>
      </c>
      <c r="D151">
        <v>261.2</v>
      </c>
      <c r="E151">
        <v>0</v>
      </c>
      <c r="F151">
        <v>0</v>
      </c>
      <c r="G151">
        <v>182.84</v>
      </c>
      <c r="H151">
        <v>147.56</v>
      </c>
      <c r="I151">
        <v>0</v>
      </c>
      <c r="J151">
        <v>0</v>
      </c>
      <c r="K151">
        <v>271.37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ht="14.4" x14ac:dyDescent="0.3">
      <c r="A152" s="34">
        <v>201209</v>
      </c>
      <c r="B152">
        <v>1769.38</v>
      </c>
      <c r="C152">
        <v>18.010000000000002</v>
      </c>
      <c r="D152">
        <v>0</v>
      </c>
      <c r="E152">
        <v>0</v>
      </c>
      <c r="F152">
        <v>0</v>
      </c>
      <c r="G152">
        <v>27.29</v>
      </c>
      <c r="H152">
        <v>7866.46</v>
      </c>
      <c r="I152">
        <v>1.37</v>
      </c>
      <c r="J152">
        <v>5.47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ht="14.4" x14ac:dyDescent="0.3">
      <c r="A153" s="34">
        <v>201210</v>
      </c>
      <c r="B153">
        <v>7217.41</v>
      </c>
      <c r="C153">
        <v>1000.76</v>
      </c>
      <c r="D153">
        <v>0</v>
      </c>
      <c r="E153">
        <v>0</v>
      </c>
      <c r="F153">
        <v>0</v>
      </c>
      <c r="G153">
        <v>95.18</v>
      </c>
      <c r="H153">
        <v>19963.93</v>
      </c>
      <c r="I153">
        <v>1.23</v>
      </c>
      <c r="J153">
        <v>4.0999999999999996</v>
      </c>
      <c r="K153">
        <v>67.680000000000007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ht="14.4" x14ac:dyDescent="0.3">
      <c r="A154" s="34">
        <v>201211</v>
      </c>
      <c r="B154">
        <v>2645.62</v>
      </c>
      <c r="C154">
        <v>2005.83</v>
      </c>
      <c r="D154">
        <v>3514.52</v>
      </c>
      <c r="E154">
        <v>2217.6799999999998</v>
      </c>
      <c r="F154">
        <v>2653.22</v>
      </c>
      <c r="G154">
        <v>349.01</v>
      </c>
      <c r="H154">
        <v>4423.72</v>
      </c>
      <c r="I154">
        <v>1.96</v>
      </c>
      <c r="J154">
        <v>1.63</v>
      </c>
      <c r="K154">
        <v>1059.1400000000001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ht="14.4" x14ac:dyDescent="0.3">
      <c r="A155" s="34">
        <v>201212</v>
      </c>
      <c r="B155">
        <v>243.96</v>
      </c>
      <c r="C155">
        <v>3984.29</v>
      </c>
      <c r="D155">
        <v>303.86</v>
      </c>
      <c r="E155">
        <v>979.7</v>
      </c>
      <c r="F155">
        <v>940.64</v>
      </c>
      <c r="G155">
        <v>152.26</v>
      </c>
      <c r="H155">
        <v>3519.78</v>
      </c>
      <c r="I155">
        <v>2.2599999999999998</v>
      </c>
      <c r="J155">
        <v>6.57</v>
      </c>
      <c r="K155">
        <v>537.02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ht="14.4" x14ac:dyDescent="0.3">
      <c r="A156" s="34">
        <v>201301</v>
      </c>
      <c r="B156">
        <v>595.17999999999995</v>
      </c>
      <c r="C156">
        <v>5743.83</v>
      </c>
      <c r="D156">
        <v>72.98</v>
      </c>
      <c r="E156">
        <v>1759.08</v>
      </c>
      <c r="F156">
        <v>2546.1799999999998</v>
      </c>
      <c r="G156">
        <v>230.03</v>
      </c>
      <c r="H156">
        <v>2440.2199999999998</v>
      </c>
      <c r="I156">
        <v>0</v>
      </c>
      <c r="J156">
        <v>0</v>
      </c>
      <c r="K156">
        <v>722.45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ht="14.4" x14ac:dyDescent="0.3">
      <c r="A157" s="34">
        <v>201302</v>
      </c>
      <c r="B157">
        <v>958.14</v>
      </c>
      <c r="C157">
        <v>3647.17</v>
      </c>
      <c r="D157">
        <v>1217.26</v>
      </c>
      <c r="E157">
        <v>1474.68</v>
      </c>
      <c r="F157">
        <v>1793.14</v>
      </c>
      <c r="G157">
        <v>117.84</v>
      </c>
      <c r="H157">
        <v>3329.9</v>
      </c>
      <c r="I157">
        <v>2.85</v>
      </c>
      <c r="J157">
        <v>8.0500000000000007</v>
      </c>
      <c r="K157">
        <v>434.1</v>
      </c>
      <c r="L157">
        <v>0</v>
      </c>
      <c r="M157">
        <v>0</v>
      </c>
      <c r="N157">
        <v>8.8800000000000008</v>
      </c>
      <c r="O157">
        <v>0</v>
      </c>
      <c r="P157">
        <v>0</v>
      </c>
    </row>
    <row r="158" spans="1:16" ht="14.4" x14ac:dyDescent="0.3">
      <c r="A158" s="34">
        <v>201303</v>
      </c>
      <c r="B158">
        <v>383.89</v>
      </c>
      <c r="C158">
        <v>4916.47</v>
      </c>
      <c r="D158">
        <v>1181.6199999999999</v>
      </c>
      <c r="E158">
        <v>2026.98</v>
      </c>
      <c r="F158">
        <v>1058.31</v>
      </c>
      <c r="G158">
        <v>248.43</v>
      </c>
      <c r="H158">
        <v>3414.28</v>
      </c>
      <c r="I158">
        <v>1.26</v>
      </c>
      <c r="J158">
        <v>5.13</v>
      </c>
      <c r="K158">
        <v>341.34</v>
      </c>
      <c r="L158">
        <v>0</v>
      </c>
      <c r="M158">
        <v>0</v>
      </c>
      <c r="N158">
        <v>90.68</v>
      </c>
      <c r="O158">
        <v>0</v>
      </c>
      <c r="P158">
        <v>0</v>
      </c>
    </row>
    <row r="159" spans="1:16" ht="14.4" x14ac:dyDescent="0.3">
      <c r="A159" s="34">
        <v>201304</v>
      </c>
      <c r="B159">
        <v>1712.22</v>
      </c>
      <c r="C159">
        <v>2649.7</v>
      </c>
      <c r="D159">
        <v>1116.24</v>
      </c>
      <c r="E159">
        <v>732.87</v>
      </c>
      <c r="F159">
        <v>814.61</v>
      </c>
      <c r="G159">
        <v>178.65</v>
      </c>
      <c r="H159">
        <v>2763.38</v>
      </c>
      <c r="I159">
        <v>2.75</v>
      </c>
      <c r="J159">
        <v>6.61</v>
      </c>
      <c r="K159">
        <v>191.31</v>
      </c>
      <c r="L159">
        <v>0</v>
      </c>
      <c r="M159">
        <v>0</v>
      </c>
      <c r="N159">
        <v>28.92</v>
      </c>
      <c r="O159">
        <v>0</v>
      </c>
      <c r="P159">
        <v>0</v>
      </c>
    </row>
    <row r="160" spans="1:16" ht="14.4" x14ac:dyDescent="0.3">
      <c r="A160" s="4" t="s">
        <v>54</v>
      </c>
      <c r="B160" s="12">
        <f t="shared" ref="B160" si="0">SUM(B4:B15)</f>
        <v>42710.18</v>
      </c>
      <c r="C160" s="12">
        <f t="shared" ref="C160:P160" si="1">SUM(C4:C15)</f>
        <v>2308.94</v>
      </c>
      <c r="D160" s="12">
        <f t="shared" si="1"/>
        <v>30371.989999999998</v>
      </c>
      <c r="E160" s="12">
        <f t="shared" si="1"/>
        <v>37567.990000000005</v>
      </c>
      <c r="F160" s="12">
        <f t="shared" si="1"/>
        <v>17066.82</v>
      </c>
      <c r="G160" s="12">
        <f t="shared" si="1"/>
        <v>6506.26</v>
      </c>
      <c r="H160" s="12">
        <f t="shared" si="1"/>
        <v>62324.35000000002</v>
      </c>
      <c r="I160" s="12">
        <f t="shared" si="1"/>
        <v>812.33999999999992</v>
      </c>
      <c r="J160" s="12">
        <f t="shared" si="1"/>
        <v>3659.66</v>
      </c>
      <c r="K160" s="12">
        <f t="shared" si="1"/>
        <v>6709.14</v>
      </c>
      <c r="L160" s="12">
        <f t="shared" si="1"/>
        <v>0</v>
      </c>
      <c r="M160" s="12">
        <f t="shared" si="1"/>
        <v>11.870000000000001</v>
      </c>
      <c r="N160" s="12">
        <f t="shared" si="1"/>
        <v>86.85</v>
      </c>
      <c r="O160" s="12">
        <f t="shared" si="1"/>
        <v>302.02999999999997</v>
      </c>
      <c r="P160" s="12">
        <f t="shared" si="1"/>
        <v>0</v>
      </c>
    </row>
    <row r="161" spans="1:16" ht="14.4" x14ac:dyDescent="0.3">
      <c r="A161" s="4" t="s">
        <v>55</v>
      </c>
      <c r="B161" s="12">
        <f>SUM(B16:B27)</f>
        <v>11742.89</v>
      </c>
      <c r="C161" s="12">
        <f t="shared" ref="C161:P161" si="2">SUM(C16:C27)</f>
        <v>8272.7100000000009</v>
      </c>
      <c r="D161" s="12">
        <f t="shared" si="2"/>
        <v>15226.730000000001</v>
      </c>
      <c r="E161" s="12">
        <f t="shared" si="2"/>
        <v>8932.57</v>
      </c>
      <c r="F161" s="12">
        <f t="shared" si="2"/>
        <v>6288.88</v>
      </c>
      <c r="G161" s="12">
        <f t="shared" si="2"/>
        <v>8819.5499999999993</v>
      </c>
      <c r="H161" s="12">
        <f t="shared" si="2"/>
        <v>12881.19</v>
      </c>
      <c r="I161" s="12">
        <f t="shared" si="2"/>
        <v>43.300000000000011</v>
      </c>
      <c r="J161" s="12">
        <f t="shared" si="2"/>
        <v>103.11</v>
      </c>
      <c r="K161" s="12">
        <f t="shared" si="2"/>
        <v>8132.3499999999995</v>
      </c>
      <c r="L161" s="12">
        <f t="shared" si="2"/>
        <v>0</v>
      </c>
      <c r="M161" s="12">
        <f t="shared" si="2"/>
        <v>0</v>
      </c>
      <c r="N161" s="12">
        <f t="shared" si="2"/>
        <v>37</v>
      </c>
      <c r="O161" s="12">
        <f t="shared" si="2"/>
        <v>75.7</v>
      </c>
      <c r="P161" s="12">
        <f t="shared" si="2"/>
        <v>0</v>
      </c>
    </row>
    <row r="162" spans="1:16" x14ac:dyDescent="0.35">
      <c r="A162" s="4" t="s">
        <v>56</v>
      </c>
      <c r="B162" s="12">
        <f>SUM(B28:B39)</f>
        <v>58504</v>
      </c>
      <c r="C162" s="12">
        <f t="shared" ref="C162:P162" si="3">SUM(C28:C39)</f>
        <v>35239.050000000003</v>
      </c>
      <c r="D162" s="12">
        <f t="shared" si="3"/>
        <v>100610.23999999998</v>
      </c>
      <c r="E162" s="12">
        <f t="shared" si="3"/>
        <v>27361.3</v>
      </c>
      <c r="F162" s="12">
        <f t="shared" si="3"/>
        <v>6927.9699999999993</v>
      </c>
      <c r="G162" s="12">
        <f t="shared" si="3"/>
        <v>4418.05</v>
      </c>
      <c r="H162" s="12">
        <f t="shared" si="3"/>
        <v>76071.12</v>
      </c>
      <c r="I162" s="12">
        <f t="shared" si="3"/>
        <v>58.190000000000012</v>
      </c>
      <c r="J162" s="12">
        <f t="shared" si="3"/>
        <v>87.039999999999978</v>
      </c>
      <c r="K162" s="12">
        <f t="shared" si="3"/>
        <v>7124.0300000000007</v>
      </c>
      <c r="L162" s="12">
        <f t="shared" si="3"/>
        <v>0</v>
      </c>
      <c r="M162" s="12">
        <f t="shared" si="3"/>
        <v>0</v>
      </c>
      <c r="N162" s="12">
        <f t="shared" si="3"/>
        <v>128.53</v>
      </c>
      <c r="O162" s="12">
        <f t="shared" si="3"/>
        <v>8.74</v>
      </c>
      <c r="P162" s="12">
        <f t="shared" si="3"/>
        <v>0</v>
      </c>
    </row>
    <row r="163" spans="1:16" x14ac:dyDescent="0.35">
      <c r="A163" s="4" t="s">
        <v>57</v>
      </c>
      <c r="B163" s="12">
        <f>SUM(B40:B51)</f>
        <v>97637.079999999987</v>
      </c>
      <c r="C163" s="12">
        <f t="shared" ref="C163:P163" si="4">SUM(C40:C51)</f>
        <v>40097.920000000006</v>
      </c>
      <c r="D163" s="12">
        <f t="shared" si="4"/>
        <v>21153.4</v>
      </c>
      <c r="E163" s="12">
        <f t="shared" si="4"/>
        <v>20959.18</v>
      </c>
      <c r="F163" s="12">
        <f t="shared" si="4"/>
        <v>13024.92</v>
      </c>
      <c r="G163" s="12">
        <f t="shared" si="4"/>
        <v>2710.6</v>
      </c>
      <c r="H163" s="12">
        <f t="shared" si="4"/>
        <v>96080.08</v>
      </c>
      <c r="I163" s="12">
        <f t="shared" si="4"/>
        <v>167.75</v>
      </c>
      <c r="J163" s="12">
        <f t="shared" si="4"/>
        <v>181.54</v>
      </c>
      <c r="K163" s="12">
        <f t="shared" si="4"/>
        <v>10220.019999999999</v>
      </c>
      <c r="L163" s="12">
        <f t="shared" si="4"/>
        <v>0</v>
      </c>
      <c r="M163" s="12">
        <f t="shared" si="4"/>
        <v>0</v>
      </c>
      <c r="N163" s="12">
        <f t="shared" si="4"/>
        <v>0</v>
      </c>
      <c r="O163" s="12">
        <f t="shared" si="4"/>
        <v>0</v>
      </c>
      <c r="P163" s="12">
        <f t="shared" si="4"/>
        <v>0</v>
      </c>
    </row>
    <row r="164" spans="1:16" x14ac:dyDescent="0.35">
      <c r="A164" s="4" t="s">
        <v>58</v>
      </c>
      <c r="B164" s="12">
        <f>SUM(B52:B63)</f>
        <v>201230.56000000003</v>
      </c>
      <c r="C164" s="12">
        <f t="shared" ref="C164:P164" si="5">SUM(C52:C63)</f>
        <v>55877.710000000006</v>
      </c>
      <c r="D164" s="12">
        <f t="shared" si="5"/>
        <v>39425.199999999997</v>
      </c>
      <c r="E164" s="12">
        <f t="shared" si="5"/>
        <v>58420.46</v>
      </c>
      <c r="F164" s="12">
        <f t="shared" si="5"/>
        <v>35019.93</v>
      </c>
      <c r="G164" s="12">
        <f t="shared" si="5"/>
        <v>2015.9899999999998</v>
      </c>
      <c r="H164" s="12">
        <f t="shared" si="5"/>
        <v>173197.15</v>
      </c>
      <c r="I164" s="12">
        <f t="shared" si="5"/>
        <v>393.27</v>
      </c>
      <c r="J164" s="12">
        <f t="shared" si="5"/>
        <v>1390.5500000000002</v>
      </c>
      <c r="K164" s="12">
        <f t="shared" si="5"/>
        <v>16740.549999999996</v>
      </c>
      <c r="L164" s="12">
        <f t="shared" si="5"/>
        <v>0</v>
      </c>
      <c r="M164" s="12">
        <f t="shared" si="5"/>
        <v>0</v>
      </c>
      <c r="N164" s="12">
        <f t="shared" si="5"/>
        <v>0</v>
      </c>
      <c r="O164" s="12">
        <f t="shared" si="5"/>
        <v>29.43</v>
      </c>
      <c r="P164" s="12">
        <f t="shared" si="5"/>
        <v>0</v>
      </c>
    </row>
    <row r="165" spans="1:16" x14ac:dyDescent="0.35">
      <c r="A165" s="4" t="s">
        <v>59</v>
      </c>
      <c r="B165" s="12">
        <f>SUM(B64:B75)</f>
        <v>250388.04999999996</v>
      </c>
      <c r="C165" s="12">
        <f t="shared" ref="C165:P165" si="6">SUM(C64:C75)</f>
        <v>49268.06</v>
      </c>
      <c r="D165" s="12">
        <f t="shared" si="6"/>
        <v>23687.32</v>
      </c>
      <c r="E165" s="12">
        <f t="shared" si="6"/>
        <v>57376.539999999994</v>
      </c>
      <c r="F165" s="12">
        <f t="shared" si="6"/>
        <v>33836.870000000003</v>
      </c>
      <c r="G165" s="12">
        <f t="shared" si="6"/>
        <v>3479.38</v>
      </c>
      <c r="H165" s="12">
        <f t="shared" si="6"/>
        <v>361791.49</v>
      </c>
      <c r="I165" s="12">
        <f t="shared" si="6"/>
        <v>7.7700000000000005</v>
      </c>
      <c r="J165" s="12">
        <f t="shared" si="6"/>
        <v>60.3</v>
      </c>
      <c r="K165" s="12">
        <f t="shared" si="6"/>
        <v>17842.240000000002</v>
      </c>
      <c r="L165" s="12">
        <f t="shared" si="6"/>
        <v>0</v>
      </c>
      <c r="M165" s="12">
        <f t="shared" si="6"/>
        <v>0</v>
      </c>
      <c r="N165" s="12">
        <f t="shared" si="6"/>
        <v>0</v>
      </c>
      <c r="O165" s="12">
        <f t="shared" si="6"/>
        <v>147.06</v>
      </c>
      <c r="P165" s="12">
        <f t="shared" si="6"/>
        <v>0</v>
      </c>
    </row>
    <row r="166" spans="1:16" x14ac:dyDescent="0.35">
      <c r="A166" s="4" t="s">
        <v>60</v>
      </c>
      <c r="B166" s="12">
        <f>SUM(B76:B87)</f>
        <v>16651.39</v>
      </c>
      <c r="C166" s="12">
        <f t="shared" ref="C166:P166" si="7">SUM(C76:C87)</f>
        <v>4823.5099999999984</v>
      </c>
      <c r="D166" s="12">
        <f t="shared" si="7"/>
        <v>30922.76</v>
      </c>
      <c r="E166" s="12">
        <f t="shared" si="7"/>
        <v>53015.249999999993</v>
      </c>
      <c r="F166" s="12">
        <f t="shared" si="7"/>
        <v>27128.670000000002</v>
      </c>
      <c r="G166" s="12">
        <f t="shared" si="7"/>
        <v>6758.58</v>
      </c>
      <c r="H166" s="12">
        <f t="shared" si="7"/>
        <v>31199.760000000006</v>
      </c>
      <c r="I166" s="12">
        <f t="shared" si="7"/>
        <v>1976.39</v>
      </c>
      <c r="J166" s="12">
        <f t="shared" si="7"/>
        <v>3555.82</v>
      </c>
      <c r="K166" s="12">
        <f t="shared" si="7"/>
        <v>7757.04</v>
      </c>
      <c r="L166" s="12">
        <f t="shared" si="7"/>
        <v>0</v>
      </c>
      <c r="M166" s="12">
        <f t="shared" si="7"/>
        <v>0</v>
      </c>
      <c r="N166" s="12">
        <f t="shared" si="7"/>
        <v>0</v>
      </c>
      <c r="O166" s="12">
        <f t="shared" si="7"/>
        <v>0</v>
      </c>
      <c r="P166" s="12">
        <f t="shared" si="7"/>
        <v>0</v>
      </c>
    </row>
    <row r="167" spans="1:16" x14ac:dyDescent="0.35">
      <c r="A167" s="4" t="s">
        <v>61</v>
      </c>
      <c r="B167" s="12">
        <f>SUM(B88:B99)</f>
        <v>2054.0100000000002</v>
      </c>
      <c r="C167" s="12">
        <f t="shared" ref="C167:P167" si="8">SUM(C88:C99)</f>
        <v>107.32999999999998</v>
      </c>
      <c r="D167" s="12">
        <f t="shared" si="8"/>
        <v>6615.24</v>
      </c>
      <c r="E167" s="12">
        <f t="shared" si="8"/>
        <v>6930</v>
      </c>
      <c r="F167" s="12">
        <f t="shared" si="8"/>
        <v>2459.2199999999998</v>
      </c>
      <c r="G167" s="12">
        <f t="shared" si="8"/>
        <v>2008.1099999999997</v>
      </c>
      <c r="H167" s="12">
        <f t="shared" si="8"/>
        <v>4925.4799999999996</v>
      </c>
      <c r="I167" s="12">
        <f t="shared" si="8"/>
        <v>374.04999999999995</v>
      </c>
      <c r="J167" s="12">
        <f t="shared" si="8"/>
        <v>493.42999999999995</v>
      </c>
      <c r="K167" s="12">
        <f t="shared" si="8"/>
        <v>1144.8699999999999</v>
      </c>
      <c r="L167" s="12">
        <f t="shared" si="8"/>
        <v>0</v>
      </c>
      <c r="M167" s="12">
        <f t="shared" si="8"/>
        <v>0</v>
      </c>
      <c r="N167" s="12">
        <f t="shared" si="8"/>
        <v>0</v>
      </c>
      <c r="O167" s="12">
        <f t="shared" si="8"/>
        <v>0</v>
      </c>
      <c r="P167" s="12">
        <f t="shared" si="8"/>
        <v>0</v>
      </c>
    </row>
    <row r="168" spans="1:16" x14ac:dyDescent="0.35">
      <c r="A168" s="4" t="s">
        <v>62</v>
      </c>
      <c r="B168" s="12">
        <f>SUM(B100:B111)</f>
        <v>53100.34</v>
      </c>
      <c r="C168" s="12">
        <f t="shared" ref="C168:P168" si="9">SUM(C100:C111)</f>
        <v>29663.14</v>
      </c>
      <c r="D168" s="12">
        <f t="shared" si="9"/>
        <v>32730.720000000001</v>
      </c>
      <c r="E168" s="12">
        <f t="shared" si="9"/>
        <v>26162.69</v>
      </c>
      <c r="F168" s="12">
        <f t="shared" si="9"/>
        <v>19365.79</v>
      </c>
      <c r="G168" s="12">
        <f t="shared" si="9"/>
        <v>3711.74</v>
      </c>
      <c r="H168" s="12">
        <f t="shared" si="9"/>
        <v>76234.850000000006</v>
      </c>
      <c r="I168" s="12">
        <f t="shared" si="9"/>
        <v>306.51000000000005</v>
      </c>
      <c r="J168" s="12">
        <f t="shared" si="9"/>
        <v>188.29</v>
      </c>
      <c r="K168" s="12">
        <f t="shared" si="9"/>
        <v>1585.45</v>
      </c>
      <c r="L168" s="12">
        <f t="shared" si="9"/>
        <v>5.45</v>
      </c>
      <c r="M168" s="12">
        <f t="shared" si="9"/>
        <v>0</v>
      </c>
      <c r="N168" s="12">
        <f t="shared" si="9"/>
        <v>0</v>
      </c>
      <c r="O168" s="12">
        <f t="shared" si="9"/>
        <v>0</v>
      </c>
      <c r="P168" s="12">
        <f t="shared" si="9"/>
        <v>0</v>
      </c>
    </row>
    <row r="169" spans="1:16" x14ac:dyDescent="0.35">
      <c r="A169" s="4" t="s">
        <v>63</v>
      </c>
      <c r="B169" s="12">
        <f>SUM(B112:B123)</f>
        <v>14463.31</v>
      </c>
      <c r="C169" s="12">
        <f t="shared" ref="C169:P169" si="10">SUM(C112:C123)</f>
        <v>20100.2</v>
      </c>
      <c r="D169" s="12">
        <f t="shared" si="10"/>
        <v>5196.95</v>
      </c>
      <c r="E169" s="12">
        <f t="shared" si="10"/>
        <v>6509.67</v>
      </c>
      <c r="F169" s="12">
        <f t="shared" si="10"/>
        <v>5650.25</v>
      </c>
      <c r="G169" s="12">
        <f t="shared" si="10"/>
        <v>1681.3799999999999</v>
      </c>
      <c r="H169" s="12">
        <f t="shared" si="10"/>
        <v>22911</v>
      </c>
      <c r="I169" s="12">
        <f t="shared" si="10"/>
        <v>246.51</v>
      </c>
      <c r="J169" s="12">
        <f t="shared" si="10"/>
        <v>128.59000000000003</v>
      </c>
      <c r="K169" s="12">
        <f t="shared" si="10"/>
        <v>1694.53</v>
      </c>
      <c r="L169" s="12">
        <f t="shared" si="10"/>
        <v>0.49</v>
      </c>
      <c r="M169" s="12">
        <f t="shared" si="10"/>
        <v>0</v>
      </c>
      <c r="N169" s="12">
        <f t="shared" si="10"/>
        <v>0</v>
      </c>
      <c r="O169" s="12">
        <f t="shared" si="10"/>
        <v>10.119999999999999</v>
      </c>
      <c r="P169" s="12">
        <f t="shared" si="10"/>
        <v>0</v>
      </c>
    </row>
    <row r="170" spans="1:16" x14ac:dyDescent="0.35">
      <c r="A170" s="4" t="s">
        <v>64</v>
      </c>
      <c r="B170" s="12">
        <f>SUM(B124:B135)</f>
        <v>44874.55</v>
      </c>
      <c r="C170" s="12">
        <f t="shared" ref="C170:P170" si="11">SUM(C124:C135)</f>
        <v>22578.04</v>
      </c>
      <c r="D170" s="12">
        <f t="shared" si="11"/>
        <v>26382.550000000003</v>
      </c>
      <c r="E170" s="12">
        <f t="shared" si="11"/>
        <v>22049.32</v>
      </c>
      <c r="F170" s="12">
        <f t="shared" si="11"/>
        <v>14694.48</v>
      </c>
      <c r="G170" s="12">
        <f t="shared" si="11"/>
        <v>3423.35</v>
      </c>
      <c r="H170" s="12">
        <f t="shared" si="11"/>
        <v>68612.010000000009</v>
      </c>
      <c r="I170" s="12">
        <f t="shared" si="11"/>
        <v>1083.6199999999999</v>
      </c>
      <c r="J170" s="12">
        <f t="shared" si="11"/>
        <v>712.74000000000012</v>
      </c>
      <c r="K170" s="12">
        <f t="shared" si="11"/>
        <v>5275.1399999999994</v>
      </c>
      <c r="L170" s="12">
        <f t="shared" si="11"/>
        <v>15.44</v>
      </c>
      <c r="M170" s="12">
        <f t="shared" si="11"/>
        <v>1.3</v>
      </c>
      <c r="N170" s="12">
        <f t="shared" si="11"/>
        <v>0</v>
      </c>
      <c r="O170" s="12">
        <f t="shared" si="11"/>
        <v>323.26</v>
      </c>
      <c r="P170" s="12">
        <f t="shared" si="11"/>
        <v>0</v>
      </c>
    </row>
    <row r="171" spans="1:16" x14ac:dyDescent="0.35">
      <c r="A171" s="4" t="s">
        <v>65</v>
      </c>
      <c r="B171" s="12">
        <f>SUM(B136:B147)</f>
        <v>7261.19</v>
      </c>
      <c r="C171" s="12">
        <f t="shared" ref="C171:P171" si="12">SUM(C136:C147)</f>
        <v>7295.05</v>
      </c>
      <c r="D171" s="12">
        <f t="shared" si="12"/>
        <v>26538.260000000002</v>
      </c>
      <c r="E171" s="12">
        <f t="shared" si="12"/>
        <v>19004.82</v>
      </c>
      <c r="F171" s="12">
        <f t="shared" si="12"/>
        <v>9313.25</v>
      </c>
      <c r="G171" s="12">
        <f t="shared" si="12"/>
        <v>2478.16</v>
      </c>
      <c r="H171" s="12">
        <f t="shared" si="12"/>
        <v>15373.86</v>
      </c>
      <c r="I171" s="12">
        <f t="shared" si="12"/>
        <v>29.480000000000004</v>
      </c>
      <c r="J171" s="12">
        <f t="shared" si="12"/>
        <v>33.809999999999995</v>
      </c>
      <c r="K171" s="12">
        <f t="shared" si="12"/>
        <v>461.01000000000005</v>
      </c>
      <c r="L171" s="12">
        <f t="shared" si="12"/>
        <v>0</v>
      </c>
      <c r="M171" s="12">
        <f t="shared" si="12"/>
        <v>0</v>
      </c>
      <c r="N171" s="12">
        <f t="shared" si="12"/>
        <v>0</v>
      </c>
      <c r="O171" s="12">
        <f t="shared" si="12"/>
        <v>0.15</v>
      </c>
      <c r="P171" s="12">
        <f t="shared" si="12"/>
        <v>0</v>
      </c>
    </row>
    <row r="172" spans="1:16" x14ac:dyDescent="0.35">
      <c r="A172" s="4" t="s">
        <v>66</v>
      </c>
      <c r="B172" s="12">
        <f>SUM(B148:B159)</f>
        <v>15956.839999999998</v>
      </c>
      <c r="C172" s="12">
        <f t="shared" ref="C172:P172" si="13">SUM(C148:C159)</f>
        <v>24050.77</v>
      </c>
      <c r="D172" s="12">
        <f t="shared" si="13"/>
        <v>8546.4599999999991</v>
      </c>
      <c r="E172" s="12">
        <f t="shared" si="13"/>
        <v>9466.27</v>
      </c>
      <c r="F172" s="12">
        <f t="shared" si="13"/>
        <v>10033.960000000001</v>
      </c>
      <c r="G172" s="12">
        <f t="shared" si="13"/>
        <v>2088.14</v>
      </c>
      <c r="H172" s="12">
        <f t="shared" si="13"/>
        <v>51082.29</v>
      </c>
      <c r="I172" s="12">
        <f t="shared" si="13"/>
        <v>18.619999999999997</v>
      </c>
      <c r="J172" s="12">
        <f t="shared" si="13"/>
        <v>52.939999999999991</v>
      </c>
      <c r="K172" s="12">
        <f t="shared" si="13"/>
        <v>4338.51</v>
      </c>
      <c r="L172" s="12">
        <f t="shared" si="13"/>
        <v>0</v>
      </c>
      <c r="M172" s="12">
        <f t="shared" si="13"/>
        <v>0</v>
      </c>
      <c r="N172" s="12">
        <f t="shared" si="13"/>
        <v>128.48000000000002</v>
      </c>
      <c r="O172" s="12">
        <f t="shared" si="13"/>
        <v>0</v>
      </c>
      <c r="P172" s="12">
        <f t="shared" si="13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"/>
  <sheetViews>
    <sheetView workbookViewId="0">
      <selection activeCell="B4" sqref="B4"/>
    </sheetView>
  </sheetViews>
  <sheetFormatPr defaultRowHeight="14.5" x14ac:dyDescent="0.35"/>
  <cols>
    <col min="1" max="1" width="15.1796875" style="58" customWidth="1"/>
    <col min="2" max="2" width="9.81640625" customWidth="1"/>
    <col min="4" max="4" width="10.36328125" customWidth="1"/>
    <col min="5" max="5" width="10" customWidth="1"/>
    <col min="6" max="6" width="8.90625" style="51" customWidth="1"/>
    <col min="7" max="7" width="8.7265625" style="48"/>
    <col min="8" max="8" width="8.90625" style="51" customWidth="1"/>
    <col min="9" max="9" width="8.7265625" style="48"/>
    <col min="10" max="10" width="8.90625" style="51" customWidth="1"/>
    <col min="12" max="12" width="10.1796875" customWidth="1"/>
    <col min="13" max="13" width="11.08984375" customWidth="1"/>
    <col min="14" max="14" width="10.81640625" customWidth="1"/>
    <col min="36" max="36" width="11.1796875" customWidth="1"/>
    <col min="38" max="38" width="8.7265625" style="51"/>
    <col min="39" max="39" width="8.90625" customWidth="1"/>
  </cols>
  <sheetData>
    <row r="1" spans="1:40" x14ac:dyDescent="0.35">
      <c r="A1" s="54" t="s">
        <v>137</v>
      </c>
    </row>
    <row r="2" spans="1:40" x14ac:dyDescent="0.35">
      <c r="A2" s="54" t="s">
        <v>99</v>
      </c>
    </row>
    <row r="3" spans="1:40" s="36" customFormat="1" ht="46.25" customHeight="1" x14ac:dyDescent="0.35">
      <c r="A3" s="55" t="s">
        <v>82</v>
      </c>
      <c r="B3" s="66" t="s">
        <v>123</v>
      </c>
      <c r="C3" s="36" t="s">
        <v>124</v>
      </c>
      <c r="D3" s="36" t="s">
        <v>22</v>
      </c>
      <c r="E3" s="36" t="s">
        <v>133</v>
      </c>
      <c r="F3" s="59" t="s">
        <v>1</v>
      </c>
      <c r="G3" s="56" t="s">
        <v>102</v>
      </c>
      <c r="H3" s="59" t="s">
        <v>0</v>
      </c>
      <c r="I3" s="56" t="s">
        <v>103</v>
      </c>
      <c r="J3" s="59" t="s">
        <v>125</v>
      </c>
      <c r="K3" s="56" t="s">
        <v>104</v>
      </c>
      <c r="L3" s="36" t="s">
        <v>105</v>
      </c>
      <c r="M3" s="36" t="s">
        <v>106</v>
      </c>
      <c r="N3" s="36" t="s">
        <v>108</v>
      </c>
      <c r="O3" s="36" t="s">
        <v>107</v>
      </c>
      <c r="P3" s="36" t="s">
        <v>109</v>
      </c>
      <c r="Q3" s="36" t="s">
        <v>110</v>
      </c>
      <c r="R3" s="36" t="s">
        <v>111</v>
      </c>
      <c r="S3" s="36" t="s">
        <v>112</v>
      </c>
      <c r="T3" s="36" t="s">
        <v>113</v>
      </c>
      <c r="U3" s="36" t="s">
        <v>114</v>
      </c>
      <c r="V3" s="36" t="s">
        <v>115</v>
      </c>
      <c r="W3" s="36" t="s">
        <v>116</v>
      </c>
      <c r="X3" s="36" t="s">
        <v>117</v>
      </c>
      <c r="Y3" s="36" t="s">
        <v>126</v>
      </c>
      <c r="Z3" s="36" t="s">
        <v>127</v>
      </c>
      <c r="AA3" s="36" t="s">
        <v>128</v>
      </c>
      <c r="AB3" s="36" t="s">
        <v>118</v>
      </c>
      <c r="AC3" s="36" t="s">
        <v>119</v>
      </c>
      <c r="AD3" s="36" t="s">
        <v>120</v>
      </c>
      <c r="AE3" s="36" t="s">
        <v>121</v>
      </c>
      <c r="AF3" s="36" t="s">
        <v>129</v>
      </c>
      <c r="AG3" s="36" t="s">
        <v>130</v>
      </c>
      <c r="AH3" s="36" t="s">
        <v>122</v>
      </c>
      <c r="AI3" s="36" t="s">
        <v>131</v>
      </c>
      <c r="AJ3" s="65" t="s">
        <v>132</v>
      </c>
      <c r="AK3" s="36" t="s">
        <v>134</v>
      </c>
      <c r="AL3" s="59" t="s">
        <v>2</v>
      </c>
      <c r="AM3" s="36" t="s">
        <v>136</v>
      </c>
      <c r="AN3" s="56" t="s">
        <v>135</v>
      </c>
    </row>
    <row r="4" spans="1:40" x14ac:dyDescent="0.35">
      <c r="A4" s="58" t="s">
        <v>41</v>
      </c>
      <c r="B4">
        <v>47982.7</v>
      </c>
      <c r="C4">
        <v>36966.709999999992</v>
      </c>
      <c r="D4">
        <v>6920.5199999999986</v>
      </c>
      <c r="E4" s="63" t="s">
        <v>101</v>
      </c>
      <c r="F4" s="51">
        <v>4236.66</v>
      </c>
      <c r="G4" s="48">
        <f t="shared" ref="G4:G16" si="0">F4 - (F4*AK4)/(F4 + H4 + J4)</f>
        <v>1723.9011587076366</v>
      </c>
      <c r="H4" s="51">
        <v>14036.409999999998</v>
      </c>
      <c r="I4" s="48">
        <f t="shared" ref="I4:I16" si="1">H4 - (H4*$AK4)/($F4+$H4 + $J4)</f>
        <v>5711.4291595491395</v>
      </c>
      <c r="J4" s="51">
        <v>9510.4699999999975</v>
      </c>
      <c r="K4" s="48">
        <f t="shared" ref="K4:K16" si="2">J4 - (J4*$AK4)/($F4+$H4 + $J4)</f>
        <v>3869.8196817432163</v>
      </c>
      <c r="L4">
        <v>15.32</v>
      </c>
      <c r="M4">
        <v>616.79</v>
      </c>
      <c r="N4" s="62" t="s">
        <v>101</v>
      </c>
      <c r="O4" s="62" t="s">
        <v>101</v>
      </c>
      <c r="P4" s="62" t="s">
        <v>101</v>
      </c>
      <c r="Q4" s="62" t="s">
        <v>101</v>
      </c>
      <c r="R4" s="62" t="s">
        <v>101</v>
      </c>
      <c r="S4">
        <v>0</v>
      </c>
      <c r="T4">
        <v>0</v>
      </c>
      <c r="U4">
        <v>57.430000000000007</v>
      </c>
      <c r="V4">
        <v>87.16</v>
      </c>
      <c r="W4">
        <v>68.08</v>
      </c>
      <c r="X4">
        <v>6835.13</v>
      </c>
      <c r="Y4">
        <v>3216.02</v>
      </c>
      <c r="Z4">
        <v>2635.05</v>
      </c>
      <c r="AA4">
        <v>3175.45</v>
      </c>
      <c r="AB4">
        <v>7184.18</v>
      </c>
      <c r="AC4">
        <v>16215.63</v>
      </c>
      <c r="AD4">
        <v>5799.0999999999995</v>
      </c>
      <c r="AE4">
        <v>326.99</v>
      </c>
      <c r="AF4">
        <v>2401.09</v>
      </c>
      <c r="AG4">
        <v>1496.2099999999998</v>
      </c>
      <c r="AH4">
        <v>53</v>
      </c>
      <c r="AI4">
        <v>4570</v>
      </c>
      <c r="AJ4">
        <v>2770.23</v>
      </c>
      <c r="AK4">
        <v>16478.390000000003</v>
      </c>
      <c r="AL4" s="51">
        <v>32804.18</v>
      </c>
      <c r="AM4">
        <v>8164.85</v>
      </c>
      <c r="AN4" s="48">
        <f>AL4-AM4</f>
        <v>24639.33</v>
      </c>
    </row>
    <row r="5" spans="1:40" x14ac:dyDescent="0.35">
      <c r="A5" s="58" t="s">
        <v>42</v>
      </c>
      <c r="B5">
        <v>51542.8</v>
      </c>
      <c r="C5">
        <v>66686.8</v>
      </c>
      <c r="D5">
        <v>166127.4</v>
      </c>
      <c r="E5" s="63" t="s">
        <v>101</v>
      </c>
      <c r="F5" s="51">
        <v>22735.440000000002</v>
      </c>
      <c r="G5" s="48">
        <f t="shared" si="0"/>
        <v>7046.1338782073399</v>
      </c>
      <c r="H5" s="51">
        <v>97502.969999999987</v>
      </c>
      <c r="I5" s="48">
        <f t="shared" si="1"/>
        <v>30217.975994431326</v>
      </c>
      <c r="J5" s="51">
        <v>75011.619999999981</v>
      </c>
      <c r="K5" s="48">
        <f t="shared" si="2"/>
        <v>23247.4901273613</v>
      </c>
      <c r="L5">
        <v>5040.01</v>
      </c>
      <c r="M5">
        <v>4581.78</v>
      </c>
      <c r="N5">
        <v>18874.2</v>
      </c>
      <c r="O5" s="63" t="s">
        <v>101</v>
      </c>
      <c r="P5" s="63" t="s">
        <v>101</v>
      </c>
      <c r="Q5" s="63" t="s">
        <v>101</v>
      </c>
      <c r="R5" s="63" t="s">
        <v>101</v>
      </c>
      <c r="S5">
        <v>4417.75</v>
      </c>
      <c r="T5">
        <v>7003.58</v>
      </c>
      <c r="U5">
        <v>7414.57</v>
      </c>
      <c r="V5">
        <v>11299.099999999999</v>
      </c>
      <c r="W5">
        <v>615.75</v>
      </c>
      <c r="X5">
        <v>44186.349999999991</v>
      </c>
      <c r="Y5">
        <v>3499.0899999999997</v>
      </c>
      <c r="Z5">
        <v>4036.1499999999996</v>
      </c>
      <c r="AA5">
        <v>4966.4699999999993</v>
      </c>
      <c r="AB5">
        <v>9296.0300000000007</v>
      </c>
      <c r="AC5">
        <v>105756.61</v>
      </c>
      <c r="AD5">
        <v>67283.53</v>
      </c>
      <c r="AE5">
        <v>7669.25</v>
      </c>
      <c r="AF5">
        <v>7412.1299999999992</v>
      </c>
      <c r="AG5">
        <v>1591.37</v>
      </c>
      <c r="AH5">
        <v>0</v>
      </c>
      <c r="AI5">
        <v>39557</v>
      </c>
      <c r="AJ5">
        <v>3226.33</v>
      </c>
      <c r="AK5">
        <v>134738.43</v>
      </c>
      <c r="AL5" s="51">
        <v>410677.70999999996</v>
      </c>
      <c r="AM5">
        <v>200693.65000000005</v>
      </c>
      <c r="AN5" s="48">
        <f t="shared" ref="AN5:AN16" si="3">AL5-AM5</f>
        <v>209984.05999999991</v>
      </c>
    </row>
    <row r="6" spans="1:40" x14ac:dyDescent="0.35">
      <c r="A6" s="58" t="s">
        <v>43</v>
      </c>
      <c r="B6">
        <v>15306.34</v>
      </c>
      <c r="C6">
        <v>16148.999999999998</v>
      </c>
      <c r="D6">
        <v>206402.8</v>
      </c>
      <c r="E6" s="63" t="s">
        <v>101</v>
      </c>
      <c r="F6" s="51">
        <v>38188.99</v>
      </c>
      <c r="G6" s="48">
        <f t="shared" si="0"/>
        <v>11517.54555151521</v>
      </c>
      <c r="H6" s="51">
        <v>156805.18</v>
      </c>
      <c r="I6" s="48">
        <f t="shared" si="1"/>
        <v>47291.400043927351</v>
      </c>
      <c r="J6" s="51">
        <v>150548.79</v>
      </c>
      <c r="K6" s="48">
        <f t="shared" si="2"/>
        <v>45404.514404557369</v>
      </c>
      <c r="L6">
        <v>2997.7700000000004</v>
      </c>
      <c r="M6">
        <v>7847.34</v>
      </c>
      <c r="N6">
        <v>57897.640000000007</v>
      </c>
      <c r="O6" s="63" t="s">
        <v>101</v>
      </c>
      <c r="P6">
        <v>231.67000000000002</v>
      </c>
      <c r="Q6">
        <v>127.77000000000001</v>
      </c>
      <c r="R6" s="63" t="s">
        <v>101</v>
      </c>
      <c r="S6">
        <v>6606.07</v>
      </c>
      <c r="T6">
        <v>7065.1</v>
      </c>
      <c r="U6">
        <v>15618.940000000002</v>
      </c>
      <c r="V6">
        <v>6637.16</v>
      </c>
      <c r="W6">
        <v>294.60000000000002</v>
      </c>
      <c r="X6">
        <v>43104.54</v>
      </c>
      <c r="Y6">
        <v>34.520000000000003</v>
      </c>
      <c r="Z6">
        <v>270.21000000000004</v>
      </c>
      <c r="AA6">
        <v>8.86</v>
      </c>
      <c r="AB6">
        <v>18226.689999999999</v>
      </c>
      <c r="AC6">
        <v>470.02000000000004</v>
      </c>
      <c r="AD6">
        <v>961.01</v>
      </c>
      <c r="AE6">
        <v>3463.3900000000008</v>
      </c>
      <c r="AF6">
        <v>8439.9500000000007</v>
      </c>
      <c r="AG6">
        <v>3375.2300000000005</v>
      </c>
      <c r="AH6">
        <v>0</v>
      </c>
      <c r="AI6">
        <v>0</v>
      </c>
      <c r="AJ6">
        <v>1538.64</v>
      </c>
      <c r="AK6">
        <v>241329.50000000003</v>
      </c>
      <c r="AL6" s="51">
        <v>1082965.95</v>
      </c>
      <c r="AM6">
        <v>792273</v>
      </c>
      <c r="AN6" s="48">
        <f t="shared" si="3"/>
        <v>290692.94999999995</v>
      </c>
    </row>
    <row r="7" spans="1:40" x14ac:dyDescent="0.35">
      <c r="A7" s="58" t="s">
        <v>44</v>
      </c>
      <c r="B7">
        <v>0</v>
      </c>
      <c r="C7">
        <v>13370.9</v>
      </c>
      <c r="D7">
        <v>181354</v>
      </c>
      <c r="E7" s="63" t="s">
        <v>101</v>
      </c>
      <c r="F7" s="51">
        <v>37682.1</v>
      </c>
      <c r="G7" s="48">
        <f t="shared" si="0"/>
        <v>9976.8747367684518</v>
      </c>
      <c r="H7" s="51">
        <v>105067.28</v>
      </c>
      <c r="I7" s="48">
        <f t="shared" si="1"/>
        <v>27818.064584855339</v>
      </c>
      <c r="J7" s="51">
        <v>132657.38999999998</v>
      </c>
      <c r="K7" s="48">
        <f t="shared" si="2"/>
        <v>35122.94067837621</v>
      </c>
      <c r="L7">
        <v>0</v>
      </c>
      <c r="M7">
        <v>9503.9699999999993</v>
      </c>
      <c r="N7">
        <v>38060.950000000004</v>
      </c>
      <c r="O7">
        <v>20063.699999999997</v>
      </c>
      <c r="P7">
        <v>3790.5699999999997</v>
      </c>
      <c r="Q7">
        <v>321.57999999999993</v>
      </c>
      <c r="R7" s="63" t="s">
        <v>101</v>
      </c>
      <c r="S7">
        <v>4958.18</v>
      </c>
      <c r="T7">
        <v>11083.72</v>
      </c>
      <c r="U7">
        <v>16172.52</v>
      </c>
      <c r="V7">
        <v>13629.12</v>
      </c>
      <c r="W7">
        <v>2264.8799999999997</v>
      </c>
      <c r="X7">
        <v>45206.530000000006</v>
      </c>
      <c r="Y7">
        <v>0</v>
      </c>
      <c r="Z7">
        <v>133.70999999999998</v>
      </c>
      <c r="AA7">
        <v>236.76999999999998</v>
      </c>
      <c r="AB7">
        <v>7334.4299999999985</v>
      </c>
      <c r="AC7">
        <v>106.27</v>
      </c>
      <c r="AD7">
        <v>127.98</v>
      </c>
      <c r="AE7">
        <v>9808.99</v>
      </c>
      <c r="AF7">
        <v>7715.7899999999991</v>
      </c>
      <c r="AG7">
        <v>2790.12</v>
      </c>
      <c r="AH7">
        <v>0</v>
      </c>
      <c r="AI7">
        <v>0</v>
      </c>
      <c r="AJ7">
        <v>185.45999999999998</v>
      </c>
      <c r="AK7">
        <v>202488.89</v>
      </c>
      <c r="AL7" s="51">
        <v>896629.68000000017</v>
      </c>
      <c r="AM7">
        <v>601548.10000000009</v>
      </c>
      <c r="AN7" s="48">
        <f t="shared" si="3"/>
        <v>295081.58000000007</v>
      </c>
    </row>
    <row r="8" spans="1:40" x14ac:dyDescent="0.35">
      <c r="A8" s="58" t="s">
        <v>45</v>
      </c>
      <c r="B8">
        <v>27938.7</v>
      </c>
      <c r="C8">
        <v>20880.410000000003</v>
      </c>
      <c r="D8">
        <v>197307</v>
      </c>
      <c r="E8" s="63" t="s">
        <v>101</v>
      </c>
      <c r="F8" s="51">
        <v>55472.54</v>
      </c>
      <c r="G8" s="48">
        <f t="shared" si="0"/>
        <v>20417.63295909961</v>
      </c>
      <c r="H8" s="51">
        <v>178625.65000000002</v>
      </c>
      <c r="I8" s="48">
        <f t="shared" si="1"/>
        <v>65746.276604254876</v>
      </c>
      <c r="J8" s="51">
        <v>88639.34</v>
      </c>
      <c r="K8" s="48">
        <f t="shared" si="2"/>
        <v>32625.250436645525</v>
      </c>
      <c r="L8">
        <v>12244.03</v>
      </c>
      <c r="M8">
        <v>8591.8700000000008</v>
      </c>
      <c r="N8">
        <v>74348.640000000014</v>
      </c>
      <c r="O8">
        <v>14627.869999999999</v>
      </c>
      <c r="P8">
        <v>3578.2099999999996</v>
      </c>
      <c r="Q8">
        <v>1612.81</v>
      </c>
      <c r="R8" s="63" t="s">
        <v>101</v>
      </c>
      <c r="S8">
        <v>6381.4699999999993</v>
      </c>
      <c r="T8">
        <v>20031.16</v>
      </c>
      <c r="U8">
        <v>18304.280000000002</v>
      </c>
      <c r="V8">
        <v>28503.760000000002</v>
      </c>
      <c r="W8">
        <v>1950.2200000000003</v>
      </c>
      <c r="X8">
        <v>84381.74</v>
      </c>
      <c r="Y8">
        <v>94.27</v>
      </c>
      <c r="Z8">
        <v>864.90081661522652</v>
      </c>
      <c r="AA8">
        <v>3375.7250731674853</v>
      </c>
      <c r="AB8">
        <v>6953.2099999999991</v>
      </c>
      <c r="AC8">
        <v>10850.01</v>
      </c>
      <c r="AD8">
        <v>268.71000000000004</v>
      </c>
      <c r="AE8">
        <v>29927.88</v>
      </c>
      <c r="AF8">
        <v>10152.130000000001</v>
      </c>
      <c r="AG8">
        <v>0</v>
      </c>
      <c r="AH8">
        <v>0</v>
      </c>
      <c r="AI8">
        <v>0</v>
      </c>
      <c r="AJ8">
        <v>3525.82</v>
      </c>
      <c r="AK8">
        <v>203948.37000000002</v>
      </c>
      <c r="AL8" s="51">
        <v>955037.59000000008</v>
      </c>
      <c r="AM8">
        <v>704364.18</v>
      </c>
      <c r="AN8" s="48">
        <f t="shared" si="3"/>
        <v>250673.41000000003</v>
      </c>
    </row>
    <row r="9" spans="1:40" x14ac:dyDescent="0.35">
      <c r="A9" s="58" t="s">
        <v>46</v>
      </c>
      <c r="B9">
        <v>7307</v>
      </c>
      <c r="C9">
        <v>6097.35</v>
      </c>
      <c r="D9">
        <v>194114</v>
      </c>
      <c r="E9" s="63" t="s">
        <v>101</v>
      </c>
      <c r="F9" s="51">
        <v>24450.73</v>
      </c>
      <c r="G9" s="48">
        <f t="shared" si="0"/>
        <v>5855.1927565586302</v>
      </c>
      <c r="H9" s="51">
        <v>146039.59999999998</v>
      </c>
      <c r="I9" s="48">
        <f t="shared" si="1"/>
        <v>34971.962313220094</v>
      </c>
      <c r="J9" s="51">
        <v>179523.22999999998</v>
      </c>
      <c r="K9" s="48">
        <f t="shared" si="2"/>
        <v>42990.254930221272</v>
      </c>
      <c r="L9">
        <v>15118.36</v>
      </c>
      <c r="M9">
        <v>12080.32</v>
      </c>
      <c r="N9">
        <v>13740.470000000001</v>
      </c>
      <c r="O9">
        <v>20766.59</v>
      </c>
      <c r="P9">
        <v>12619.329999999998</v>
      </c>
      <c r="Q9">
        <v>1373.45</v>
      </c>
      <c r="R9" s="63" t="s">
        <v>101</v>
      </c>
      <c r="S9">
        <v>12884.92</v>
      </c>
      <c r="T9">
        <v>23320.06</v>
      </c>
      <c r="U9">
        <v>21373.599999999999</v>
      </c>
      <c r="V9">
        <v>24812.880000000001</v>
      </c>
      <c r="W9">
        <v>1469.58</v>
      </c>
      <c r="X9">
        <v>94682.340000000011</v>
      </c>
      <c r="Y9">
        <v>28.43</v>
      </c>
      <c r="Z9">
        <v>115.88214595674756</v>
      </c>
      <c r="AA9">
        <v>1757.556339204353</v>
      </c>
      <c r="AB9">
        <v>8634.5999999999985</v>
      </c>
      <c r="AC9">
        <v>5210.6000000000004</v>
      </c>
      <c r="AD9">
        <v>1002.44</v>
      </c>
      <c r="AE9">
        <v>22208.260000000002</v>
      </c>
      <c r="AF9">
        <v>6648.9</v>
      </c>
      <c r="AG9">
        <v>203.92771242342465</v>
      </c>
      <c r="AH9">
        <v>0</v>
      </c>
      <c r="AI9">
        <v>0</v>
      </c>
      <c r="AJ9">
        <v>42.63</v>
      </c>
      <c r="AK9">
        <v>266196.14999999997</v>
      </c>
      <c r="AL9" s="51">
        <v>1064855.76</v>
      </c>
      <c r="AM9">
        <v>743406.5199999999</v>
      </c>
      <c r="AN9" s="48">
        <f t="shared" si="3"/>
        <v>321449.24000000011</v>
      </c>
    </row>
    <row r="10" spans="1:40" x14ac:dyDescent="0.35">
      <c r="A10" s="58" t="s">
        <v>47</v>
      </c>
      <c r="B10">
        <v>19002</v>
      </c>
      <c r="C10">
        <v>13759.189999999999</v>
      </c>
      <c r="D10">
        <v>82390.3</v>
      </c>
      <c r="E10" s="63" t="s">
        <v>101</v>
      </c>
      <c r="F10" s="51">
        <v>5279.26</v>
      </c>
      <c r="G10" s="48">
        <f t="shared" si="0"/>
        <v>2819.0790369018387</v>
      </c>
      <c r="H10" s="51">
        <v>42846.07</v>
      </c>
      <c r="I10" s="48">
        <f t="shared" si="1"/>
        <v>22879.429645561831</v>
      </c>
      <c r="J10" s="51">
        <v>21517</v>
      </c>
      <c r="K10" s="48">
        <f t="shared" si="2"/>
        <v>11489.891317536332</v>
      </c>
      <c r="L10">
        <v>449.08</v>
      </c>
      <c r="M10">
        <v>1502.5599999999997</v>
      </c>
      <c r="N10">
        <v>957.58</v>
      </c>
      <c r="O10">
        <v>748.24</v>
      </c>
      <c r="P10">
        <v>5100.7700000000004</v>
      </c>
      <c r="Q10">
        <v>1781.61</v>
      </c>
      <c r="R10" s="63" t="s">
        <v>101</v>
      </c>
      <c r="S10">
        <v>3859.49</v>
      </c>
      <c r="T10">
        <v>0</v>
      </c>
      <c r="U10">
        <v>0.36000000000000004</v>
      </c>
      <c r="V10">
        <v>275.89</v>
      </c>
      <c r="W10">
        <v>1638.16</v>
      </c>
      <c r="X10">
        <v>8999.49</v>
      </c>
      <c r="Y10">
        <v>999.35498649691374</v>
      </c>
      <c r="Z10">
        <v>148.53395061728395</v>
      </c>
      <c r="AA10">
        <v>58.50071534207818</v>
      </c>
      <c r="AB10">
        <v>7012.7400000000007</v>
      </c>
      <c r="AC10">
        <v>1972.9399999999998</v>
      </c>
      <c r="AD10">
        <v>157</v>
      </c>
      <c r="AE10">
        <v>2775.26</v>
      </c>
      <c r="AF10">
        <v>42.85</v>
      </c>
      <c r="AG10">
        <v>30.078125000000004</v>
      </c>
      <c r="AH10">
        <v>0</v>
      </c>
      <c r="AI10">
        <v>8338</v>
      </c>
      <c r="AJ10">
        <v>10498.17</v>
      </c>
      <c r="AK10">
        <v>32453.929999999997</v>
      </c>
      <c r="AL10" s="51">
        <v>78966.749999999985</v>
      </c>
      <c r="AM10">
        <v>61031.11</v>
      </c>
      <c r="AN10" s="48">
        <f t="shared" si="3"/>
        <v>17935.639999999985</v>
      </c>
    </row>
    <row r="11" spans="1:40" x14ac:dyDescent="0.35">
      <c r="A11" s="58" t="s">
        <v>48</v>
      </c>
      <c r="B11">
        <v>95621</v>
      </c>
      <c r="C11">
        <v>123489.69999999998</v>
      </c>
      <c r="D11">
        <v>20937.03</v>
      </c>
      <c r="E11">
        <v>0.94</v>
      </c>
      <c r="F11" s="51">
        <v>4504.49</v>
      </c>
      <c r="G11" s="48">
        <f t="shared" si="0"/>
        <v>2582.6743822184353</v>
      </c>
      <c r="H11" s="51">
        <v>21302.269999999997</v>
      </c>
      <c r="I11" s="48">
        <f t="shared" si="1"/>
        <v>12213.774925041524</v>
      </c>
      <c r="J11" s="51">
        <v>10745.479999999998</v>
      </c>
      <c r="K11" s="48">
        <f t="shared" si="2"/>
        <v>6160.9806927400314</v>
      </c>
      <c r="L11">
        <v>0</v>
      </c>
      <c r="M11">
        <v>93.2</v>
      </c>
      <c r="N11">
        <v>0</v>
      </c>
      <c r="O11">
        <v>545.28</v>
      </c>
      <c r="P11">
        <v>1064.9199999999998</v>
      </c>
      <c r="Q11">
        <v>167.51</v>
      </c>
      <c r="R11">
        <v>2917.7499999999995</v>
      </c>
      <c r="S11">
        <v>319.45000000000005</v>
      </c>
      <c r="T11">
        <v>0</v>
      </c>
      <c r="U11">
        <v>0.11</v>
      </c>
      <c r="V11">
        <v>45.68</v>
      </c>
      <c r="W11">
        <v>6381.2</v>
      </c>
      <c r="X11">
        <v>12079.68</v>
      </c>
      <c r="Y11">
        <v>0</v>
      </c>
      <c r="Z11">
        <v>0</v>
      </c>
      <c r="AA11">
        <v>427.05058031121405</v>
      </c>
      <c r="AB11">
        <v>7665.2300000000005</v>
      </c>
      <c r="AC11">
        <v>1941.23</v>
      </c>
      <c r="AD11">
        <v>129.85</v>
      </c>
      <c r="AE11">
        <v>363.25</v>
      </c>
      <c r="AF11">
        <v>19.46</v>
      </c>
      <c r="AG11">
        <v>0</v>
      </c>
      <c r="AH11">
        <v>0</v>
      </c>
      <c r="AI11">
        <v>60909.07</v>
      </c>
      <c r="AJ11">
        <v>5886.1099999999988</v>
      </c>
      <c r="AK11">
        <v>15594.810000000001</v>
      </c>
      <c r="AL11" s="51">
        <v>159856.32000000001</v>
      </c>
      <c r="AM11">
        <v>152248.64000000001</v>
      </c>
      <c r="AN11" s="48">
        <f t="shared" si="3"/>
        <v>7607.679999999993</v>
      </c>
    </row>
    <row r="12" spans="1:40" x14ac:dyDescent="0.35">
      <c r="A12" s="58" t="s">
        <v>49</v>
      </c>
      <c r="B12">
        <v>28439.309999999998</v>
      </c>
      <c r="C12">
        <v>51162.649999999994</v>
      </c>
      <c r="D12">
        <v>112225.88</v>
      </c>
      <c r="E12">
        <v>5958.9600000000009</v>
      </c>
      <c r="F12" s="51">
        <v>34311.69</v>
      </c>
      <c r="G12" s="48">
        <f t="shared" si="0"/>
        <v>13786.446324596462</v>
      </c>
      <c r="H12" s="51">
        <v>128195.08</v>
      </c>
      <c r="I12" s="48">
        <f t="shared" si="1"/>
        <v>51508.817825567603</v>
      </c>
      <c r="J12" s="51">
        <v>81429.900000000009</v>
      </c>
      <c r="K12" s="48">
        <f t="shared" si="2"/>
        <v>32718.555849835946</v>
      </c>
      <c r="L12">
        <v>8356.69</v>
      </c>
      <c r="M12">
        <v>6183.6500000000005</v>
      </c>
      <c r="N12">
        <v>13005.64</v>
      </c>
      <c r="O12">
        <v>16798.990000000002</v>
      </c>
      <c r="P12">
        <v>1864.3600000000001</v>
      </c>
      <c r="Q12">
        <v>1197.0699999999997</v>
      </c>
      <c r="R12">
        <v>10263.61</v>
      </c>
      <c r="S12">
        <v>5433.1799999999994</v>
      </c>
      <c r="T12">
        <v>8131.06</v>
      </c>
      <c r="U12">
        <v>5302.62</v>
      </c>
      <c r="V12">
        <v>19075.98</v>
      </c>
      <c r="W12">
        <v>1630.4099999999996</v>
      </c>
      <c r="X12">
        <v>49727.87</v>
      </c>
      <c r="Y12">
        <v>0</v>
      </c>
      <c r="Z12">
        <v>565.80604584619346</v>
      </c>
      <c r="AA12">
        <v>2825.734632201646</v>
      </c>
      <c r="AB12">
        <v>10174.59</v>
      </c>
      <c r="AC12">
        <v>14485.1</v>
      </c>
      <c r="AD12">
        <v>5063.18</v>
      </c>
      <c r="AE12">
        <v>13820.970000000001</v>
      </c>
      <c r="AF12">
        <v>548.37</v>
      </c>
      <c r="AG12">
        <v>210.56234728652265</v>
      </c>
      <c r="AH12">
        <v>0</v>
      </c>
      <c r="AI12">
        <v>24126</v>
      </c>
      <c r="AJ12">
        <v>28066.319999999996</v>
      </c>
      <c r="AK12">
        <v>145922.85000000003</v>
      </c>
      <c r="AL12" s="51">
        <v>433883.14999999997</v>
      </c>
      <c r="AM12">
        <v>249376.46999999997</v>
      </c>
      <c r="AN12" s="48">
        <f t="shared" si="3"/>
        <v>184506.68</v>
      </c>
    </row>
    <row r="13" spans="1:40" x14ac:dyDescent="0.35">
      <c r="A13" s="58" t="s">
        <v>50</v>
      </c>
      <c r="B13">
        <v>25720</v>
      </c>
      <c r="C13">
        <v>18703.299999999996</v>
      </c>
      <c r="D13">
        <v>100412.29999999999</v>
      </c>
      <c r="E13">
        <v>1578.53</v>
      </c>
      <c r="F13" s="51">
        <v>13225.3</v>
      </c>
      <c r="G13" s="48">
        <f t="shared" si="0"/>
        <v>7331.8649311276449</v>
      </c>
      <c r="H13" s="51">
        <v>79606.259999999995</v>
      </c>
      <c r="I13" s="48">
        <f t="shared" si="1"/>
        <v>44132.257566348548</v>
      </c>
      <c r="J13" s="51">
        <v>111214.75000000003</v>
      </c>
      <c r="K13" s="48">
        <f t="shared" si="2"/>
        <v>61655.427502523838</v>
      </c>
      <c r="L13">
        <v>8196.130000000001</v>
      </c>
      <c r="M13">
        <v>7888.06</v>
      </c>
      <c r="N13">
        <v>1493.28</v>
      </c>
      <c r="O13">
        <v>11743.090000000002</v>
      </c>
      <c r="P13">
        <v>2756.37</v>
      </c>
      <c r="Q13">
        <v>1896.8099999999997</v>
      </c>
      <c r="R13">
        <v>10281.149999999998</v>
      </c>
      <c r="S13">
        <v>2870.3500000000004</v>
      </c>
      <c r="T13">
        <v>1743.9299999999998</v>
      </c>
      <c r="U13">
        <v>5320.0599999999995</v>
      </c>
      <c r="V13">
        <v>6613.9000000000005</v>
      </c>
      <c r="W13">
        <v>1204.77</v>
      </c>
      <c r="X13">
        <v>26669.93</v>
      </c>
      <c r="Y13">
        <v>0</v>
      </c>
      <c r="Z13">
        <v>185.03307452417695</v>
      </c>
      <c r="AA13">
        <v>815.45138888888891</v>
      </c>
      <c r="AB13">
        <v>15409.61</v>
      </c>
      <c r="AC13">
        <v>5298.39</v>
      </c>
      <c r="AD13">
        <v>3313.44</v>
      </c>
      <c r="AE13">
        <v>19015.36</v>
      </c>
      <c r="AF13">
        <v>427.18</v>
      </c>
      <c r="AG13">
        <v>145.67157761059673</v>
      </c>
      <c r="AH13">
        <v>0</v>
      </c>
      <c r="AI13">
        <v>5199.2</v>
      </c>
      <c r="AJ13">
        <v>41839.620000000003</v>
      </c>
      <c r="AK13">
        <v>90926.76</v>
      </c>
      <c r="AL13" s="51">
        <v>711072.91</v>
      </c>
      <c r="AM13">
        <v>659251.08000000007</v>
      </c>
      <c r="AN13" s="48">
        <f t="shared" si="3"/>
        <v>51821.829999999958</v>
      </c>
    </row>
    <row r="14" spans="1:40" x14ac:dyDescent="0.35">
      <c r="A14" s="58" t="s">
        <v>51</v>
      </c>
      <c r="B14">
        <v>4265.8999999999996</v>
      </c>
      <c r="C14">
        <v>1331.5</v>
      </c>
      <c r="D14">
        <v>38114.639999999992</v>
      </c>
      <c r="E14">
        <v>251.79</v>
      </c>
      <c r="F14" s="51">
        <v>8441.15</v>
      </c>
      <c r="G14" s="48">
        <f t="shared" si="0"/>
        <v>2902.6553197794974</v>
      </c>
      <c r="H14" s="51">
        <v>25315.850000000002</v>
      </c>
      <c r="I14" s="48">
        <f t="shared" si="1"/>
        <v>8705.3525499771713</v>
      </c>
      <c r="J14" s="51">
        <v>60215.41</v>
      </c>
      <c r="K14" s="48">
        <f t="shared" si="2"/>
        <v>20706.252130243338</v>
      </c>
      <c r="L14">
        <v>1969.7599999999998</v>
      </c>
      <c r="M14">
        <v>2136.23</v>
      </c>
      <c r="N14">
        <v>521.54</v>
      </c>
      <c r="O14">
        <v>4812.74</v>
      </c>
      <c r="P14">
        <v>723.83</v>
      </c>
      <c r="Q14">
        <v>1028.75</v>
      </c>
      <c r="R14">
        <v>20710.34</v>
      </c>
      <c r="S14">
        <v>911.18999999999994</v>
      </c>
      <c r="T14">
        <v>3922.28</v>
      </c>
      <c r="U14">
        <v>3026.5900000000006</v>
      </c>
      <c r="V14">
        <v>6059.21</v>
      </c>
      <c r="W14">
        <v>920.3</v>
      </c>
      <c r="X14">
        <v>17131.82</v>
      </c>
      <c r="Y14">
        <v>0</v>
      </c>
      <c r="Z14">
        <v>0</v>
      </c>
      <c r="AA14">
        <v>0</v>
      </c>
      <c r="AB14">
        <v>6149.0700000000006</v>
      </c>
      <c r="AC14">
        <v>260.62</v>
      </c>
      <c r="AD14">
        <v>135.06</v>
      </c>
      <c r="AE14">
        <v>6693.9199999999992</v>
      </c>
      <c r="AF14">
        <v>0</v>
      </c>
      <c r="AG14">
        <v>0</v>
      </c>
      <c r="AH14">
        <v>0</v>
      </c>
      <c r="AI14">
        <v>296</v>
      </c>
      <c r="AJ14">
        <v>8602.39</v>
      </c>
      <c r="AK14">
        <v>61658.149999999994</v>
      </c>
      <c r="AL14" s="51">
        <v>245653.16000000003</v>
      </c>
      <c r="AM14">
        <v>234091.46</v>
      </c>
      <c r="AN14" s="48">
        <f t="shared" si="3"/>
        <v>11561.700000000041</v>
      </c>
    </row>
    <row r="15" spans="1:40" x14ac:dyDescent="0.35">
      <c r="A15" s="58" t="s">
        <v>52</v>
      </c>
      <c r="B15">
        <v>25324.400000000001</v>
      </c>
      <c r="C15">
        <v>19414.420000000002</v>
      </c>
      <c r="D15">
        <v>47112.09</v>
      </c>
      <c r="E15">
        <v>392.47</v>
      </c>
      <c r="F15" s="51">
        <v>12533.359999999999</v>
      </c>
      <c r="G15" s="48">
        <f t="shared" si="0"/>
        <v>1860.8006314271679</v>
      </c>
      <c r="H15" s="51">
        <v>46285.599999999999</v>
      </c>
      <c r="I15" s="48">
        <f t="shared" si="1"/>
        <v>6871.922110749656</v>
      </c>
      <c r="J15" s="51">
        <v>76195.819999999992</v>
      </c>
      <c r="K15" s="48">
        <f t="shared" si="2"/>
        <v>11312.62725782318</v>
      </c>
      <c r="L15">
        <v>2063.4499999999998</v>
      </c>
      <c r="M15">
        <v>3693.4699999999993</v>
      </c>
      <c r="N15">
        <v>0</v>
      </c>
      <c r="O15">
        <v>2729.63</v>
      </c>
      <c r="P15">
        <v>815.75</v>
      </c>
      <c r="Q15">
        <v>1183.9000000000001</v>
      </c>
      <c r="R15">
        <v>10511.63</v>
      </c>
      <c r="S15">
        <v>1557.89</v>
      </c>
      <c r="T15">
        <v>565.55000000000007</v>
      </c>
      <c r="U15">
        <v>80.260000000000005</v>
      </c>
      <c r="V15">
        <v>4137.18</v>
      </c>
      <c r="W15">
        <v>689.40000000000009</v>
      </c>
      <c r="X15">
        <v>24419.02</v>
      </c>
      <c r="Y15">
        <v>0</v>
      </c>
      <c r="Z15">
        <v>0</v>
      </c>
      <c r="AA15">
        <v>0</v>
      </c>
      <c r="AB15">
        <v>16304.21</v>
      </c>
      <c r="AC15">
        <v>549.94999999999993</v>
      </c>
      <c r="AD15">
        <v>223.9</v>
      </c>
      <c r="AE15">
        <v>3901.0200000000004</v>
      </c>
      <c r="AF15">
        <v>0</v>
      </c>
      <c r="AG15">
        <v>0</v>
      </c>
      <c r="AH15">
        <v>0</v>
      </c>
      <c r="AI15">
        <v>64262.2</v>
      </c>
      <c r="AJ15">
        <v>36469.4</v>
      </c>
      <c r="AK15">
        <v>114969.43</v>
      </c>
      <c r="AL15" s="51">
        <v>578456.96</v>
      </c>
      <c r="AM15">
        <v>410378.95000000007</v>
      </c>
      <c r="AN15" s="48">
        <f t="shared" si="3"/>
        <v>168078.00999999989</v>
      </c>
    </row>
    <row r="16" spans="1:40" x14ac:dyDescent="0.35">
      <c r="A16" s="58" t="s">
        <v>53</v>
      </c>
      <c r="B16">
        <v>37982.159999999996</v>
      </c>
      <c r="C16">
        <v>61684.77</v>
      </c>
      <c r="D16">
        <v>103127.86</v>
      </c>
      <c r="E16">
        <v>4.58</v>
      </c>
      <c r="F16" s="51">
        <v>39241.760000000002</v>
      </c>
      <c r="G16" s="48">
        <f t="shared" si="0"/>
        <v>16750.384919275173</v>
      </c>
      <c r="H16" s="51">
        <v>133530.93</v>
      </c>
      <c r="I16" s="48">
        <f t="shared" si="1"/>
        <v>56997.812435751839</v>
      </c>
      <c r="J16" s="51">
        <v>74002.080000000002</v>
      </c>
      <c r="K16" s="48">
        <f t="shared" si="2"/>
        <v>31587.862644972985</v>
      </c>
      <c r="L16">
        <v>8963.9800000000014</v>
      </c>
      <c r="M16">
        <v>3984.53</v>
      </c>
      <c r="N16">
        <v>3802.88</v>
      </c>
      <c r="O16">
        <v>12936.87</v>
      </c>
      <c r="P16">
        <v>3883.2800000000007</v>
      </c>
      <c r="Q16">
        <v>2276.2499999999995</v>
      </c>
      <c r="R16">
        <v>7459.9</v>
      </c>
      <c r="S16">
        <v>2258.86</v>
      </c>
      <c r="T16">
        <v>11710.109999999999</v>
      </c>
      <c r="U16">
        <v>8226.49</v>
      </c>
      <c r="V16">
        <v>26370.430000000004</v>
      </c>
      <c r="W16">
        <v>1421.89</v>
      </c>
      <c r="X16">
        <v>57329.260000000009</v>
      </c>
      <c r="Y16">
        <v>0</v>
      </c>
      <c r="Z16">
        <v>1008.52</v>
      </c>
      <c r="AA16">
        <v>1976.0900000000001</v>
      </c>
      <c r="AB16">
        <v>7637.29</v>
      </c>
      <c r="AC16">
        <v>19479.23</v>
      </c>
      <c r="AD16">
        <v>2611.3599999999997</v>
      </c>
      <c r="AE16">
        <v>13426.37</v>
      </c>
      <c r="AF16">
        <v>212.17</v>
      </c>
      <c r="AG16">
        <v>222.31</v>
      </c>
      <c r="AH16">
        <v>337.68</v>
      </c>
      <c r="AI16">
        <v>0</v>
      </c>
      <c r="AJ16">
        <v>2556.35</v>
      </c>
      <c r="AK16">
        <v>141438.71000000002</v>
      </c>
      <c r="AL16" s="51">
        <v>435327.58999999991</v>
      </c>
      <c r="AM16">
        <v>221654.87</v>
      </c>
      <c r="AN16" s="48">
        <f t="shared" si="3"/>
        <v>213672.71999999991</v>
      </c>
    </row>
    <row r="17" spans="1:40" s="3" customFormat="1" x14ac:dyDescent="0.35">
      <c r="A17" s="57" t="s">
        <v>33</v>
      </c>
      <c r="B17" s="13"/>
      <c r="C17" s="13"/>
      <c r="D17" s="13"/>
      <c r="E17" s="13"/>
      <c r="F17" s="5"/>
      <c r="G17" s="49"/>
      <c r="H17" s="5"/>
      <c r="I17" s="49"/>
      <c r="J17" s="5"/>
      <c r="L17" s="10"/>
      <c r="M17" s="10"/>
      <c r="N17" s="10"/>
      <c r="O17" s="13"/>
      <c r="P17" s="13"/>
      <c r="Q17" s="13"/>
      <c r="R17" s="7"/>
      <c r="S17" s="10"/>
      <c r="T17" s="13"/>
      <c r="U17" s="10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L17" s="5"/>
    </row>
    <row r="18" spans="1:40" s="3" customFormat="1" x14ac:dyDescent="0.35">
      <c r="A18" s="57" t="s">
        <v>36</v>
      </c>
      <c r="B18" s="13"/>
      <c r="C18" s="13"/>
      <c r="D18" s="13"/>
      <c r="E18" s="13"/>
      <c r="F18" s="5"/>
      <c r="G18" s="49"/>
      <c r="H18" s="5"/>
      <c r="I18" s="49"/>
      <c r="J18" s="5"/>
      <c r="L18" s="10"/>
      <c r="M18" s="10"/>
      <c r="N18" s="10"/>
      <c r="O18" s="13"/>
      <c r="P18" s="13"/>
      <c r="Q18" s="13"/>
      <c r="R18" s="7"/>
      <c r="S18" s="10"/>
      <c r="T18" s="13"/>
      <c r="U18" s="10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L18" s="5"/>
    </row>
    <row r="19" spans="1:40" x14ac:dyDescent="0.35">
      <c r="A19" s="58" t="s">
        <v>54</v>
      </c>
      <c r="B19">
        <v>20324.320000000003</v>
      </c>
      <c r="C19">
        <v>12854.6</v>
      </c>
      <c r="D19">
        <v>2718.5</v>
      </c>
      <c r="E19" s="63" t="s">
        <v>101</v>
      </c>
      <c r="F19" s="51">
        <v>3935.5800000000004</v>
      </c>
      <c r="G19" s="48">
        <f t="shared" ref="G19:G31" si="4">F19 - (F19*AK19)/(F19 + H19 + J19)</f>
        <v>3287.4235354342859</v>
      </c>
      <c r="H19" s="51">
        <v>7622.2100000000009</v>
      </c>
      <c r="I19" s="48">
        <f t="shared" ref="I19:I31" si="5">H19 - (H19*$AK19)/($F19+$H19 + $J19)</f>
        <v>6366.8970128983701</v>
      </c>
      <c r="J19" s="51">
        <v>1276.3900000000001</v>
      </c>
      <c r="K19" s="48">
        <f t="shared" ref="K19:K31" si="6">J19 - (J19*$AK19)/($F19+$H19 + $J19)</f>
        <v>1066.1794516673447</v>
      </c>
      <c r="L19">
        <v>2.2899999999999996</v>
      </c>
      <c r="M19">
        <v>59.589999999999996</v>
      </c>
      <c r="N19" s="63" t="s">
        <v>101</v>
      </c>
      <c r="O19" s="63" t="s">
        <v>101</v>
      </c>
      <c r="P19" s="63" t="s">
        <v>101</v>
      </c>
      <c r="Q19" s="63" t="s">
        <v>101</v>
      </c>
      <c r="R19" s="63" t="s">
        <v>101</v>
      </c>
      <c r="S19">
        <v>0</v>
      </c>
      <c r="T19">
        <v>0</v>
      </c>
      <c r="U19">
        <v>27.67</v>
      </c>
      <c r="V19">
        <v>115.88</v>
      </c>
      <c r="W19">
        <v>58.33</v>
      </c>
      <c r="X19">
        <v>11290.07</v>
      </c>
      <c r="Y19">
        <v>838.58000000000015</v>
      </c>
      <c r="Z19">
        <v>6546.26</v>
      </c>
      <c r="AA19">
        <v>1583.4899999999998</v>
      </c>
      <c r="AB19">
        <v>2616.38</v>
      </c>
      <c r="AC19">
        <v>8365.8799999999992</v>
      </c>
      <c r="AD19">
        <v>1985.1000000000001</v>
      </c>
      <c r="AE19">
        <v>162.30999999999997</v>
      </c>
      <c r="AF19">
        <v>644.82999999999993</v>
      </c>
      <c r="AG19">
        <v>604.4899999999999</v>
      </c>
      <c r="AH19">
        <v>32.03</v>
      </c>
      <c r="AI19">
        <v>604.13</v>
      </c>
      <c r="AJ19">
        <v>521.88000000000011</v>
      </c>
      <c r="AK19">
        <v>2113.6800000000003</v>
      </c>
      <c r="AL19" s="51">
        <v>11325.88</v>
      </c>
      <c r="AM19">
        <v>1214.96</v>
      </c>
      <c r="AN19" s="48">
        <f t="shared" ref="AN19:AN31" si="7">AL19-AM19</f>
        <v>10110.919999999998</v>
      </c>
    </row>
    <row r="20" spans="1:40" x14ac:dyDescent="0.35">
      <c r="A20" s="58" t="s">
        <v>55</v>
      </c>
      <c r="B20">
        <v>44216.160000000011</v>
      </c>
      <c r="C20">
        <v>16359.249999999998</v>
      </c>
      <c r="D20">
        <v>135611.64000000001</v>
      </c>
      <c r="E20" s="63" t="s">
        <v>101</v>
      </c>
      <c r="F20" s="51">
        <v>15444.17</v>
      </c>
      <c r="G20" s="48">
        <f t="shared" si="4"/>
        <v>11988.715017264361</v>
      </c>
      <c r="H20" s="51">
        <v>79559.650000000009</v>
      </c>
      <c r="I20" s="48">
        <f t="shared" si="5"/>
        <v>61759.095550184749</v>
      </c>
      <c r="J20" s="51">
        <v>17795.019999999997</v>
      </c>
      <c r="K20" s="48">
        <f t="shared" si="6"/>
        <v>13813.5894325509</v>
      </c>
      <c r="L20">
        <v>2182.9699999999998</v>
      </c>
      <c r="M20">
        <v>2107.1699999999996</v>
      </c>
      <c r="N20">
        <v>10177.59</v>
      </c>
      <c r="O20" s="63" t="s">
        <v>101</v>
      </c>
      <c r="P20" s="63" t="s">
        <v>101</v>
      </c>
      <c r="Q20" s="63" t="s">
        <v>101</v>
      </c>
      <c r="R20" s="63" t="s">
        <v>101</v>
      </c>
      <c r="S20">
        <v>1494.62</v>
      </c>
      <c r="T20">
        <v>5877.57</v>
      </c>
      <c r="U20">
        <v>1453.9700000000003</v>
      </c>
      <c r="V20">
        <v>24814.58</v>
      </c>
      <c r="W20">
        <v>956.7700000000001</v>
      </c>
      <c r="X20">
        <v>77969.919999999998</v>
      </c>
      <c r="Y20">
        <v>792.88</v>
      </c>
      <c r="Z20">
        <v>5499.0300000000007</v>
      </c>
      <c r="AA20">
        <v>1690.22</v>
      </c>
      <c r="AB20">
        <v>2933.35</v>
      </c>
      <c r="AC20">
        <v>27287.43</v>
      </c>
      <c r="AD20">
        <v>14865.760000000002</v>
      </c>
      <c r="AE20">
        <v>3105.2999999999997</v>
      </c>
      <c r="AF20">
        <v>1868.45</v>
      </c>
      <c r="AG20">
        <v>518.30999999999995</v>
      </c>
      <c r="AH20">
        <v>0</v>
      </c>
      <c r="AI20">
        <v>14387.439999999999</v>
      </c>
      <c r="AJ20">
        <v>607.78999999999985</v>
      </c>
      <c r="AK20">
        <v>25237.439999999999</v>
      </c>
      <c r="AL20" s="51">
        <v>102185.23</v>
      </c>
      <c r="AM20">
        <v>34019.57</v>
      </c>
      <c r="AN20" s="48">
        <f t="shared" si="7"/>
        <v>68165.66</v>
      </c>
    </row>
    <row r="21" spans="1:40" x14ac:dyDescent="0.35">
      <c r="A21" s="58" t="s">
        <v>56</v>
      </c>
      <c r="B21">
        <v>20294.569999999996</v>
      </c>
      <c r="C21">
        <v>6031.58</v>
      </c>
      <c r="D21">
        <v>103713.62000000001</v>
      </c>
      <c r="E21" s="63" t="s">
        <v>101</v>
      </c>
      <c r="F21" s="51">
        <v>24318.32</v>
      </c>
      <c r="G21" s="48">
        <f t="shared" si="4"/>
        <v>19261.056462201519</v>
      </c>
      <c r="H21" s="51">
        <v>100683.35999999999</v>
      </c>
      <c r="I21" s="48">
        <f t="shared" si="5"/>
        <v>79745.142006691327</v>
      </c>
      <c r="J21" s="51">
        <v>31478.29</v>
      </c>
      <c r="K21" s="48">
        <f t="shared" si="6"/>
        <v>24932.031531107146</v>
      </c>
      <c r="L21">
        <v>556.97</v>
      </c>
      <c r="M21">
        <v>2365.1799999999998</v>
      </c>
      <c r="N21">
        <v>21019.460000000003</v>
      </c>
      <c r="O21" s="63" t="s">
        <v>101</v>
      </c>
      <c r="P21">
        <v>118.88000000000001</v>
      </c>
      <c r="Q21">
        <v>54.910000000000004</v>
      </c>
      <c r="R21" s="63" t="s">
        <v>101</v>
      </c>
      <c r="S21">
        <v>1767.3899999999999</v>
      </c>
      <c r="T21">
        <v>5852.6099999999988</v>
      </c>
      <c r="U21">
        <v>2780.02</v>
      </c>
      <c r="V21">
        <v>8243.34</v>
      </c>
      <c r="W21">
        <v>320.17</v>
      </c>
      <c r="X21">
        <v>74273.030000000013</v>
      </c>
      <c r="Y21">
        <v>8.67</v>
      </c>
      <c r="Z21">
        <v>455.09000000000003</v>
      </c>
      <c r="AA21">
        <v>2.13</v>
      </c>
      <c r="AB21">
        <v>6483.7499999999991</v>
      </c>
      <c r="AC21">
        <v>225.78</v>
      </c>
      <c r="AD21">
        <v>390.65</v>
      </c>
      <c r="AE21">
        <v>2053.87</v>
      </c>
      <c r="AF21">
        <v>1772.83</v>
      </c>
      <c r="AG21">
        <v>986.5</v>
      </c>
      <c r="AH21">
        <v>0</v>
      </c>
      <c r="AI21">
        <v>0</v>
      </c>
      <c r="AJ21">
        <v>289.86</v>
      </c>
      <c r="AK21">
        <v>32541.74</v>
      </c>
      <c r="AL21" s="51">
        <v>225110.43</v>
      </c>
      <c r="AM21">
        <v>110178.85</v>
      </c>
      <c r="AN21" s="48">
        <f t="shared" si="7"/>
        <v>114931.57999999999</v>
      </c>
    </row>
    <row r="22" spans="1:40" x14ac:dyDescent="0.35">
      <c r="A22" s="58" t="s">
        <v>57</v>
      </c>
      <c r="B22">
        <v>0</v>
      </c>
      <c r="C22">
        <v>2144.0200000000004</v>
      </c>
      <c r="D22">
        <v>67617.95</v>
      </c>
      <c r="E22" s="63" t="s">
        <v>101</v>
      </c>
      <c r="F22" s="51">
        <v>22293.58</v>
      </c>
      <c r="G22" s="48">
        <f t="shared" si="4"/>
        <v>14097.065504192828</v>
      </c>
      <c r="H22" s="51">
        <v>63905.71</v>
      </c>
      <c r="I22" s="48">
        <f t="shared" si="5"/>
        <v>40409.973631958201</v>
      </c>
      <c r="J22" s="51">
        <v>26285.65</v>
      </c>
      <c r="K22" s="48">
        <f t="shared" si="6"/>
        <v>16621.400863848976</v>
      </c>
      <c r="L22">
        <v>0</v>
      </c>
      <c r="M22">
        <v>1917.1000000000001</v>
      </c>
      <c r="N22">
        <v>14475.03</v>
      </c>
      <c r="O22">
        <v>20909.629999999997</v>
      </c>
      <c r="P22">
        <v>1844.53</v>
      </c>
      <c r="Q22">
        <v>159.60000000000002</v>
      </c>
      <c r="R22" s="63" t="s">
        <v>101</v>
      </c>
      <c r="S22">
        <v>1285.06</v>
      </c>
      <c r="T22">
        <v>5423.2899999999991</v>
      </c>
      <c r="U22">
        <v>2699.31</v>
      </c>
      <c r="V22">
        <v>17816.060000000001</v>
      </c>
      <c r="W22">
        <v>2585.2200000000003</v>
      </c>
      <c r="X22">
        <v>71206.789999999994</v>
      </c>
      <c r="Y22">
        <v>0</v>
      </c>
      <c r="Z22">
        <v>49.050000000000004</v>
      </c>
      <c r="AA22">
        <v>36.82</v>
      </c>
      <c r="AB22">
        <v>3556.03</v>
      </c>
      <c r="AC22">
        <v>51.15</v>
      </c>
      <c r="AD22">
        <v>79.16</v>
      </c>
      <c r="AE22">
        <v>4413.59</v>
      </c>
      <c r="AF22">
        <v>2182.79</v>
      </c>
      <c r="AG22">
        <v>580.81999999999994</v>
      </c>
      <c r="AH22">
        <v>0</v>
      </c>
      <c r="AI22">
        <v>0</v>
      </c>
      <c r="AJ22">
        <v>37.74</v>
      </c>
      <c r="AK22">
        <v>41356.500000000007</v>
      </c>
      <c r="AL22" s="51">
        <v>206581.77</v>
      </c>
      <c r="AM22">
        <v>104207.67</v>
      </c>
      <c r="AN22" s="48">
        <f t="shared" si="7"/>
        <v>102374.09999999999</v>
      </c>
    </row>
    <row r="23" spans="1:40" x14ac:dyDescent="0.35">
      <c r="A23" s="58" t="s">
        <v>58</v>
      </c>
      <c r="B23">
        <v>14935.59</v>
      </c>
      <c r="C23">
        <v>5253.1299999999992</v>
      </c>
      <c r="D23">
        <v>137726.26</v>
      </c>
      <c r="E23" s="63" t="s">
        <v>101</v>
      </c>
      <c r="F23" s="51">
        <v>44779.17</v>
      </c>
      <c r="G23" s="48">
        <f t="shared" si="4"/>
        <v>32853.436455977811</v>
      </c>
      <c r="H23" s="51">
        <v>99611.299999999988</v>
      </c>
      <c r="I23" s="48">
        <f t="shared" si="5"/>
        <v>73082.496054467789</v>
      </c>
      <c r="J23" s="51">
        <v>30704.540000000005</v>
      </c>
      <c r="K23" s="48">
        <f t="shared" si="6"/>
        <v>22527.207489554388</v>
      </c>
      <c r="L23">
        <v>10755.33</v>
      </c>
      <c r="M23">
        <v>2132.33</v>
      </c>
      <c r="N23">
        <v>30490.880000000001</v>
      </c>
      <c r="O23">
        <v>21672.080000000002</v>
      </c>
      <c r="P23">
        <v>1301.2800000000002</v>
      </c>
      <c r="Q23">
        <v>1400.1</v>
      </c>
      <c r="R23" s="63" t="s">
        <v>101</v>
      </c>
      <c r="S23">
        <v>2559.58</v>
      </c>
      <c r="T23">
        <v>21068.31</v>
      </c>
      <c r="U23">
        <v>10466.560000000001</v>
      </c>
      <c r="V23">
        <v>65601.759999999995</v>
      </c>
      <c r="W23">
        <v>5122.2300000000005</v>
      </c>
      <c r="X23">
        <v>148557.20999999996</v>
      </c>
      <c r="Y23">
        <v>32.29</v>
      </c>
      <c r="Z23">
        <v>605.56202485126698</v>
      </c>
      <c r="AA23">
        <v>1640.1974028123934</v>
      </c>
      <c r="AB23">
        <v>2741.15</v>
      </c>
      <c r="AC23">
        <v>3535.3</v>
      </c>
      <c r="AD23">
        <v>148.03</v>
      </c>
      <c r="AE23">
        <v>15118.459999999997</v>
      </c>
      <c r="AF23">
        <v>2269.42</v>
      </c>
      <c r="AG23">
        <v>0</v>
      </c>
      <c r="AH23">
        <v>0</v>
      </c>
      <c r="AI23">
        <v>0</v>
      </c>
      <c r="AJ23">
        <v>1405.21</v>
      </c>
      <c r="AK23">
        <v>46631.87</v>
      </c>
      <c r="AL23" s="51">
        <v>282113.87</v>
      </c>
      <c r="AM23">
        <v>238668.32</v>
      </c>
      <c r="AN23" s="48">
        <f t="shared" si="7"/>
        <v>43445.549999999988</v>
      </c>
    </row>
    <row r="24" spans="1:40" x14ac:dyDescent="0.35">
      <c r="A24" s="58" t="s">
        <v>59</v>
      </c>
      <c r="B24">
        <v>5237.7299999999996</v>
      </c>
      <c r="C24">
        <v>2293.5500000000002</v>
      </c>
      <c r="D24">
        <v>77388.679999999978</v>
      </c>
      <c r="E24" s="63" t="s">
        <v>101</v>
      </c>
      <c r="F24" s="51">
        <v>22262.13</v>
      </c>
      <c r="G24" s="48">
        <f t="shared" si="4"/>
        <v>3022.840156849521</v>
      </c>
      <c r="H24" s="51">
        <v>108164.59000000001</v>
      </c>
      <c r="I24" s="48">
        <f t="shared" si="5"/>
        <v>14687.016300828531</v>
      </c>
      <c r="J24" s="51">
        <v>48638.54</v>
      </c>
      <c r="K24" s="48">
        <f t="shared" si="6"/>
        <v>6604.3335423219469</v>
      </c>
      <c r="L24">
        <v>7119.6399999999994</v>
      </c>
      <c r="M24">
        <v>2143.79</v>
      </c>
      <c r="N24">
        <v>4729.58</v>
      </c>
      <c r="O24">
        <v>16233.880000000001</v>
      </c>
      <c r="P24">
        <v>6530.06</v>
      </c>
      <c r="Q24">
        <v>471.84</v>
      </c>
      <c r="R24" s="63" t="s">
        <v>101</v>
      </c>
      <c r="S24">
        <v>4408.0000000000009</v>
      </c>
      <c r="T24">
        <v>18001.98</v>
      </c>
      <c r="U24">
        <v>8744.82</v>
      </c>
      <c r="V24">
        <v>36142.179999999993</v>
      </c>
      <c r="W24">
        <v>1808.0700000000002</v>
      </c>
      <c r="X24">
        <v>143248.20000000001</v>
      </c>
      <c r="Y24">
        <v>10.6</v>
      </c>
      <c r="Z24">
        <v>79.667997886583734</v>
      </c>
      <c r="AA24">
        <v>545.36451009053644</v>
      </c>
      <c r="AB24">
        <v>3217.5299999999997</v>
      </c>
      <c r="AC24">
        <v>2309.34</v>
      </c>
      <c r="AD24">
        <v>455.85</v>
      </c>
      <c r="AE24">
        <v>17265.060000000001</v>
      </c>
      <c r="AF24">
        <v>2041.05</v>
      </c>
      <c r="AG24">
        <v>94.301194250474936</v>
      </c>
      <c r="AH24">
        <v>0</v>
      </c>
      <c r="AI24">
        <v>0</v>
      </c>
      <c r="AJ24">
        <v>17.46</v>
      </c>
      <c r="AK24">
        <v>154751.07</v>
      </c>
      <c r="AL24" s="51">
        <v>236990.93000000005</v>
      </c>
      <c r="AM24">
        <v>211917.89999999997</v>
      </c>
      <c r="AN24" s="48">
        <f t="shared" si="7"/>
        <v>25073.030000000086</v>
      </c>
    </row>
    <row r="25" spans="1:40" x14ac:dyDescent="0.35">
      <c r="A25" s="58" t="s">
        <v>60</v>
      </c>
      <c r="B25">
        <v>10384.17</v>
      </c>
      <c r="C25">
        <v>2790.25</v>
      </c>
      <c r="D25">
        <v>64542.37000000001</v>
      </c>
      <c r="E25" s="63" t="s">
        <v>101</v>
      </c>
      <c r="F25" s="51">
        <v>6526.92</v>
      </c>
      <c r="G25" s="48">
        <f t="shared" si="4"/>
        <v>5909.4597798520799</v>
      </c>
      <c r="H25" s="51">
        <v>42024.170000000006</v>
      </c>
      <c r="I25" s="48">
        <f t="shared" si="5"/>
        <v>38048.596029469707</v>
      </c>
      <c r="J25" s="51">
        <v>3916.36</v>
      </c>
      <c r="K25" s="48">
        <f t="shared" si="6"/>
        <v>3545.8641906782204</v>
      </c>
      <c r="L25">
        <v>66.930000000000007</v>
      </c>
      <c r="M25">
        <v>369.32</v>
      </c>
      <c r="N25">
        <v>887.56999999999994</v>
      </c>
      <c r="O25">
        <v>192.64</v>
      </c>
      <c r="P25">
        <v>1792.8899999999999</v>
      </c>
      <c r="Q25">
        <v>836.18999999999994</v>
      </c>
      <c r="R25" s="63" t="s">
        <v>101</v>
      </c>
      <c r="S25">
        <v>1303.6999999999998</v>
      </c>
      <c r="T25">
        <v>0</v>
      </c>
      <c r="U25">
        <v>7.0000000000000007E-2</v>
      </c>
      <c r="V25">
        <v>323.01</v>
      </c>
      <c r="W25">
        <v>556.2399999999999</v>
      </c>
      <c r="X25">
        <v>13563.6</v>
      </c>
      <c r="Y25">
        <v>284.93000000000006</v>
      </c>
      <c r="Z25">
        <v>71.87</v>
      </c>
      <c r="AA25">
        <v>19.75</v>
      </c>
      <c r="AB25">
        <v>2507.4</v>
      </c>
      <c r="AC25">
        <v>673.62000000000012</v>
      </c>
      <c r="AD25">
        <v>69.25</v>
      </c>
      <c r="AE25">
        <v>1655.64</v>
      </c>
      <c r="AF25">
        <v>10.59</v>
      </c>
      <c r="AG25">
        <v>10.89</v>
      </c>
      <c r="AH25">
        <v>0</v>
      </c>
      <c r="AI25">
        <v>2133.11</v>
      </c>
      <c r="AJ25">
        <v>4789.4999999999991</v>
      </c>
      <c r="AK25">
        <v>4963.53</v>
      </c>
      <c r="AL25" s="51">
        <v>33939.61</v>
      </c>
      <c r="AM25">
        <v>16025.080000000002</v>
      </c>
      <c r="AN25" s="48">
        <f t="shared" si="7"/>
        <v>17914.53</v>
      </c>
    </row>
    <row r="26" spans="1:40" x14ac:dyDescent="0.35">
      <c r="A26" s="58" t="s">
        <v>61</v>
      </c>
      <c r="B26">
        <v>74923.460000000006</v>
      </c>
      <c r="C26">
        <v>20179.039999999997</v>
      </c>
      <c r="D26">
        <v>11236.14</v>
      </c>
      <c r="E26">
        <v>0.21</v>
      </c>
      <c r="F26" s="51">
        <v>2718.6600000000003</v>
      </c>
      <c r="G26" s="48">
        <f t="shared" si="4"/>
        <v>2435.4372538393791</v>
      </c>
      <c r="H26" s="51">
        <v>11831.179999999998</v>
      </c>
      <c r="I26" s="48">
        <f t="shared" si="5"/>
        <v>10598.639229943934</v>
      </c>
      <c r="J26" s="51">
        <v>6272.54</v>
      </c>
      <c r="K26" s="48">
        <f t="shared" si="6"/>
        <v>5619.0835162166859</v>
      </c>
      <c r="L26">
        <v>0</v>
      </c>
      <c r="M26">
        <v>24.04</v>
      </c>
      <c r="N26">
        <v>0</v>
      </c>
      <c r="O26">
        <v>142.85999999999999</v>
      </c>
      <c r="P26">
        <v>887.63</v>
      </c>
      <c r="Q26">
        <v>63.36</v>
      </c>
      <c r="R26">
        <v>607.18000000000006</v>
      </c>
      <c r="S26">
        <v>93.07</v>
      </c>
      <c r="T26">
        <v>0</v>
      </c>
      <c r="U26">
        <v>0.02</v>
      </c>
      <c r="V26">
        <v>25.330000000000002</v>
      </c>
      <c r="W26">
        <v>10293.540000000001</v>
      </c>
      <c r="X26">
        <v>15682.700000000003</v>
      </c>
      <c r="Y26">
        <v>0</v>
      </c>
      <c r="Z26">
        <v>0</v>
      </c>
      <c r="AA26">
        <v>91.940000000000012</v>
      </c>
      <c r="AB26">
        <v>4354.8099999999995</v>
      </c>
      <c r="AC26">
        <v>572.58000000000004</v>
      </c>
      <c r="AD26">
        <v>49.04</v>
      </c>
      <c r="AE26">
        <v>183.32000000000002</v>
      </c>
      <c r="AF26">
        <v>4.8099999999999996</v>
      </c>
      <c r="AG26">
        <v>0</v>
      </c>
      <c r="AH26">
        <v>0</v>
      </c>
      <c r="AI26">
        <v>20245.079999999994</v>
      </c>
      <c r="AJ26">
        <v>3657.56</v>
      </c>
      <c r="AK26">
        <v>2169.2199999999998</v>
      </c>
      <c r="AL26" s="51">
        <v>44057.4</v>
      </c>
      <c r="AM26">
        <v>32568.54</v>
      </c>
      <c r="AN26" s="48">
        <f t="shared" si="7"/>
        <v>11488.86</v>
      </c>
    </row>
    <row r="27" spans="1:40" x14ac:dyDescent="0.35">
      <c r="A27" s="58" t="s">
        <v>62</v>
      </c>
      <c r="B27">
        <v>12324.6</v>
      </c>
      <c r="C27">
        <v>9247.25</v>
      </c>
      <c r="D27">
        <v>77283.510000000009</v>
      </c>
      <c r="E27">
        <v>1345.12</v>
      </c>
      <c r="F27" s="51">
        <v>27880.899999999998</v>
      </c>
      <c r="G27" s="48">
        <f t="shared" si="4"/>
        <v>22063.120964078997</v>
      </c>
      <c r="H27" s="51">
        <v>85794.770000000019</v>
      </c>
      <c r="I27" s="48">
        <f t="shared" si="5"/>
        <v>67892.370353730919</v>
      </c>
      <c r="J27" s="51">
        <v>38775.53</v>
      </c>
      <c r="K27" s="48">
        <f t="shared" si="6"/>
        <v>30684.418682190102</v>
      </c>
      <c r="L27">
        <v>13612.810000000001</v>
      </c>
      <c r="M27">
        <v>2661.06</v>
      </c>
      <c r="N27">
        <v>9559.49</v>
      </c>
      <c r="O27">
        <v>25143.09</v>
      </c>
      <c r="P27">
        <v>1557.6800000000003</v>
      </c>
      <c r="Q27">
        <v>583.76</v>
      </c>
      <c r="R27">
        <v>2947.26</v>
      </c>
      <c r="S27">
        <v>3494.8199999999997</v>
      </c>
      <c r="T27">
        <v>10728.07</v>
      </c>
      <c r="U27">
        <v>3321.61</v>
      </c>
      <c r="V27">
        <v>40844.61</v>
      </c>
      <c r="W27">
        <v>3590.3399999999992</v>
      </c>
      <c r="X27">
        <v>77643.13</v>
      </c>
      <c r="Y27">
        <v>0</v>
      </c>
      <c r="Z27">
        <v>322.54000000000002</v>
      </c>
      <c r="AA27">
        <v>1319.62</v>
      </c>
      <c r="AB27">
        <v>6037.1900000000005</v>
      </c>
      <c r="AC27">
        <v>6543</v>
      </c>
      <c r="AD27">
        <v>1543.73</v>
      </c>
      <c r="AE27">
        <v>10309.019999999999</v>
      </c>
      <c r="AF27">
        <v>135.5</v>
      </c>
      <c r="AG27">
        <v>76.88</v>
      </c>
      <c r="AH27">
        <v>0</v>
      </c>
      <c r="AI27">
        <v>8450.65</v>
      </c>
      <c r="AJ27">
        <v>8475.4700000000012</v>
      </c>
      <c r="AK27">
        <v>31811.29</v>
      </c>
      <c r="AL27" s="51">
        <v>168601.83000000005</v>
      </c>
      <c r="AM27">
        <v>52408.97</v>
      </c>
      <c r="AN27" s="48">
        <f t="shared" si="7"/>
        <v>116192.86000000004</v>
      </c>
    </row>
    <row r="28" spans="1:40" x14ac:dyDescent="0.35">
      <c r="A28" s="58" t="s">
        <v>63</v>
      </c>
      <c r="B28">
        <v>10596.1</v>
      </c>
      <c r="C28">
        <v>6312.98</v>
      </c>
      <c r="D28">
        <v>77433.45</v>
      </c>
      <c r="E28">
        <v>409.84</v>
      </c>
      <c r="F28" s="51">
        <v>10596.22</v>
      </c>
      <c r="G28" s="48">
        <f t="shared" si="4"/>
        <v>8215.2158316221448</v>
      </c>
      <c r="H28" s="51">
        <v>61706.35</v>
      </c>
      <c r="I28" s="48">
        <f t="shared" si="5"/>
        <v>47840.737869883516</v>
      </c>
      <c r="J28" s="51">
        <v>25227.120000000003</v>
      </c>
      <c r="K28" s="48">
        <f t="shared" si="6"/>
        <v>19558.506298494336</v>
      </c>
      <c r="L28">
        <v>3854.43</v>
      </c>
      <c r="M28">
        <v>1632.43</v>
      </c>
      <c r="N28">
        <v>768.89</v>
      </c>
      <c r="O28">
        <v>25398.749999999996</v>
      </c>
      <c r="P28">
        <v>2008.77</v>
      </c>
      <c r="Q28">
        <v>862.18000000000018</v>
      </c>
      <c r="R28">
        <v>5598.2100000000028</v>
      </c>
      <c r="S28">
        <v>667.4</v>
      </c>
      <c r="T28">
        <v>1042.53</v>
      </c>
      <c r="U28">
        <v>598.78</v>
      </c>
      <c r="V28">
        <v>10123.31</v>
      </c>
      <c r="W28">
        <v>1655.09</v>
      </c>
      <c r="X28">
        <v>30584.409999999996</v>
      </c>
      <c r="Y28">
        <v>0</v>
      </c>
      <c r="Z28">
        <v>71.53</v>
      </c>
      <c r="AA28">
        <v>670.34</v>
      </c>
      <c r="AB28">
        <v>5175.4500000000007</v>
      </c>
      <c r="AC28">
        <v>2891.4300000000003</v>
      </c>
      <c r="AD28">
        <v>1123.28</v>
      </c>
      <c r="AE28">
        <v>10499.029999999999</v>
      </c>
      <c r="AF28">
        <v>105.56</v>
      </c>
      <c r="AG28">
        <v>81.259999999999991</v>
      </c>
      <c r="AH28">
        <v>0</v>
      </c>
      <c r="AI28">
        <v>2174.94</v>
      </c>
      <c r="AJ28">
        <v>10319.959999999999</v>
      </c>
      <c r="AK28">
        <v>21915.23</v>
      </c>
      <c r="AL28" s="51">
        <v>141306.61000000002</v>
      </c>
      <c r="AM28">
        <v>109368.91</v>
      </c>
      <c r="AN28" s="48">
        <f t="shared" si="7"/>
        <v>31937.700000000012</v>
      </c>
    </row>
    <row r="29" spans="1:40" x14ac:dyDescent="0.35">
      <c r="A29" s="58" t="s">
        <v>64</v>
      </c>
      <c r="B29">
        <v>1180.6800000000003</v>
      </c>
      <c r="C29">
        <v>410.40999999999997</v>
      </c>
      <c r="D29">
        <v>14045.67</v>
      </c>
      <c r="E29">
        <v>87.33</v>
      </c>
      <c r="F29" s="51">
        <v>4246.08</v>
      </c>
      <c r="G29" s="48">
        <f t="shared" si="4"/>
        <v>3175.8225309852623</v>
      </c>
      <c r="H29" s="51">
        <v>18278.509999999998</v>
      </c>
      <c r="I29" s="48">
        <f t="shared" si="5"/>
        <v>13671.269474630582</v>
      </c>
      <c r="J29" s="51">
        <v>5916.3499999999995</v>
      </c>
      <c r="K29" s="48">
        <f t="shared" si="6"/>
        <v>4425.0879943841519</v>
      </c>
      <c r="L29">
        <v>571.99</v>
      </c>
      <c r="M29">
        <v>461.47</v>
      </c>
      <c r="N29">
        <v>312.81</v>
      </c>
      <c r="O29">
        <v>3638.26</v>
      </c>
      <c r="P29">
        <v>185.28999999999996</v>
      </c>
      <c r="Q29">
        <v>233.49999999999997</v>
      </c>
      <c r="R29">
        <v>7895.0899999999992</v>
      </c>
      <c r="S29">
        <v>178.25</v>
      </c>
      <c r="T29">
        <v>1826.41</v>
      </c>
      <c r="U29">
        <v>382.69</v>
      </c>
      <c r="V29">
        <v>7349.2600000000011</v>
      </c>
      <c r="W29">
        <v>1876.62</v>
      </c>
      <c r="X29">
        <v>19209.68</v>
      </c>
      <c r="Y29">
        <v>0</v>
      </c>
      <c r="Z29">
        <v>0</v>
      </c>
      <c r="AA29">
        <v>0</v>
      </c>
      <c r="AB29">
        <v>1483.1299999999999</v>
      </c>
      <c r="AC29">
        <v>87.670000000000016</v>
      </c>
      <c r="AD29">
        <v>33.82</v>
      </c>
      <c r="AE29">
        <v>2808.0899999999997</v>
      </c>
      <c r="AF29">
        <v>0</v>
      </c>
      <c r="AG29">
        <v>0</v>
      </c>
      <c r="AH29">
        <v>0</v>
      </c>
      <c r="AI29">
        <v>85.99</v>
      </c>
      <c r="AJ29">
        <v>1105.3600000000001</v>
      </c>
      <c r="AK29">
        <v>7168.7599999999993</v>
      </c>
      <c r="AL29" s="51">
        <v>48934.920000000006</v>
      </c>
      <c r="AM29">
        <v>35971.770000000004</v>
      </c>
      <c r="AN29" s="48">
        <f t="shared" si="7"/>
        <v>12963.150000000001</v>
      </c>
    </row>
    <row r="30" spans="1:40" x14ac:dyDescent="0.35">
      <c r="A30" s="58" t="s">
        <v>65</v>
      </c>
      <c r="B30">
        <v>10534.139999999998</v>
      </c>
      <c r="C30">
        <v>5230.09</v>
      </c>
      <c r="D30">
        <v>23337.38</v>
      </c>
      <c r="E30">
        <v>367.6</v>
      </c>
      <c r="F30" s="51">
        <v>6913.9600000000009</v>
      </c>
      <c r="G30" s="48">
        <f t="shared" si="4"/>
        <v>4235.8379758021892</v>
      </c>
      <c r="H30" s="51">
        <v>24682.44</v>
      </c>
      <c r="I30" s="48">
        <f t="shared" si="5"/>
        <v>15121.698229011878</v>
      </c>
      <c r="J30" s="51">
        <v>13277.08</v>
      </c>
      <c r="K30" s="48">
        <f t="shared" si="6"/>
        <v>8134.2037951859311</v>
      </c>
      <c r="L30">
        <v>836.93</v>
      </c>
      <c r="M30">
        <v>742.21</v>
      </c>
      <c r="N30">
        <v>0</v>
      </c>
      <c r="O30">
        <v>1333.23</v>
      </c>
      <c r="P30">
        <v>312.92999999999995</v>
      </c>
      <c r="Q30">
        <v>578.1099999999999</v>
      </c>
      <c r="R30">
        <v>3955.8000000000006</v>
      </c>
      <c r="S30">
        <v>252.26</v>
      </c>
      <c r="T30">
        <v>328.44</v>
      </c>
      <c r="U30">
        <v>8.61</v>
      </c>
      <c r="V30">
        <v>6062.9499999999989</v>
      </c>
      <c r="W30">
        <v>652.11999999999978</v>
      </c>
      <c r="X30">
        <v>31421.309999999998</v>
      </c>
      <c r="Y30">
        <v>0</v>
      </c>
      <c r="Z30">
        <v>0</v>
      </c>
      <c r="AA30">
        <v>0</v>
      </c>
      <c r="AB30">
        <v>8744.32</v>
      </c>
      <c r="AC30">
        <v>350.30999999999995</v>
      </c>
      <c r="AD30">
        <v>52.01</v>
      </c>
      <c r="AE30">
        <v>1205.06</v>
      </c>
      <c r="AF30">
        <v>0</v>
      </c>
      <c r="AG30">
        <v>0</v>
      </c>
      <c r="AH30">
        <v>0</v>
      </c>
      <c r="AI30">
        <v>26516.539999999997</v>
      </c>
      <c r="AJ30">
        <v>12034.849999999997</v>
      </c>
      <c r="AK30">
        <v>17381.740000000002</v>
      </c>
      <c r="AL30" s="51">
        <v>162772.67000000001</v>
      </c>
      <c r="AM30">
        <v>61519.199999999997</v>
      </c>
      <c r="AN30" s="48">
        <f t="shared" si="7"/>
        <v>101253.47000000002</v>
      </c>
    </row>
    <row r="31" spans="1:40" x14ac:dyDescent="0.35">
      <c r="A31" s="58" t="s">
        <v>66</v>
      </c>
      <c r="B31">
        <v>24273.919999999998</v>
      </c>
      <c r="C31">
        <v>12455.779999999999</v>
      </c>
      <c r="D31">
        <v>47615.295000000006</v>
      </c>
      <c r="E31">
        <v>4.29</v>
      </c>
      <c r="F31" s="51">
        <v>23502.42</v>
      </c>
      <c r="G31" s="48">
        <f t="shared" si="4"/>
        <v>16954.270655207893</v>
      </c>
      <c r="H31" s="51">
        <v>74996.130000000019</v>
      </c>
      <c r="I31" s="48">
        <f t="shared" si="5"/>
        <v>54101.011134732369</v>
      </c>
      <c r="J31" s="51">
        <v>15683.529999999997</v>
      </c>
      <c r="K31" s="48">
        <f t="shared" si="6"/>
        <v>11313.848210059758</v>
      </c>
      <c r="L31">
        <v>8966.6</v>
      </c>
      <c r="M31">
        <v>690.39</v>
      </c>
      <c r="N31">
        <v>1268.6500000000001</v>
      </c>
      <c r="O31">
        <v>7358.17</v>
      </c>
      <c r="P31">
        <v>2621.3200000000002</v>
      </c>
      <c r="Q31">
        <v>913.0200000000001</v>
      </c>
      <c r="R31">
        <v>1295</v>
      </c>
      <c r="S31">
        <v>286.64999999999998</v>
      </c>
      <c r="T31">
        <v>9678.39</v>
      </c>
      <c r="U31">
        <v>1886.73</v>
      </c>
      <c r="V31">
        <v>42591.69</v>
      </c>
      <c r="W31">
        <v>3699.43</v>
      </c>
      <c r="X31">
        <v>79189.079999999987</v>
      </c>
      <c r="Y31">
        <v>0</v>
      </c>
      <c r="Z31">
        <v>1172.0600000000002</v>
      </c>
      <c r="AA31">
        <v>970.0100000000001</v>
      </c>
      <c r="AB31">
        <v>2994.4499999999994</v>
      </c>
      <c r="AC31">
        <v>15500.67</v>
      </c>
      <c r="AD31">
        <v>1032.43</v>
      </c>
      <c r="AE31">
        <v>6827.4500000000007</v>
      </c>
      <c r="AF31">
        <v>52.43</v>
      </c>
      <c r="AG31">
        <v>82.67</v>
      </c>
      <c r="AH31">
        <v>373.4</v>
      </c>
      <c r="AI31">
        <v>0</v>
      </c>
      <c r="AJ31">
        <v>449.28999999999996</v>
      </c>
      <c r="AK31">
        <v>31812.949999999993</v>
      </c>
      <c r="AL31" s="51">
        <v>145174.72000000003</v>
      </c>
      <c r="AM31">
        <v>48712.689999999988</v>
      </c>
      <c r="AN31" s="48">
        <f t="shared" si="7"/>
        <v>96462.030000000042</v>
      </c>
    </row>
    <row r="32" spans="1:40" x14ac:dyDescent="0.35">
      <c r="A32" s="57" t="s">
        <v>97</v>
      </c>
    </row>
    <row r="33" spans="1:40" x14ac:dyDescent="0.35">
      <c r="A33" s="57" t="s">
        <v>96</v>
      </c>
    </row>
    <row r="34" spans="1:40" x14ac:dyDescent="0.35">
      <c r="A34" s="58" t="s">
        <v>83</v>
      </c>
      <c r="B34" s="50">
        <f>B19/(B4*24*3600*0.3048^3)*1000</f>
        <v>0.17313015245041372</v>
      </c>
      <c r="C34" s="50">
        <f t="shared" ref="C34:AN42" si="8">C19/(C4*24*3600*0.3048^3)*1000</f>
        <v>0.1421311061952665</v>
      </c>
      <c r="D34" s="50">
        <f t="shared" si="8"/>
        <v>0.16055801075127732</v>
      </c>
      <c r="E34" s="63" t="s">
        <v>101</v>
      </c>
      <c r="F34" s="60">
        <f t="shared" si="8"/>
        <v>0.37968767690537297</v>
      </c>
      <c r="G34" s="50">
        <f t="shared" si="8"/>
        <v>0.77944355078763261</v>
      </c>
      <c r="H34" s="60">
        <f t="shared" si="8"/>
        <v>0.2219556649911808</v>
      </c>
      <c r="I34" s="50">
        <f t="shared" si="8"/>
        <v>0.45564268255477863</v>
      </c>
      <c r="J34" s="60">
        <f t="shared" si="8"/>
        <v>5.4855828989875677E-2</v>
      </c>
      <c r="K34" s="50">
        <f t="shared" si="8"/>
        <v>0.11261103462128927</v>
      </c>
      <c r="L34" s="50">
        <f t="shared" si="8"/>
        <v>6.1096746863372159E-2</v>
      </c>
      <c r="M34" s="50">
        <f t="shared" si="8"/>
        <v>3.9489117753279387E-2</v>
      </c>
      <c r="N34" s="63" t="s">
        <v>101</v>
      </c>
      <c r="O34" s="63" t="s">
        <v>101</v>
      </c>
      <c r="P34" s="63" t="s">
        <v>101</v>
      </c>
      <c r="Q34" s="63" t="s">
        <v>101</v>
      </c>
      <c r="R34" s="63" t="s">
        <v>101</v>
      </c>
      <c r="S34" s="64" t="s">
        <v>100</v>
      </c>
      <c r="T34" s="64" t="s">
        <v>100</v>
      </c>
      <c r="U34" s="50">
        <f t="shared" si="8"/>
        <v>0.19692992358321668</v>
      </c>
      <c r="V34" s="50">
        <f t="shared" si="8"/>
        <v>0.54341626665812781</v>
      </c>
      <c r="W34" s="50">
        <f t="shared" si="8"/>
        <v>0.35019811079157098</v>
      </c>
      <c r="X34" s="50">
        <f t="shared" si="8"/>
        <v>0.67513593599366617</v>
      </c>
      <c r="Y34" s="50">
        <f t="shared" si="8"/>
        <v>0.10657789270051406</v>
      </c>
      <c r="Z34" s="50">
        <f t="shared" si="8"/>
        <v>1.0154201083937011</v>
      </c>
      <c r="AA34" s="50">
        <f t="shared" si="8"/>
        <v>0.20382216754496871</v>
      </c>
      <c r="AB34" s="50">
        <f t="shared" si="8"/>
        <v>0.14885553402414181</v>
      </c>
      <c r="AC34" s="50">
        <f t="shared" si="8"/>
        <v>0.21087212474765638</v>
      </c>
      <c r="AD34" s="50">
        <f t="shared" si="8"/>
        <v>0.13991464054772507</v>
      </c>
      <c r="AE34" s="50">
        <f t="shared" si="8"/>
        <v>0.20288604489139475</v>
      </c>
      <c r="AF34" s="50">
        <f t="shared" si="8"/>
        <v>0.10976861001832751</v>
      </c>
      <c r="AG34" s="50">
        <f t="shared" si="8"/>
        <v>0.16513454617612103</v>
      </c>
      <c r="AH34" s="50">
        <f t="shared" si="8"/>
        <v>0.24701449490943383</v>
      </c>
      <c r="AI34" s="50">
        <f t="shared" si="8"/>
        <v>5.4032563433151229E-2</v>
      </c>
      <c r="AJ34" s="50">
        <f t="shared" si="8"/>
        <v>7.7000969821074766E-2</v>
      </c>
      <c r="AK34" s="50">
        <f t="shared" si="8"/>
        <v>5.242830657744104E-2</v>
      </c>
      <c r="AL34" s="60">
        <f t="shared" si="8"/>
        <v>0.14111856096045236</v>
      </c>
      <c r="AM34" s="50">
        <f t="shared" si="8"/>
        <v>6.0821221625405458E-2</v>
      </c>
      <c r="AN34" s="50">
        <f t="shared" si="8"/>
        <v>0.16772706578058166</v>
      </c>
    </row>
    <row r="35" spans="1:40" x14ac:dyDescent="0.35">
      <c r="A35" s="58" t="s">
        <v>84</v>
      </c>
      <c r="B35" s="50">
        <f t="shared" ref="B35:N46" si="9">B20/(B5*24*3600*0.3048^3)*1000</f>
        <v>0.35063428994753054</v>
      </c>
      <c r="C35" s="50">
        <f t="shared" si="9"/>
        <v>0.10026858374248616</v>
      </c>
      <c r="D35" s="50">
        <f t="shared" si="9"/>
        <v>0.33365456368922369</v>
      </c>
      <c r="E35" s="63" t="s">
        <v>101</v>
      </c>
      <c r="F35" s="60">
        <f t="shared" si="9"/>
        <v>0.27765313366896505</v>
      </c>
      <c r="G35" s="50">
        <f t="shared" si="9"/>
        <v>0.6954455229746902</v>
      </c>
      <c r="H35" s="60">
        <f t="shared" si="9"/>
        <v>0.33351578126907405</v>
      </c>
      <c r="I35" s="50">
        <f t="shared" si="9"/>
        <v>0.83536624946404914</v>
      </c>
      <c r="J35" s="60">
        <f t="shared" si="9"/>
        <v>9.6964174641008941E-2</v>
      </c>
      <c r="K35" s="50">
        <f t="shared" si="9"/>
        <v>0.24286886393806636</v>
      </c>
      <c r="L35" s="50">
        <f t="shared" si="9"/>
        <v>0.17703443070082811</v>
      </c>
      <c r="M35" s="50">
        <f t="shared" si="9"/>
        <v>0.18797786466863772</v>
      </c>
      <c r="N35" s="50">
        <f t="shared" si="9"/>
        <v>0.22040313535851785</v>
      </c>
      <c r="O35" s="63" t="s">
        <v>101</v>
      </c>
      <c r="P35" s="63" t="s">
        <v>101</v>
      </c>
      <c r="Q35" s="63" t="s">
        <v>101</v>
      </c>
      <c r="R35" s="63" t="s">
        <v>101</v>
      </c>
      <c r="S35" s="50">
        <f t="shared" si="8"/>
        <v>0.13828371022011182</v>
      </c>
      <c r="T35" s="50">
        <f t="shared" si="8"/>
        <v>0.34301971819964266</v>
      </c>
      <c r="U35" s="50">
        <f t="shared" si="8"/>
        <v>8.0151350734286794E-2</v>
      </c>
      <c r="V35" s="50">
        <f t="shared" si="8"/>
        <v>0.8976446486619104</v>
      </c>
      <c r="W35" s="50">
        <f t="shared" si="8"/>
        <v>0.63510348865277655</v>
      </c>
      <c r="X35" s="50">
        <f t="shared" si="8"/>
        <v>0.72124087212378374</v>
      </c>
      <c r="Y35" s="50">
        <f t="shared" si="8"/>
        <v>9.2617641929937072E-2</v>
      </c>
      <c r="Z35" s="50">
        <f t="shared" si="8"/>
        <v>0.55687812752626442</v>
      </c>
      <c r="AA35" s="50">
        <f t="shared" si="8"/>
        <v>0.13910309383334468</v>
      </c>
      <c r="AB35" s="50">
        <f t="shared" si="8"/>
        <v>0.1289756537591138</v>
      </c>
      <c r="AC35" s="50">
        <f t="shared" si="8"/>
        <v>0.10546211652869181</v>
      </c>
      <c r="AD35" s="50">
        <f t="shared" si="8"/>
        <v>9.030664710302766E-2</v>
      </c>
      <c r="AE35" s="50">
        <f t="shared" si="8"/>
        <v>0.1654977286793437</v>
      </c>
      <c r="AF35" s="50">
        <f t="shared" si="8"/>
        <v>0.10303382490331625</v>
      </c>
      <c r="AG35" s="50">
        <f t="shared" si="8"/>
        <v>0.13312505213606093</v>
      </c>
      <c r="AH35" s="64" t="s">
        <v>100</v>
      </c>
      <c r="AI35" s="50">
        <f t="shared" si="8"/>
        <v>0.1486625396449163</v>
      </c>
      <c r="AJ35" s="50">
        <f t="shared" si="8"/>
        <v>7.6999185889336144E-2</v>
      </c>
      <c r="AK35" s="50">
        <f t="shared" si="8"/>
        <v>7.655881213212011E-2</v>
      </c>
      <c r="AL35" s="60">
        <f t="shared" si="8"/>
        <v>0.10170173563784633</v>
      </c>
      <c r="AM35" s="50">
        <f t="shared" si="8"/>
        <v>6.9284575101014184E-2</v>
      </c>
      <c r="AN35" s="50">
        <f t="shared" si="8"/>
        <v>0.13268465058278461</v>
      </c>
    </row>
    <row r="36" spans="1:40" x14ac:dyDescent="0.35">
      <c r="A36" s="58" t="s">
        <v>85</v>
      </c>
      <c r="B36" s="50">
        <f t="shared" si="9"/>
        <v>0.5419383283377035</v>
      </c>
      <c r="C36" s="50">
        <f t="shared" si="8"/>
        <v>0.15266055166814321</v>
      </c>
      <c r="D36" s="50">
        <f t="shared" si="8"/>
        <v>0.20538162138294874</v>
      </c>
      <c r="E36" s="63" t="s">
        <v>101</v>
      </c>
      <c r="F36" s="60">
        <f t="shared" si="8"/>
        <v>0.2602775834792761</v>
      </c>
      <c r="G36" s="50">
        <f t="shared" si="8"/>
        <v>0.68353622457216245</v>
      </c>
      <c r="H36" s="60">
        <f t="shared" si="8"/>
        <v>0.26244521838072782</v>
      </c>
      <c r="I36" s="50">
        <f t="shared" si="8"/>
        <v>0.6892288276653028</v>
      </c>
      <c r="J36" s="60">
        <f t="shared" si="8"/>
        <v>8.5462429033093756E-2</v>
      </c>
      <c r="K36" s="50">
        <f t="shared" si="8"/>
        <v>0.22443986648085099</v>
      </c>
      <c r="L36" s="50">
        <f t="shared" si="8"/>
        <v>7.594074683426523E-2</v>
      </c>
      <c r="M36" s="50">
        <f t="shared" si="8"/>
        <v>0.12319216789502931</v>
      </c>
      <c r="N36" s="50">
        <f t="shared" si="8"/>
        <v>0.14838912111019387</v>
      </c>
      <c r="O36" s="63" t="s">
        <v>101</v>
      </c>
      <c r="P36" s="50">
        <f t="shared" si="8"/>
        <v>0.20973956708909081</v>
      </c>
      <c r="Q36" s="50">
        <f t="shared" si="8"/>
        <v>0.17565637597478198</v>
      </c>
      <c r="R36" s="63" t="s">
        <v>101</v>
      </c>
      <c r="S36" s="50">
        <f t="shared" si="8"/>
        <v>0.10935297220350296</v>
      </c>
      <c r="T36" s="50">
        <f t="shared" si="8"/>
        <v>0.33858884136926587</v>
      </c>
      <c r="U36" s="50">
        <f t="shared" si="8"/>
        <v>7.2750793281794318E-2</v>
      </c>
      <c r="V36" s="50">
        <f t="shared" si="8"/>
        <v>0.50764755078881163</v>
      </c>
      <c r="W36" s="50">
        <f t="shared" si="8"/>
        <v>0.44421095318428466</v>
      </c>
      <c r="X36" s="50">
        <f t="shared" si="8"/>
        <v>0.70428671483079597</v>
      </c>
      <c r="Y36" s="50">
        <f t="shared" si="8"/>
        <v>0.10265726272320193</v>
      </c>
      <c r="Z36" s="50">
        <f t="shared" si="8"/>
        <v>0.68839426666271908</v>
      </c>
      <c r="AA36" s="50">
        <f t="shared" si="8"/>
        <v>9.8262373699903163E-2</v>
      </c>
      <c r="AB36" s="50">
        <f t="shared" si="8"/>
        <v>0.1453984655877536</v>
      </c>
      <c r="AC36" s="50">
        <f t="shared" si="8"/>
        <v>0.19634077461384847</v>
      </c>
      <c r="AD36" s="50">
        <f t="shared" si="8"/>
        <v>0.16615036180527754</v>
      </c>
      <c r="AE36" s="50">
        <f t="shared" si="8"/>
        <v>0.24238900853744899</v>
      </c>
      <c r="AF36" s="50">
        <f t="shared" si="8"/>
        <v>8.5855592170241413E-2</v>
      </c>
      <c r="AG36" s="50">
        <f t="shared" si="8"/>
        <v>0.11946345933773843</v>
      </c>
      <c r="AH36" s="64" t="s">
        <v>100</v>
      </c>
      <c r="AI36" s="61" t="s">
        <v>100</v>
      </c>
      <c r="AJ36" s="50">
        <f t="shared" si="8"/>
        <v>7.7000339283894728E-2</v>
      </c>
      <c r="AK36" s="50">
        <f t="shared" si="8"/>
        <v>5.5115243094203049E-2</v>
      </c>
      <c r="AL36" s="60">
        <f t="shared" si="8"/>
        <v>8.4961502694472169E-2</v>
      </c>
      <c r="AM36" s="50">
        <f t="shared" si="8"/>
        <v>5.6841397746123935E-2</v>
      </c>
      <c r="AN36" s="50">
        <f t="shared" si="8"/>
        <v>0.16160181993554282</v>
      </c>
    </row>
    <row r="37" spans="1:40" x14ac:dyDescent="0.35">
      <c r="A37" s="58" t="s">
        <v>86</v>
      </c>
      <c r="B37" s="64" t="s">
        <v>100</v>
      </c>
      <c r="C37" s="50">
        <f t="shared" si="8"/>
        <v>6.5540471444107254E-2</v>
      </c>
      <c r="D37" s="50">
        <f t="shared" si="8"/>
        <v>0.15239693427507386</v>
      </c>
      <c r="E37" s="63" t="s">
        <v>101</v>
      </c>
      <c r="F37" s="60">
        <f t="shared" si="8"/>
        <v>0.24181658671934878</v>
      </c>
      <c r="G37" s="50">
        <f t="shared" si="8"/>
        <v>0.57753135510877895</v>
      </c>
      <c r="H37" s="60">
        <f t="shared" si="8"/>
        <v>0.24860710969029182</v>
      </c>
      <c r="I37" s="50">
        <f t="shared" si="8"/>
        <v>0.5937491836147184</v>
      </c>
      <c r="J37" s="60">
        <f t="shared" si="8"/>
        <v>8.0989485858508709E-2</v>
      </c>
      <c r="K37" s="50">
        <f t="shared" si="8"/>
        <v>0.19342745736343334</v>
      </c>
      <c r="L37" s="64" t="s">
        <v>100</v>
      </c>
      <c r="M37" s="50">
        <f t="shared" si="8"/>
        <v>8.2448181269499127E-2</v>
      </c>
      <c r="N37" s="50">
        <f t="shared" si="8"/>
        <v>0.1554465966191596</v>
      </c>
      <c r="O37" s="50">
        <f t="shared" si="8"/>
        <v>0.42596772261806759</v>
      </c>
      <c r="P37" s="50">
        <f t="shared" si="8"/>
        <v>0.19889440735858782</v>
      </c>
      <c r="Q37" s="50">
        <f t="shared" si="8"/>
        <v>0.2028547706272322</v>
      </c>
      <c r="R37" s="63" t="s">
        <v>101</v>
      </c>
      <c r="S37" s="50">
        <f t="shared" si="8"/>
        <v>0.10593573541955872</v>
      </c>
      <c r="T37" s="50">
        <f t="shared" si="8"/>
        <v>0.19999477595917559</v>
      </c>
      <c r="U37" s="50">
        <f t="shared" si="8"/>
        <v>6.8220741615668351E-2</v>
      </c>
      <c r="V37" s="50">
        <f t="shared" si="8"/>
        <v>0.53430005731162322</v>
      </c>
      <c r="W37" s="50">
        <f t="shared" si="8"/>
        <v>0.46654515085566806</v>
      </c>
      <c r="X37" s="50">
        <f t="shared" si="8"/>
        <v>0.64381576262247009</v>
      </c>
      <c r="Y37" s="64" t="s">
        <v>100</v>
      </c>
      <c r="Z37" s="50">
        <f t="shared" si="8"/>
        <v>0.14993964988915132</v>
      </c>
      <c r="AA37" s="50">
        <f t="shared" si="8"/>
        <v>6.3562135462627137E-2</v>
      </c>
      <c r="AB37" s="50">
        <f t="shared" si="8"/>
        <v>0.19817114455386103</v>
      </c>
      <c r="AC37" s="50">
        <f t="shared" si="8"/>
        <v>0.19673259791666026</v>
      </c>
      <c r="AD37" s="50">
        <f t="shared" si="8"/>
        <v>0.25281628727371291</v>
      </c>
      <c r="AE37" s="50">
        <f t="shared" si="8"/>
        <v>0.18391157543678707</v>
      </c>
      <c r="AF37" s="50">
        <f t="shared" si="8"/>
        <v>0.11563063909906107</v>
      </c>
      <c r="AG37" s="50">
        <f t="shared" si="8"/>
        <v>8.5086380548841212E-2</v>
      </c>
      <c r="AH37" s="64" t="s">
        <v>100</v>
      </c>
      <c r="AI37" s="61" t="s">
        <v>100</v>
      </c>
      <c r="AJ37" s="50">
        <f t="shared" si="8"/>
        <v>8.317503837236663E-2</v>
      </c>
      <c r="AK37" s="50">
        <f t="shared" si="8"/>
        <v>8.3480289627982276E-2</v>
      </c>
      <c r="AL37" s="60">
        <f t="shared" si="8"/>
        <v>9.417166586354915E-2</v>
      </c>
      <c r="AM37" s="50">
        <f t="shared" si="8"/>
        <v>7.0806103511199772E-2</v>
      </c>
      <c r="AN37" s="50">
        <f t="shared" si="8"/>
        <v>0.1418042888096758</v>
      </c>
    </row>
    <row r="38" spans="1:40" x14ac:dyDescent="0.35">
      <c r="A38" s="58" t="s">
        <v>87</v>
      </c>
      <c r="B38" s="50">
        <f t="shared" si="9"/>
        <v>0.21850307761194418</v>
      </c>
      <c r="C38" s="50">
        <f t="shared" si="8"/>
        <v>0.1028301563049859</v>
      </c>
      <c r="D38" s="50">
        <f t="shared" si="8"/>
        <v>0.2853091043761356</v>
      </c>
      <c r="E38" s="63" t="s">
        <v>101</v>
      </c>
      <c r="F38" s="60">
        <f t="shared" si="8"/>
        <v>0.32994333285151328</v>
      </c>
      <c r="G38" s="50">
        <f t="shared" si="8"/>
        <v>0.65768324867285977</v>
      </c>
      <c r="H38" s="60">
        <f t="shared" si="8"/>
        <v>0.22793244826140532</v>
      </c>
      <c r="I38" s="50">
        <f t="shared" si="8"/>
        <v>0.45434272532484665</v>
      </c>
      <c r="J38" s="60">
        <f t="shared" si="8"/>
        <v>0.141585067183359</v>
      </c>
      <c r="K38" s="50">
        <f t="shared" si="8"/>
        <v>0.2822246054919475</v>
      </c>
      <c r="L38" s="50">
        <f t="shared" si="8"/>
        <v>0.35903825513410054</v>
      </c>
      <c r="M38" s="50">
        <f t="shared" si="8"/>
        <v>0.10143973110927311</v>
      </c>
      <c r="N38" s="50">
        <f t="shared" si="8"/>
        <v>0.16762481036741561</v>
      </c>
      <c r="O38" s="50">
        <f t="shared" si="8"/>
        <v>0.60556514845101872</v>
      </c>
      <c r="P38" s="50">
        <f t="shared" si="8"/>
        <v>0.14864362889383173</v>
      </c>
      <c r="Q38" s="50">
        <f t="shared" si="8"/>
        <v>0.35482745605923827</v>
      </c>
      <c r="R38" s="63" t="s">
        <v>101</v>
      </c>
      <c r="S38" s="50">
        <f t="shared" si="8"/>
        <v>0.16394166656471451</v>
      </c>
      <c r="T38" s="50">
        <f t="shared" si="8"/>
        <v>0.42989754949924897</v>
      </c>
      <c r="U38" s="50">
        <f t="shared" si="8"/>
        <v>0.23371828259038396</v>
      </c>
      <c r="V38" s="50">
        <f t="shared" si="8"/>
        <v>0.94070771957052901</v>
      </c>
      <c r="W38" s="50">
        <f t="shared" si="8"/>
        <v>1.0735365594604003</v>
      </c>
      <c r="X38" s="50">
        <f t="shared" si="8"/>
        <v>0.71959249871150333</v>
      </c>
      <c r="Y38" s="50">
        <f t="shared" si="8"/>
        <v>0.14000253758374123</v>
      </c>
      <c r="Z38" s="50">
        <f t="shared" si="8"/>
        <v>0.28617632009859612</v>
      </c>
      <c r="AA38" s="50">
        <f t="shared" si="8"/>
        <v>0.19859596478421965</v>
      </c>
      <c r="AB38" s="50">
        <f t="shared" si="8"/>
        <v>0.16113460725934706</v>
      </c>
      <c r="AC38" s="50">
        <f t="shared" si="8"/>
        <v>0.1331795380966864</v>
      </c>
      <c r="AD38" s="50">
        <f t="shared" si="8"/>
        <v>0.22516831595529271</v>
      </c>
      <c r="AE38" s="50">
        <f t="shared" si="8"/>
        <v>0.20647761301585532</v>
      </c>
      <c r="AF38" s="50">
        <f t="shared" si="8"/>
        <v>9.1369043198461411E-2</v>
      </c>
      <c r="AG38" s="64" t="s">
        <v>100</v>
      </c>
      <c r="AH38" s="64" t="s">
        <v>100</v>
      </c>
      <c r="AI38" s="61" t="s">
        <v>100</v>
      </c>
      <c r="AJ38" s="50">
        <f t="shared" si="8"/>
        <v>0.16290051762486962</v>
      </c>
      <c r="AK38" s="50">
        <f t="shared" si="8"/>
        <v>9.3455305695579055E-2</v>
      </c>
      <c r="AL38" s="60">
        <f t="shared" si="8"/>
        <v>0.12073837945205901</v>
      </c>
      <c r="AM38" s="50">
        <f t="shared" si="8"/>
        <v>0.13849652717767635</v>
      </c>
      <c r="AN38" s="50">
        <f t="shared" si="8"/>
        <v>7.0839975145541911E-2</v>
      </c>
    </row>
    <row r="39" spans="1:40" x14ac:dyDescent="0.35">
      <c r="A39" s="58" t="s">
        <v>88</v>
      </c>
      <c r="B39" s="50">
        <f t="shared" si="9"/>
        <v>0.29298498859405236</v>
      </c>
      <c r="C39" s="50">
        <f t="shared" si="8"/>
        <v>0.1537476394934133</v>
      </c>
      <c r="D39" s="50">
        <f t="shared" si="8"/>
        <v>0.16295284590164041</v>
      </c>
      <c r="E39" s="63" t="s">
        <v>101</v>
      </c>
      <c r="F39" s="60">
        <f t="shared" si="8"/>
        <v>0.3721484839199779</v>
      </c>
      <c r="G39" s="50">
        <f t="shared" si="8"/>
        <v>0.21101598506359068</v>
      </c>
      <c r="H39" s="60">
        <f t="shared" si="8"/>
        <v>0.30273026647906487</v>
      </c>
      <c r="I39" s="50">
        <f t="shared" si="8"/>
        <v>0.17165440180425198</v>
      </c>
      <c r="J39" s="60">
        <f t="shared" si="8"/>
        <v>0.11073916540555058</v>
      </c>
      <c r="K39" s="50">
        <f t="shared" si="8"/>
        <v>6.2791426225981481E-2</v>
      </c>
      <c r="L39" s="50">
        <f t="shared" si="8"/>
        <v>0.19248403818468726</v>
      </c>
      <c r="M39" s="50">
        <f t="shared" si="8"/>
        <v>7.2534591855286129E-2</v>
      </c>
      <c r="N39" s="50">
        <f t="shared" si="8"/>
        <v>0.14068971735721564</v>
      </c>
      <c r="O39" s="50">
        <f t="shared" si="8"/>
        <v>0.31952034192715811</v>
      </c>
      <c r="P39" s="50">
        <f t="shared" si="8"/>
        <v>0.21150578173425563</v>
      </c>
      <c r="Q39" s="50">
        <f t="shared" si="8"/>
        <v>0.1404181577908967</v>
      </c>
      <c r="R39" s="63" t="s">
        <v>101</v>
      </c>
      <c r="S39" s="50">
        <f t="shared" si="8"/>
        <v>0.13983028052215887</v>
      </c>
      <c r="T39" s="50">
        <f t="shared" si="8"/>
        <v>0.31552369625503346</v>
      </c>
      <c r="U39" s="50">
        <f t="shared" si="8"/>
        <v>0.16723014511466369</v>
      </c>
      <c r="V39" s="50">
        <f t="shared" si="8"/>
        <v>0.59535847302857703</v>
      </c>
      <c r="W39" s="50">
        <f t="shared" si="8"/>
        <v>0.50287885745071992</v>
      </c>
      <c r="X39" s="50">
        <f t="shared" si="8"/>
        <v>0.61838872191501038</v>
      </c>
      <c r="Y39" s="50">
        <f t="shared" si="8"/>
        <v>0.15239487958068676</v>
      </c>
      <c r="Z39" s="50">
        <f t="shared" si="8"/>
        <v>0.28100156821771016</v>
      </c>
      <c r="AA39" s="50">
        <f t="shared" si="8"/>
        <v>0.12682912220468334</v>
      </c>
      <c r="AB39" s="50">
        <f t="shared" si="8"/>
        <v>0.15230766176786692</v>
      </c>
      <c r="AC39" s="50">
        <f t="shared" si="8"/>
        <v>0.18115132393627281</v>
      </c>
      <c r="AD39" s="50">
        <f t="shared" si="8"/>
        <v>0.18586813481806444</v>
      </c>
      <c r="AE39" s="50">
        <f t="shared" si="8"/>
        <v>0.31775685487488864</v>
      </c>
      <c r="AF39" s="50">
        <f t="shared" si="8"/>
        <v>0.1254715353080792</v>
      </c>
      <c r="AG39" s="50">
        <f t="shared" si="8"/>
        <v>0.18900892618430665</v>
      </c>
      <c r="AH39" s="64" t="s">
        <v>100</v>
      </c>
      <c r="AI39" s="61" t="s">
        <v>100</v>
      </c>
      <c r="AJ39" s="50">
        <f t="shared" si="8"/>
        <v>0.16740571350302957</v>
      </c>
      <c r="AK39" s="50">
        <f t="shared" si="8"/>
        <v>0.23761467559502747</v>
      </c>
      <c r="AL39" s="60">
        <f t="shared" si="8"/>
        <v>9.0966672820021702E-2</v>
      </c>
      <c r="AM39" s="50">
        <f t="shared" si="8"/>
        <v>0.11651521622584328</v>
      </c>
      <c r="AN39" s="50">
        <f t="shared" si="8"/>
        <v>3.188128271491289E-2</v>
      </c>
    </row>
    <row r="40" spans="1:40" x14ac:dyDescent="0.35">
      <c r="A40" s="58" t="s">
        <v>89</v>
      </c>
      <c r="B40" s="50">
        <f t="shared" si="9"/>
        <v>0.22336434294031438</v>
      </c>
      <c r="C40" s="50">
        <f t="shared" si="8"/>
        <v>8.2887991942612149E-2</v>
      </c>
      <c r="D40" s="50">
        <f t="shared" si="8"/>
        <v>0.32019179143933901</v>
      </c>
      <c r="E40" s="63" t="s">
        <v>101</v>
      </c>
      <c r="F40" s="60">
        <f t="shared" si="8"/>
        <v>0.50533177567828469</v>
      </c>
      <c r="G40" s="50">
        <f t="shared" si="8"/>
        <v>0.8568048152533223</v>
      </c>
      <c r="H40" s="60">
        <f t="shared" si="8"/>
        <v>0.40089396747526457</v>
      </c>
      <c r="I40" s="50">
        <f t="shared" si="8"/>
        <v>0.67972745485432151</v>
      </c>
      <c r="J40" s="60">
        <f t="shared" si="8"/>
        <v>7.4394744380288161E-2</v>
      </c>
      <c r="K40" s="50">
        <f t="shared" si="8"/>
        <v>0.12613846641449203</v>
      </c>
      <c r="L40" s="50">
        <f t="shared" si="8"/>
        <v>6.0916996241421537E-2</v>
      </c>
      <c r="M40" s="50">
        <f t="shared" si="8"/>
        <v>0.10046444125467353</v>
      </c>
      <c r="N40" s="50">
        <f t="shared" si="8"/>
        <v>0.378851418153338</v>
      </c>
      <c r="O40" s="50">
        <f t="shared" si="8"/>
        <v>0.10523178028804446</v>
      </c>
      <c r="P40" s="50">
        <f t="shared" si="8"/>
        <v>0.14366774439585714</v>
      </c>
      <c r="Q40" s="50">
        <f t="shared" si="8"/>
        <v>0.19183758446792884</v>
      </c>
      <c r="R40" s="63" t="s">
        <v>101</v>
      </c>
      <c r="S40" s="50">
        <f t="shared" si="8"/>
        <v>0.13806675415665126</v>
      </c>
      <c r="T40" s="64" t="s">
        <v>100</v>
      </c>
      <c r="U40" s="50">
        <f t="shared" si="8"/>
        <v>7.9476166104173129E-2</v>
      </c>
      <c r="V40" s="50">
        <f t="shared" si="8"/>
        <v>0.47854345203788395</v>
      </c>
      <c r="W40" s="50">
        <f t="shared" si="8"/>
        <v>0.13878651438340833</v>
      </c>
      <c r="X40" s="50">
        <f t="shared" si="8"/>
        <v>0.61602515184654516</v>
      </c>
      <c r="Y40" s="50">
        <f t="shared" si="8"/>
        <v>0.11653590784704633</v>
      </c>
      <c r="Z40" s="50">
        <f t="shared" si="8"/>
        <v>0.19777130628104297</v>
      </c>
      <c r="AA40" s="50">
        <f t="shared" si="8"/>
        <v>0.13798989775385961</v>
      </c>
      <c r="AB40" s="50">
        <f t="shared" si="8"/>
        <v>0.14614274265786745</v>
      </c>
      <c r="AC40" s="50">
        <f t="shared" si="8"/>
        <v>0.13955405641177648</v>
      </c>
      <c r="AD40" s="50">
        <f t="shared" si="8"/>
        <v>0.18028578898790137</v>
      </c>
      <c r="AE40" s="50">
        <f t="shared" si="8"/>
        <v>0.24383924426919459</v>
      </c>
      <c r="AF40" s="50">
        <f t="shared" si="8"/>
        <v>0.10101514774314037</v>
      </c>
      <c r="AG40" s="50">
        <f t="shared" si="8"/>
        <v>0.14798527007099974</v>
      </c>
      <c r="AH40" s="64" t="s">
        <v>100</v>
      </c>
      <c r="AI40" s="50">
        <f t="shared" si="8"/>
        <v>0.10456653819732412</v>
      </c>
      <c r="AJ40" s="50">
        <f t="shared" si="8"/>
        <v>0.18647385363372496</v>
      </c>
      <c r="AK40" s="50">
        <f t="shared" si="8"/>
        <v>6.2512191681076495E-2</v>
      </c>
      <c r="AL40" s="60">
        <f t="shared" si="8"/>
        <v>0.17567256914614754</v>
      </c>
      <c r="AM40" s="50">
        <f t="shared" si="8"/>
        <v>0.10732238295437913</v>
      </c>
      <c r="AN40" s="50">
        <f t="shared" si="8"/>
        <v>0.408253493606624</v>
      </c>
    </row>
    <row r="41" spans="1:40" x14ac:dyDescent="0.35">
      <c r="A41" s="58" t="s">
        <v>90</v>
      </c>
      <c r="B41" s="50">
        <f t="shared" si="9"/>
        <v>0.32026237015200992</v>
      </c>
      <c r="C41" s="50">
        <f t="shared" si="8"/>
        <v>6.6789952586050416E-2</v>
      </c>
      <c r="D41" s="50">
        <f t="shared" si="8"/>
        <v>0.2193529280374176</v>
      </c>
      <c r="E41" s="50">
        <f t="shared" si="8"/>
        <v>9.1313041906922326E-2</v>
      </c>
      <c r="F41" s="60">
        <f t="shared" si="8"/>
        <v>0.24668948584532222</v>
      </c>
      <c r="G41" s="50">
        <f t="shared" si="8"/>
        <v>0.3854327909075656</v>
      </c>
      <c r="H41" s="60">
        <f t="shared" si="8"/>
        <v>0.22700924608357537</v>
      </c>
      <c r="I41" s="50">
        <f t="shared" si="8"/>
        <v>0.35468397438987953</v>
      </c>
      <c r="J41" s="60">
        <f t="shared" si="8"/>
        <v>0.23859370921757039</v>
      </c>
      <c r="K41" s="50">
        <f t="shared" si="8"/>
        <v>0.3727837808798129</v>
      </c>
      <c r="L41" s="64" t="s">
        <v>100</v>
      </c>
      <c r="M41" s="50">
        <f t="shared" si="8"/>
        <v>0.10542895952359838</v>
      </c>
      <c r="N41" s="64" t="s">
        <v>100</v>
      </c>
      <c r="O41" s="50">
        <f t="shared" si="8"/>
        <v>0.10708593834546816</v>
      </c>
      <c r="P41" s="50">
        <f t="shared" si="8"/>
        <v>0.34068762448764756</v>
      </c>
      <c r="Q41" s="50">
        <f t="shared" si="8"/>
        <v>0.15460224620873358</v>
      </c>
      <c r="R41" s="50">
        <f t="shared" si="8"/>
        <v>8.5057134889396036E-2</v>
      </c>
      <c r="S41" s="50">
        <f t="shared" si="8"/>
        <v>0.11908256783102837</v>
      </c>
      <c r="T41" s="64" t="s">
        <v>100</v>
      </c>
      <c r="U41" s="50">
        <f t="shared" si="8"/>
        <v>7.4315376097408653E-2</v>
      </c>
      <c r="V41" s="50">
        <f t="shared" si="8"/>
        <v>0.22664725527606142</v>
      </c>
      <c r="W41" s="50">
        <f t="shared" si="8"/>
        <v>0.65933141581606269</v>
      </c>
      <c r="X41" s="50">
        <f t="shared" si="8"/>
        <v>0.53064829680716441</v>
      </c>
      <c r="Y41" s="64" t="s">
        <v>100</v>
      </c>
      <c r="Z41" s="64" t="s">
        <v>100</v>
      </c>
      <c r="AA41" s="50">
        <f t="shared" si="8"/>
        <v>8.7996733791558882E-2</v>
      </c>
      <c r="AB41" s="50">
        <f t="shared" si="8"/>
        <v>0.23221239107047772</v>
      </c>
      <c r="AC41" s="50">
        <f t="shared" si="8"/>
        <v>0.12055925328384494</v>
      </c>
      <c r="AD41" s="50">
        <f t="shared" si="8"/>
        <v>0.15436536958793268</v>
      </c>
      <c r="AE41" s="50">
        <f t="shared" si="8"/>
        <v>0.20627452471843977</v>
      </c>
      <c r="AF41" s="50">
        <f t="shared" si="8"/>
        <v>0.10102843138011025</v>
      </c>
      <c r="AG41" s="64" t="s">
        <v>100</v>
      </c>
      <c r="AH41" s="64" t="s">
        <v>100</v>
      </c>
      <c r="AI41" s="50">
        <f t="shared" si="8"/>
        <v>0.13585602339309547</v>
      </c>
      <c r="AJ41" s="50">
        <f t="shared" si="8"/>
        <v>0.2539828865742586</v>
      </c>
      <c r="AK41" s="50">
        <f t="shared" si="8"/>
        <v>5.6854504848671703E-2</v>
      </c>
      <c r="AL41" s="60">
        <f t="shared" si="8"/>
        <v>0.11264979939364825</v>
      </c>
      <c r="AM41" s="50">
        <f t="shared" si="8"/>
        <v>8.7435185921787104E-2</v>
      </c>
      <c r="AN41" s="50">
        <f t="shared" si="8"/>
        <v>0.61725706589493945</v>
      </c>
    </row>
    <row r="42" spans="1:40" x14ac:dyDescent="0.35">
      <c r="A42" s="58" t="s">
        <v>91</v>
      </c>
      <c r="B42" s="50">
        <f t="shared" si="9"/>
        <v>0.17713123361205574</v>
      </c>
      <c r="C42" s="50">
        <f t="shared" si="8"/>
        <v>7.3875585781662839E-2</v>
      </c>
      <c r="D42" s="50">
        <f t="shared" si="8"/>
        <v>0.28147199304454668</v>
      </c>
      <c r="E42" s="50">
        <f t="shared" si="8"/>
        <v>9.2263925723415588E-2</v>
      </c>
      <c r="F42" s="60">
        <f t="shared" si="8"/>
        <v>0.33212842713047136</v>
      </c>
      <c r="G42" s="50">
        <f t="shared" si="8"/>
        <v>0.6541178209003613</v>
      </c>
      <c r="H42" s="60">
        <f t="shared" si="8"/>
        <v>0.27354628819275828</v>
      </c>
      <c r="I42" s="50">
        <f t="shared" si="8"/>
        <v>0.53874190623779072</v>
      </c>
      <c r="J42" s="60">
        <f t="shared" ref="C42:AN46" si="10">J27/(J12*24*3600*0.3048^3)*1000</f>
        <v>0.19463243261130045</v>
      </c>
      <c r="K42" s="50">
        <f t="shared" si="10"/>
        <v>0.38332323371473276</v>
      </c>
      <c r="L42" s="50">
        <f t="shared" si="10"/>
        <v>0.66581697082326974</v>
      </c>
      <c r="M42" s="50">
        <f t="shared" si="10"/>
        <v>0.17589404493264274</v>
      </c>
      <c r="N42" s="50">
        <f t="shared" si="10"/>
        <v>0.30043073778543716</v>
      </c>
      <c r="O42" s="50">
        <f t="shared" si="10"/>
        <v>0.61175404252312005</v>
      </c>
      <c r="P42" s="50">
        <f t="shared" si="10"/>
        <v>0.34149931489452856</v>
      </c>
      <c r="Q42" s="50">
        <f t="shared" si="10"/>
        <v>0.19932242202079078</v>
      </c>
      <c r="R42" s="50">
        <f t="shared" si="10"/>
        <v>0.11737069554110759</v>
      </c>
      <c r="S42" s="50">
        <f t="shared" si="10"/>
        <v>0.26291301683546309</v>
      </c>
      <c r="T42" s="50">
        <f t="shared" si="10"/>
        <v>0.53928184795971201</v>
      </c>
      <c r="U42" s="50">
        <f t="shared" si="10"/>
        <v>0.25603509778072431</v>
      </c>
      <c r="V42" s="50">
        <f t="shared" si="10"/>
        <v>0.87516363748341519</v>
      </c>
      <c r="W42" s="50">
        <f t="shared" si="10"/>
        <v>0.90007793793992652</v>
      </c>
      <c r="X42" s="50">
        <f t="shared" si="10"/>
        <v>0.63818199412753762</v>
      </c>
      <c r="Y42" s="64" t="s">
        <v>100</v>
      </c>
      <c r="Z42" s="50">
        <f t="shared" si="10"/>
        <v>0.2330007759785534</v>
      </c>
      <c r="AA42" s="50">
        <f t="shared" si="10"/>
        <v>0.19087932220687487</v>
      </c>
      <c r="AB42" s="50">
        <f t="shared" si="10"/>
        <v>0.24252655387768252</v>
      </c>
      <c r="AC42" s="50">
        <f t="shared" si="10"/>
        <v>0.18462767132635577</v>
      </c>
      <c r="AD42" s="50">
        <f t="shared" si="10"/>
        <v>0.12462045897749824</v>
      </c>
      <c r="AE42" s="50">
        <f t="shared" si="10"/>
        <v>0.30487388669003634</v>
      </c>
      <c r="AF42" s="50">
        <f t="shared" si="10"/>
        <v>0.10099665196234985</v>
      </c>
      <c r="AG42" s="50">
        <f t="shared" si="10"/>
        <v>0.14923614802920454</v>
      </c>
      <c r="AH42" s="64" t="s">
        <v>100</v>
      </c>
      <c r="AI42" s="50">
        <f t="shared" si="10"/>
        <v>0.14316806688206146</v>
      </c>
      <c r="AJ42" s="50">
        <f t="shared" si="10"/>
        <v>0.12342970412892293</v>
      </c>
      <c r="AK42" s="50">
        <f t="shared" si="10"/>
        <v>8.9104440412968472E-2</v>
      </c>
      <c r="AL42" s="60">
        <f t="shared" si="10"/>
        <v>0.15882939044622377</v>
      </c>
      <c r="AM42" s="50">
        <f t="shared" si="10"/>
        <v>8.5899675058969838E-2</v>
      </c>
      <c r="AN42" s="50">
        <f t="shared" si="10"/>
        <v>0.25740010334061908</v>
      </c>
    </row>
    <row r="43" spans="1:40" x14ac:dyDescent="0.35">
      <c r="A43" s="58" t="s">
        <v>92</v>
      </c>
      <c r="B43" s="50">
        <f t="shared" si="9"/>
        <v>0.16839006071779294</v>
      </c>
      <c r="C43" s="50">
        <f t="shared" si="10"/>
        <v>0.13796138416615272</v>
      </c>
      <c r="D43" s="50">
        <f t="shared" si="10"/>
        <v>0.31519771757030146</v>
      </c>
      <c r="E43" s="50">
        <f t="shared" si="10"/>
        <v>0.10612137594387865</v>
      </c>
      <c r="F43" s="60">
        <f t="shared" si="10"/>
        <v>0.32748152479035331</v>
      </c>
      <c r="G43" s="50">
        <f t="shared" si="10"/>
        <v>0.45797934494269005</v>
      </c>
      <c r="H43" s="60">
        <f t="shared" si="10"/>
        <v>0.31682832911841136</v>
      </c>
      <c r="I43" s="50">
        <f t="shared" si="10"/>
        <v>0.44308096684790838</v>
      </c>
      <c r="J43" s="60">
        <f t="shared" si="10"/>
        <v>9.2714284828222179E-2</v>
      </c>
      <c r="K43" s="50">
        <f t="shared" si="10"/>
        <v>0.12965991733317464</v>
      </c>
      <c r="L43" s="50">
        <f t="shared" si="10"/>
        <v>0.19221739808924954</v>
      </c>
      <c r="M43" s="50">
        <f t="shared" si="10"/>
        <v>8.4587410810111785E-2</v>
      </c>
      <c r="N43" s="50">
        <f t="shared" si="10"/>
        <v>0.21045746437469925</v>
      </c>
      <c r="O43" s="50">
        <f t="shared" si="10"/>
        <v>0.88403879409910979</v>
      </c>
      <c r="P43" s="50">
        <f t="shared" si="10"/>
        <v>0.29787500924678234</v>
      </c>
      <c r="Q43" s="50">
        <f t="shared" si="10"/>
        <v>0.1857870689737775</v>
      </c>
      <c r="R43" s="50">
        <f t="shared" si="10"/>
        <v>0.22256089532032006</v>
      </c>
      <c r="S43" s="50">
        <f t="shared" si="10"/>
        <v>9.5036999334839944E-2</v>
      </c>
      <c r="T43" s="50">
        <f t="shared" si="10"/>
        <v>0.24434355148175263</v>
      </c>
      <c r="U43" s="50">
        <f t="shared" si="10"/>
        <v>4.6003632468023845E-2</v>
      </c>
      <c r="V43" s="50">
        <f t="shared" si="10"/>
        <v>0.62561374453856544</v>
      </c>
      <c r="W43" s="50">
        <f t="shared" si="10"/>
        <v>0.56151173837149848</v>
      </c>
      <c r="X43" s="50">
        <f t="shared" si="10"/>
        <v>0.46872660052990017</v>
      </c>
      <c r="Y43" s="64" t="s">
        <v>100</v>
      </c>
      <c r="Z43" s="50">
        <f t="shared" si="10"/>
        <v>0.15800841964360191</v>
      </c>
      <c r="AA43" s="50">
        <f t="shared" si="10"/>
        <v>0.33599934270218801</v>
      </c>
      <c r="AB43" s="50">
        <f t="shared" si="10"/>
        <v>0.13727701886863686</v>
      </c>
      <c r="AC43" s="50">
        <f t="shared" si="10"/>
        <v>0.22305405859163188</v>
      </c>
      <c r="AD43" s="50">
        <f t="shared" si="10"/>
        <v>0.138563959554069</v>
      </c>
      <c r="AE43" s="50">
        <f t="shared" si="10"/>
        <v>0.22567632151554684</v>
      </c>
      <c r="AF43" s="50">
        <f t="shared" si="10"/>
        <v>0.101001968853021</v>
      </c>
      <c r="AG43" s="50">
        <f t="shared" si="10"/>
        <v>0.22800447131835508</v>
      </c>
      <c r="AH43" s="64" t="s">
        <v>100</v>
      </c>
      <c r="AI43" s="50">
        <f t="shared" si="10"/>
        <v>0.17098268243020825</v>
      </c>
      <c r="AJ43" s="50">
        <f t="shared" si="10"/>
        <v>0.1008165083216858</v>
      </c>
      <c r="AK43" s="50">
        <f t="shared" si="10"/>
        <v>9.8513485781431889E-2</v>
      </c>
      <c r="AL43" s="60">
        <f t="shared" si="10"/>
        <v>8.1224998811442767E-2</v>
      </c>
      <c r="AM43" s="50">
        <f t="shared" si="10"/>
        <v>6.7808541534850428E-2</v>
      </c>
      <c r="AN43" s="50">
        <f t="shared" si="10"/>
        <v>0.25190237453065933</v>
      </c>
    </row>
    <row r="44" spans="1:40" x14ac:dyDescent="0.35">
      <c r="A44" s="58" t="s">
        <v>93</v>
      </c>
      <c r="B44" s="50">
        <f t="shared" si="9"/>
        <v>0.11312612353285041</v>
      </c>
      <c r="C44" s="50">
        <f t="shared" si="10"/>
        <v>0.12598479479741354</v>
      </c>
      <c r="D44" s="50">
        <f t="shared" si="10"/>
        <v>0.15062324784506673</v>
      </c>
      <c r="E44" s="50">
        <f t="shared" si="10"/>
        <v>0.14176412832212096</v>
      </c>
      <c r="F44" s="60">
        <f t="shared" si="10"/>
        <v>0.20560227892742897</v>
      </c>
      <c r="G44" s="50">
        <f t="shared" si="10"/>
        <v>0.44720034208091075</v>
      </c>
      <c r="H44" s="60">
        <f t="shared" si="10"/>
        <v>0.29511388708363911</v>
      </c>
      <c r="I44" s="50">
        <f t="shared" si="10"/>
        <v>0.641894788059298</v>
      </c>
      <c r="J44" s="60">
        <f t="shared" si="10"/>
        <v>4.015943368244889E-2</v>
      </c>
      <c r="K44" s="50">
        <f t="shared" si="10"/>
        <v>8.7349773427880459E-2</v>
      </c>
      <c r="L44" s="50">
        <f t="shared" si="10"/>
        <v>0.11869064548816213</v>
      </c>
      <c r="M44" s="50">
        <f t="shared" si="10"/>
        <v>8.8295146750205458E-2</v>
      </c>
      <c r="N44" s="50">
        <f t="shared" si="10"/>
        <v>0.24515139851913023</v>
      </c>
      <c r="O44" s="50">
        <f t="shared" si="10"/>
        <v>0.30898877382133028</v>
      </c>
      <c r="P44" s="50">
        <f t="shared" si="10"/>
        <v>0.10463013166625952</v>
      </c>
      <c r="Q44" s="50">
        <f t="shared" si="10"/>
        <v>9.27723176214795E-2</v>
      </c>
      <c r="R44" s="50">
        <f t="shared" si="10"/>
        <v>0.15581570388032714</v>
      </c>
      <c r="S44" s="50">
        <f t="shared" si="10"/>
        <v>7.9958007486360699E-2</v>
      </c>
      <c r="T44" s="50">
        <f t="shared" si="10"/>
        <v>0.19032728497694573</v>
      </c>
      <c r="U44" s="50">
        <f t="shared" si="10"/>
        <v>5.168147388081807E-2</v>
      </c>
      <c r="V44" s="50">
        <f t="shared" si="10"/>
        <v>0.49575713915791469</v>
      </c>
      <c r="W44" s="50">
        <f t="shared" si="10"/>
        <v>0.83346676736450565</v>
      </c>
      <c r="X44" s="50">
        <f t="shared" si="10"/>
        <v>0.45830858989353024</v>
      </c>
      <c r="Y44" s="64" t="s">
        <v>100</v>
      </c>
      <c r="Z44" s="61" t="s">
        <v>100</v>
      </c>
      <c r="AA44" s="61" t="s">
        <v>100</v>
      </c>
      <c r="AB44" s="50">
        <f t="shared" si="10"/>
        <v>9.8585070690758614E-2</v>
      </c>
      <c r="AC44" s="50">
        <f t="shared" si="10"/>
        <v>0.13749428141941905</v>
      </c>
      <c r="AD44" s="50">
        <f t="shared" si="10"/>
        <v>0.10235008964814883</v>
      </c>
      <c r="AE44" s="50">
        <f t="shared" si="10"/>
        <v>0.17146357508896837</v>
      </c>
      <c r="AF44" s="64" t="s">
        <v>100</v>
      </c>
      <c r="AG44" s="64" t="s">
        <v>100</v>
      </c>
      <c r="AH44" s="64" t="s">
        <v>100</v>
      </c>
      <c r="AI44" s="50">
        <f t="shared" si="10"/>
        <v>0.11874015387969232</v>
      </c>
      <c r="AJ44" s="50">
        <f t="shared" si="10"/>
        <v>5.25201534313922E-2</v>
      </c>
      <c r="AK44" s="50">
        <f t="shared" si="10"/>
        <v>4.7522023050258974E-2</v>
      </c>
      <c r="AL44" s="60">
        <f t="shared" si="10"/>
        <v>8.1421274664373627E-2</v>
      </c>
      <c r="AM44" s="50">
        <f t="shared" si="10"/>
        <v>6.2808382204191257E-2</v>
      </c>
      <c r="AN44" s="50">
        <f t="shared" si="10"/>
        <v>0.45827927745177238</v>
      </c>
    </row>
    <row r="45" spans="1:40" x14ac:dyDescent="0.35">
      <c r="A45" s="58" t="s">
        <v>94</v>
      </c>
      <c r="B45" s="50">
        <f t="shared" si="9"/>
        <v>0.17002050069479069</v>
      </c>
      <c r="C45" s="50">
        <f t="shared" si="10"/>
        <v>0.11010983483169354</v>
      </c>
      <c r="D45" s="50">
        <f t="shared" si="10"/>
        <v>0.20247019279031742</v>
      </c>
      <c r="E45" s="50">
        <f t="shared" si="10"/>
        <v>0.3828339169713374</v>
      </c>
      <c r="F45" s="60">
        <f t="shared" si="10"/>
        <v>0.22547620570010099</v>
      </c>
      <c r="G45" s="50">
        <f t="shared" si="10"/>
        <v>0.93042391440880534</v>
      </c>
      <c r="H45" s="60">
        <f t="shared" si="10"/>
        <v>0.21796339388080693</v>
      </c>
      <c r="I45" s="50">
        <f t="shared" si="10"/>
        <v>0.89942241800070266</v>
      </c>
      <c r="J45" s="60">
        <f t="shared" si="10"/>
        <v>7.1221775226181741E-2</v>
      </c>
      <c r="K45" s="50">
        <f t="shared" si="10"/>
        <v>0.29389550303692397</v>
      </c>
      <c r="L45" s="50">
        <f t="shared" si="10"/>
        <v>0.16578168719601794</v>
      </c>
      <c r="M45" s="50">
        <f t="shared" si="10"/>
        <v>8.2136008716171313E-2</v>
      </c>
      <c r="N45" s="64" t="s">
        <v>100</v>
      </c>
      <c r="O45" s="50">
        <f t="shared" si="10"/>
        <v>0.19963774900221445</v>
      </c>
      <c r="P45" s="50">
        <f t="shared" si="10"/>
        <v>0.15679473923615256</v>
      </c>
      <c r="Q45" s="50">
        <f t="shared" si="10"/>
        <v>0.19958910500566002</v>
      </c>
      <c r="R45" s="50">
        <f t="shared" si="10"/>
        <v>0.1538174580168547</v>
      </c>
      <c r="S45" s="50">
        <f t="shared" si="10"/>
        <v>6.6183993901255969E-2</v>
      </c>
      <c r="T45" s="50">
        <f t="shared" si="10"/>
        <v>0.23737031507361137</v>
      </c>
      <c r="U45" s="50">
        <f t="shared" si="10"/>
        <v>4.3847553390141854E-2</v>
      </c>
      <c r="V45" s="50">
        <f t="shared" si="10"/>
        <v>0.5989918863341237</v>
      </c>
      <c r="W45" s="50">
        <f t="shared" si="10"/>
        <v>0.38663183468745516</v>
      </c>
      <c r="X45" s="50">
        <f t="shared" si="10"/>
        <v>0.52594148273263908</v>
      </c>
      <c r="Y45" s="64" t="s">
        <v>100</v>
      </c>
      <c r="Z45" s="61" t="s">
        <v>100</v>
      </c>
      <c r="AA45" s="61" t="s">
        <v>100</v>
      </c>
      <c r="AB45" s="50">
        <f t="shared" si="10"/>
        <v>0.2192136793097309</v>
      </c>
      <c r="AC45" s="50">
        <f t="shared" si="10"/>
        <v>0.26035786290345975</v>
      </c>
      <c r="AD45" s="50">
        <f t="shared" si="10"/>
        <v>9.4945443990818348E-2</v>
      </c>
      <c r="AE45" s="50">
        <f t="shared" si="10"/>
        <v>0.12626176721977528</v>
      </c>
      <c r="AF45" s="64" t="s">
        <v>100</v>
      </c>
      <c r="AG45" s="64" t="s">
        <v>100</v>
      </c>
      <c r="AH45" s="64" t="s">
        <v>100</v>
      </c>
      <c r="AI45" s="50">
        <f t="shared" si="10"/>
        <v>0.16865632573987338</v>
      </c>
      <c r="AJ45" s="50">
        <f t="shared" si="10"/>
        <v>0.13488182482142397</v>
      </c>
      <c r="AK45" s="50">
        <f t="shared" si="10"/>
        <v>6.17948440668145E-2</v>
      </c>
      <c r="AL45" s="60">
        <f t="shared" si="10"/>
        <v>0.11501429085037135</v>
      </c>
      <c r="AM45" s="50">
        <f t="shared" si="10"/>
        <v>6.1272693613218611E-2</v>
      </c>
      <c r="AN45" s="50">
        <f t="shared" si="10"/>
        <v>0.24622967259784481</v>
      </c>
    </row>
    <row r="46" spans="1:40" x14ac:dyDescent="0.35">
      <c r="A46" s="58" t="s">
        <v>95</v>
      </c>
      <c r="B46" s="50">
        <f t="shared" si="9"/>
        <v>0.26121711397854286</v>
      </c>
      <c r="C46" s="50">
        <f t="shared" si="10"/>
        <v>8.2534276517140168E-2</v>
      </c>
      <c r="D46" s="50">
        <f t="shared" si="10"/>
        <v>0.18871735588741331</v>
      </c>
      <c r="E46" s="50">
        <f t="shared" si="10"/>
        <v>0.38285399541885518</v>
      </c>
      <c r="F46" s="60">
        <f t="shared" si="10"/>
        <v>0.24479665280675286</v>
      </c>
      <c r="G46" s="50">
        <f t="shared" si="10"/>
        <v>0.41370968694100618</v>
      </c>
      <c r="H46" s="60">
        <f t="shared" si="10"/>
        <v>0.22956112742868515</v>
      </c>
      <c r="I46" s="50">
        <f t="shared" si="10"/>
        <v>0.38796144094877871</v>
      </c>
      <c r="J46" s="60">
        <f t="shared" si="10"/>
        <v>8.6624603898531646E-2</v>
      </c>
      <c r="K46" s="50">
        <f t="shared" si="10"/>
        <v>0.14639676380110045</v>
      </c>
      <c r="L46" s="50">
        <f t="shared" si="10"/>
        <v>0.40885403383682623</v>
      </c>
      <c r="M46" s="50">
        <f t="shared" si="10"/>
        <v>7.0820462832854758E-2</v>
      </c>
      <c r="N46" s="50">
        <f t="shared" si="10"/>
        <v>0.13635484432137646</v>
      </c>
      <c r="O46" s="50">
        <f t="shared" si="10"/>
        <v>0.23247806000699406</v>
      </c>
      <c r="P46" s="50">
        <f t="shared" si="10"/>
        <v>0.27590699078977715</v>
      </c>
      <c r="Q46" s="50">
        <f t="shared" si="10"/>
        <v>0.16394633092345234</v>
      </c>
      <c r="R46" s="50">
        <f t="shared" si="10"/>
        <v>7.0954203977773578E-2</v>
      </c>
      <c r="S46" s="50">
        <f t="shared" si="10"/>
        <v>5.1868537258073548E-2</v>
      </c>
      <c r="T46" s="50">
        <f t="shared" si="10"/>
        <v>0.3378185653909907</v>
      </c>
      <c r="U46" s="50">
        <f t="shared" si="10"/>
        <v>9.3742504092687265E-2</v>
      </c>
      <c r="V46" s="50">
        <f t="shared" si="10"/>
        <v>0.66015973328301103</v>
      </c>
      <c r="W46" s="50">
        <f t="shared" si="10"/>
        <v>1.063433124136326</v>
      </c>
      <c r="X46" s="50">
        <f t="shared" si="10"/>
        <v>0.56458629409384986</v>
      </c>
      <c r="Y46" s="64" t="s">
        <v>100</v>
      </c>
      <c r="Z46" s="50">
        <f t="shared" si="10"/>
        <v>0.47501431642209208</v>
      </c>
      <c r="AA46" s="50">
        <f t="shared" si="10"/>
        <v>0.20063692383715342</v>
      </c>
      <c r="AB46" s="50">
        <f t="shared" si="10"/>
        <v>0.16025779154017578</v>
      </c>
      <c r="AC46" s="50">
        <f t="shared" si="10"/>
        <v>0.32525205896049308</v>
      </c>
      <c r="AD46" s="50">
        <f t="shared" si="10"/>
        <v>0.16159772325277322</v>
      </c>
      <c r="AE46" s="50">
        <f t="shared" si="10"/>
        <v>0.20784581610289229</v>
      </c>
      <c r="AF46" s="50">
        <f t="shared" si="10"/>
        <v>0.10100369245571589</v>
      </c>
      <c r="AG46" s="50">
        <f t="shared" si="10"/>
        <v>0.15199535234964801</v>
      </c>
      <c r="AH46" s="50">
        <f t="shared" si="10"/>
        <v>0.45197076489945542</v>
      </c>
      <c r="AI46" s="61" t="s">
        <v>100</v>
      </c>
      <c r="AJ46" s="50">
        <f t="shared" si="10"/>
        <v>7.1836937155485767E-2</v>
      </c>
      <c r="AK46" s="50">
        <f t="shared" si="10"/>
        <v>9.1934184015813658E-2</v>
      </c>
      <c r="AL46" s="60">
        <f t="shared" si="10"/>
        <v>0.1363063768632215</v>
      </c>
      <c r="AM46" s="50">
        <f t="shared" si="10"/>
        <v>8.9826857083562472E-2</v>
      </c>
      <c r="AN46" s="50">
        <f t="shared" si="10"/>
        <v>0.18452222732098122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A4" sqref="A4"/>
    </sheetView>
  </sheetViews>
  <sheetFormatPr defaultRowHeight="13.75" customHeight="1" x14ac:dyDescent="0.35"/>
  <cols>
    <col min="1" max="1" width="16.08984375" customWidth="1"/>
  </cols>
  <sheetData>
    <row r="1" spans="1:16" ht="13.75" customHeight="1" x14ac:dyDescent="0.3">
      <c r="A1" s="54" t="s">
        <v>67</v>
      </c>
    </row>
    <row r="2" spans="1:16" ht="13.75" customHeight="1" x14ac:dyDescent="0.3">
      <c r="A2" s="54" t="s">
        <v>35</v>
      </c>
    </row>
    <row r="3" spans="1:16" s="55" customFormat="1" ht="27.65" customHeight="1" x14ac:dyDescent="0.3">
      <c r="A3" s="55" t="s">
        <v>82</v>
      </c>
      <c r="B3" s="55" t="s">
        <v>6</v>
      </c>
      <c r="C3" s="55" t="s">
        <v>76</v>
      </c>
      <c r="D3" s="55" t="s">
        <v>75</v>
      </c>
      <c r="E3" s="55" t="s">
        <v>71</v>
      </c>
      <c r="F3" s="55" t="s">
        <v>72</v>
      </c>
      <c r="G3" s="55" t="s">
        <v>79</v>
      </c>
      <c r="H3" s="55" t="s">
        <v>78</v>
      </c>
      <c r="I3" s="55" t="s">
        <v>81</v>
      </c>
      <c r="J3" s="55" t="s">
        <v>80</v>
      </c>
      <c r="K3" s="55" t="s">
        <v>77</v>
      </c>
      <c r="L3" s="55" t="s">
        <v>69</v>
      </c>
      <c r="M3" s="55" t="s">
        <v>70</v>
      </c>
      <c r="N3" s="55" t="s">
        <v>68</v>
      </c>
      <c r="O3" s="55" t="s">
        <v>15</v>
      </c>
      <c r="P3" s="55" t="s">
        <v>74</v>
      </c>
    </row>
    <row r="4" spans="1:16" ht="13.75" customHeight="1" x14ac:dyDescent="0.3">
      <c r="A4" s="52" t="s">
        <v>41</v>
      </c>
      <c r="B4" s="3">
        <v>97926.3</v>
      </c>
      <c r="C4" s="3">
        <v>5642.94</v>
      </c>
      <c r="D4" s="63" t="s">
        <v>101</v>
      </c>
      <c r="E4" s="3">
        <v>6148.63</v>
      </c>
      <c r="F4" s="3">
        <v>9650.4900000000016</v>
      </c>
      <c r="G4" s="3">
        <v>134.47</v>
      </c>
      <c r="H4" s="3">
        <v>97.07</v>
      </c>
      <c r="I4" s="3">
        <v>0</v>
      </c>
      <c r="J4" s="3">
        <v>823.01</v>
      </c>
      <c r="K4" s="3">
        <v>29131.920000000009</v>
      </c>
      <c r="L4" s="3">
        <v>107891.35999999999</v>
      </c>
      <c r="M4" s="3">
        <v>78555.070000000007</v>
      </c>
      <c r="N4" s="3">
        <v>64816.4</v>
      </c>
      <c r="O4" s="3">
        <v>173123.27000000002</v>
      </c>
      <c r="P4" s="3">
        <v>35613.74</v>
      </c>
    </row>
    <row r="5" spans="1:16" ht="13.75" customHeight="1" x14ac:dyDescent="0.3">
      <c r="A5" s="52" t="s">
        <v>42</v>
      </c>
      <c r="B5" s="3">
        <v>24977.5</v>
      </c>
      <c r="C5" s="3">
        <v>10385.200000000001</v>
      </c>
      <c r="D5" s="63" t="s">
        <v>101</v>
      </c>
      <c r="E5" s="3">
        <v>327.66999999999996</v>
      </c>
      <c r="F5" s="3">
        <v>271.91000000000003</v>
      </c>
      <c r="G5" s="3">
        <v>57.29</v>
      </c>
      <c r="H5" s="3">
        <v>0</v>
      </c>
      <c r="I5" s="3">
        <v>0</v>
      </c>
      <c r="J5" s="3">
        <v>1093.03</v>
      </c>
      <c r="K5" s="3">
        <v>36764.980000000003</v>
      </c>
      <c r="L5" s="3">
        <v>35244.600000000006</v>
      </c>
      <c r="M5" s="3">
        <v>30874.42</v>
      </c>
      <c r="N5" s="3">
        <v>32172.400000000001</v>
      </c>
      <c r="O5" s="3">
        <v>64176.639999999999</v>
      </c>
      <c r="P5" s="3">
        <v>43168.43</v>
      </c>
    </row>
    <row r="6" spans="1:16" ht="13.75" customHeight="1" x14ac:dyDescent="0.3">
      <c r="A6" s="52" t="s">
        <v>43</v>
      </c>
      <c r="B6" s="3">
        <v>133898.04999999999</v>
      </c>
      <c r="C6" s="3">
        <v>78015.3</v>
      </c>
      <c r="D6" s="63" t="s">
        <v>101</v>
      </c>
      <c r="E6" s="3">
        <v>366.32999999999993</v>
      </c>
      <c r="F6" s="3">
        <v>218.85999999999993</v>
      </c>
      <c r="G6" s="3">
        <v>316.28999999999996</v>
      </c>
      <c r="H6" s="3">
        <v>0</v>
      </c>
      <c r="I6" s="3">
        <v>0</v>
      </c>
      <c r="J6" s="3">
        <v>119.95</v>
      </c>
      <c r="K6" s="3">
        <v>22324.680000000004</v>
      </c>
      <c r="L6" s="3">
        <v>129194</v>
      </c>
      <c r="M6" s="3">
        <v>35980.57</v>
      </c>
      <c r="N6" s="3">
        <v>215288.05</v>
      </c>
      <c r="O6" s="3">
        <v>345650</v>
      </c>
      <c r="P6" s="3">
        <v>33258.81</v>
      </c>
    </row>
    <row r="7" spans="1:16" ht="13.75" customHeight="1" x14ac:dyDescent="0.3">
      <c r="A7" s="52" t="s">
        <v>44</v>
      </c>
      <c r="B7" s="3">
        <v>280478</v>
      </c>
      <c r="C7" s="3">
        <v>91501.1</v>
      </c>
      <c r="D7" s="63" t="s">
        <v>101</v>
      </c>
      <c r="E7" s="3">
        <v>659.25000000000011</v>
      </c>
      <c r="F7" s="3">
        <v>519.46</v>
      </c>
      <c r="G7" s="3">
        <v>0</v>
      </c>
      <c r="H7" s="3">
        <v>0</v>
      </c>
      <c r="I7" s="3">
        <v>0</v>
      </c>
      <c r="J7" s="3">
        <v>0</v>
      </c>
      <c r="K7" s="3">
        <v>14815.420000000002</v>
      </c>
      <c r="L7" s="3">
        <v>90408.639999999999</v>
      </c>
      <c r="M7" s="3">
        <v>53901.3</v>
      </c>
      <c r="N7" s="3">
        <v>44234.05</v>
      </c>
      <c r="O7" s="3">
        <v>666353.16</v>
      </c>
      <c r="P7" s="3">
        <v>46812.509999999995</v>
      </c>
    </row>
    <row r="8" spans="1:16" ht="13.75" customHeight="1" x14ac:dyDescent="0.3">
      <c r="A8" s="52" t="s">
        <v>45</v>
      </c>
      <c r="B8" s="3">
        <v>317435.02</v>
      </c>
      <c r="C8" s="3">
        <v>73288.37</v>
      </c>
      <c r="D8" s="63" t="s">
        <v>101</v>
      </c>
      <c r="E8" s="3">
        <v>1325.0200000000002</v>
      </c>
      <c r="F8" s="3">
        <v>4155.34</v>
      </c>
      <c r="G8" s="3">
        <v>0</v>
      </c>
      <c r="H8" s="3">
        <v>0</v>
      </c>
      <c r="I8" s="3">
        <v>0</v>
      </c>
      <c r="J8" s="3">
        <v>267.07</v>
      </c>
      <c r="K8" s="3">
        <v>7945.26</v>
      </c>
      <c r="L8" s="3">
        <v>148674.85999999999</v>
      </c>
      <c r="M8" s="3">
        <v>92655.920000000013</v>
      </c>
      <c r="N8" s="3">
        <v>66716.61</v>
      </c>
      <c r="O8" s="3">
        <v>610258</v>
      </c>
      <c r="P8" s="3">
        <v>44248.399999999994</v>
      </c>
    </row>
    <row r="9" spans="1:16" ht="13.75" customHeight="1" x14ac:dyDescent="0.3">
      <c r="A9" s="52" t="s">
        <v>46</v>
      </c>
      <c r="B9" s="3">
        <v>457961</v>
      </c>
      <c r="C9" s="3">
        <v>87806.18</v>
      </c>
      <c r="D9" s="63" t="s">
        <v>101</v>
      </c>
      <c r="E9" s="3">
        <v>25.340000000000003</v>
      </c>
      <c r="F9" s="3">
        <v>190.78</v>
      </c>
      <c r="G9" s="3">
        <v>0</v>
      </c>
      <c r="H9" s="3">
        <v>0</v>
      </c>
      <c r="I9" s="3">
        <v>0</v>
      </c>
      <c r="J9" s="3">
        <v>1267.07</v>
      </c>
      <c r="K9" s="3">
        <v>8306.9599999999991</v>
      </c>
      <c r="L9" s="3">
        <v>100863.19999999998</v>
      </c>
      <c r="M9" s="3">
        <v>65808.149999999994</v>
      </c>
      <c r="N9" s="3">
        <v>39407.570000000007</v>
      </c>
      <c r="O9" s="3">
        <v>1096932</v>
      </c>
      <c r="P9" s="3">
        <v>43484.350000000006</v>
      </c>
    </row>
    <row r="10" spans="1:16" ht="13.75" customHeight="1" x14ac:dyDescent="0.3">
      <c r="A10" s="52" t="s">
        <v>47</v>
      </c>
      <c r="B10" s="3">
        <v>41136.15</v>
      </c>
      <c r="C10" s="3">
        <v>8872.600000000004</v>
      </c>
      <c r="D10" s="63" t="s">
        <v>101</v>
      </c>
      <c r="E10" s="3">
        <v>5454.6100000000006</v>
      </c>
      <c r="F10" s="3">
        <v>10615.740000000003</v>
      </c>
      <c r="G10" s="3">
        <v>0</v>
      </c>
      <c r="H10" s="3">
        <v>0</v>
      </c>
      <c r="I10" s="3">
        <v>0</v>
      </c>
      <c r="J10" s="3">
        <v>0</v>
      </c>
      <c r="K10" s="3">
        <v>19058.800000000003</v>
      </c>
      <c r="L10" s="3">
        <v>118582.49</v>
      </c>
      <c r="M10" s="3">
        <v>80205.61</v>
      </c>
      <c r="N10" s="3">
        <v>60698.84</v>
      </c>
      <c r="O10" s="3">
        <v>96473</v>
      </c>
      <c r="P10" s="3">
        <v>19567.52</v>
      </c>
    </row>
    <row r="11" spans="1:16" ht="13.75" customHeight="1" x14ac:dyDescent="0.3">
      <c r="A11" s="52" t="s">
        <v>48</v>
      </c>
      <c r="B11" s="3">
        <v>5348.0199999999995</v>
      </c>
      <c r="C11" s="3">
        <v>244.9</v>
      </c>
      <c r="D11" s="63" t="s">
        <v>101</v>
      </c>
      <c r="E11" s="3">
        <v>1233.5900000000001</v>
      </c>
      <c r="F11" s="3">
        <v>1364.42</v>
      </c>
      <c r="G11" s="3">
        <v>0</v>
      </c>
      <c r="H11" s="3">
        <v>0</v>
      </c>
      <c r="I11" s="3">
        <v>0</v>
      </c>
      <c r="J11" s="3">
        <v>0</v>
      </c>
      <c r="K11" s="3">
        <v>6554.369999999999</v>
      </c>
      <c r="L11" s="3">
        <v>21577.32</v>
      </c>
      <c r="M11" s="3">
        <v>15945.7</v>
      </c>
      <c r="N11" s="3">
        <v>10341.64</v>
      </c>
      <c r="O11" s="3">
        <v>21326.400000000001</v>
      </c>
      <c r="P11" s="3">
        <v>3735.25</v>
      </c>
    </row>
    <row r="12" spans="1:16" ht="13.75" customHeight="1" x14ac:dyDescent="0.3">
      <c r="A12" s="52" t="s">
        <v>49</v>
      </c>
      <c r="B12" s="3">
        <v>87018.9</v>
      </c>
      <c r="C12" s="3">
        <v>40383.58</v>
      </c>
      <c r="D12" s="3">
        <v>22.2</v>
      </c>
      <c r="E12" s="3">
        <v>1329.19</v>
      </c>
      <c r="F12" s="3">
        <v>579.16999999999996</v>
      </c>
      <c r="G12" s="3">
        <v>0</v>
      </c>
      <c r="H12" s="3">
        <v>0</v>
      </c>
      <c r="I12" s="3">
        <v>0</v>
      </c>
      <c r="J12" s="3">
        <v>0</v>
      </c>
      <c r="K12" s="3">
        <v>15494.640000000001</v>
      </c>
      <c r="L12" s="3">
        <v>104788.37</v>
      </c>
      <c r="M12" s="3">
        <v>79467.790000000008</v>
      </c>
      <c r="N12" s="3">
        <v>53867.789999999994</v>
      </c>
      <c r="O12" s="3">
        <v>189423.8</v>
      </c>
      <c r="P12" s="3">
        <v>5917.33</v>
      </c>
    </row>
    <row r="13" spans="1:16" ht="13.75" customHeight="1" x14ac:dyDescent="0.3">
      <c r="A13" s="52" t="s">
        <v>50</v>
      </c>
      <c r="B13" s="3">
        <v>38279.599999999999</v>
      </c>
      <c r="C13" s="3">
        <v>50997.299999999996</v>
      </c>
      <c r="D13" s="3">
        <v>1.6</v>
      </c>
      <c r="E13" s="3">
        <v>1277.4000000000001</v>
      </c>
      <c r="F13" s="3">
        <v>482.38999999999993</v>
      </c>
      <c r="G13" s="3">
        <v>0</v>
      </c>
      <c r="H13" s="3">
        <v>0</v>
      </c>
      <c r="I13" s="3">
        <v>0</v>
      </c>
      <c r="J13" s="3">
        <v>58.27</v>
      </c>
      <c r="K13" s="3">
        <v>8537.98</v>
      </c>
      <c r="L13" s="3">
        <v>30858.67</v>
      </c>
      <c r="M13" s="3">
        <v>30014.2</v>
      </c>
      <c r="N13" s="3">
        <v>12266.98</v>
      </c>
      <c r="O13" s="3">
        <v>100142.6</v>
      </c>
      <c r="P13" s="3">
        <v>6661.41</v>
      </c>
    </row>
    <row r="14" spans="1:16" ht="13.75" customHeight="1" x14ac:dyDescent="0.3">
      <c r="A14" s="52" t="s">
        <v>51</v>
      </c>
      <c r="B14" s="3">
        <v>143876.60000000003</v>
      </c>
      <c r="C14" s="3">
        <v>65500.3</v>
      </c>
      <c r="D14" s="3">
        <v>71.510000000000005</v>
      </c>
      <c r="E14" s="3">
        <v>2995.09</v>
      </c>
      <c r="F14" s="3">
        <v>3543.0400000000004</v>
      </c>
      <c r="G14" s="3">
        <v>0</v>
      </c>
      <c r="H14" s="3">
        <v>10.63</v>
      </c>
      <c r="I14" s="3">
        <v>0</v>
      </c>
      <c r="J14" s="3">
        <v>3413.54</v>
      </c>
      <c r="K14" s="3">
        <v>20865.639999999996</v>
      </c>
      <c r="L14" s="3">
        <v>106067.22</v>
      </c>
      <c r="M14" s="3">
        <v>81031.070000000007</v>
      </c>
      <c r="N14" s="3">
        <v>47688.240000000005</v>
      </c>
      <c r="O14" s="3">
        <v>295593.2</v>
      </c>
      <c r="P14" s="3">
        <v>23089.15</v>
      </c>
    </row>
    <row r="15" spans="1:16" ht="13.75" customHeight="1" x14ac:dyDescent="0.3">
      <c r="A15" s="52" t="s">
        <v>52</v>
      </c>
      <c r="B15" s="3">
        <v>22987.5</v>
      </c>
      <c r="C15" s="3">
        <v>19704.3</v>
      </c>
      <c r="D15" s="3">
        <v>0</v>
      </c>
      <c r="E15" s="3">
        <v>78.540000000000006</v>
      </c>
      <c r="F15" s="3">
        <v>72.5</v>
      </c>
      <c r="G15" s="3">
        <v>0</v>
      </c>
      <c r="H15" s="3">
        <v>0</v>
      </c>
      <c r="I15" s="3">
        <v>0</v>
      </c>
      <c r="J15" s="3">
        <v>1.39</v>
      </c>
      <c r="K15" s="3">
        <v>14667.300000000001</v>
      </c>
      <c r="L15" s="3">
        <v>99191.92</v>
      </c>
      <c r="M15" s="3">
        <v>60861.919999999998</v>
      </c>
      <c r="N15" s="3">
        <v>65659.700000000012</v>
      </c>
      <c r="O15" s="3">
        <v>90981</v>
      </c>
      <c r="P15" s="3">
        <v>2442.77</v>
      </c>
    </row>
    <row r="16" spans="1:16" ht="13.75" customHeight="1" x14ac:dyDescent="0.3">
      <c r="A16" s="52" t="s">
        <v>53</v>
      </c>
      <c r="B16" s="3">
        <v>52241.95</v>
      </c>
      <c r="C16" s="3">
        <v>62059.94</v>
      </c>
      <c r="D16" s="3">
        <v>0</v>
      </c>
      <c r="E16" s="3">
        <v>60.65</v>
      </c>
      <c r="F16" s="3">
        <v>60.95</v>
      </c>
      <c r="G16" s="3">
        <v>587.5</v>
      </c>
      <c r="H16" s="3">
        <v>0</v>
      </c>
      <c r="I16" s="3">
        <v>0</v>
      </c>
      <c r="J16" s="3">
        <v>0</v>
      </c>
      <c r="K16" s="3">
        <v>11544.49</v>
      </c>
      <c r="L16" s="3">
        <v>56446.12</v>
      </c>
      <c r="M16" s="3">
        <v>50146.700000000004</v>
      </c>
      <c r="N16" s="3">
        <v>19099.480000000003</v>
      </c>
      <c r="O16" s="3">
        <v>252772.2</v>
      </c>
      <c r="P16" s="3">
        <v>20264.819999999996</v>
      </c>
    </row>
    <row r="17" spans="1:16" ht="13.75" customHeight="1" x14ac:dyDescent="0.3">
      <c r="A17" s="53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3.75" customHeight="1" x14ac:dyDescent="0.3">
      <c r="A18" s="53" t="s">
        <v>36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3.75" customHeight="1" x14ac:dyDescent="0.3">
      <c r="A19" s="52" t="s">
        <v>54</v>
      </c>
      <c r="B19" s="3">
        <v>42710.18</v>
      </c>
      <c r="C19" s="3">
        <v>2308.94</v>
      </c>
      <c r="D19" s="63" t="s">
        <v>101</v>
      </c>
      <c r="E19" s="3">
        <v>812.33999999999992</v>
      </c>
      <c r="F19" s="3">
        <v>3659.66</v>
      </c>
      <c r="G19" s="3">
        <v>86.85</v>
      </c>
      <c r="H19" s="3">
        <v>11.870000000000001</v>
      </c>
      <c r="I19" s="3">
        <v>0</v>
      </c>
      <c r="J19" s="3">
        <v>302.02999999999997</v>
      </c>
      <c r="K19" s="3">
        <v>6506.26</v>
      </c>
      <c r="L19" s="3">
        <v>37567.990000000005</v>
      </c>
      <c r="M19" s="3">
        <v>17066.82</v>
      </c>
      <c r="N19" s="3">
        <v>30371.989999999998</v>
      </c>
      <c r="O19" s="3">
        <v>62324.35000000002</v>
      </c>
      <c r="P19" s="3">
        <v>6709.14</v>
      </c>
    </row>
    <row r="20" spans="1:16" ht="13.75" customHeight="1" x14ac:dyDescent="0.35">
      <c r="A20" s="52" t="s">
        <v>55</v>
      </c>
      <c r="B20" s="3">
        <v>11742.89</v>
      </c>
      <c r="C20" s="3">
        <v>8272.7100000000009</v>
      </c>
      <c r="D20" s="63" t="s">
        <v>101</v>
      </c>
      <c r="E20" s="3">
        <v>43.300000000000011</v>
      </c>
      <c r="F20" s="3">
        <v>103.11</v>
      </c>
      <c r="G20" s="3">
        <v>37</v>
      </c>
      <c r="H20" s="3">
        <v>0</v>
      </c>
      <c r="I20" s="3">
        <v>0</v>
      </c>
      <c r="J20" s="3">
        <v>75.7</v>
      </c>
      <c r="K20" s="3">
        <v>8819.5499999999993</v>
      </c>
      <c r="L20" s="3">
        <v>8932.57</v>
      </c>
      <c r="M20" s="3">
        <v>6288.88</v>
      </c>
      <c r="N20" s="3">
        <v>15226.730000000001</v>
      </c>
      <c r="O20" s="3">
        <v>12881.19</v>
      </c>
      <c r="P20" s="3">
        <v>8132.3499999999995</v>
      </c>
    </row>
    <row r="21" spans="1:16" ht="13.75" customHeight="1" x14ac:dyDescent="0.35">
      <c r="A21" s="52" t="s">
        <v>56</v>
      </c>
      <c r="B21" s="3">
        <v>58504</v>
      </c>
      <c r="C21" s="3">
        <v>35239.050000000003</v>
      </c>
      <c r="D21" s="63" t="s">
        <v>101</v>
      </c>
      <c r="E21" s="3">
        <v>58.190000000000012</v>
      </c>
      <c r="F21" s="3">
        <v>87.039999999999978</v>
      </c>
      <c r="G21" s="3">
        <v>128.53</v>
      </c>
      <c r="H21" s="3">
        <v>0</v>
      </c>
      <c r="I21" s="3">
        <v>0</v>
      </c>
      <c r="J21" s="3">
        <v>8.74</v>
      </c>
      <c r="K21" s="3">
        <v>4418.05</v>
      </c>
      <c r="L21" s="3">
        <v>27361.3</v>
      </c>
      <c r="M21" s="3">
        <v>6927.9699999999993</v>
      </c>
      <c r="N21" s="3">
        <v>100610.23999999998</v>
      </c>
      <c r="O21" s="3">
        <v>76071.12</v>
      </c>
      <c r="P21" s="3">
        <v>7124.0300000000007</v>
      </c>
    </row>
    <row r="22" spans="1:16" ht="13.75" customHeight="1" x14ac:dyDescent="0.35">
      <c r="A22" s="52" t="s">
        <v>57</v>
      </c>
      <c r="B22" s="3">
        <v>97637.079999999987</v>
      </c>
      <c r="C22" s="3">
        <v>40097.920000000006</v>
      </c>
      <c r="D22" s="63" t="s">
        <v>101</v>
      </c>
      <c r="E22" s="3">
        <v>167.75</v>
      </c>
      <c r="F22" s="3">
        <v>181.54</v>
      </c>
      <c r="G22" s="3">
        <v>0</v>
      </c>
      <c r="H22" s="3">
        <v>0</v>
      </c>
      <c r="I22" s="3">
        <v>0</v>
      </c>
      <c r="J22" s="3">
        <v>0</v>
      </c>
      <c r="K22" s="3">
        <v>2710.6</v>
      </c>
      <c r="L22" s="3">
        <v>20959.18</v>
      </c>
      <c r="M22" s="3">
        <v>13024.92</v>
      </c>
      <c r="N22" s="3">
        <v>21153.4</v>
      </c>
      <c r="O22" s="3">
        <v>96080.08</v>
      </c>
      <c r="P22" s="3">
        <v>10220.019999999999</v>
      </c>
    </row>
    <row r="23" spans="1:16" ht="13.75" customHeight="1" x14ac:dyDescent="0.35">
      <c r="A23" s="52" t="s">
        <v>58</v>
      </c>
      <c r="B23" s="3">
        <v>201230.56000000003</v>
      </c>
      <c r="C23" s="3">
        <v>55877.710000000006</v>
      </c>
      <c r="D23" s="63" t="s">
        <v>101</v>
      </c>
      <c r="E23" s="3">
        <v>393.27</v>
      </c>
      <c r="F23" s="3">
        <v>1390.5500000000002</v>
      </c>
      <c r="G23" s="3">
        <v>0</v>
      </c>
      <c r="H23" s="3">
        <v>0</v>
      </c>
      <c r="I23" s="3">
        <v>0</v>
      </c>
      <c r="J23" s="3">
        <v>29.43</v>
      </c>
      <c r="K23" s="3">
        <v>2015.9899999999998</v>
      </c>
      <c r="L23" s="3">
        <v>58420.46</v>
      </c>
      <c r="M23" s="3">
        <v>35019.93</v>
      </c>
      <c r="N23" s="3">
        <v>39425.199999999997</v>
      </c>
      <c r="O23" s="3">
        <v>173197.15</v>
      </c>
      <c r="P23" s="3">
        <v>16740.549999999996</v>
      </c>
    </row>
    <row r="24" spans="1:16" ht="13.75" customHeight="1" x14ac:dyDescent="0.35">
      <c r="A24" s="52" t="s">
        <v>59</v>
      </c>
      <c r="B24" s="3">
        <v>250388.04999999996</v>
      </c>
      <c r="C24" s="3">
        <v>49268.06</v>
      </c>
      <c r="D24" s="63" t="s">
        <v>101</v>
      </c>
      <c r="E24" s="3">
        <v>7.7700000000000005</v>
      </c>
      <c r="F24" s="3">
        <v>60.3</v>
      </c>
      <c r="G24" s="3">
        <v>0</v>
      </c>
      <c r="H24" s="3">
        <v>0</v>
      </c>
      <c r="I24" s="3">
        <v>0</v>
      </c>
      <c r="J24" s="3">
        <v>147.06</v>
      </c>
      <c r="K24" s="3">
        <v>3479.38</v>
      </c>
      <c r="L24" s="3">
        <v>57376.539999999994</v>
      </c>
      <c r="M24" s="3">
        <v>33836.870000000003</v>
      </c>
      <c r="N24" s="3">
        <v>23687.32</v>
      </c>
      <c r="O24" s="3">
        <v>361791.49</v>
      </c>
      <c r="P24" s="3">
        <v>17842.240000000002</v>
      </c>
    </row>
    <row r="25" spans="1:16" ht="13.75" customHeight="1" x14ac:dyDescent="0.35">
      <c r="A25" s="52" t="s">
        <v>60</v>
      </c>
      <c r="B25" s="3">
        <v>16651.39</v>
      </c>
      <c r="C25" s="3">
        <v>4823.5099999999984</v>
      </c>
      <c r="D25" s="63" t="s">
        <v>101</v>
      </c>
      <c r="E25" s="3">
        <v>1976.39</v>
      </c>
      <c r="F25" s="3">
        <v>3555.82</v>
      </c>
      <c r="G25" s="3">
        <v>0</v>
      </c>
      <c r="H25" s="3">
        <v>0</v>
      </c>
      <c r="I25" s="3">
        <v>0</v>
      </c>
      <c r="J25" s="3">
        <v>0</v>
      </c>
      <c r="K25" s="3">
        <v>6758.58</v>
      </c>
      <c r="L25" s="3">
        <v>53015.249999999993</v>
      </c>
      <c r="M25" s="3">
        <v>27128.670000000002</v>
      </c>
      <c r="N25" s="3">
        <v>30922.76</v>
      </c>
      <c r="O25" s="3">
        <v>31199.760000000006</v>
      </c>
      <c r="P25" s="3">
        <v>7757.04</v>
      </c>
    </row>
    <row r="26" spans="1:16" ht="13.75" customHeight="1" x14ac:dyDescent="0.35">
      <c r="A26" s="52" t="s">
        <v>61</v>
      </c>
      <c r="B26" s="3">
        <v>2054.0100000000002</v>
      </c>
      <c r="C26" s="3">
        <v>107.32999999999998</v>
      </c>
      <c r="D26" s="63" t="s">
        <v>101</v>
      </c>
      <c r="E26" s="3">
        <v>374.04999999999995</v>
      </c>
      <c r="F26" s="3">
        <v>493.42999999999995</v>
      </c>
      <c r="G26" s="3">
        <v>0</v>
      </c>
      <c r="H26" s="3">
        <v>0</v>
      </c>
      <c r="I26" s="3">
        <v>0</v>
      </c>
      <c r="J26" s="3">
        <v>0</v>
      </c>
      <c r="K26" s="3">
        <v>2008.1099999999997</v>
      </c>
      <c r="L26" s="3">
        <v>6930</v>
      </c>
      <c r="M26" s="3">
        <v>2459.2199999999998</v>
      </c>
      <c r="N26" s="3">
        <v>6615.24</v>
      </c>
      <c r="O26" s="3">
        <v>4925.4799999999996</v>
      </c>
      <c r="P26" s="3">
        <v>1144.8699999999999</v>
      </c>
    </row>
    <row r="27" spans="1:16" ht="13.75" customHeight="1" x14ac:dyDescent="0.35">
      <c r="A27" s="52" t="s">
        <v>62</v>
      </c>
      <c r="B27" s="3">
        <v>53100.34</v>
      </c>
      <c r="C27" s="3">
        <v>29663.14</v>
      </c>
      <c r="D27" s="3">
        <v>5.45</v>
      </c>
      <c r="E27" s="3">
        <v>306.51000000000005</v>
      </c>
      <c r="F27" s="3">
        <v>188.29</v>
      </c>
      <c r="G27" s="3">
        <v>0</v>
      </c>
      <c r="H27" s="3">
        <v>0</v>
      </c>
      <c r="I27" s="3">
        <v>0</v>
      </c>
      <c r="J27" s="3">
        <v>0</v>
      </c>
      <c r="K27" s="3">
        <v>3711.74</v>
      </c>
      <c r="L27" s="3">
        <v>26162.69</v>
      </c>
      <c r="M27" s="3">
        <v>19365.79</v>
      </c>
      <c r="N27" s="3">
        <v>32730.720000000001</v>
      </c>
      <c r="O27" s="3">
        <v>76234.850000000006</v>
      </c>
      <c r="P27" s="3">
        <v>1585.45</v>
      </c>
    </row>
    <row r="28" spans="1:16" ht="13.75" customHeight="1" x14ac:dyDescent="0.35">
      <c r="A28" s="52" t="s">
        <v>63</v>
      </c>
      <c r="B28" s="3">
        <v>14463.31</v>
      </c>
      <c r="C28" s="3">
        <v>20100.2</v>
      </c>
      <c r="D28" s="3">
        <v>0.49</v>
      </c>
      <c r="E28" s="3">
        <v>246.51</v>
      </c>
      <c r="F28" s="3">
        <v>128.59000000000003</v>
      </c>
      <c r="G28" s="3">
        <v>0</v>
      </c>
      <c r="H28" s="3">
        <v>0</v>
      </c>
      <c r="I28" s="3">
        <v>0</v>
      </c>
      <c r="J28" s="3">
        <v>10.119999999999999</v>
      </c>
      <c r="K28" s="3">
        <v>1681.3799999999999</v>
      </c>
      <c r="L28" s="3">
        <v>6509.67</v>
      </c>
      <c r="M28" s="3">
        <v>5650.25</v>
      </c>
      <c r="N28" s="3">
        <v>5196.95</v>
      </c>
      <c r="O28" s="3">
        <v>22911</v>
      </c>
      <c r="P28" s="3">
        <v>1694.53</v>
      </c>
    </row>
    <row r="29" spans="1:16" ht="13.75" customHeight="1" x14ac:dyDescent="0.35">
      <c r="A29" s="52" t="s">
        <v>64</v>
      </c>
      <c r="B29" s="3">
        <v>44874.55</v>
      </c>
      <c r="C29" s="3">
        <v>22578.04</v>
      </c>
      <c r="D29" s="3">
        <v>15.44</v>
      </c>
      <c r="E29" s="3">
        <v>1083.6199999999999</v>
      </c>
      <c r="F29" s="3">
        <v>712.74000000000012</v>
      </c>
      <c r="G29" s="3">
        <v>0</v>
      </c>
      <c r="H29" s="3">
        <v>1.3</v>
      </c>
      <c r="I29" s="3">
        <v>0</v>
      </c>
      <c r="J29" s="3">
        <v>323.26</v>
      </c>
      <c r="K29" s="3">
        <v>3423.35</v>
      </c>
      <c r="L29" s="3">
        <v>22049.32</v>
      </c>
      <c r="M29" s="3">
        <v>14694.48</v>
      </c>
      <c r="N29" s="3">
        <v>26382.550000000003</v>
      </c>
      <c r="O29" s="3">
        <v>68612.010000000009</v>
      </c>
      <c r="P29" s="3">
        <v>5275.1399999999994</v>
      </c>
    </row>
    <row r="30" spans="1:16" ht="13.75" customHeight="1" x14ac:dyDescent="0.35">
      <c r="A30" s="52" t="s">
        <v>65</v>
      </c>
      <c r="B30" s="3">
        <v>7261.19</v>
      </c>
      <c r="C30" s="3">
        <v>7295.05</v>
      </c>
      <c r="D30" s="3">
        <v>0</v>
      </c>
      <c r="E30" s="3">
        <v>29.480000000000004</v>
      </c>
      <c r="F30" s="3">
        <v>33.809999999999995</v>
      </c>
      <c r="G30" s="3">
        <v>0</v>
      </c>
      <c r="H30" s="3">
        <v>0</v>
      </c>
      <c r="I30" s="3">
        <v>0</v>
      </c>
      <c r="J30" s="3">
        <v>0.15</v>
      </c>
      <c r="K30" s="3">
        <v>2478.16</v>
      </c>
      <c r="L30" s="3">
        <v>19004.82</v>
      </c>
      <c r="M30" s="3">
        <v>9313.25</v>
      </c>
      <c r="N30" s="3">
        <v>26538.260000000002</v>
      </c>
      <c r="O30" s="3">
        <v>15373.86</v>
      </c>
      <c r="P30" s="3">
        <v>461.01000000000005</v>
      </c>
    </row>
    <row r="31" spans="1:16" ht="13.75" customHeight="1" x14ac:dyDescent="0.35">
      <c r="A31" s="52" t="s">
        <v>66</v>
      </c>
      <c r="B31" s="3">
        <v>15956.839999999998</v>
      </c>
      <c r="C31" s="3">
        <v>24050.77</v>
      </c>
      <c r="D31" s="3">
        <v>0</v>
      </c>
      <c r="E31" s="3">
        <v>18.619999999999997</v>
      </c>
      <c r="F31" s="3">
        <v>52.939999999999991</v>
      </c>
      <c r="G31" s="3">
        <v>128.48000000000002</v>
      </c>
      <c r="H31" s="3">
        <v>0</v>
      </c>
      <c r="I31" s="3">
        <v>0</v>
      </c>
      <c r="J31" s="3">
        <v>0</v>
      </c>
      <c r="K31" s="3">
        <v>2088.14</v>
      </c>
      <c r="L31" s="3">
        <v>9466.27</v>
      </c>
      <c r="M31" s="3">
        <v>10033.960000000001</v>
      </c>
      <c r="N31" s="3">
        <v>8546.4599999999991</v>
      </c>
      <c r="O31" s="3">
        <v>51082.29</v>
      </c>
      <c r="P31" s="3">
        <v>4338.51</v>
      </c>
    </row>
    <row r="32" spans="1:16" ht="13.75" customHeight="1" x14ac:dyDescent="0.35">
      <c r="A32" s="2" t="s">
        <v>98</v>
      </c>
    </row>
    <row r="33" spans="1:16" ht="13.75" customHeight="1" x14ac:dyDescent="0.35">
      <c r="A33" s="2" t="s">
        <v>96</v>
      </c>
    </row>
    <row r="34" spans="1:16" ht="13.75" customHeight="1" x14ac:dyDescent="0.35">
      <c r="A34" s="52" t="s">
        <v>83</v>
      </c>
      <c r="B34" s="50">
        <f>B19/(B4*24*3600*0.3048^3)*1000</f>
        <v>0.17826801374486845</v>
      </c>
      <c r="C34" s="50">
        <f t="shared" ref="C34:P34" si="0">C19/(C4*24*3600*0.3048^3)*1000</f>
        <v>0.16724324459854772</v>
      </c>
      <c r="D34" s="63" t="s">
        <v>101</v>
      </c>
      <c r="E34" s="50">
        <f t="shared" si="0"/>
        <v>5.4000881400300405E-2</v>
      </c>
      <c r="F34" s="50">
        <f t="shared" si="0"/>
        <v>0.15500037315074505</v>
      </c>
      <c r="G34" s="50">
        <f t="shared" si="0"/>
        <v>0.26398897358020129</v>
      </c>
      <c r="H34" s="50">
        <f t="shared" si="0"/>
        <v>4.9981243726376058E-2</v>
      </c>
      <c r="I34" s="64" t="s">
        <v>100</v>
      </c>
      <c r="J34" s="50">
        <f t="shared" si="0"/>
        <v>0.14999830103504427</v>
      </c>
      <c r="K34" s="50">
        <f t="shared" si="0"/>
        <v>9.1285894437489606E-2</v>
      </c>
      <c r="L34" s="50">
        <f t="shared" si="0"/>
        <v>0.14232220433040499</v>
      </c>
      <c r="M34" s="50">
        <f t="shared" si="0"/>
        <v>8.8801388745211041E-2</v>
      </c>
      <c r="N34" s="50">
        <f t="shared" si="0"/>
        <v>0.19152687017825792</v>
      </c>
      <c r="O34" s="50">
        <f t="shared" si="0"/>
        <v>0.14714438045515729</v>
      </c>
      <c r="P34" s="50">
        <f t="shared" si="0"/>
        <v>7.6999984925647372E-2</v>
      </c>
    </row>
    <row r="35" spans="1:16" ht="13.75" customHeight="1" x14ac:dyDescent="0.35">
      <c r="A35" s="52" t="s">
        <v>84</v>
      </c>
      <c r="B35" s="50">
        <f t="shared" ref="B35:B46" si="1">B20/(B5*24*3600*0.3048^3)*1000</f>
        <v>0.19216194885447879</v>
      </c>
      <c r="C35" s="50">
        <f t="shared" ref="C35:P35" si="2">C20/(C5*24*3600*0.3048^3)*1000</f>
        <v>0.3255924346638836</v>
      </c>
      <c r="D35" s="63" t="s">
        <v>101</v>
      </c>
      <c r="E35" s="50">
        <f t="shared" si="2"/>
        <v>5.4012289247101886E-2</v>
      </c>
      <c r="F35" s="50">
        <f t="shared" si="2"/>
        <v>0.15499474591490173</v>
      </c>
      <c r="G35" s="50">
        <f t="shared" si="2"/>
        <v>0.26397589519676484</v>
      </c>
      <c r="H35" s="64" t="s">
        <v>100</v>
      </c>
      <c r="I35" s="64" t="s">
        <v>100</v>
      </c>
      <c r="J35" s="50">
        <f t="shared" si="2"/>
        <v>2.8307737974397854E-2</v>
      </c>
      <c r="K35" s="50">
        <f t="shared" si="2"/>
        <v>9.8051323948209715E-2</v>
      </c>
      <c r="L35" s="50">
        <f t="shared" si="2"/>
        <v>0.10359176001047994</v>
      </c>
      <c r="M35" s="50">
        <f t="shared" si="2"/>
        <v>8.325606289520876E-2</v>
      </c>
      <c r="N35" s="50">
        <f t="shared" si="2"/>
        <v>0.19344813929829052</v>
      </c>
      <c r="O35" s="50">
        <f t="shared" si="2"/>
        <v>8.2039004174680782E-2</v>
      </c>
      <c r="P35" s="50">
        <f t="shared" si="2"/>
        <v>7.7000080114835917E-2</v>
      </c>
    </row>
    <row r="36" spans="1:16" ht="13.75" customHeight="1" x14ac:dyDescent="0.35">
      <c r="A36" s="52" t="s">
        <v>85</v>
      </c>
      <c r="B36" s="50">
        <f t="shared" si="1"/>
        <v>0.17858816612800094</v>
      </c>
      <c r="C36" s="50">
        <f t="shared" ref="C36:P36" si="3">C21/(C6*24*3600*0.3048^3)*1000</f>
        <v>0.18462298930286281</v>
      </c>
      <c r="D36" s="63" t="s">
        <v>101</v>
      </c>
      <c r="E36" s="50">
        <f t="shared" si="3"/>
        <v>6.4925789706262546E-2</v>
      </c>
      <c r="F36" s="50">
        <f t="shared" si="3"/>
        <v>0.1625525762832471</v>
      </c>
      <c r="G36" s="50">
        <f t="shared" si="3"/>
        <v>0.16609647505105957</v>
      </c>
      <c r="H36" s="64" t="s">
        <v>100</v>
      </c>
      <c r="I36" s="64" t="s">
        <v>100</v>
      </c>
      <c r="J36" s="50">
        <f t="shared" si="3"/>
        <v>2.9781910204272056E-2</v>
      </c>
      <c r="K36" s="50">
        <f t="shared" si="3"/>
        <v>8.0888494729570992E-2</v>
      </c>
      <c r="L36" s="50">
        <f t="shared" si="3"/>
        <v>8.6563688329776525E-2</v>
      </c>
      <c r="M36" s="50">
        <f t="shared" si="3"/>
        <v>7.8700832943408142E-2</v>
      </c>
      <c r="N36" s="50">
        <f t="shared" si="3"/>
        <v>0.19101331001269231</v>
      </c>
      <c r="O36" s="50">
        <f t="shared" si="3"/>
        <v>8.9954857258009752E-2</v>
      </c>
      <c r="P36" s="50">
        <f t="shared" si="3"/>
        <v>8.7550857300237789E-2</v>
      </c>
    </row>
    <row r="37" spans="1:16" ht="13.75" customHeight="1" x14ac:dyDescent="0.35">
      <c r="A37" s="52" t="s">
        <v>86</v>
      </c>
      <c r="B37" s="50">
        <f t="shared" si="1"/>
        <v>0.14228442076344761</v>
      </c>
      <c r="C37" s="50">
        <f t="shared" ref="C37:P37" si="4">C22/(C7*24*3600*0.3048^3)*1000</f>
        <v>0.17911703826927677</v>
      </c>
      <c r="D37" s="63" t="s">
        <v>101</v>
      </c>
      <c r="E37" s="50">
        <f t="shared" si="4"/>
        <v>0.10400489021140936</v>
      </c>
      <c r="F37" s="50">
        <f t="shared" si="4"/>
        <v>0.14284386395868712</v>
      </c>
      <c r="G37" s="64" t="s">
        <v>100</v>
      </c>
      <c r="H37" s="64" t="s">
        <v>100</v>
      </c>
      <c r="I37" s="64" t="s">
        <v>100</v>
      </c>
      <c r="J37" s="64" t="s">
        <v>100</v>
      </c>
      <c r="K37" s="50">
        <f t="shared" si="4"/>
        <v>7.4781269884552512E-2</v>
      </c>
      <c r="L37" s="50">
        <f t="shared" si="4"/>
        <v>9.4755782126167004E-2</v>
      </c>
      <c r="M37" s="50">
        <f t="shared" si="4"/>
        <v>9.8768212573956973E-2</v>
      </c>
      <c r="N37" s="50">
        <f t="shared" si="4"/>
        <v>0.19546312901631394</v>
      </c>
      <c r="O37" s="50">
        <f t="shared" si="4"/>
        <v>5.893458964564692E-2</v>
      </c>
      <c r="P37" s="50">
        <f t="shared" si="4"/>
        <v>8.9234169779119105E-2</v>
      </c>
    </row>
    <row r="38" spans="1:16" ht="13.75" customHeight="1" x14ac:dyDescent="0.35">
      <c r="A38" s="52" t="s">
        <v>87</v>
      </c>
      <c r="B38" s="50">
        <f t="shared" si="1"/>
        <v>0.25910778879345719</v>
      </c>
      <c r="C38" s="50">
        <f t="shared" ref="C38:P38" si="5">C23/(C8*24*3600*0.3048^3)*1000</f>
        <v>0.31163405172765646</v>
      </c>
      <c r="D38" s="63" t="s">
        <v>101</v>
      </c>
      <c r="E38" s="50">
        <f t="shared" si="5"/>
        <v>0.12131367358081643</v>
      </c>
      <c r="F38" s="50">
        <f t="shared" si="5"/>
        <v>0.13677962676396727</v>
      </c>
      <c r="G38" s="64" t="s">
        <v>100</v>
      </c>
      <c r="H38" s="64" t="s">
        <v>100</v>
      </c>
      <c r="I38" s="64" t="s">
        <v>100</v>
      </c>
      <c r="J38" s="50">
        <f t="shared" si="5"/>
        <v>4.5040844542655667E-2</v>
      </c>
      <c r="K38" s="50">
        <f t="shared" si="5"/>
        <v>0.1037102376539448</v>
      </c>
      <c r="L38" s="50">
        <f t="shared" si="5"/>
        <v>0.16060860263638316</v>
      </c>
      <c r="M38" s="50">
        <f t="shared" si="5"/>
        <v>0.15448398740956951</v>
      </c>
      <c r="N38" s="50">
        <f t="shared" si="5"/>
        <v>0.24153568521295601</v>
      </c>
      <c r="O38" s="50">
        <f t="shared" si="5"/>
        <v>0.11600284203872975</v>
      </c>
      <c r="P38" s="50">
        <f t="shared" si="5"/>
        <v>0.15463703730080877</v>
      </c>
    </row>
    <row r="39" spans="1:16" ht="13.75" customHeight="1" x14ac:dyDescent="0.35">
      <c r="A39" s="52" t="s">
        <v>88</v>
      </c>
      <c r="B39" s="50">
        <f t="shared" si="1"/>
        <v>0.2234737272022228</v>
      </c>
      <c r="C39" s="50">
        <f t="shared" ref="C39:P39" si="6">C24/(C9*24*3600*0.3048^3)*1000</f>
        <v>0.22934102413626606</v>
      </c>
      <c r="D39" s="63" t="s">
        <v>101</v>
      </c>
      <c r="E39" s="50">
        <f t="shared" si="6"/>
        <v>0.12533021300405514</v>
      </c>
      <c r="F39" s="50">
        <f t="shared" si="6"/>
        <v>0.12918908943655297</v>
      </c>
      <c r="G39" s="64" t="s">
        <v>100</v>
      </c>
      <c r="H39" s="64" t="s">
        <v>100</v>
      </c>
      <c r="I39" s="64" t="s">
        <v>100</v>
      </c>
      <c r="J39" s="50">
        <f t="shared" si="6"/>
        <v>4.7438977837741425E-2</v>
      </c>
      <c r="K39" s="50">
        <f t="shared" si="6"/>
        <v>0.17119895642592592</v>
      </c>
      <c r="L39" s="50">
        <f t="shared" si="6"/>
        <v>0.23251072066892636</v>
      </c>
      <c r="M39" s="50">
        <f t="shared" si="6"/>
        <v>0.21016087612324888</v>
      </c>
      <c r="N39" s="50">
        <f t="shared" si="6"/>
        <v>0.24568443372601206</v>
      </c>
      <c r="O39" s="50">
        <f t="shared" si="6"/>
        <v>0.13480934877007436</v>
      </c>
      <c r="P39" s="50">
        <f t="shared" si="6"/>
        <v>0.16770953844569955</v>
      </c>
    </row>
    <row r="40" spans="1:16" ht="13.75" customHeight="1" x14ac:dyDescent="0.35">
      <c r="A40" s="52" t="s">
        <v>89</v>
      </c>
      <c r="B40" s="50">
        <f t="shared" si="1"/>
        <v>0.16545055157496411</v>
      </c>
      <c r="C40" s="50">
        <f t="shared" ref="C40:P40" si="7">C25/(C10*24*3600*0.3048^3)*1000</f>
        <v>0.22220490934763903</v>
      </c>
      <c r="D40" s="63" t="s">
        <v>101</v>
      </c>
      <c r="E40" s="50">
        <f t="shared" si="7"/>
        <v>0.14809838171901676</v>
      </c>
      <c r="F40" s="50">
        <f t="shared" si="7"/>
        <v>0.13690864259022745</v>
      </c>
      <c r="G40" s="64" t="s">
        <v>100</v>
      </c>
      <c r="H40" s="64" t="s">
        <v>100</v>
      </c>
      <c r="I40" s="64" t="s">
        <v>100</v>
      </c>
      <c r="J40" s="64" t="s">
        <v>100</v>
      </c>
      <c r="K40" s="50">
        <f t="shared" si="7"/>
        <v>0.14494434488080737</v>
      </c>
      <c r="L40" s="50">
        <f t="shared" si="7"/>
        <v>0.18273494960819919</v>
      </c>
      <c r="M40" s="50">
        <f t="shared" si="7"/>
        <v>0.13824999557261242</v>
      </c>
      <c r="N40" s="50">
        <f t="shared" si="7"/>
        <v>0.20822804795832131</v>
      </c>
      <c r="O40" s="50">
        <f t="shared" si="7"/>
        <v>0.13218641943361226</v>
      </c>
      <c r="P40" s="50">
        <f t="shared" si="7"/>
        <v>0.16203230647085246</v>
      </c>
    </row>
    <row r="41" spans="1:16" ht="13.75" customHeight="1" x14ac:dyDescent="0.35">
      <c r="A41" s="52" t="s">
        <v>90</v>
      </c>
      <c r="B41" s="50">
        <f t="shared" si="1"/>
        <v>0.15698237686435557</v>
      </c>
      <c r="C41" s="50">
        <f t="shared" ref="C41:P41" si="8">C26/(C11*24*3600*0.3048^3)*1000</f>
        <v>0.17913222229865977</v>
      </c>
      <c r="D41" s="63" t="s">
        <v>101</v>
      </c>
      <c r="E41" s="50">
        <f t="shared" si="8"/>
        <v>0.12393677426113725</v>
      </c>
      <c r="F41" s="50">
        <f t="shared" si="8"/>
        <v>0.14781511422626015</v>
      </c>
      <c r="G41" s="64" t="s">
        <v>100</v>
      </c>
      <c r="H41" s="64" t="s">
        <v>100</v>
      </c>
      <c r="I41" s="64" t="s">
        <v>100</v>
      </c>
      <c r="J41" s="64" t="s">
        <v>100</v>
      </c>
      <c r="K41" s="50">
        <f t="shared" si="8"/>
        <v>0.12522698206270319</v>
      </c>
      <c r="L41" s="50">
        <f t="shared" si="8"/>
        <v>0.13127351125870729</v>
      </c>
      <c r="M41" s="50">
        <f t="shared" si="8"/>
        <v>6.3036945736749145E-2</v>
      </c>
      <c r="N41" s="50">
        <f t="shared" si="8"/>
        <v>0.26145536560549565</v>
      </c>
      <c r="O41" s="50">
        <f t="shared" si="8"/>
        <v>9.4400083588015479E-2</v>
      </c>
      <c r="P41" s="50">
        <f t="shared" si="8"/>
        <v>0.12527888239864032</v>
      </c>
    </row>
    <row r="42" spans="1:16" ht="13.75" customHeight="1" x14ac:dyDescent="0.35">
      <c r="A42" s="52" t="s">
        <v>91</v>
      </c>
      <c r="B42" s="50">
        <f t="shared" si="1"/>
        <v>0.24941644354274184</v>
      </c>
      <c r="C42" s="50">
        <f t="shared" ref="C42:P42" si="9">C27/(C12*24*3600*0.3048^3)*1000</f>
        <v>0.30022971537727638</v>
      </c>
      <c r="D42" s="50">
        <f t="shared" si="9"/>
        <v>0.10034249542882091</v>
      </c>
      <c r="E42" s="50">
        <f t="shared" si="9"/>
        <v>9.4253818191448929E-2</v>
      </c>
      <c r="F42" s="50">
        <f t="shared" si="9"/>
        <v>0.13288090182432777</v>
      </c>
      <c r="G42" s="64" t="s">
        <v>100</v>
      </c>
      <c r="H42" s="64" t="s">
        <v>100</v>
      </c>
      <c r="I42" s="64" t="s">
        <v>100</v>
      </c>
      <c r="J42" s="64" t="s">
        <v>100</v>
      </c>
      <c r="K42" s="50">
        <f t="shared" si="9"/>
        <v>9.7912339197094925E-2</v>
      </c>
      <c r="L42" s="50">
        <f t="shared" si="9"/>
        <v>0.10204945271011007</v>
      </c>
      <c r="M42" s="50">
        <f t="shared" si="9"/>
        <v>9.9605989042905227E-2</v>
      </c>
      <c r="N42" s="50">
        <f t="shared" si="9"/>
        <v>0.24835206191054729</v>
      </c>
      <c r="O42" s="50">
        <f t="shared" si="9"/>
        <v>0.16449790639897116</v>
      </c>
      <c r="P42" s="50">
        <f t="shared" si="9"/>
        <v>0.10951361875795348</v>
      </c>
    </row>
    <row r="43" spans="1:16" ht="13.75" customHeight="1" x14ac:dyDescent="0.35">
      <c r="A43" s="52" t="s">
        <v>92</v>
      </c>
      <c r="B43" s="50">
        <f t="shared" si="1"/>
        <v>0.1544335565797125</v>
      </c>
      <c r="C43" s="50">
        <f t="shared" ref="C43:P43" si="10">C28/(C13*24*3600*0.3048^3)*1000</f>
        <v>0.16109963810794362</v>
      </c>
      <c r="D43" s="50">
        <f t="shared" si="10"/>
        <v>0.12517496161407266</v>
      </c>
      <c r="E43" s="50">
        <f t="shared" si="10"/>
        <v>7.887674846543534E-2</v>
      </c>
      <c r="F43" s="50">
        <f t="shared" si="10"/>
        <v>0.10895577886774559</v>
      </c>
      <c r="G43" s="64" t="s">
        <v>100</v>
      </c>
      <c r="H43" s="64" t="s">
        <v>100</v>
      </c>
      <c r="I43" s="64" t="s">
        <v>100</v>
      </c>
      <c r="J43" s="50">
        <f t="shared" si="10"/>
        <v>7.0986679828072149E-2</v>
      </c>
      <c r="K43" s="50">
        <f t="shared" si="10"/>
        <v>8.0491887875660889E-2</v>
      </c>
      <c r="L43" s="50">
        <f t="shared" si="10"/>
        <v>8.6223001793664461E-2</v>
      </c>
      <c r="M43" s="50">
        <f t="shared" si="10"/>
        <v>7.6945329073208932E-2</v>
      </c>
      <c r="N43" s="50">
        <f t="shared" si="10"/>
        <v>0.17316186347021456</v>
      </c>
      <c r="O43" s="50">
        <f t="shared" si="10"/>
        <v>9.3511829128887294E-2</v>
      </c>
      <c r="P43" s="50">
        <f t="shared" si="10"/>
        <v>0.10397393170828401</v>
      </c>
    </row>
    <row r="44" spans="1:16" ht="13.75" customHeight="1" x14ac:dyDescent="0.35">
      <c r="A44" s="52" t="s">
        <v>93</v>
      </c>
      <c r="B44" s="50">
        <f t="shared" si="1"/>
        <v>0.12748271666473787</v>
      </c>
      <c r="C44" s="50">
        <f t="shared" ref="C44:P44" si="11">C29/(C14*24*3600*0.3048^3)*1000</f>
        <v>0.14089134611265669</v>
      </c>
      <c r="D44" s="50">
        <f t="shared" si="11"/>
        <v>8.8251457672940015E-2</v>
      </c>
      <c r="E44" s="50">
        <f t="shared" si="11"/>
        <v>0.14787968079647246</v>
      </c>
      <c r="F44" s="50">
        <f t="shared" si="11"/>
        <v>8.2223592276172083E-2</v>
      </c>
      <c r="G44" s="64" t="s">
        <v>100</v>
      </c>
      <c r="H44" s="50">
        <f t="shared" si="11"/>
        <v>4.9986353630900454E-2</v>
      </c>
      <c r="I44" s="64" t="s">
        <v>100</v>
      </c>
      <c r="J44" s="50">
        <f t="shared" si="11"/>
        <v>3.8706895663992734E-2</v>
      </c>
      <c r="K44" s="50">
        <f t="shared" si="11"/>
        <v>6.7059600625566804E-2</v>
      </c>
      <c r="L44" s="50">
        <f t="shared" si="11"/>
        <v>8.496799762175937E-2</v>
      </c>
      <c r="M44" s="50">
        <f t="shared" si="11"/>
        <v>7.4121468995252932E-2</v>
      </c>
      <c r="N44" s="50">
        <f t="shared" si="11"/>
        <v>0.2261240966561732</v>
      </c>
      <c r="O44" s="50">
        <f t="shared" si="11"/>
        <v>9.4873969711483194E-2</v>
      </c>
      <c r="P44" s="50">
        <f t="shared" si="11"/>
        <v>9.3382912401091533E-2</v>
      </c>
    </row>
    <row r="45" spans="1:16" ht="13.75" customHeight="1" x14ac:dyDescent="0.35">
      <c r="A45" s="52" t="s">
        <v>94</v>
      </c>
      <c r="B45" s="50">
        <f t="shared" si="1"/>
        <v>0.12910927076481063</v>
      </c>
      <c r="C45" s="50">
        <f t="shared" ref="C45:P45" si="12">C30/(C15*24*3600*0.3048^3)*1000</f>
        <v>0.15132428526751548</v>
      </c>
      <c r="D45" s="64" t="s">
        <v>100</v>
      </c>
      <c r="E45" s="50">
        <f t="shared" si="12"/>
        <v>0.15341857754563076</v>
      </c>
      <c r="F45" s="50">
        <f t="shared" si="12"/>
        <v>0.19061125189232583</v>
      </c>
      <c r="G45" s="64" t="s">
        <v>100</v>
      </c>
      <c r="H45" s="64" t="s">
        <v>100</v>
      </c>
      <c r="I45" s="64" t="s">
        <v>100</v>
      </c>
      <c r="J45" s="50">
        <f t="shared" si="12"/>
        <v>4.4108046964289299E-2</v>
      </c>
      <c r="K45" s="50">
        <f t="shared" si="12"/>
        <v>6.9059040066170876E-2</v>
      </c>
      <c r="L45" s="50">
        <f t="shared" si="12"/>
        <v>7.8312093392279777E-2</v>
      </c>
      <c r="M45" s="50">
        <f t="shared" si="12"/>
        <v>6.2545631495285567E-2</v>
      </c>
      <c r="N45" s="50">
        <f t="shared" si="12"/>
        <v>0.16520185518346087</v>
      </c>
      <c r="O45" s="50">
        <f t="shared" si="12"/>
        <v>6.9067475998603953E-2</v>
      </c>
      <c r="P45" s="50">
        <f t="shared" si="12"/>
        <v>7.713813557586878E-2</v>
      </c>
    </row>
    <row r="46" spans="1:16" ht="13.75" customHeight="1" x14ac:dyDescent="0.35">
      <c r="A46" s="52" t="s">
        <v>95</v>
      </c>
      <c r="B46" s="50">
        <f t="shared" si="1"/>
        <v>0.12484434659490999</v>
      </c>
      <c r="C46" s="50">
        <f t="shared" ref="C46:P46" si="13">C31/(C16*24*3600*0.3048^3)*1000</f>
        <v>0.15840139547190185</v>
      </c>
      <c r="D46" s="64" t="s">
        <v>100</v>
      </c>
      <c r="E46" s="50">
        <f t="shared" si="13"/>
        <v>0.12548454519597063</v>
      </c>
      <c r="F46" s="50">
        <f t="shared" si="13"/>
        <v>0.35501900013588955</v>
      </c>
      <c r="G46" s="50">
        <f t="shared" si="13"/>
        <v>8.9385901898677192E-2</v>
      </c>
      <c r="H46" s="64" t="s">
        <v>100</v>
      </c>
      <c r="I46" s="64" t="s">
        <v>100</v>
      </c>
      <c r="J46" s="64" t="s">
        <v>100</v>
      </c>
      <c r="K46" s="50">
        <f t="shared" si="13"/>
        <v>7.393094038300832E-2</v>
      </c>
      <c r="L46" s="50">
        <f t="shared" si="13"/>
        <v>6.8546638530564918E-2</v>
      </c>
      <c r="M46" s="50">
        <f t="shared" si="13"/>
        <v>8.1784570296848033E-2</v>
      </c>
      <c r="N46" s="50">
        <f t="shared" si="13"/>
        <v>0.18289679303352888</v>
      </c>
      <c r="O46" s="50">
        <f t="shared" si="13"/>
        <v>8.2600451168949457E-2</v>
      </c>
      <c r="P46" s="50">
        <f t="shared" si="13"/>
        <v>8.7506279993507283E-2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workbookViewId="0">
      <selection activeCell="B4" sqref="B4"/>
    </sheetView>
  </sheetViews>
  <sheetFormatPr defaultRowHeight="14.5" x14ac:dyDescent="0.35"/>
  <cols>
    <col min="1" max="1" width="15.1796875" style="58" customWidth="1"/>
    <col min="2" max="2" width="12.08984375" style="58" customWidth="1"/>
    <col min="3" max="3" width="9.81640625" customWidth="1"/>
    <col min="4" max="5" width="12.36328125" customWidth="1"/>
    <col min="6" max="6" width="10.36328125" customWidth="1"/>
    <col min="7" max="8" width="10" customWidth="1"/>
    <col min="9" max="9" width="8.90625" style="51" customWidth="1"/>
    <col min="10" max="10" width="10.08984375" style="48" customWidth="1"/>
    <col min="11" max="11" width="8.90625" style="51" customWidth="1"/>
    <col min="12" max="12" width="10.08984375" style="48" customWidth="1"/>
    <col min="13" max="13" width="8.90625" style="51" customWidth="1"/>
    <col min="14" max="14" width="10.08984375" customWidth="1"/>
    <col min="15" max="15" width="10.1796875" customWidth="1"/>
    <col min="16" max="16" width="11.08984375" customWidth="1"/>
    <col min="17" max="17" width="10.81640625" customWidth="1"/>
    <col min="18" max="19" width="10.08984375" customWidth="1"/>
    <col min="20" max="20" width="9.08984375" customWidth="1"/>
    <col min="21" max="27" width="10.08984375" customWidth="1"/>
    <col min="28" max="29" width="11.08984375" customWidth="1"/>
    <col min="30" max="32" width="9.08984375" customWidth="1"/>
    <col min="33" max="33" width="10.08984375" customWidth="1"/>
    <col min="34" max="34" width="11.08984375" customWidth="1"/>
    <col min="35" max="37" width="10.08984375" customWidth="1"/>
    <col min="38" max="38" width="9.08984375" customWidth="1"/>
    <col min="39" max="39" width="8.81640625" customWidth="1"/>
    <col min="40" max="40" width="10.1796875" customWidth="1"/>
    <col min="41" max="41" width="10.08984375" customWidth="1"/>
    <col min="42" max="42" width="11.1796875" customWidth="1"/>
    <col min="43" max="43" width="11.08984375" bestFit="1" customWidth="1"/>
    <col min="44" max="44" width="12.54296875" style="51" customWidth="1"/>
    <col min="45" max="45" width="8.90625" customWidth="1"/>
    <col min="46" max="47" width="11.08984375" bestFit="1" customWidth="1"/>
  </cols>
  <sheetData>
    <row r="1" spans="1:47" x14ac:dyDescent="0.35">
      <c r="A1" s="54" t="s">
        <v>137</v>
      </c>
      <c r="B1" s="54"/>
    </row>
    <row r="2" spans="1:47" x14ac:dyDescent="0.35">
      <c r="A2" s="54" t="s">
        <v>99</v>
      </c>
      <c r="B2" s="54"/>
    </row>
    <row r="3" spans="1:47" s="36" customFormat="1" ht="53" customHeight="1" x14ac:dyDescent="0.35">
      <c r="A3" s="55" t="s">
        <v>82</v>
      </c>
      <c r="B3" s="70" t="s">
        <v>138</v>
      </c>
      <c r="C3" s="66" t="s">
        <v>123</v>
      </c>
      <c r="D3" s="36" t="s">
        <v>124</v>
      </c>
      <c r="E3" s="70" t="s">
        <v>142</v>
      </c>
      <c r="F3" s="36" t="s">
        <v>22</v>
      </c>
      <c r="G3" s="36" t="s">
        <v>133</v>
      </c>
      <c r="H3" s="70" t="s">
        <v>141</v>
      </c>
      <c r="I3" s="59" t="s">
        <v>1</v>
      </c>
      <c r="J3" s="56" t="s">
        <v>102</v>
      </c>
      <c r="K3" s="59" t="s">
        <v>0</v>
      </c>
      <c r="L3" s="56" t="s">
        <v>103</v>
      </c>
      <c r="M3" s="59" t="s">
        <v>125</v>
      </c>
      <c r="N3" s="56" t="s">
        <v>104</v>
      </c>
      <c r="O3" s="36" t="s">
        <v>105</v>
      </c>
      <c r="P3" s="36" t="s">
        <v>106</v>
      </c>
      <c r="Q3" s="36" t="s">
        <v>108</v>
      </c>
      <c r="R3" s="36" t="s">
        <v>107</v>
      </c>
      <c r="S3" s="36" t="s">
        <v>109</v>
      </c>
      <c r="T3" s="36" t="s">
        <v>110</v>
      </c>
      <c r="U3" s="36" t="s">
        <v>111</v>
      </c>
      <c r="V3" s="36" t="s">
        <v>112</v>
      </c>
      <c r="W3" s="70" t="s">
        <v>140</v>
      </c>
      <c r="X3" s="36" t="s">
        <v>113</v>
      </c>
      <c r="Y3" s="36" t="s">
        <v>114</v>
      </c>
      <c r="Z3" s="36" t="s">
        <v>115</v>
      </c>
      <c r="AA3" s="36" t="s">
        <v>116</v>
      </c>
      <c r="AB3" s="36" t="s">
        <v>117</v>
      </c>
      <c r="AC3" s="70" t="s">
        <v>139</v>
      </c>
      <c r="AD3" s="36" t="s">
        <v>126</v>
      </c>
      <c r="AE3" s="36" t="s">
        <v>127</v>
      </c>
      <c r="AF3" s="36" t="s">
        <v>128</v>
      </c>
      <c r="AG3" s="36" t="s">
        <v>118</v>
      </c>
      <c r="AH3" s="36" t="s">
        <v>119</v>
      </c>
      <c r="AI3" s="36" t="s">
        <v>120</v>
      </c>
      <c r="AJ3" s="36" t="s">
        <v>121</v>
      </c>
      <c r="AK3" s="36" t="s">
        <v>129</v>
      </c>
      <c r="AL3" s="36" t="s">
        <v>130</v>
      </c>
      <c r="AM3" s="36" t="s">
        <v>122</v>
      </c>
      <c r="AN3" s="70" t="s">
        <v>143</v>
      </c>
      <c r="AO3" s="36" t="s">
        <v>131</v>
      </c>
      <c r="AP3" s="65" t="s">
        <v>132</v>
      </c>
      <c r="AQ3" s="70" t="s">
        <v>134</v>
      </c>
      <c r="AR3" s="59" t="s">
        <v>2</v>
      </c>
      <c r="AS3" s="70" t="s">
        <v>136</v>
      </c>
      <c r="AT3" s="70" t="s">
        <v>135</v>
      </c>
      <c r="AU3" s="36" t="s">
        <v>144</v>
      </c>
    </row>
    <row r="4" spans="1:47" x14ac:dyDescent="0.35">
      <c r="A4" s="58" t="s">
        <v>41</v>
      </c>
      <c r="B4" s="67">
        <f>SUM(C4:D4)</f>
        <v>84949.409999999989</v>
      </c>
      <c r="C4" s="68">
        <v>47982.7</v>
      </c>
      <c r="D4" s="68">
        <v>36966.709999999992</v>
      </c>
      <c r="E4" s="67">
        <f>SUM(F4:G4)</f>
        <v>6920.5199999999986</v>
      </c>
      <c r="F4" s="68">
        <v>6920.5199999999986</v>
      </c>
      <c r="G4" s="71" t="s">
        <v>101</v>
      </c>
      <c r="H4" s="77">
        <f>SUM(J4:V4)-K4-M4</f>
        <v>11937.259999999991</v>
      </c>
      <c r="I4" s="72">
        <v>4236.66</v>
      </c>
      <c r="J4" s="73">
        <f t="shared" ref="J4:J16" si="0">I4 - (I4*AQ4)/(I4 + K4 + M4)</f>
        <v>1723.9011587076366</v>
      </c>
      <c r="K4" s="72">
        <v>14036.409999999998</v>
      </c>
      <c r="L4" s="73">
        <f t="shared" ref="L4:L16" si="1">K4 - (K4*$AQ4)/($I4+$K4 + $M4)</f>
        <v>5711.4291595491395</v>
      </c>
      <c r="M4" s="72">
        <v>9510.4699999999975</v>
      </c>
      <c r="N4" s="73">
        <f t="shared" ref="N4:N16" si="2">M4 - (M4*$AQ4)/($I4+$K4 + $M4)</f>
        <v>3869.8196817432163</v>
      </c>
      <c r="O4" s="68">
        <v>15.32</v>
      </c>
      <c r="P4" s="68">
        <v>616.79</v>
      </c>
      <c r="Q4" s="74" t="s">
        <v>101</v>
      </c>
      <c r="R4" s="74" t="s">
        <v>101</v>
      </c>
      <c r="S4" s="74" t="s">
        <v>101</v>
      </c>
      <c r="T4" s="74" t="s">
        <v>101</v>
      </c>
      <c r="U4" s="74" t="s">
        <v>101</v>
      </c>
      <c r="V4" s="68">
        <v>0</v>
      </c>
      <c r="W4" s="68">
        <f>SUM(X4:AB4)</f>
        <v>7047.8</v>
      </c>
      <c r="X4" s="68">
        <v>0</v>
      </c>
      <c r="Y4" s="68">
        <v>57.430000000000007</v>
      </c>
      <c r="Z4" s="68">
        <v>87.16</v>
      </c>
      <c r="AA4" s="68">
        <v>68.08</v>
      </c>
      <c r="AB4" s="68">
        <v>6835.13</v>
      </c>
      <c r="AC4" s="68">
        <f>SUM(AD4:AM4)</f>
        <v>42502.719999999994</v>
      </c>
      <c r="AD4" s="68">
        <v>3216.02</v>
      </c>
      <c r="AE4" s="68">
        <v>2635.05</v>
      </c>
      <c r="AF4" s="68">
        <v>3175.45</v>
      </c>
      <c r="AG4" s="68">
        <v>7184.18</v>
      </c>
      <c r="AH4" s="68">
        <v>16215.63</v>
      </c>
      <c r="AI4" s="68">
        <v>5799.0999999999995</v>
      </c>
      <c r="AJ4" s="68">
        <v>326.99</v>
      </c>
      <c r="AK4" s="68">
        <v>2401.09</v>
      </c>
      <c r="AL4" s="68">
        <v>1496.2099999999998</v>
      </c>
      <c r="AM4" s="68">
        <v>53</v>
      </c>
      <c r="AN4" s="68">
        <f>SUM(AO4:AP4)</f>
        <v>7340.23</v>
      </c>
      <c r="AO4" s="68">
        <v>4570</v>
      </c>
      <c r="AP4" s="68">
        <v>2770.23</v>
      </c>
      <c r="AQ4" s="68">
        <v>16478.390000000003</v>
      </c>
      <c r="AR4" s="72">
        <v>32804.18</v>
      </c>
      <c r="AS4" s="68">
        <v>8164.85</v>
      </c>
      <c r="AT4" s="73">
        <f>AR4-AS4</f>
        <v>24639.33</v>
      </c>
      <c r="AU4" s="68">
        <f>+B4+E4+H4+W4+AC4+AN4+AQ4+AS4+AT4</f>
        <v>209980.51</v>
      </c>
    </row>
    <row r="5" spans="1:47" x14ac:dyDescent="0.35">
      <c r="A5" s="58" t="s">
        <v>42</v>
      </c>
      <c r="B5" s="67">
        <f t="shared" ref="B5:B16" si="3">SUM(C5:D5)</f>
        <v>118229.6</v>
      </c>
      <c r="C5" s="68">
        <v>51542.8</v>
      </c>
      <c r="D5" s="68">
        <v>66686.8</v>
      </c>
      <c r="E5" s="67">
        <f t="shared" ref="E5:E31" si="4">SUM(F5:G5)</f>
        <v>166127.4</v>
      </c>
      <c r="F5" s="68">
        <v>166127.4</v>
      </c>
      <c r="G5" s="71" t="s">
        <v>101</v>
      </c>
      <c r="H5" s="77">
        <f t="shared" ref="H5:H31" si="5">SUM(J5:V5)-K5-M5</f>
        <v>93425.339999999982</v>
      </c>
      <c r="I5" s="72">
        <v>22735.440000000002</v>
      </c>
      <c r="J5" s="73">
        <f t="shared" si="0"/>
        <v>7046.1338782073399</v>
      </c>
      <c r="K5" s="72">
        <v>97502.969999999987</v>
      </c>
      <c r="L5" s="73">
        <f t="shared" si="1"/>
        <v>30217.975994431326</v>
      </c>
      <c r="M5" s="72">
        <v>75011.619999999981</v>
      </c>
      <c r="N5" s="73">
        <f t="shared" si="2"/>
        <v>23247.4901273613</v>
      </c>
      <c r="O5" s="68">
        <v>5040.01</v>
      </c>
      <c r="P5" s="68">
        <v>4581.78</v>
      </c>
      <c r="Q5" s="68">
        <v>18874.2</v>
      </c>
      <c r="R5" s="71" t="s">
        <v>101</v>
      </c>
      <c r="S5" s="71" t="s">
        <v>101</v>
      </c>
      <c r="T5" s="71" t="s">
        <v>101</v>
      </c>
      <c r="U5" s="71" t="s">
        <v>101</v>
      </c>
      <c r="V5" s="68">
        <v>4417.75</v>
      </c>
      <c r="W5" s="68">
        <f t="shared" ref="W5:W31" si="6">SUM(X5:AB5)</f>
        <v>70519.349999999991</v>
      </c>
      <c r="X5" s="68">
        <v>7003.58</v>
      </c>
      <c r="Y5" s="68">
        <v>7414.57</v>
      </c>
      <c r="Z5" s="68">
        <v>11299.099999999999</v>
      </c>
      <c r="AA5" s="68">
        <v>615.75</v>
      </c>
      <c r="AB5" s="68">
        <v>44186.349999999991</v>
      </c>
      <c r="AC5" s="68">
        <f t="shared" ref="AC5:AC31" si="7">SUM(AD5:AM5)</f>
        <v>211510.63</v>
      </c>
      <c r="AD5" s="68">
        <v>3499.0899999999997</v>
      </c>
      <c r="AE5" s="68">
        <v>4036.1499999999996</v>
      </c>
      <c r="AF5" s="68">
        <v>4966.4699999999993</v>
      </c>
      <c r="AG5" s="68">
        <v>9296.0300000000007</v>
      </c>
      <c r="AH5" s="68">
        <v>105756.61</v>
      </c>
      <c r="AI5" s="68">
        <v>67283.53</v>
      </c>
      <c r="AJ5" s="68">
        <v>7669.25</v>
      </c>
      <c r="AK5" s="68">
        <v>7412.1299999999992</v>
      </c>
      <c r="AL5" s="68">
        <v>1591.37</v>
      </c>
      <c r="AM5" s="68">
        <v>0</v>
      </c>
      <c r="AN5" s="68">
        <f t="shared" ref="AN5:AN31" si="8">SUM(AO5:AP5)</f>
        <v>42783.33</v>
      </c>
      <c r="AO5" s="68">
        <v>39557</v>
      </c>
      <c r="AP5" s="68">
        <v>3226.33</v>
      </c>
      <c r="AQ5" s="68">
        <v>134738.43</v>
      </c>
      <c r="AR5" s="72">
        <v>410677.70999999996</v>
      </c>
      <c r="AS5" s="68">
        <v>200693.65000000005</v>
      </c>
      <c r="AT5" s="73">
        <f t="shared" ref="AT5:AT16" si="9">AR5-AS5</f>
        <v>209984.05999999991</v>
      </c>
      <c r="AU5" s="68">
        <f t="shared" ref="AU5:AU31" si="10">+B5+E5+H5+W5+AC5+AN5+AQ5+AS5+AT5</f>
        <v>1248011.7899999998</v>
      </c>
    </row>
    <row r="6" spans="1:47" x14ac:dyDescent="0.35">
      <c r="A6" s="58" t="s">
        <v>43</v>
      </c>
      <c r="B6" s="67">
        <f t="shared" si="3"/>
        <v>31455.339999999997</v>
      </c>
      <c r="C6" s="68">
        <v>15306.34</v>
      </c>
      <c r="D6" s="68">
        <v>16148.999999999998</v>
      </c>
      <c r="E6" s="67">
        <f t="shared" si="4"/>
        <v>206402.8</v>
      </c>
      <c r="F6" s="68">
        <v>206402.8</v>
      </c>
      <c r="G6" s="71" t="s">
        <v>101</v>
      </c>
      <c r="H6" s="77">
        <f t="shared" si="5"/>
        <v>179921.71999999994</v>
      </c>
      <c r="I6" s="72">
        <v>38188.99</v>
      </c>
      <c r="J6" s="73">
        <f t="shared" si="0"/>
        <v>11517.54555151521</v>
      </c>
      <c r="K6" s="72">
        <v>156805.18</v>
      </c>
      <c r="L6" s="73">
        <f t="shared" si="1"/>
        <v>47291.400043927351</v>
      </c>
      <c r="M6" s="72">
        <v>150548.79</v>
      </c>
      <c r="N6" s="73">
        <f t="shared" si="2"/>
        <v>45404.514404557369</v>
      </c>
      <c r="O6" s="68">
        <v>2997.7700000000004</v>
      </c>
      <c r="P6" s="68">
        <v>7847.34</v>
      </c>
      <c r="Q6" s="68">
        <v>57897.640000000007</v>
      </c>
      <c r="R6" s="71" t="s">
        <v>101</v>
      </c>
      <c r="S6" s="68">
        <v>231.67000000000002</v>
      </c>
      <c r="T6" s="68">
        <v>127.77000000000001</v>
      </c>
      <c r="U6" s="71" t="s">
        <v>101</v>
      </c>
      <c r="V6" s="68">
        <v>6606.07</v>
      </c>
      <c r="W6" s="68">
        <f t="shared" si="6"/>
        <v>72720.34</v>
      </c>
      <c r="X6" s="68">
        <v>7065.1</v>
      </c>
      <c r="Y6" s="68">
        <v>15618.940000000002</v>
      </c>
      <c r="Z6" s="68">
        <v>6637.16</v>
      </c>
      <c r="AA6" s="68">
        <v>294.60000000000002</v>
      </c>
      <c r="AB6" s="68">
        <v>43104.54</v>
      </c>
      <c r="AC6" s="68">
        <f t="shared" si="7"/>
        <v>35249.879999999997</v>
      </c>
      <c r="AD6" s="68">
        <v>34.520000000000003</v>
      </c>
      <c r="AE6" s="68">
        <v>270.21000000000004</v>
      </c>
      <c r="AF6" s="68">
        <v>8.86</v>
      </c>
      <c r="AG6" s="68">
        <v>18226.689999999999</v>
      </c>
      <c r="AH6" s="68">
        <v>470.02000000000004</v>
      </c>
      <c r="AI6" s="68">
        <v>961.01</v>
      </c>
      <c r="AJ6" s="68">
        <v>3463.3900000000008</v>
      </c>
      <c r="AK6" s="68">
        <v>8439.9500000000007</v>
      </c>
      <c r="AL6" s="68">
        <v>3375.2300000000005</v>
      </c>
      <c r="AM6" s="68">
        <v>0</v>
      </c>
      <c r="AN6" s="68">
        <f t="shared" si="8"/>
        <v>1538.64</v>
      </c>
      <c r="AO6" s="68">
        <v>0</v>
      </c>
      <c r="AP6" s="68">
        <v>1538.64</v>
      </c>
      <c r="AQ6" s="68">
        <v>241329.50000000003</v>
      </c>
      <c r="AR6" s="72">
        <v>1082965.95</v>
      </c>
      <c r="AS6" s="68">
        <v>792273</v>
      </c>
      <c r="AT6" s="73">
        <f t="shared" si="9"/>
        <v>290692.94999999995</v>
      </c>
      <c r="AU6" s="68">
        <f t="shared" si="10"/>
        <v>1851584.17</v>
      </c>
    </row>
    <row r="7" spans="1:47" x14ac:dyDescent="0.35">
      <c r="A7" s="58" t="s">
        <v>44</v>
      </c>
      <c r="B7" s="67">
        <f t="shared" si="3"/>
        <v>13370.9</v>
      </c>
      <c r="C7" s="68">
        <v>0</v>
      </c>
      <c r="D7" s="68">
        <v>13370.9</v>
      </c>
      <c r="E7" s="67">
        <f t="shared" si="4"/>
        <v>181354</v>
      </c>
      <c r="F7" s="68">
        <v>181354</v>
      </c>
      <c r="G7" s="71" t="s">
        <v>101</v>
      </c>
      <c r="H7" s="77">
        <f t="shared" si="5"/>
        <v>149616.8300000001</v>
      </c>
      <c r="I7" s="72">
        <v>37682.1</v>
      </c>
      <c r="J7" s="73">
        <f t="shared" si="0"/>
        <v>9976.8747367684518</v>
      </c>
      <c r="K7" s="72">
        <v>105067.28</v>
      </c>
      <c r="L7" s="73">
        <f t="shared" si="1"/>
        <v>27818.064584855339</v>
      </c>
      <c r="M7" s="72">
        <v>132657.38999999998</v>
      </c>
      <c r="N7" s="73">
        <f t="shared" si="2"/>
        <v>35122.94067837621</v>
      </c>
      <c r="O7" s="68">
        <v>0</v>
      </c>
      <c r="P7" s="68">
        <v>9503.9699999999993</v>
      </c>
      <c r="Q7" s="68">
        <v>38060.950000000004</v>
      </c>
      <c r="R7" s="68">
        <v>20063.699999999997</v>
      </c>
      <c r="S7" s="68">
        <v>3790.5699999999997</v>
      </c>
      <c r="T7" s="68">
        <v>321.57999999999993</v>
      </c>
      <c r="U7" s="71" t="s">
        <v>101</v>
      </c>
      <c r="V7" s="68">
        <v>4958.18</v>
      </c>
      <c r="W7" s="68">
        <f t="shared" si="6"/>
        <v>88356.77</v>
      </c>
      <c r="X7" s="68">
        <v>11083.72</v>
      </c>
      <c r="Y7" s="68">
        <v>16172.52</v>
      </c>
      <c r="Z7" s="68">
        <v>13629.12</v>
      </c>
      <c r="AA7" s="68">
        <v>2264.8799999999997</v>
      </c>
      <c r="AB7" s="68">
        <v>45206.530000000006</v>
      </c>
      <c r="AC7" s="68">
        <f t="shared" si="7"/>
        <v>28254.059999999994</v>
      </c>
      <c r="AD7" s="68">
        <v>0</v>
      </c>
      <c r="AE7" s="68">
        <v>133.70999999999998</v>
      </c>
      <c r="AF7" s="68">
        <v>236.76999999999998</v>
      </c>
      <c r="AG7" s="68">
        <v>7334.4299999999985</v>
      </c>
      <c r="AH7" s="68">
        <v>106.27</v>
      </c>
      <c r="AI7" s="68">
        <v>127.98</v>
      </c>
      <c r="AJ7" s="68">
        <v>9808.99</v>
      </c>
      <c r="AK7" s="68">
        <v>7715.7899999999991</v>
      </c>
      <c r="AL7" s="68">
        <v>2790.12</v>
      </c>
      <c r="AM7" s="68">
        <v>0</v>
      </c>
      <c r="AN7" s="68">
        <f t="shared" si="8"/>
        <v>185.45999999999998</v>
      </c>
      <c r="AO7" s="68">
        <v>0</v>
      </c>
      <c r="AP7" s="68">
        <v>185.45999999999998</v>
      </c>
      <c r="AQ7" s="68">
        <v>202488.89</v>
      </c>
      <c r="AR7" s="72">
        <v>896629.68000000017</v>
      </c>
      <c r="AS7" s="68">
        <v>601548.10000000009</v>
      </c>
      <c r="AT7" s="73">
        <f t="shared" si="9"/>
        <v>295081.58000000007</v>
      </c>
      <c r="AU7" s="68">
        <f t="shared" si="10"/>
        <v>1560256.5900000003</v>
      </c>
    </row>
    <row r="8" spans="1:47" x14ac:dyDescent="0.35">
      <c r="A8" s="58" t="s">
        <v>45</v>
      </c>
      <c r="B8" s="67">
        <f t="shared" si="3"/>
        <v>48819.11</v>
      </c>
      <c r="C8" s="68">
        <v>27938.7</v>
      </c>
      <c r="D8" s="68">
        <v>20880.410000000003</v>
      </c>
      <c r="E8" s="67">
        <f t="shared" si="4"/>
        <v>197307</v>
      </c>
      <c r="F8" s="68">
        <v>197307</v>
      </c>
      <c r="G8" s="71" t="s">
        <v>101</v>
      </c>
      <c r="H8" s="77">
        <f t="shared" si="5"/>
        <v>240174.05999999997</v>
      </c>
      <c r="I8" s="72">
        <v>55472.54</v>
      </c>
      <c r="J8" s="73">
        <f t="shared" si="0"/>
        <v>20417.63295909961</v>
      </c>
      <c r="K8" s="72">
        <v>178625.65000000002</v>
      </c>
      <c r="L8" s="73">
        <f t="shared" si="1"/>
        <v>65746.276604254876</v>
      </c>
      <c r="M8" s="72">
        <v>88639.34</v>
      </c>
      <c r="N8" s="73">
        <f t="shared" si="2"/>
        <v>32625.250436645525</v>
      </c>
      <c r="O8" s="68">
        <v>12244.03</v>
      </c>
      <c r="P8" s="68">
        <v>8591.8700000000008</v>
      </c>
      <c r="Q8" s="68">
        <v>74348.640000000014</v>
      </c>
      <c r="R8" s="68">
        <v>14627.869999999999</v>
      </c>
      <c r="S8" s="68">
        <v>3578.2099999999996</v>
      </c>
      <c r="T8" s="68">
        <v>1612.81</v>
      </c>
      <c r="U8" s="71" t="s">
        <v>101</v>
      </c>
      <c r="V8" s="68">
        <v>6381.4699999999993</v>
      </c>
      <c r="W8" s="68">
        <f t="shared" si="6"/>
        <v>153171.16000000003</v>
      </c>
      <c r="X8" s="68">
        <v>20031.16</v>
      </c>
      <c r="Y8" s="68">
        <v>18304.280000000002</v>
      </c>
      <c r="Z8" s="68">
        <v>28503.760000000002</v>
      </c>
      <c r="AA8" s="68">
        <v>1950.2200000000003</v>
      </c>
      <c r="AB8" s="68">
        <v>84381.74</v>
      </c>
      <c r="AC8" s="68">
        <f t="shared" si="7"/>
        <v>62486.835889782713</v>
      </c>
      <c r="AD8" s="68">
        <v>94.27</v>
      </c>
      <c r="AE8" s="68">
        <v>864.90081661522652</v>
      </c>
      <c r="AF8" s="68">
        <v>3375.7250731674853</v>
      </c>
      <c r="AG8" s="68">
        <v>6953.2099999999991</v>
      </c>
      <c r="AH8" s="68">
        <v>10850.01</v>
      </c>
      <c r="AI8" s="68">
        <v>268.71000000000004</v>
      </c>
      <c r="AJ8" s="68">
        <v>29927.88</v>
      </c>
      <c r="AK8" s="68">
        <v>10152.130000000001</v>
      </c>
      <c r="AL8" s="68">
        <v>0</v>
      </c>
      <c r="AM8" s="68">
        <v>0</v>
      </c>
      <c r="AN8" s="68">
        <f t="shared" si="8"/>
        <v>3525.82</v>
      </c>
      <c r="AO8" s="68">
        <v>0</v>
      </c>
      <c r="AP8" s="68">
        <v>3525.82</v>
      </c>
      <c r="AQ8" s="68">
        <v>203948.37000000002</v>
      </c>
      <c r="AR8" s="72">
        <v>955037.59000000008</v>
      </c>
      <c r="AS8" s="68">
        <v>704364.18</v>
      </c>
      <c r="AT8" s="73">
        <f t="shared" si="9"/>
        <v>250673.41000000003</v>
      </c>
      <c r="AU8" s="68">
        <f t="shared" si="10"/>
        <v>1864469.9458897826</v>
      </c>
    </row>
    <row r="9" spans="1:47" x14ac:dyDescent="0.35">
      <c r="A9" s="58" t="s">
        <v>46</v>
      </c>
      <c r="B9" s="67">
        <f t="shared" si="3"/>
        <v>13404.35</v>
      </c>
      <c r="C9" s="68">
        <v>7307</v>
      </c>
      <c r="D9" s="68">
        <v>6097.35</v>
      </c>
      <c r="E9" s="67">
        <f t="shared" si="4"/>
        <v>194114</v>
      </c>
      <c r="F9" s="68">
        <v>194114</v>
      </c>
      <c r="G9" s="71" t="s">
        <v>101</v>
      </c>
      <c r="H9" s="77">
        <f t="shared" si="5"/>
        <v>172400.85000000009</v>
      </c>
      <c r="I9" s="72">
        <v>24450.73</v>
      </c>
      <c r="J9" s="73">
        <f t="shared" si="0"/>
        <v>5855.1927565586302</v>
      </c>
      <c r="K9" s="72">
        <v>146039.59999999998</v>
      </c>
      <c r="L9" s="73">
        <f t="shared" si="1"/>
        <v>34971.962313220094</v>
      </c>
      <c r="M9" s="72">
        <v>179523.22999999998</v>
      </c>
      <c r="N9" s="73">
        <f t="shared" si="2"/>
        <v>42990.254930221272</v>
      </c>
      <c r="O9" s="68">
        <v>15118.36</v>
      </c>
      <c r="P9" s="68">
        <v>12080.32</v>
      </c>
      <c r="Q9" s="68">
        <v>13740.470000000001</v>
      </c>
      <c r="R9" s="68">
        <v>20766.59</v>
      </c>
      <c r="S9" s="68">
        <v>12619.329999999998</v>
      </c>
      <c r="T9" s="68">
        <v>1373.45</v>
      </c>
      <c r="U9" s="71" t="s">
        <v>101</v>
      </c>
      <c r="V9" s="68">
        <v>12884.92</v>
      </c>
      <c r="W9" s="68">
        <f t="shared" si="6"/>
        <v>165658.46000000002</v>
      </c>
      <c r="X9" s="68">
        <v>23320.06</v>
      </c>
      <c r="Y9" s="68">
        <v>21373.599999999999</v>
      </c>
      <c r="Z9" s="68">
        <v>24812.880000000001</v>
      </c>
      <c r="AA9" s="68">
        <v>1469.58</v>
      </c>
      <c r="AB9" s="68">
        <v>94682.340000000011</v>
      </c>
      <c r="AC9" s="68">
        <f t="shared" si="7"/>
        <v>45810.59619758452</v>
      </c>
      <c r="AD9" s="68">
        <v>28.43</v>
      </c>
      <c r="AE9" s="68">
        <v>115.88214595674756</v>
      </c>
      <c r="AF9" s="68">
        <v>1757.556339204353</v>
      </c>
      <c r="AG9" s="68">
        <v>8634.5999999999985</v>
      </c>
      <c r="AH9" s="68">
        <v>5210.6000000000004</v>
      </c>
      <c r="AI9" s="68">
        <v>1002.44</v>
      </c>
      <c r="AJ9" s="68">
        <v>22208.260000000002</v>
      </c>
      <c r="AK9" s="68">
        <v>6648.9</v>
      </c>
      <c r="AL9" s="68">
        <v>203.92771242342465</v>
      </c>
      <c r="AM9" s="68">
        <v>0</v>
      </c>
      <c r="AN9" s="68">
        <f t="shared" si="8"/>
        <v>42.63</v>
      </c>
      <c r="AO9" s="68">
        <v>0</v>
      </c>
      <c r="AP9" s="68">
        <v>42.63</v>
      </c>
      <c r="AQ9" s="68">
        <v>266196.14999999997</v>
      </c>
      <c r="AR9" s="72">
        <v>1064855.76</v>
      </c>
      <c r="AS9" s="68">
        <v>743406.5199999999</v>
      </c>
      <c r="AT9" s="73">
        <f t="shared" si="9"/>
        <v>321449.24000000011</v>
      </c>
      <c r="AU9" s="68">
        <f t="shared" si="10"/>
        <v>1922482.7961975848</v>
      </c>
    </row>
    <row r="10" spans="1:47" x14ac:dyDescent="0.35">
      <c r="A10" s="58" t="s">
        <v>47</v>
      </c>
      <c r="B10" s="67">
        <f t="shared" si="3"/>
        <v>32761.19</v>
      </c>
      <c r="C10" s="68">
        <v>19002</v>
      </c>
      <c r="D10" s="68">
        <v>13759.189999999999</v>
      </c>
      <c r="E10" s="67">
        <f t="shared" si="4"/>
        <v>82390.3</v>
      </c>
      <c r="F10" s="68">
        <v>82390.3</v>
      </c>
      <c r="G10" s="71" t="s">
        <v>101</v>
      </c>
      <c r="H10" s="77">
        <f t="shared" si="5"/>
        <v>51587.73000000001</v>
      </c>
      <c r="I10" s="72">
        <v>5279.26</v>
      </c>
      <c r="J10" s="73">
        <f t="shared" si="0"/>
        <v>2819.0790369018387</v>
      </c>
      <c r="K10" s="72">
        <v>42846.07</v>
      </c>
      <c r="L10" s="73">
        <f t="shared" si="1"/>
        <v>22879.429645561831</v>
      </c>
      <c r="M10" s="72">
        <v>21517</v>
      </c>
      <c r="N10" s="73">
        <f t="shared" si="2"/>
        <v>11489.891317536332</v>
      </c>
      <c r="O10" s="68">
        <v>449.08</v>
      </c>
      <c r="P10" s="68">
        <v>1502.5599999999997</v>
      </c>
      <c r="Q10" s="68">
        <v>957.58</v>
      </c>
      <c r="R10" s="68">
        <v>748.24</v>
      </c>
      <c r="S10" s="68">
        <v>5100.7700000000004</v>
      </c>
      <c r="T10" s="68">
        <v>1781.61</v>
      </c>
      <c r="U10" s="71" t="s">
        <v>101</v>
      </c>
      <c r="V10" s="68">
        <v>3859.49</v>
      </c>
      <c r="W10" s="68">
        <f t="shared" si="6"/>
        <v>10913.9</v>
      </c>
      <c r="X10" s="68">
        <v>0</v>
      </c>
      <c r="Y10" s="68">
        <v>0.36000000000000004</v>
      </c>
      <c r="Z10" s="68">
        <v>275.89</v>
      </c>
      <c r="AA10" s="68">
        <v>1638.16</v>
      </c>
      <c r="AB10" s="68">
        <v>8999.49</v>
      </c>
      <c r="AC10" s="68">
        <f t="shared" si="7"/>
        <v>13197.257777456278</v>
      </c>
      <c r="AD10" s="68">
        <v>999.35498649691374</v>
      </c>
      <c r="AE10" s="68">
        <v>148.53395061728395</v>
      </c>
      <c r="AF10" s="68">
        <v>58.50071534207818</v>
      </c>
      <c r="AG10" s="68">
        <v>7012.7400000000007</v>
      </c>
      <c r="AH10" s="68">
        <v>1972.9399999999998</v>
      </c>
      <c r="AI10" s="68">
        <v>157</v>
      </c>
      <c r="AJ10" s="68">
        <v>2775.26</v>
      </c>
      <c r="AK10" s="68">
        <v>42.85</v>
      </c>
      <c r="AL10" s="68">
        <v>30.078125000000004</v>
      </c>
      <c r="AM10" s="68">
        <v>0</v>
      </c>
      <c r="AN10" s="68">
        <f t="shared" si="8"/>
        <v>18836.169999999998</v>
      </c>
      <c r="AO10" s="68">
        <v>8338</v>
      </c>
      <c r="AP10" s="68">
        <v>10498.17</v>
      </c>
      <c r="AQ10" s="68">
        <v>32453.929999999997</v>
      </c>
      <c r="AR10" s="72">
        <v>78966.749999999985</v>
      </c>
      <c r="AS10" s="68">
        <v>61031.11</v>
      </c>
      <c r="AT10" s="73">
        <f t="shared" si="9"/>
        <v>17935.639999999985</v>
      </c>
      <c r="AU10" s="68">
        <f t="shared" si="10"/>
        <v>321107.22777745628</v>
      </c>
    </row>
    <row r="11" spans="1:47" x14ac:dyDescent="0.35">
      <c r="A11" s="58" t="s">
        <v>48</v>
      </c>
      <c r="B11" s="67">
        <f t="shared" si="3"/>
        <v>219110.69999999998</v>
      </c>
      <c r="C11" s="68">
        <v>95621</v>
      </c>
      <c r="D11" s="68">
        <v>123489.69999999998</v>
      </c>
      <c r="E11" s="67">
        <f t="shared" si="4"/>
        <v>20937.969999999998</v>
      </c>
      <c r="F11" s="68">
        <v>20937.03</v>
      </c>
      <c r="G11" s="68">
        <v>0.94</v>
      </c>
      <c r="H11" s="77">
        <f t="shared" si="5"/>
        <v>26065.539999999979</v>
      </c>
      <c r="I11" s="72">
        <v>4504.49</v>
      </c>
      <c r="J11" s="73">
        <f t="shared" si="0"/>
        <v>2582.6743822184353</v>
      </c>
      <c r="K11" s="72">
        <v>21302.269999999997</v>
      </c>
      <c r="L11" s="73">
        <f t="shared" si="1"/>
        <v>12213.774925041524</v>
      </c>
      <c r="M11" s="72">
        <v>10745.479999999998</v>
      </c>
      <c r="N11" s="73">
        <f t="shared" si="2"/>
        <v>6160.9806927400314</v>
      </c>
      <c r="O11" s="68">
        <v>0</v>
      </c>
      <c r="P11" s="68">
        <v>93.2</v>
      </c>
      <c r="Q11" s="68">
        <v>0</v>
      </c>
      <c r="R11" s="68">
        <v>545.28</v>
      </c>
      <c r="S11" s="68">
        <v>1064.9199999999998</v>
      </c>
      <c r="T11" s="68">
        <v>167.51</v>
      </c>
      <c r="U11" s="68">
        <v>2917.7499999999995</v>
      </c>
      <c r="V11" s="68">
        <v>319.45000000000005</v>
      </c>
      <c r="W11" s="68">
        <f t="shared" si="6"/>
        <v>18506.669999999998</v>
      </c>
      <c r="X11" s="68">
        <v>0</v>
      </c>
      <c r="Y11" s="68">
        <v>0.11</v>
      </c>
      <c r="Z11" s="68">
        <v>45.68</v>
      </c>
      <c r="AA11" s="68">
        <v>6381.2</v>
      </c>
      <c r="AB11" s="68">
        <v>12079.68</v>
      </c>
      <c r="AC11" s="68">
        <f t="shared" si="7"/>
        <v>10546.070580311214</v>
      </c>
      <c r="AD11" s="68">
        <v>0</v>
      </c>
      <c r="AE11" s="68">
        <v>0</v>
      </c>
      <c r="AF11" s="68">
        <v>427.05058031121405</v>
      </c>
      <c r="AG11" s="68">
        <v>7665.2300000000005</v>
      </c>
      <c r="AH11" s="68">
        <v>1941.23</v>
      </c>
      <c r="AI11" s="68">
        <v>129.85</v>
      </c>
      <c r="AJ11" s="68">
        <v>363.25</v>
      </c>
      <c r="AK11" s="68">
        <v>19.46</v>
      </c>
      <c r="AL11" s="68">
        <v>0</v>
      </c>
      <c r="AM11" s="68">
        <v>0</v>
      </c>
      <c r="AN11" s="68">
        <f t="shared" si="8"/>
        <v>66795.179999999993</v>
      </c>
      <c r="AO11" s="68">
        <v>60909.07</v>
      </c>
      <c r="AP11" s="68">
        <v>5886.1099999999988</v>
      </c>
      <c r="AQ11" s="68">
        <v>15594.810000000001</v>
      </c>
      <c r="AR11" s="72">
        <v>159856.32000000001</v>
      </c>
      <c r="AS11" s="68">
        <v>152248.64000000001</v>
      </c>
      <c r="AT11" s="73">
        <f t="shared" si="9"/>
        <v>7607.679999999993</v>
      </c>
      <c r="AU11" s="68">
        <f t="shared" si="10"/>
        <v>537413.26058031106</v>
      </c>
    </row>
    <row r="12" spans="1:47" x14ac:dyDescent="0.35">
      <c r="A12" s="58" t="s">
        <v>49</v>
      </c>
      <c r="B12" s="67">
        <f t="shared" si="3"/>
        <v>79601.959999999992</v>
      </c>
      <c r="C12" s="68">
        <v>28439.309999999998</v>
      </c>
      <c r="D12" s="68">
        <v>51162.649999999994</v>
      </c>
      <c r="E12" s="67">
        <f t="shared" si="4"/>
        <v>118184.84000000001</v>
      </c>
      <c r="F12" s="68">
        <v>112225.88</v>
      </c>
      <c r="G12" s="68">
        <v>5958.9600000000009</v>
      </c>
      <c r="H12" s="77">
        <f t="shared" si="5"/>
        <v>161117.01</v>
      </c>
      <c r="I12" s="72">
        <v>34311.69</v>
      </c>
      <c r="J12" s="73">
        <f t="shared" si="0"/>
        <v>13786.446324596462</v>
      </c>
      <c r="K12" s="72">
        <v>128195.08</v>
      </c>
      <c r="L12" s="73">
        <f t="shared" si="1"/>
        <v>51508.817825567603</v>
      </c>
      <c r="M12" s="72">
        <v>81429.900000000009</v>
      </c>
      <c r="N12" s="73">
        <f t="shared" si="2"/>
        <v>32718.555849835946</v>
      </c>
      <c r="O12" s="68">
        <v>8356.69</v>
      </c>
      <c r="P12" s="68">
        <v>6183.6500000000005</v>
      </c>
      <c r="Q12" s="68">
        <v>13005.64</v>
      </c>
      <c r="R12" s="68">
        <v>16798.990000000002</v>
      </c>
      <c r="S12" s="68">
        <v>1864.3600000000001</v>
      </c>
      <c r="T12" s="68">
        <v>1197.0699999999997</v>
      </c>
      <c r="U12" s="68">
        <v>10263.61</v>
      </c>
      <c r="V12" s="68">
        <v>5433.1799999999994</v>
      </c>
      <c r="W12" s="68">
        <f t="shared" si="6"/>
        <v>83867.94</v>
      </c>
      <c r="X12" s="68">
        <v>8131.06</v>
      </c>
      <c r="Y12" s="68">
        <v>5302.62</v>
      </c>
      <c r="Z12" s="68">
        <v>19075.98</v>
      </c>
      <c r="AA12" s="68">
        <v>1630.4099999999996</v>
      </c>
      <c r="AB12" s="68">
        <v>49727.87</v>
      </c>
      <c r="AC12" s="68">
        <f t="shared" si="7"/>
        <v>47694.313025334362</v>
      </c>
      <c r="AD12" s="68">
        <v>0</v>
      </c>
      <c r="AE12" s="68">
        <v>565.80604584619346</v>
      </c>
      <c r="AF12" s="68">
        <v>2825.734632201646</v>
      </c>
      <c r="AG12" s="68">
        <v>10174.59</v>
      </c>
      <c r="AH12" s="68">
        <v>14485.1</v>
      </c>
      <c r="AI12" s="68">
        <v>5063.18</v>
      </c>
      <c r="AJ12" s="68">
        <v>13820.970000000001</v>
      </c>
      <c r="AK12" s="68">
        <v>548.37</v>
      </c>
      <c r="AL12" s="68">
        <v>210.56234728652265</v>
      </c>
      <c r="AM12" s="68">
        <v>0</v>
      </c>
      <c r="AN12" s="68">
        <f t="shared" si="8"/>
        <v>52192.319999999992</v>
      </c>
      <c r="AO12" s="68">
        <v>24126</v>
      </c>
      <c r="AP12" s="68">
        <v>28066.319999999996</v>
      </c>
      <c r="AQ12" s="68">
        <v>145922.85000000003</v>
      </c>
      <c r="AR12" s="72">
        <v>433883.14999999997</v>
      </c>
      <c r="AS12" s="68">
        <v>249376.46999999997</v>
      </c>
      <c r="AT12" s="73">
        <f t="shared" si="9"/>
        <v>184506.68</v>
      </c>
      <c r="AU12" s="68">
        <f t="shared" si="10"/>
        <v>1122464.3830253342</v>
      </c>
    </row>
    <row r="13" spans="1:47" x14ac:dyDescent="0.35">
      <c r="A13" s="58" t="s">
        <v>50</v>
      </c>
      <c r="B13" s="67">
        <f t="shared" si="3"/>
        <v>44423.299999999996</v>
      </c>
      <c r="C13" s="68">
        <v>25720</v>
      </c>
      <c r="D13" s="68">
        <v>18703.299999999996</v>
      </c>
      <c r="E13" s="67">
        <f t="shared" si="4"/>
        <v>101990.82999999999</v>
      </c>
      <c r="F13" s="68">
        <v>100412.29999999999</v>
      </c>
      <c r="G13" s="68">
        <v>1578.53</v>
      </c>
      <c r="H13" s="77">
        <f t="shared" si="5"/>
        <v>160244.79000000007</v>
      </c>
      <c r="I13" s="72">
        <v>13225.3</v>
      </c>
      <c r="J13" s="73">
        <f t="shared" si="0"/>
        <v>7331.8649311276449</v>
      </c>
      <c r="K13" s="72">
        <v>79606.259999999995</v>
      </c>
      <c r="L13" s="73">
        <f t="shared" si="1"/>
        <v>44132.257566348548</v>
      </c>
      <c r="M13" s="72">
        <v>111214.75000000003</v>
      </c>
      <c r="N13" s="73">
        <f t="shared" si="2"/>
        <v>61655.427502523838</v>
      </c>
      <c r="O13" s="68">
        <v>8196.130000000001</v>
      </c>
      <c r="P13" s="68">
        <v>7888.06</v>
      </c>
      <c r="Q13" s="68">
        <v>1493.28</v>
      </c>
      <c r="R13" s="68">
        <v>11743.090000000002</v>
      </c>
      <c r="S13" s="68">
        <v>2756.37</v>
      </c>
      <c r="T13" s="68">
        <v>1896.8099999999997</v>
      </c>
      <c r="U13" s="68">
        <v>10281.149999999998</v>
      </c>
      <c r="V13" s="68">
        <v>2870.3500000000004</v>
      </c>
      <c r="W13" s="68">
        <f t="shared" si="6"/>
        <v>41552.589999999997</v>
      </c>
      <c r="X13" s="68">
        <v>1743.9299999999998</v>
      </c>
      <c r="Y13" s="68">
        <v>5320.0599999999995</v>
      </c>
      <c r="Z13" s="68">
        <v>6613.9000000000005</v>
      </c>
      <c r="AA13" s="68">
        <v>1204.77</v>
      </c>
      <c r="AB13" s="68">
        <v>26669.93</v>
      </c>
      <c r="AC13" s="68">
        <f t="shared" si="7"/>
        <v>44610.136041023659</v>
      </c>
      <c r="AD13" s="68">
        <v>0</v>
      </c>
      <c r="AE13" s="68">
        <v>185.03307452417695</v>
      </c>
      <c r="AF13" s="68">
        <v>815.45138888888891</v>
      </c>
      <c r="AG13" s="68">
        <v>15409.61</v>
      </c>
      <c r="AH13" s="68">
        <v>5298.39</v>
      </c>
      <c r="AI13" s="68">
        <v>3313.44</v>
      </c>
      <c r="AJ13" s="68">
        <v>19015.36</v>
      </c>
      <c r="AK13" s="68">
        <v>427.18</v>
      </c>
      <c r="AL13" s="68">
        <v>145.67157761059673</v>
      </c>
      <c r="AM13" s="68">
        <v>0</v>
      </c>
      <c r="AN13" s="68">
        <f t="shared" si="8"/>
        <v>47038.82</v>
      </c>
      <c r="AO13" s="68">
        <v>5199.2</v>
      </c>
      <c r="AP13" s="68">
        <v>41839.620000000003</v>
      </c>
      <c r="AQ13" s="68">
        <v>90926.76</v>
      </c>
      <c r="AR13" s="72">
        <v>711072.91</v>
      </c>
      <c r="AS13" s="68">
        <v>659251.08000000007</v>
      </c>
      <c r="AT13" s="73">
        <f t="shared" si="9"/>
        <v>51821.829999999958</v>
      </c>
      <c r="AU13" s="68">
        <f t="shared" si="10"/>
        <v>1241860.1360410238</v>
      </c>
    </row>
    <row r="14" spans="1:47" x14ac:dyDescent="0.35">
      <c r="A14" s="58" t="s">
        <v>51</v>
      </c>
      <c r="B14" s="67">
        <f t="shared" si="3"/>
        <v>5597.4</v>
      </c>
      <c r="C14" s="68">
        <v>4265.8999999999996</v>
      </c>
      <c r="D14" s="68">
        <v>1331.5</v>
      </c>
      <c r="E14" s="67">
        <f t="shared" si="4"/>
        <v>38366.429999999993</v>
      </c>
      <c r="F14" s="68">
        <v>38114.639999999992</v>
      </c>
      <c r="G14" s="68">
        <v>251.79</v>
      </c>
      <c r="H14" s="77">
        <f t="shared" si="5"/>
        <v>65128.640000000014</v>
      </c>
      <c r="I14" s="72">
        <v>8441.15</v>
      </c>
      <c r="J14" s="73">
        <f t="shared" si="0"/>
        <v>2902.6553197794974</v>
      </c>
      <c r="K14" s="72">
        <v>25315.850000000002</v>
      </c>
      <c r="L14" s="73">
        <f t="shared" si="1"/>
        <v>8705.3525499771713</v>
      </c>
      <c r="M14" s="72">
        <v>60215.41</v>
      </c>
      <c r="N14" s="73">
        <f t="shared" si="2"/>
        <v>20706.252130243338</v>
      </c>
      <c r="O14" s="68">
        <v>1969.7599999999998</v>
      </c>
      <c r="P14" s="68">
        <v>2136.23</v>
      </c>
      <c r="Q14" s="68">
        <v>521.54</v>
      </c>
      <c r="R14" s="68">
        <v>4812.74</v>
      </c>
      <c r="S14" s="68">
        <v>723.83</v>
      </c>
      <c r="T14" s="68">
        <v>1028.75</v>
      </c>
      <c r="U14" s="68">
        <v>20710.34</v>
      </c>
      <c r="V14" s="68">
        <v>911.18999999999994</v>
      </c>
      <c r="W14" s="68">
        <f t="shared" si="6"/>
        <v>31060.2</v>
      </c>
      <c r="X14" s="68">
        <v>3922.28</v>
      </c>
      <c r="Y14" s="68">
        <v>3026.5900000000006</v>
      </c>
      <c r="Z14" s="68">
        <v>6059.21</v>
      </c>
      <c r="AA14" s="68">
        <v>920.3</v>
      </c>
      <c r="AB14" s="68">
        <v>17131.82</v>
      </c>
      <c r="AC14" s="68">
        <f t="shared" si="7"/>
        <v>13238.67</v>
      </c>
      <c r="AD14" s="68">
        <v>0</v>
      </c>
      <c r="AE14" s="68">
        <v>0</v>
      </c>
      <c r="AF14" s="68">
        <v>0</v>
      </c>
      <c r="AG14" s="68">
        <v>6149.0700000000006</v>
      </c>
      <c r="AH14" s="68">
        <v>260.62</v>
      </c>
      <c r="AI14" s="68">
        <v>135.06</v>
      </c>
      <c r="AJ14" s="68">
        <v>6693.9199999999992</v>
      </c>
      <c r="AK14" s="68">
        <v>0</v>
      </c>
      <c r="AL14" s="68">
        <v>0</v>
      </c>
      <c r="AM14" s="68">
        <v>0</v>
      </c>
      <c r="AN14" s="68">
        <f t="shared" si="8"/>
        <v>8898.39</v>
      </c>
      <c r="AO14" s="68">
        <v>296</v>
      </c>
      <c r="AP14" s="68">
        <v>8602.39</v>
      </c>
      <c r="AQ14" s="68">
        <v>61658.149999999994</v>
      </c>
      <c r="AR14" s="72">
        <v>245653.16000000003</v>
      </c>
      <c r="AS14" s="68">
        <v>234091.46</v>
      </c>
      <c r="AT14" s="73">
        <f t="shared" si="9"/>
        <v>11561.700000000041</v>
      </c>
      <c r="AU14" s="68">
        <f t="shared" si="10"/>
        <v>469601.04000000004</v>
      </c>
    </row>
    <row r="15" spans="1:47" x14ac:dyDescent="0.35">
      <c r="A15" s="58" t="s">
        <v>52</v>
      </c>
      <c r="B15" s="67">
        <f t="shared" si="3"/>
        <v>44738.820000000007</v>
      </c>
      <c r="C15" s="68">
        <v>25324.400000000001</v>
      </c>
      <c r="D15" s="68">
        <v>19414.420000000002</v>
      </c>
      <c r="E15" s="67">
        <f t="shared" si="4"/>
        <v>47504.56</v>
      </c>
      <c r="F15" s="68">
        <v>47112.09</v>
      </c>
      <c r="G15" s="68">
        <v>392.47</v>
      </c>
      <c r="H15" s="77">
        <f t="shared" si="5"/>
        <v>42601.070000000051</v>
      </c>
      <c r="I15" s="72">
        <v>12533.359999999999</v>
      </c>
      <c r="J15" s="73">
        <f t="shared" si="0"/>
        <v>1860.8006314271679</v>
      </c>
      <c r="K15" s="72">
        <v>46285.599999999999</v>
      </c>
      <c r="L15" s="73">
        <f t="shared" si="1"/>
        <v>6871.922110749656</v>
      </c>
      <c r="M15" s="72">
        <v>76195.819999999992</v>
      </c>
      <c r="N15" s="73">
        <f t="shared" si="2"/>
        <v>11312.62725782318</v>
      </c>
      <c r="O15" s="68">
        <v>2063.4499999999998</v>
      </c>
      <c r="P15" s="68">
        <v>3693.4699999999993</v>
      </c>
      <c r="Q15" s="68">
        <v>0</v>
      </c>
      <c r="R15" s="68">
        <v>2729.63</v>
      </c>
      <c r="S15" s="68">
        <v>815.75</v>
      </c>
      <c r="T15" s="68">
        <v>1183.9000000000001</v>
      </c>
      <c r="U15" s="68">
        <v>10511.63</v>
      </c>
      <c r="V15" s="68">
        <v>1557.89</v>
      </c>
      <c r="W15" s="68">
        <f t="shared" si="6"/>
        <v>29891.410000000003</v>
      </c>
      <c r="X15" s="68">
        <v>565.55000000000007</v>
      </c>
      <c r="Y15" s="68">
        <v>80.260000000000005</v>
      </c>
      <c r="Z15" s="68">
        <v>4137.18</v>
      </c>
      <c r="AA15" s="68">
        <v>689.40000000000009</v>
      </c>
      <c r="AB15" s="68">
        <v>24419.02</v>
      </c>
      <c r="AC15" s="68">
        <f t="shared" si="7"/>
        <v>20979.08</v>
      </c>
      <c r="AD15" s="68">
        <v>0</v>
      </c>
      <c r="AE15" s="68">
        <v>0</v>
      </c>
      <c r="AF15" s="68">
        <v>0</v>
      </c>
      <c r="AG15" s="68">
        <v>16304.21</v>
      </c>
      <c r="AH15" s="68">
        <v>549.94999999999993</v>
      </c>
      <c r="AI15" s="68">
        <v>223.9</v>
      </c>
      <c r="AJ15" s="68">
        <v>3901.0200000000004</v>
      </c>
      <c r="AK15" s="68">
        <v>0</v>
      </c>
      <c r="AL15" s="68">
        <v>0</v>
      </c>
      <c r="AM15" s="68">
        <v>0</v>
      </c>
      <c r="AN15" s="68">
        <f t="shared" si="8"/>
        <v>100731.6</v>
      </c>
      <c r="AO15" s="68">
        <v>64262.2</v>
      </c>
      <c r="AP15" s="68">
        <v>36469.4</v>
      </c>
      <c r="AQ15" s="68">
        <v>114969.43</v>
      </c>
      <c r="AR15" s="72">
        <v>578456.96</v>
      </c>
      <c r="AS15" s="68">
        <v>410378.95000000007</v>
      </c>
      <c r="AT15" s="73">
        <f t="shared" si="9"/>
        <v>168078.00999999989</v>
      </c>
      <c r="AU15" s="68">
        <f t="shared" si="10"/>
        <v>979872.93</v>
      </c>
    </row>
    <row r="16" spans="1:47" x14ac:dyDescent="0.35">
      <c r="A16" s="58" t="s">
        <v>53</v>
      </c>
      <c r="B16" s="67">
        <f t="shared" si="3"/>
        <v>99666.93</v>
      </c>
      <c r="C16" s="68">
        <v>37982.159999999996</v>
      </c>
      <c r="D16" s="68">
        <v>61684.77</v>
      </c>
      <c r="E16" s="67">
        <f t="shared" si="4"/>
        <v>103132.44</v>
      </c>
      <c r="F16" s="68">
        <v>103127.86</v>
      </c>
      <c r="G16" s="68">
        <v>4.58</v>
      </c>
      <c r="H16" s="77">
        <f t="shared" si="5"/>
        <v>150902.61000000004</v>
      </c>
      <c r="I16" s="72">
        <v>39241.760000000002</v>
      </c>
      <c r="J16" s="73">
        <f t="shared" si="0"/>
        <v>16750.384919275173</v>
      </c>
      <c r="K16" s="72">
        <v>133530.93</v>
      </c>
      <c r="L16" s="73">
        <f t="shared" si="1"/>
        <v>56997.812435751839</v>
      </c>
      <c r="M16" s="72">
        <v>74002.080000000002</v>
      </c>
      <c r="N16" s="73">
        <f t="shared" si="2"/>
        <v>31587.862644972985</v>
      </c>
      <c r="O16" s="68">
        <v>8963.9800000000014</v>
      </c>
      <c r="P16" s="68">
        <v>3984.53</v>
      </c>
      <c r="Q16" s="68">
        <v>3802.88</v>
      </c>
      <c r="R16" s="68">
        <v>12936.87</v>
      </c>
      <c r="S16" s="68">
        <v>3883.2800000000007</v>
      </c>
      <c r="T16" s="68">
        <v>2276.2499999999995</v>
      </c>
      <c r="U16" s="68">
        <v>7459.9</v>
      </c>
      <c r="V16" s="68">
        <v>2258.86</v>
      </c>
      <c r="W16" s="68">
        <f t="shared" si="6"/>
        <v>105058.18000000001</v>
      </c>
      <c r="X16" s="68">
        <v>11710.109999999999</v>
      </c>
      <c r="Y16" s="68">
        <v>8226.49</v>
      </c>
      <c r="Z16" s="68">
        <v>26370.430000000004</v>
      </c>
      <c r="AA16" s="68">
        <v>1421.89</v>
      </c>
      <c r="AB16" s="68">
        <v>57329.260000000009</v>
      </c>
      <c r="AC16" s="68">
        <f t="shared" si="7"/>
        <v>46911.02</v>
      </c>
      <c r="AD16" s="68">
        <v>0</v>
      </c>
      <c r="AE16" s="68">
        <v>1008.52</v>
      </c>
      <c r="AF16" s="68">
        <v>1976.0900000000001</v>
      </c>
      <c r="AG16" s="68">
        <v>7637.29</v>
      </c>
      <c r="AH16" s="68">
        <v>19479.23</v>
      </c>
      <c r="AI16" s="68">
        <v>2611.3599999999997</v>
      </c>
      <c r="AJ16" s="68">
        <v>13426.37</v>
      </c>
      <c r="AK16" s="68">
        <v>212.17</v>
      </c>
      <c r="AL16" s="68">
        <v>222.31</v>
      </c>
      <c r="AM16" s="68">
        <v>337.68</v>
      </c>
      <c r="AN16" s="68">
        <f t="shared" si="8"/>
        <v>2556.35</v>
      </c>
      <c r="AO16" s="68">
        <v>0</v>
      </c>
      <c r="AP16" s="68">
        <v>2556.35</v>
      </c>
      <c r="AQ16" s="68">
        <v>141438.71000000002</v>
      </c>
      <c r="AR16" s="72">
        <v>435327.58999999991</v>
      </c>
      <c r="AS16" s="68">
        <v>221654.87</v>
      </c>
      <c r="AT16" s="73">
        <f t="shared" si="9"/>
        <v>213672.71999999991</v>
      </c>
      <c r="AU16" s="68">
        <f t="shared" si="10"/>
        <v>1084993.8299999998</v>
      </c>
    </row>
    <row r="17" spans="1:47" s="3" customFormat="1" x14ac:dyDescent="0.35">
      <c r="A17" s="57" t="s">
        <v>33</v>
      </c>
      <c r="B17" s="69"/>
      <c r="C17" s="68"/>
      <c r="D17" s="68"/>
      <c r="E17" s="67"/>
      <c r="F17" s="68"/>
      <c r="G17" s="68"/>
      <c r="H17" s="77"/>
      <c r="I17" s="72"/>
      <c r="J17" s="75"/>
      <c r="K17" s="72"/>
      <c r="L17" s="75"/>
      <c r="M17" s="72"/>
      <c r="N17" s="68"/>
      <c r="O17" s="76"/>
      <c r="P17" s="76"/>
      <c r="Q17" s="76"/>
      <c r="R17" s="68"/>
      <c r="S17" s="68"/>
      <c r="T17" s="68"/>
      <c r="U17" s="73"/>
      <c r="V17" s="76"/>
      <c r="W17" s="68"/>
      <c r="X17" s="68"/>
      <c r="Y17" s="76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72"/>
      <c r="AS17" s="68"/>
      <c r="AT17" s="68"/>
      <c r="AU17" s="68"/>
    </row>
    <row r="18" spans="1:47" s="3" customFormat="1" x14ac:dyDescent="0.35">
      <c r="A18" s="57" t="s">
        <v>36</v>
      </c>
      <c r="B18" s="69"/>
      <c r="C18" s="68"/>
      <c r="D18" s="68"/>
      <c r="E18" s="67"/>
      <c r="F18" s="68"/>
      <c r="G18" s="68"/>
      <c r="H18" s="77"/>
      <c r="I18" s="72"/>
      <c r="J18" s="75"/>
      <c r="K18" s="72"/>
      <c r="L18" s="75"/>
      <c r="M18" s="72"/>
      <c r="N18" s="68"/>
      <c r="O18" s="76"/>
      <c r="P18" s="76"/>
      <c r="Q18" s="76"/>
      <c r="R18" s="68"/>
      <c r="S18" s="68"/>
      <c r="T18" s="68"/>
      <c r="U18" s="73"/>
      <c r="V18" s="76"/>
      <c r="W18" s="68"/>
      <c r="X18" s="68"/>
      <c r="Y18" s="76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72"/>
      <c r="AS18" s="68"/>
      <c r="AT18" s="68"/>
      <c r="AU18" s="68"/>
    </row>
    <row r="19" spans="1:47" x14ac:dyDescent="0.35">
      <c r="A19" s="58" t="s">
        <v>54</v>
      </c>
      <c r="B19" s="67">
        <f t="shared" ref="B19:B31" si="11">SUM(C19:D19)</f>
        <v>33178.920000000006</v>
      </c>
      <c r="C19" s="68">
        <v>20324.320000000003</v>
      </c>
      <c r="D19" s="68">
        <v>12854.6</v>
      </c>
      <c r="E19" s="67">
        <f t="shared" si="4"/>
        <v>2718.5</v>
      </c>
      <c r="F19" s="68">
        <v>2718.5</v>
      </c>
      <c r="G19" s="71" t="s">
        <v>101</v>
      </c>
      <c r="H19" s="77">
        <f t="shared" si="5"/>
        <v>10782.38</v>
      </c>
      <c r="I19" s="72">
        <v>3935.5800000000004</v>
      </c>
      <c r="J19" s="73">
        <f t="shared" ref="J19:J31" si="12">I19 - (I19*AQ19)/(I19 + K19 + M19)</f>
        <v>3287.4235354342859</v>
      </c>
      <c r="K19" s="72">
        <v>7622.2100000000009</v>
      </c>
      <c r="L19" s="73">
        <f t="shared" ref="L19:L31" si="13">K19 - (K19*$AQ19)/($I19+$K19 + $M19)</f>
        <v>6366.8970128983701</v>
      </c>
      <c r="M19" s="72">
        <v>1276.3900000000001</v>
      </c>
      <c r="N19" s="73">
        <f t="shared" ref="N19:N31" si="14">M19 - (M19*$AQ19)/($I19+$K19 + $M19)</f>
        <v>1066.1794516673447</v>
      </c>
      <c r="O19" s="68">
        <v>2.2899999999999996</v>
      </c>
      <c r="P19" s="68">
        <v>59.589999999999996</v>
      </c>
      <c r="Q19" s="71" t="s">
        <v>101</v>
      </c>
      <c r="R19" s="71" t="s">
        <v>101</v>
      </c>
      <c r="S19" s="71" t="s">
        <v>101</v>
      </c>
      <c r="T19" s="71" t="s">
        <v>101</v>
      </c>
      <c r="U19" s="71" t="s">
        <v>101</v>
      </c>
      <c r="V19" s="68">
        <v>0</v>
      </c>
      <c r="W19" s="68">
        <f t="shared" si="6"/>
        <v>11491.949999999999</v>
      </c>
      <c r="X19" s="68">
        <v>0</v>
      </c>
      <c r="Y19" s="68">
        <v>27.67</v>
      </c>
      <c r="Z19" s="68">
        <v>115.88</v>
      </c>
      <c r="AA19" s="68">
        <v>58.33</v>
      </c>
      <c r="AB19" s="68">
        <v>11290.07</v>
      </c>
      <c r="AC19" s="68">
        <f t="shared" si="7"/>
        <v>23379.349999999995</v>
      </c>
      <c r="AD19" s="68">
        <v>838.58000000000015</v>
      </c>
      <c r="AE19" s="68">
        <v>6546.26</v>
      </c>
      <c r="AF19" s="68">
        <v>1583.4899999999998</v>
      </c>
      <c r="AG19" s="68">
        <v>2616.38</v>
      </c>
      <c r="AH19" s="68">
        <v>8365.8799999999992</v>
      </c>
      <c r="AI19" s="68">
        <v>1985.1000000000001</v>
      </c>
      <c r="AJ19" s="68">
        <v>162.30999999999997</v>
      </c>
      <c r="AK19" s="68">
        <v>644.82999999999993</v>
      </c>
      <c r="AL19" s="68">
        <v>604.4899999999999</v>
      </c>
      <c r="AM19" s="68">
        <v>32.03</v>
      </c>
      <c r="AN19" s="68">
        <f t="shared" si="8"/>
        <v>1126.0100000000002</v>
      </c>
      <c r="AO19" s="68">
        <v>604.13</v>
      </c>
      <c r="AP19" s="68">
        <v>521.88000000000011</v>
      </c>
      <c r="AQ19" s="68">
        <v>2113.6800000000003</v>
      </c>
      <c r="AR19" s="72">
        <v>11325.88</v>
      </c>
      <c r="AS19" s="68">
        <v>1214.96</v>
      </c>
      <c r="AT19" s="73">
        <f t="shared" ref="AT19:AT31" si="15">AR19-AS19</f>
        <v>10110.919999999998</v>
      </c>
      <c r="AU19" s="68">
        <f t="shared" si="10"/>
        <v>96116.669999999984</v>
      </c>
    </row>
    <row r="20" spans="1:47" x14ac:dyDescent="0.35">
      <c r="A20" s="58" t="s">
        <v>55</v>
      </c>
      <c r="B20" s="67">
        <f t="shared" si="11"/>
        <v>60575.410000000011</v>
      </c>
      <c r="C20" s="68">
        <v>44216.160000000011</v>
      </c>
      <c r="D20" s="68">
        <v>16359.249999999998</v>
      </c>
      <c r="E20" s="67">
        <f t="shared" si="4"/>
        <v>135611.64000000001</v>
      </c>
      <c r="F20" s="68">
        <v>135611.64000000001</v>
      </c>
      <c r="G20" s="71" t="s">
        <v>101</v>
      </c>
      <c r="H20" s="77">
        <f t="shared" si="5"/>
        <v>103523.75</v>
      </c>
      <c r="I20" s="72">
        <v>15444.17</v>
      </c>
      <c r="J20" s="73">
        <f t="shared" si="12"/>
        <v>11988.715017264361</v>
      </c>
      <c r="K20" s="72">
        <v>79559.650000000009</v>
      </c>
      <c r="L20" s="73">
        <f t="shared" si="13"/>
        <v>61759.095550184749</v>
      </c>
      <c r="M20" s="72">
        <v>17795.019999999997</v>
      </c>
      <c r="N20" s="73">
        <f t="shared" si="14"/>
        <v>13813.5894325509</v>
      </c>
      <c r="O20" s="68">
        <v>2182.9699999999998</v>
      </c>
      <c r="P20" s="68">
        <v>2107.1699999999996</v>
      </c>
      <c r="Q20" s="68">
        <v>10177.59</v>
      </c>
      <c r="R20" s="71" t="s">
        <v>101</v>
      </c>
      <c r="S20" s="71" t="s">
        <v>101</v>
      </c>
      <c r="T20" s="71" t="s">
        <v>101</v>
      </c>
      <c r="U20" s="71" t="s">
        <v>101</v>
      </c>
      <c r="V20" s="68">
        <v>1494.62</v>
      </c>
      <c r="W20" s="68">
        <f t="shared" si="6"/>
        <v>111072.81</v>
      </c>
      <c r="X20" s="68">
        <v>5877.57</v>
      </c>
      <c r="Y20" s="68">
        <v>1453.9700000000003</v>
      </c>
      <c r="Z20" s="68">
        <v>24814.58</v>
      </c>
      <c r="AA20" s="68">
        <v>956.7700000000001</v>
      </c>
      <c r="AB20" s="68">
        <v>77969.919999999998</v>
      </c>
      <c r="AC20" s="68">
        <f t="shared" si="7"/>
        <v>58560.73</v>
      </c>
      <c r="AD20" s="68">
        <v>792.88</v>
      </c>
      <c r="AE20" s="68">
        <v>5499.0300000000007</v>
      </c>
      <c r="AF20" s="68">
        <v>1690.22</v>
      </c>
      <c r="AG20" s="68">
        <v>2933.35</v>
      </c>
      <c r="AH20" s="68">
        <v>27287.43</v>
      </c>
      <c r="AI20" s="68">
        <v>14865.760000000002</v>
      </c>
      <c r="AJ20" s="68">
        <v>3105.2999999999997</v>
      </c>
      <c r="AK20" s="68">
        <v>1868.45</v>
      </c>
      <c r="AL20" s="68">
        <v>518.30999999999995</v>
      </c>
      <c r="AM20" s="68">
        <v>0</v>
      </c>
      <c r="AN20" s="68">
        <f t="shared" si="8"/>
        <v>14995.229999999998</v>
      </c>
      <c r="AO20" s="68">
        <v>14387.439999999999</v>
      </c>
      <c r="AP20" s="68">
        <v>607.78999999999985</v>
      </c>
      <c r="AQ20" s="68">
        <v>25237.439999999999</v>
      </c>
      <c r="AR20" s="72">
        <v>102185.23</v>
      </c>
      <c r="AS20" s="68">
        <v>34019.57</v>
      </c>
      <c r="AT20" s="73">
        <f t="shared" si="15"/>
        <v>68165.66</v>
      </c>
      <c r="AU20" s="68">
        <f t="shared" si="10"/>
        <v>611762.24</v>
      </c>
    </row>
    <row r="21" spans="1:47" x14ac:dyDescent="0.35">
      <c r="A21" s="58" t="s">
        <v>56</v>
      </c>
      <c r="B21" s="67">
        <f t="shared" si="11"/>
        <v>26326.149999999994</v>
      </c>
      <c r="C21" s="68">
        <v>20294.569999999996</v>
      </c>
      <c r="D21" s="68">
        <v>6031.58</v>
      </c>
      <c r="E21" s="67">
        <f t="shared" si="4"/>
        <v>103713.62000000001</v>
      </c>
      <c r="F21" s="68">
        <v>103713.62000000001</v>
      </c>
      <c r="G21" s="71" t="s">
        <v>101</v>
      </c>
      <c r="H21" s="77">
        <f t="shared" si="5"/>
        <v>149821.01999999999</v>
      </c>
      <c r="I21" s="72">
        <v>24318.32</v>
      </c>
      <c r="J21" s="73">
        <f t="shared" si="12"/>
        <v>19261.056462201519</v>
      </c>
      <c r="K21" s="72">
        <v>100683.35999999999</v>
      </c>
      <c r="L21" s="73">
        <f t="shared" si="13"/>
        <v>79745.142006691327</v>
      </c>
      <c r="M21" s="72">
        <v>31478.29</v>
      </c>
      <c r="N21" s="73">
        <f t="shared" si="14"/>
        <v>24932.031531107146</v>
      </c>
      <c r="O21" s="68">
        <v>556.97</v>
      </c>
      <c r="P21" s="68">
        <v>2365.1799999999998</v>
      </c>
      <c r="Q21" s="68">
        <v>21019.460000000003</v>
      </c>
      <c r="R21" s="71" t="s">
        <v>101</v>
      </c>
      <c r="S21" s="68">
        <v>118.88000000000001</v>
      </c>
      <c r="T21" s="68">
        <v>54.910000000000004</v>
      </c>
      <c r="U21" s="71" t="s">
        <v>101</v>
      </c>
      <c r="V21" s="68">
        <v>1767.3899999999999</v>
      </c>
      <c r="W21" s="68">
        <f t="shared" si="6"/>
        <v>91469.170000000013</v>
      </c>
      <c r="X21" s="68">
        <v>5852.6099999999988</v>
      </c>
      <c r="Y21" s="68">
        <v>2780.02</v>
      </c>
      <c r="Z21" s="68">
        <v>8243.34</v>
      </c>
      <c r="AA21" s="68">
        <v>320.17</v>
      </c>
      <c r="AB21" s="68">
        <v>74273.030000000013</v>
      </c>
      <c r="AC21" s="68">
        <f t="shared" si="7"/>
        <v>12379.269999999999</v>
      </c>
      <c r="AD21" s="68">
        <v>8.67</v>
      </c>
      <c r="AE21" s="68">
        <v>455.09000000000003</v>
      </c>
      <c r="AF21" s="68">
        <v>2.13</v>
      </c>
      <c r="AG21" s="68">
        <v>6483.7499999999991</v>
      </c>
      <c r="AH21" s="68">
        <v>225.78</v>
      </c>
      <c r="AI21" s="68">
        <v>390.65</v>
      </c>
      <c r="AJ21" s="68">
        <v>2053.87</v>
      </c>
      <c r="AK21" s="68">
        <v>1772.83</v>
      </c>
      <c r="AL21" s="68">
        <v>986.5</v>
      </c>
      <c r="AM21" s="68">
        <v>0</v>
      </c>
      <c r="AN21" s="68">
        <f t="shared" si="8"/>
        <v>289.86</v>
      </c>
      <c r="AO21" s="68">
        <v>0</v>
      </c>
      <c r="AP21" s="68">
        <v>289.86</v>
      </c>
      <c r="AQ21" s="68">
        <v>32541.74</v>
      </c>
      <c r="AR21" s="72">
        <v>225110.43</v>
      </c>
      <c r="AS21" s="68">
        <v>110178.85</v>
      </c>
      <c r="AT21" s="73">
        <f t="shared" si="15"/>
        <v>114931.57999999999</v>
      </c>
      <c r="AU21" s="68">
        <f t="shared" si="10"/>
        <v>641651.25999999989</v>
      </c>
    </row>
    <row r="22" spans="1:47" x14ac:dyDescent="0.35">
      <c r="A22" s="58" t="s">
        <v>57</v>
      </c>
      <c r="B22" s="67">
        <f t="shared" si="11"/>
        <v>2144.0200000000004</v>
      </c>
      <c r="C22" s="68">
        <v>0</v>
      </c>
      <c r="D22" s="68">
        <v>2144.0200000000004</v>
      </c>
      <c r="E22" s="67">
        <f t="shared" si="4"/>
        <v>67617.95</v>
      </c>
      <c r="F22" s="68">
        <v>67617.95</v>
      </c>
      <c r="G22" s="71" t="s">
        <v>101</v>
      </c>
      <c r="H22" s="77">
        <f t="shared" si="5"/>
        <v>111719.39000000004</v>
      </c>
      <c r="I22" s="72">
        <v>22293.58</v>
      </c>
      <c r="J22" s="73">
        <f t="shared" si="12"/>
        <v>14097.065504192828</v>
      </c>
      <c r="K22" s="72">
        <v>63905.71</v>
      </c>
      <c r="L22" s="73">
        <f t="shared" si="13"/>
        <v>40409.973631958201</v>
      </c>
      <c r="M22" s="72">
        <v>26285.65</v>
      </c>
      <c r="N22" s="73">
        <f t="shared" si="14"/>
        <v>16621.400863848976</v>
      </c>
      <c r="O22" s="68">
        <v>0</v>
      </c>
      <c r="P22" s="68">
        <v>1917.1000000000001</v>
      </c>
      <c r="Q22" s="68">
        <v>14475.03</v>
      </c>
      <c r="R22" s="68">
        <v>20909.629999999997</v>
      </c>
      <c r="S22" s="68">
        <v>1844.53</v>
      </c>
      <c r="T22" s="68">
        <v>159.60000000000002</v>
      </c>
      <c r="U22" s="71" t="s">
        <v>101</v>
      </c>
      <c r="V22" s="68">
        <v>1285.06</v>
      </c>
      <c r="W22" s="68">
        <f t="shared" si="6"/>
        <v>99730.67</v>
      </c>
      <c r="X22" s="68">
        <v>5423.2899999999991</v>
      </c>
      <c r="Y22" s="68">
        <v>2699.31</v>
      </c>
      <c r="Z22" s="68">
        <v>17816.060000000001</v>
      </c>
      <c r="AA22" s="68">
        <v>2585.2200000000003</v>
      </c>
      <c r="AB22" s="68">
        <v>71206.789999999994</v>
      </c>
      <c r="AC22" s="68">
        <f t="shared" si="7"/>
        <v>10949.41</v>
      </c>
      <c r="AD22" s="68">
        <v>0</v>
      </c>
      <c r="AE22" s="68">
        <v>49.050000000000004</v>
      </c>
      <c r="AF22" s="68">
        <v>36.82</v>
      </c>
      <c r="AG22" s="68">
        <v>3556.03</v>
      </c>
      <c r="AH22" s="68">
        <v>51.15</v>
      </c>
      <c r="AI22" s="68">
        <v>79.16</v>
      </c>
      <c r="AJ22" s="68">
        <v>4413.59</v>
      </c>
      <c r="AK22" s="68">
        <v>2182.79</v>
      </c>
      <c r="AL22" s="68">
        <v>580.81999999999994</v>
      </c>
      <c r="AM22" s="68">
        <v>0</v>
      </c>
      <c r="AN22" s="68">
        <f t="shared" si="8"/>
        <v>37.74</v>
      </c>
      <c r="AO22" s="68">
        <v>0</v>
      </c>
      <c r="AP22" s="68">
        <v>37.74</v>
      </c>
      <c r="AQ22" s="68">
        <v>41356.500000000007</v>
      </c>
      <c r="AR22" s="72">
        <v>206581.77</v>
      </c>
      <c r="AS22" s="68">
        <v>104207.67</v>
      </c>
      <c r="AT22" s="73">
        <f t="shared" si="15"/>
        <v>102374.09999999999</v>
      </c>
      <c r="AU22" s="68">
        <f t="shared" si="10"/>
        <v>540137.44999999995</v>
      </c>
    </row>
    <row r="23" spans="1:47" x14ac:dyDescent="0.35">
      <c r="A23" s="58" t="s">
        <v>58</v>
      </c>
      <c r="B23" s="67">
        <f t="shared" si="11"/>
        <v>20188.72</v>
      </c>
      <c r="C23" s="68">
        <v>14935.59</v>
      </c>
      <c r="D23" s="68">
        <v>5253.1299999999992</v>
      </c>
      <c r="E23" s="67">
        <f t="shared" si="4"/>
        <v>137726.26</v>
      </c>
      <c r="F23" s="68">
        <v>137726.26</v>
      </c>
      <c r="G23" s="71" t="s">
        <v>101</v>
      </c>
      <c r="H23" s="77">
        <f t="shared" si="5"/>
        <v>198774.72000000006</v>
      </c>
      <c r="I23" s="72">
        <v>44779.17</v>
      </c>
      <c r="J23" s="73">
        <f t="shared" si="12"/>
        <v>32853.436455977811</v>
      </c>
      <c r="K23" s="72">
        <v>99611.299999999988</v>
      </c>
      <c r="L23" s="73">
        <f t="shared" si="13"/>
        <v>73082.496054467789</v>
      </c>
      <c r="M23" s="72">
        <v>30704.540000000005</v>
      </c>
      <c r="N23" s="73">
        <f t="shared" si="14"/>
        <v>22527.207489554388</v>
      </c>
      <c r="O23" s="68">
        <v>10755.33</v>
      </c>
      <c r="P23" s="68">
        <v>2132.33</v>
      </c>
      <c r="Q23" s="68">
        <v>30490.880000000001</v>
      </c>
      <c r="R23" s="68">
        <v>21672.080000000002</v>
      </c>
      <c r="S23" s="68">
        <v>1301.2800000000002</v>
      </c>
      <c r="T23" s="68">
        <v>1400.1</v>
      </c>
      <c r="U23" s="71" t="s">
        <v>101</v>
      </c>
      <c r="V23" s="68">
        <v>2559.58</v>
      </c>
      <c r="W23" s="68">
        <f t="shared" si="6"/>
        <v>250816.06999999995</v>
      </c>
      <c r="X23" s="68">
        <v>21068.31</v>
      </c>
      <c r="Y23" s="68">
        <v>10466.560000000001</v>
      </c>
      <c r="Z23" s="68">
        <v>65601.759999999995</v>
      </c>
      <c r="AA23" s="68">
        <v>5122.2300000000005</v>
      </c>
      <c r="AB23" s="68">
        <v>148557.20999999996</v>
      </c>
      <c r="AC23" s="68">
        <f t="shared" si="7"/>
        <v>26090.409427663661</v>
      </c>
      <c r="AD23" s="68">
        <v>32.29</v>
      </c>
      <c r="AE23" s="68">
        <v>605.56202485126698</v>
      </c>
      <c r="AF23" s="68">
        <v>1640.1974028123934</v>
      </c>
      <c r="AG23" s="68">
        <v>2741.15</v>
      </c>
      <c r="AH23" s="68">
        <v>3535.3</v>
      </c>
      <c r="AI23" s="68">
        <v>148.03</v>
      </c>
      <c r="AJ23" s="68">
        <v>15118.459999999997</v>
      </c>
      <c r="AK23" s="68">
        <v>2269.42</v>
      </c>
      <c r="AL23" s="68">
        <v>0</v>
      </c>
      <c r="AM23" s="68">
        <v>0</v>
      </c>
      <c r="AN23" s="68">
        <f t="shared" si="8"/>
        <v>1405.21</v>
      </c>
      <c r="AO23" s="68">
        <v>0</v>
      </c>
      <c r="AP23" s="68">
        <v>1405.21</v>
      </c>
      <c r="AQ23" s="68">
        <v>46631.87</v>
      </c>
      <c r="AR23" s="72">
        <v>282113.87</v>
      </c>
      <c r="AS23" s="68">
        <v>238668.32</v>
      </c>
      <c r="AT23" s="73">
        <f t="shared" si="15"/>
        <v>43445.549999999988</v>
      </c>
      <c r="AU23" s="68">
        <f t="shared" si="10"/>
        <v>963747.12942766375</v>
      </c>
    </row>
    <row r="24" spans="1:47" x14ac:dyDescent="0.35">
      <c r="A24" s="58" t="s">
        <v>59</v>
      </c>
      <c r="B24" s="67">
        <f t="shared" si="11"/>
        <v>7531.28</v>
      </c>
      <c r="C24" s="68">
        <v>5237.7299999999996</v>
      </c>
      <c r="D24" s="68">
        <v>2293.5500000000002</v>
      </c>
      <c r="E24" s="67">
        <f t="shared" si="4"/>
        <v>77388.679999999978</v>
      </c>
      <c r="F24" s="68">
        <v>77388.679999999978</v>
      </c>
      <c r="G24" s="71" t="s">
        <v>101</v>
      </c>
      <c r="H24" s="77">
        <f t="shared" si="5"/>
        <v>65950.98000000001</v>
      </c>
      <c r="I24" s="72">
        <v>22262.13</v>
      </c>
      <c r="J24" s="73">
        <f t="shared" si="12"/>
        <v>3022.840156849521</v>
      </c>
      <c r="K24" s="72">
        <v>108164.59000000001</v>
      </c>
      <c r="L24" s="73">
        <f t="shared" si="13"/>
        <v>14687.016300828531</v>
      </c>
      <c r="M24" s="72">
        <v>48638.54</v>
      </c>
      <c r="N24" s="73">
        <f t="shared" si="14"/>
        <v>6604.3335423219469</v>
      </c>
      <c r="O24" s="68">
        <v>7119.6399999999994</v>
      </c>
      <c r="P24" s="68">
        <v>2143.79</v>
      </c>
      <c r="Q24" s="68">
        <v>4729.58</v>
      </c>
      <c r="R24" s="68">
        <v>16233.880000000001</v>
      </c>
      <c r="S24" s="68">
        <v>6530.06</v>
      </c>
      <c r="T24" s="68">
        <v>471.84</v>
      </c>
      <c r="U24" s="71" t="s">
        <v>101</v>
      </c>
      <c r="V24" s="68">
        <v>4408.0000000000009</v>
      </c>
      <c r="W24" s="68">
        <f t="shared" si="6"/>
        <v>207945.25</v>
      </c>
      <c r="X24" s="68">
        <v>18001.98</v>
      </c>
      <c r="Y24" s="68">
        <v>8744.82</v>
      </c>
      <c r="Z24" s="68">
        <v>36142.179999999993</v>
      </c>
      <c r="AA24" s="68">
        <v>1808.0700000000002</v>
      </c>
      <c r="AB24" s="68">
        <v>143248.20000000001</v>
      </c>
      <c r="AC24" s="68">
        <f t="shared" si="7"/>
        <v>26018.763702227596</v>
      </c>
      <c r="AD24" s="68">
        <v>10.6</v>
      </c>
      <c r="AE24" s="68">
        <v>79.667997886583734</v>
      </c>
      <c r="AF24" s="68">
        <v>545.36451009053644</v>
      </c>
      <c r="AG24" s="68">
        <v>3217.5299999999997</v>
      </c>
      <c r="AH24" s="68">
        <v>2309.34</v>
      </c>
      <c r="AI24" s="68">
        <v>455.85</v>
      </c>
      <c r="AJ24" s="68">
        <v>17265.060000000001</v>
      </c>
      <c r="AK24" s="68">
        <v>2041.05</v>
      </c>
      <c r="AL24" s="68">
        <v>94.301194250474936</v>
      </c>
      <c r="AM24" s="68">
        <v>0</v>
      </c>
      <c r="AN24" s="68">
        <f t="shared" si="8"/>
        <v>17.46</v>
      </c>
      <c r="AO24" s="68">
        <v>0</v>
      </c>
      <c r="AP24" s="68">
        <v>17.46</v>
      </c>
      <c r="AQ24" s="68">
        <v>154751.07</v>
      </c>
      <c r="AR24" s="72">
        <v>236990.93000000005</v>
      </c>
      <c r="AS24" s="68">
        <v>211917.89999999997</v>
      </c>
      <c r="AT24" s="73">
        <f t="shared" si="15"/>
        <v>25073.030000000086</v>
      </c>
      <c r="AU24" s="68">
        <f t="shared" si="10"/>
        <v>776594.41370222764</v>
      </c>
    </row>
    <row r="25" spans="1:47" x14ac:dyDescent="0.35">
      <c r="A25" s="58" t="s">
        <v>60</v>
      </c>
      <c r="B25" s="67">
        <f t="shared" si="11"/>
        <v>13174.42</v>
      </c>
      <c r="C25" s="68">
        <v>10384.17</v>
      </c>
      <c r="D25" s="68">
        <v>2790.25</v>
      </c>
      <c r="E25" s="67">
        <f t="shared" si="4"/>
        <v>64542.37000000001</v>
      </c>
      <c r="F25" s="68">
        <v>64542.37000000001</v>
      </c>
      <c r="G25" s="71" t="s">
        <v>101</v>
      </c>
      <c r="H25" s="77">
        <f t="shared" si="5"/>
        <v>52953.160000000011</v>
      </c>
      <c r="I25" s="72">
        <v>6526.92</v>
      </c>
      <c r="J25" s="73">
        <f t="shared" si="12"/>
        <v>5909.4597798520799</v>
      </c>
      <c r="K25" s="72">
        <v>42024.170000000006</v>
      </c>
      <c r="L25" s="73">
        <f t="shared" si="13"/>
        <v>38048.596029469707</v>
      </c>
      <c r="M25" s="72">
        <v>3916.36</v>
      </c>
      <c r="N25" s="73">
        <f t="shared" si="14"/>
        <v>3545.8641906782204</v>
      </c>
      <c r="O25" s="68">
        <v>66.930000000000007</v>
      </c>
      <c r="P25" s="68">
        <v>369.32</v>
      </c>
      <c r="Q25" s="68">
        <v>887.56999999999994</v>
      </c>
      <c r="R25" s="68">
        <v>192.64</v>
      </c>
      <c r="S25" s="68">
        <v>1792.8899999999999</v>
      </c>
      <c r="T25" s="68">
        <v>836.18999999999994</v>
      </c>
      <c r="U25" s="71" t="s">
        <v>101</v>
      </c>
      <c r="V25" s="68">
        <v>1303.6999999999998</v>
      </c>
      <c r="W25" s="68">
        <f t="shared" si="6"/>
        <v>14442.92</v>
      </c>
      <c r="X25" s="68">
        <v>0</v>
      </c>
      <c r="Y25" s="68">
        <v>7.0000000000000007E-2</v>
      </c>
      <c r="Z25" s="68">
        <v>323.01</v>
      </c>
      <c r="AA25" s="68">
        <v>556.2399999999999</v>
      </c>
      <c r="AB25" s="68">
        <v>13563.6</v>
      </c>
      <c r="AC25" s="68">
        <f t="shared" si="7"/>
        <v>5303.9400000000014</v>
      </c>
      <c r="AD25" s="68">
        <v>284.93000000000006</v>
      </c>
      <c r="AE25" s="68">
        <v>71.87</v>
      </c>
      <c r="AF25" s="68">
        <v>19.75</v>
      </c>
      <c r="AG25" s="68">
        <v>2507.4</v>
      </c>
      <c r="AH25" s="68">
        <v>673.62000000000012</v>
      </c>
      <c r="AI25" s="68">
        <v>69.25</v>
      </c>
      <c r="AJ25" s="68">
        <v>1655.64</v>
      </c>
      <c r="AK25" s="68">
        <v>10.59</v>
      </c>
      <c r="AL25" s="68">
        <v>10.89</v>
      </c>
      <c r="AM25" s="68">
        <v>0</v>
      </c>
      <c r="AN25" s="68">
        <f t="shared" si="8"/>
        <v>6922.6099999999988</v>
      </c>
      <c r="AO25" s="68">
        <v>2133.11</v>
      </c>
      <c r="AP25" s="68">
        <v>4789.4999999999991</v>
      </c>
      <c r="AQ25" s="68">
        <v>4963.53</v>
      </c>
      <c r="AR25" s="72">
        <v>33939.61</v>
      </c>
      <c r="AS25" s="68">
        <v>16025.080000000002</v>
      </c>
      <c r="AT25" s="73">
        <f t="shared" si="15"/>
        <v>17914.53</v>
      </c>
      <c r="AU25" s="68">
        <f t="shared" si="10"/>
        <v>196242.56000000003</v>
      </c>
    </row>
    <row r="26" spans="1:47" x14ac:dyDescent="0.35">
      <c r="A26" s="58" t="s">
        <v>61</v>
      </c>
      <c r="B26" s="67">
        <f t="shared" si="11"/>
        <v>95102.5</v>
      </c>
      <c r="C26" s="68">
        <v>74923.460000000006</v>
      </c>
      <c r="D26" s="68">
        <v>20179.039999999997</v>
      </c>
      <c r="E26" s="67">
        <f t="shared" si="4"/>
        <v>11236.349999999999</v>
      </c>
      <c r="F26" s="68">
        <v>11236.14</v>
      </c>
      <c r="G26" s="68">
        <v>0.21</v>
      </c>
      <c r="H26" s="77">
        <f t="shared" si="5"/>
        <v>20471.299999999996</v>
      </c>
      <c r="I26" s="72">
        <v>2718.6600000000003</v>
      </c>
      <c r="J26" s="73">
        <f t="shared" si="12"/>
        <v>2435.4372538393791</v>
      </c>
      <c r="K26" s="72">
        <v>11831.179999999998</v>
      </c>
      <c r="L26" s="73">
        <f t="shared" si="13"/>
        <v>10598.639229943934</v>
      </c>
      <c r="M26" s="72">
        <v>6272.54</v>
      </c>
      <c r="N26" s="73">
        <f t="shared" si="14"/>
        <v>5619.0835162166859</v>
      </c>
      <c r="O26" s="68">
        <v>0</v>
      </c>
      <c r="P26" s="68">
        <v>24.04</v>
      </c>
      <c r="Q26" s="68">
        <v>0</v>
      </c>
      <c r="R26" s="68">
        <v>142.85999999999999</v>
      </c>
      <c r="S26" s="68">
        <v>887.63</v>
      </c>
      <c r="T26" s="68">
        <v>63.36</v>
      </c>
      <c r="U26" s="68">
        <v>607.18000000000006</v>
      </c>
      <c r="V26" s="68">
        <v>93.07</v>
      </c>
      <c r="W26" s="68">
        <f t="shared" si="6"/>
        <v>26001.590000000004</v>
      </c>
      <c r="X26" s="68">
        <v>0</v>
      </c>
      <c r="Y26" s="68">
        <v>0.02</v>
      </c>
      <c r="Z26" s="68">
        <v>25.330000000000002</v>
      </c>
      <c r="AA26" s="68">
        <v>10293.540000000001</v>
      </c>
      <c r="AB26" s="68">
        <v>15682.700000000003</v>
      </c>
      <c r="AC26" s="68">
        <f t="shared" si="7"/>
        <v>5256.4999999999991</v>
      </c>
      <c r="AD26" s="68">
        <v>0</v>
      </c>
      <c r="AE26" s="68">
        <v>0</v>
      </c>
      <c r="AF26" s="68">
        <v>91.940000000000012</v>
      </c>
      <c r="AG26" s="68">
        <v>4354.8099999999995</v>
      </c>
      <c r="AH26" s="68">
        <v>572.58000000000004</v>
      </c>
      <c r="AI26" s="68">
        <v>49.04</v>
      </c>
      <c r="AJ26" s="68">
        <v>183.32000000000002</v>
      </c>
      <c r="AK26" s="68">
        <v>4.8099999999999996</v>
      </c>
      <c r="AL26" s="68">
        <v>0</v>
      </c>
      <c r="AM26" s="68">
        <v>0</v>
      </c>
      <c r="AN26" s="68">
        <f t="shared" si="8"/>
        <v>23902.639999999996</v>
      </c>
      <c r="AO26" s="68">
        <v>20245.079999999994</v>
      </c>
      <c r="AP26" s="68">
        <v>3657.56</v>
      </c>
      <c r="AQ26" s="68">
        <v>2169.2199999999998</v>
      </c>
      <c r="AR26" s="72">
        <v>44057.4</v>
      </c>
      <c r="AS26" s="68">
        <v>32568.54</v>
      </c>
      <c r="AT26" s="73">
        <f t="shared" si="15"/>
        <v>11488.86</v>
      </c>
      <c r="AU26" s="68">
        <f t="shared" si="10"/>
        <v>228197.5</v>
      </c>
    </row>
    <row r="27" spans="1:47" x14ac:dyDescent="0.35">
      <c r="A27" s="58" t="s">
        <v>62</v>
      </c>
      <c r="B27" s="67">
        <f t="shared" si="11"/>
        <v>21571.85</v>
      </c>
      <c r="C27" s="68">
        <v>12324.6</v>
      </c>
      <c r="D27" s="68">
        <v>9247.25</v>
      </c>
      <c r="E27" s="67">
        <f t="shared" si="4"/>
        <v>78628.63</v>
      </c>
      <c r="F27" s="68">
        <v>77283.510000000009</v>
      </c>
      <c r="G27" s="68">
        <v>1345.12</v>
      </c>
      <c r="H27" s="77">
        <f t="shared" si="5"/>
        <v>180199.88000000003</v>
      </c>
      <c r="I27" s="72">
        <v>27880.899999999998</v>
      </c>
      <c r="J27" s="73">
        <f t="shared" si="12"/>
        <v>22063.120964078997</v>
      </c>
      <c r="K27" s="72">
        <v>85794.770000000019</v>
      </c>
      <c r="L27" s="73">
        <f t="shared" si="13"/>
        <v>67892.370353730919</v>
      </c>
      <c r="M27" s="72">
        <v>38775.53</v>
      </c>
      <c r="N27" s="73">
        <f t="shared" si="14"/>
        <v>30684.418682190102</v>
      </c>
      <c r="O27" s="68">
        <v>13612.810000000001</v>
      </c>
      <c r="P27" s="68">
        <v>2661.06</v>
      </c>
      <c r="Q27" s="68">
        <v>9559.49</v>
      </c>
      <c r="R27" s="68">
        <v>25143.09</v>
      </c>
      <c r="S27" s="68">
        <v>1557.6800000000003</v>
      </c>
      <c r="T27" s="68">
        <v>583.76</v>
      </c>
      <c r="U27" s="68">
        <v>2947.26</v>
      </c>
      <c r="V27" s="68">
        <v>3494.8199999999997</v>
      </c>
      <c r="W27" s="68">
        <f t="shared" si="6"/>
        <v>136127.76</v>
      </c>
      <c r="X27" s="68">
        <v>10728.07</v>
      </c>
      <c r="Y27" s="68">
        <v>3321.61</v>
      </c>
      <c r="Z27" s="68">
        <v>40844.61</v>
      </c>
      <c r="AA27" s="68">
        <v>3590.3399999999992</v>
      </c>
      <c r="AB27" s="68">
        <v>77643.13</v>
      </c>
      <c r="AC27" s="68">
        <f t="shared" si="7"/>
        <v>26287.48</v>
      </c>
      <c r="AD27" s="68">
        <v>0</v>
      </c>
      <c r="AE27" s="68">
        <v>322.54000000000002</v>
      </c>
      <c r="AF27" s="68">
        <v>1319.62</v>
      </c>
      <c r="AG27" s="68">
        <v>6037.1900000000005</v>
      </c>
      <c r="AH27" s="68">
        <v>6543</v>
      </c>
      <c r="AI27" s="68">
        <v>1543.73</v>
      </c>
      <c r="AJ27" s="68">
        <v>10309.019999999999</v>
      </c>
      <c r="AK27" s="68">
        <v>135.5</v>
      </c>
      <c r="AL27" s="68">
        <v>76.88</v>
      </c>
      <c r="AM27" s="68">
        <v>0</v>
      </c>
      <c r="AN27" s="68">
        <f t="shared" si="8"/>
        <v>16926.120000000003</v>
      </c>
      <c r="AO27" s="68">
        <v>8450.65</v>
      </c>
      <c r="AP27" s="68">
        <v>8475.4700000000012</v>
      </c>
      <c r="AQ27" s="68">
        <v>31811.29</v>
      </c>
      <c r="AR27" s="72">
        <v>168601.83000000005</v>
      </c>
      <c r="AS27" s="68">
        <v>52408.97</v>
      </c>
      <c r="AT27" s="73">
        <f t="shared" si="15"/>
        <v>116192.86000000004</v>
      </c>
      <c r="AU27" s="68">
        <f t="shared" si="10"/>
        <v>660154.84000000008</v>
      </c>
    </row>
    <row r="28" spans="1:47" x14ac:dyDescent="0.35">
      <c r="A28" s="58" t="s">
        <v>63</v>
      </c>
      <c r="B28" s="67">
        <f t="shared" si="11"/>
        <v>16909.080000000002</v>
      </c>
      <c r="C28" s="68">
        <v>10596.1</v>
      </c>
      <c r="D28" s="68">
        <v>6312.98</v>
      </c>
      <c r="E28" s="67">
        <f t="shared" si="4"/>
        <v>77843.289999999994</v>
      </c>
      <c r="F28" s="68">
        <v>77433.45</v>
      </c>
      <c r="G28" s="68">
        <v>409.84</v>
      </c>
      <c r="H28" s="77">
        <f t="shared" si="5"/>
        <v>116405.51999999996</v>
      </c>
      <c r="I28" s="72">
        <v>10596.22</v>
      </c>
      <c r="J28" s="73">
        <f t="shared" si="12"/>
        <v>8215.2158316221448</v>
      </c>
      <c r="K28" s="72">
        <v>61706.35</v>
      </c>
      <c r="L28" s="73">
        <f t="shared" si="13"/>
        <v>47840.737869883516</v>
      </c>
      <c r="M28" s="72">
        <v>25227.120000000003</v>
      </c>
      <c r="N28" s="73">
        <f t="shared" si="14"/>
        <v>19558.506298494336</v>
      </c>
      <c r="O28" s="68">
        <v>3854.43</v>
      </c>
      <c r="P28" s="68">
        <v>1632.43</v>
      </c>
      <c r="Q28" s="68">
        <v>768.89</v>
      </c>
      <c r="R28" s="68">
        <v>25398.749999999996</v>
      </c>
      <c r="S28" s="68">
        <v>2008.77</v>
      </c>
      <c r="T28" s="68">
        <v>862.18000000000018</v>
      </c>
      <c r="U28" s="68">
        <v>5598.2100000000028</v>
      </c>
      <c r="V28" s="68">
        <v>667.4</v>
      </c>
      <c r="W28" s="68">
        <f t="shared" si="6"/>
        <v>44004.119999999995</v>
      </c>
      <c r="X28" s="68">
        <v>1042.53</v>
      </c>
      <c r="Y28" s="68">
        <v>598.78</v>
      </c>
      <c r="Z28" s="68">
        <v>10123.31</v>
      </c>
      <c r="AA28" s="68">
        <v>1655.09</v>
      </c>
      <c r="AB28" s="68">
        <v>30584.409999999996</v>
      </c>
      <c r="AC28" s="68">
        <f t="shared" si="7"/>
        <v>20617.879999999997</v>
      </c>
      <c r="AD28" s="68">
        <v>0</v>
      </c>
      <c r="AE28" s="68">
        <v>71.53</v>
      </c>
      <c r="AF28" s="68">
        <v>670.34</v>
      </c>
      <c r="AG28" s="68">
        <v>5175.4500000000007</v>
      </c>
      <c r="AH28" s="68">
        <v>2891.4300000000003</v>
      </c>
      <c r="AI28" s="68">
        <v>1123.28</v>
      </c>
      <c r="AJ28" s="68">
        <v>10499.029999999999</v>
      </c>
      <c r="AK28" s="68">
        <v>105.56</v>
      </c>
      <c r="AL28" s="68">
        <v>81.259999999999991</v>
      </c>
      <c r="AM28" s="68">
        <v>0</v>
      </c>
      <c r="AN28" s="68">
        <f t="shared" si="8"/>
        <v>12494.9</v>
      </c>
      <c r="AO28" s="68">
        <v>2174.94</v>
      </c>
      <c r="AP28" s="68">
        <v>10319.959999999999</v>
      </c>
      <c r="AQ28" s="68">
        <v>21915.23</v>
      </c>
      <c r="AR28" s="72">
        <v>141306.61000000002</v>
      </c>
      <c r="AS28" s="68">
        <v>109368.91</v>
      </c>
      <c r="AT28" s="73">
        <f t="shared" si="15"/>
        <v>31937.700000000012</v>
      </c>
      <c r="AU28" s="68">
        <f t="shared" si="10"/>
        <v>451496.62999999995</v>
      </c>
    </row>
    <row r="29" spans="1:47" x14ac:dyDescent="0.35">
      <c r="A29" s="58" t="s">
        <v>64</v>
      </c>
      <c r="B29" s="67">
        <f t="shared" si="11"/>
        <v>1591.0900000000001</v>
      </c>
      <c r="C29" s="68">
        <v>1180.6800000000003</v>
      </c>
      <c r="D29" s="68">
        <v>410.40999999999997</v>
      </c>
      <c r="E29" s="67">
        <f t="shared" si="4"/>
        <v>14133</v>
      </c>
      <c r="F29" s="68">
        <v>14045.67</v>
      </c>
      <c r="G29" s="68">
        <v>87.33</v>
      </c>
      <c r="H29" s="77">
        <f t="shared" si="5"/>
        <v>34748.839999999989</v>
      </c>
      <c r="I29" s="72">
        <v>4246.08</v>
      </c>
      <c r="J29" s="73">
        <f t="shared" si="12"/>
        <v>3175.8225309852623</v>
      </c>
      <c r="K29" s="72">
        <v>18278.509999999998</v>
      </c>
      <c r="L29" s="73">
        <f t="shared" si="13"/>
        <v>13671.269474630582</v>
      </c>
      <c r="M29" s="72">
        <v>5916.3499999999995</v>
      </c>
      <c r="N29" s="73">
        <f t="shared" si="14"/>
        <v>4425.0879943841519</v>
      </c>
      <c r="O29" s="68">
        <v>571.99</v>
      </c>
      <c r="P29" s="68">
        <v>461.47</v>
      </c>
      <c r="Q29" s="68">
        <v>312.81</v>
      </c>
      <c r="R29" s="68">
        <v>3638.26</v>
      </c>
      <c r="S29" s="68">
        <v>185.28999999999996</v>
      </c>
      <c r="T29" s="68">
        <v>233.49999999999997</v>
      </c>
      <c r="U29" s="68">
        <v>7895.0899999999992</v>
      </c>
      <c r="V29" s="68">
        <v>178.25</v>
      </c>
      <c r="W29" s="68">
        <f t="shared" si="6"/>
        <v>30644.66</v>
      </c>
      <c r="X29" s="68">
        <v>1826.41</v>
      </c>
      <c r="Y29" s="68">
        <v>382.69</v>
      </c>
      <c r="Z29" s="68">
        <v>7349.2600000000011</v>
      </c>
      <c r="AA29" s="68">
        <v>1876.62</v>
      </c>
      <c r="AB29" s="68">
        <v>19209.68</v>
      </c>
      <c r="AC29" s="68">
        <f t="shared" si="7"/>
        <v>4412.7099999999991</v>
      </c>
      <c r="AD29" s="68">
        <v>0</v>
      </c>
      <c r="AE29" s="68">
        <v>0</v>
      </c>
      <c r="AF29" s="68">
        <v>0</v>
      </c>
      <c r="AG29" s="68">
        <v>1483.1299999999999</v>
      </c>
      <c r="AH29" s="68">
        <v>87.670000000000016</v>
      </c>
      <c r="AI29" s="68">
        <v>33.82</v>
      </c>
      <c r="AJ29" s="68">
        <v>2808.0899999999997</v>
      </c>
      <c r="AK29" s="68">
        <v>0</v>
      </c>
      <c r="AL29" s="68">
        <v>0</v>
      </c>
      <c r="AM29" s="68">
        <v>0</v>
      </c>
      <c r="AN29" s="68">
        <f t="shared" si="8"/>
        <v>1191.3500000000001</v>
      </c>
      <c r="AO29" s="68">
        <v>85.99</v>
      </c>
      <c r="AP29" s="68">
        <v>1105.3600000000001</v>
      </c>
      <c r="AQ29" s="68">
        <v>7168.7599999999993</v>
      </c>
      <c r="AR29" s="72">
        <v>48934.920000000006</v>
      </c>
      <c r="AS29" s="68">
        <v>35971.770000000004</v>
      </c>
      <c r="AT29" s="73">
        <f t="shared" si="15"/>
        <v>12963.150000000001</v>
      </c>
      <c r="AU29" s="68">
        <f t="shared" si="10"/>
        <v>142825.32999999999</v>
      </c>
    </row>
    <row r="30" spans="1:47" x14ac:dyDescent="0.35">
      <c r="A30" s="58" t="s">
        <v>65</v>
      </c>
      <c r="B30" s="67">
        <f t="shared" si="11"/>
        <v>15764.229999999998</v>
      </c>
      <c r="C30" s="68">
        <v>10534.139999999998</v>
      </c>
      <c r="D30" s="68">
        <v>5230.09</v>
      </c>
      <c r="E30" s="67">
        <f t="shared" si="4"/>
        <v>23704.98</v>
      </c>
      <c r="F30" s="68">
        <v>23337.38</v>
      </c>
      <c r="G30" s="68">
        <v>367.6</v>
      </c>
      <c r="H30" s="77">
        <f t="shared" si="5"/>
        <v>35503.209999999977</v>
      </c>
      <c r="I30" s="72">
        <v>6913.9600000000009</v>
      </c>
      <c r="J30" s="73">
        <f t="shared" si="12"/>
        <v>4235.8379758021892</v>
      </c>
      <c r="K30" s="72">
        <v>24682.44</v>
      </c>
      <c r="L30" s="73">
        <f t="shared" si="13"/>
        <v>15121.698229011878</v>
      </c>
      <c r="M30" s="72">
        <v>13277.08</v>
      </c>
      <c r="N30" s="73">
        <f t="shared" si="14"/>
        <v>8134.2037951859311</v>
      </c>
      <c r="O30" s="68">
        <v>836.93</v>
      </c>
      <c r="P30" s="68">
        <v>742.21</v>
      </c>
      <c r="Q30" s="68">
        <v>0</v>
      </c>
      <c r="R30" s="68">
        <v>1333.23</v>
      </c>
      <c r="S30" s="68">
        <v>312.92999999999995</v>
      </c>
      <c r="T30" s="68">
        <v>578.1099999999999</v>
      </c>
      <c r="U30" s="68">
        <v>3955.8000000000006</v>
      </c>
      <c r="V30" s="68">
        <v>252.26</v>
      </c>
      <c r="W30" s="68">
        <f t="shared" si="6"/>
        <v>38473.429999999993</v>
      </c>
      <c r="X30" s="68">
        <v>328.44</v>
      </c>
      <c r="Y30" s="68">
        <v>8.61</v>
      </c>
      <c r="Z30" s="68">
        <v>6062.9499999999989</v>
      </c>
      <c r="AA30" s="68">
        <v>652.11999999999978</v>
      </c>
      <c r="AB30" s="68">
        <v>31421.309999999998</v>
      </c>
      <c r="AC30" s="68">
        <f t="shared" si="7"/>
        <v>10351.699999999999</v>
      </c>
      <c r="AD30" s="68">
        <v>0</v>
      </c>
      <c r="AE30" s="68">
        <v>0</v>
      </c>
      <c r="AF30" s="68">
        <v>0</v>
      </c>
      <c r="AG30" s="68">
        <v>8744.32</v>
      </c>
      <c r="AH30" s="68">
        <v>350.30999999999995</v>
      </c>
      <c r="AI30" s="68">
        <v>52.01</v>
      </c>
      <c r="AJ30" s="68">
        <v>1205.06</v>
      </c>
      <c r="AK30" s="68">
        <v>0</v>
      </c>
      <c r="AL30" s="68">
        <v>0</v>
      </c>
      <c r="AM30" s="68">
        <v>0</v>
      </c>
      <c r="AN30" s="68">
        <f t="shared" si="8"/>
        <v>38551.389999999992</v>
      </c>
      <c r="AO30" s="68">
        <v>26516.539999999997</v>
      </c>
      <c r="AP30" s="68">
        <v>12034.849999999997</v>
      </c>
      <c r="AQ30" s="68">
        <v>17381.740000000002</v>
      </c>
      <c r="AR30" s="72">
        <v>162772.67000000001</v>
      </c>
      <c r="AS30" s="68">
        <v>61519.199999999997</v>
      </c>
      <c r="AT30" s="73">
        <f t="shared" si="15"/>
        <v>101253.47000000002</v>
      </c>
      <c r="AU30" s="68">
        <f t="shared" si="10"/>
        <v>342503.35</v>
      </c>
    </row>
    <row r="31" spans="1:47" x14ac:dyDescent="0.35">
      <c r="A31" s="58" t="s">
        <v>66</v>
      </c>
      <c r="B31" s="67">
        <f t="shared" si="11"/>
        <v>36729.699999999997</v>
      </c>
      <c r="C31" s="68">
        <v>24273.919999999998</v>
      </c>
      <c r="D31" s="68">
        <v>12455.779999999999</v>
      </c>
      <c r="E31" s="67">
        <f t="shared" si="4"/>
        <v>47619.585000000006</v>
      </c>
      <c r="F31" s="68">
        <v>47615.295000000006</v>
      </c>
      <c r="G31" s="68">
        <v>4.29</v>
      </c>
      <c r="H31" s="77">
        <f t="shared" si="5"/>
        <v>105768.93000000001</v>
      </c>
      <c r="I31" s="72">
        <v>23502.42</v>
      </c>
      <c r="J31" s="73">
        <f t="shared" si="12"/>
        <v>16954.270655207893</v>
      </c>
      <c r="K31" s="72">
        <v>74996.130000000019</v>
      </c>
      <c r="L31" s="73">
        <f t="shared" si="13"/>
        <v>54101.011134732369</v>
      </c>
      <c r="M31" s="72">
        <v>15683.529999999997</v>
      </c>
      <c r="N31" s="73">
        <f t="shared" si="14"/>
        <v>11313.848210059758</v>
      </c>
      <c r="O31" s="68">
        <v>8966.6</v>
      </c>
      <c r="P31" s="68">
        <v>690.39</v>
      </c>
      <c r="Q31" s="68">
        <v>1268.6500000000001</v>
      </c>
      <c r="R31" s="68">
        <v>7358.17</v>
      </c>
      <c r="S31" s="68">
        <v>2621.3200000000002</v>
      </c>
      <c r="T31" s="68">
        <v>913.0200000000001</v>
      </c>
      <c r="U31" s="68">
        <v>1295</v>
      </c>
      <c r="V31" s="68">
        <v>286.64999999999998</v>
      </c>
      <c r="W31" s="68">
        <f t="shared" si="6"/>
        <v>137045.31999999998</v>
      </c>
      <c r="X31" s="68">
        <v>9678.39</v>
      </c>
      <c r="Y31" s="68">
        <v>1886.73</v>
      </c>
      <c r="Z31" s="68">
        <v>42591.69</v>
      </c>
      <c r="AA31" s="68">
        <v>3699.43</v>
      </c>
      <c r="AB31" s="68">
        <v>79189.079999999987</v>
      </c>
      <c r="AC31" s="68">
        <f t="shared" si="7"/>
        <v>29005.57</v>
      </c>
      <c r="AD31" s="68">
        <v>0</v>
      </c>
      <c r="AE31" s="68">
        <v>1172.0600000000002</v>
      </c>
      <c r="AF31" s="68">
        <v>970.0100000000001</v>
      </c>
      <c r="AG31" s="68">
        <v>2994.4499999999994</v>
      </c>
      <c r="AH31" s="68">
        <v>15500.67</v>
      </c>
      <c r="AI31" s="68">
        <v>1032.43</v>
      </c>
      <c r="AJ31" s="68">
        <v>6827.4500000000007</v>
      </c>
      <c r="AK31" s="68">
        <v>52.43</v>
      </c>
      <c r="AL31" s="68">
        <v>82.67</v>
      </c>
      <c r="AM31" s="68">
        <v>373.4</v>
      </c>
      <c r="AN31" s="68">
        <f t="shared" si="8"/>
        <v>449.28999999999996</v>
      </c>
      <c r="AO31" s="68">
        <v>0</v>
      </c>
      <c r="AP31" s="68">
        <v>449.28999999999996</v>
      </c>
      <c r="AQ31" s="68">
        <v>31812.949999999993</v>
      </c>
      <c r="AR31" s="72">
        <v>145174.72000000003</v>
      </c>
      <c r="AS31" s="68">
        <v>48712.689999999988</v>
      </c>
      <c r="AT31" s="73">
        <f t="shared" si="15"/>
        <v>96462.030000000042</v>
      </c>
      <c r="AU31" s="68">
        <f t="shared" si="10"/>
        <v>533606.06500000006</v>
      </c>
    </row>
    <row r="32" spans="1:47" x14ac:dyDescent="0.35">
      <c r="A32" s="57" t="s">
        <v>97</v>
      </c>
      <c r="B32" s="57"/>
      <c r="E32" s="67"/>
      <c r="F32" s="68"/>
      <c r="G32" s="68"/>
      <c r="H32" s="77"/>
      <c r="I32" s="72"/>
      <c r="J32" s="73"/>
      <c r="K32" s="72"/>
      <c r="L32" s="73"/>
      <c r="M32" s="72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72"/>
      <c r="AS32" s="68"/>
      <c r="AT32" s="68"/>
      <c r="AU32" s="68"/>
    </row>
    <row r="33" spans="1:47" x14ac:dyDescent="0.35">
      <c r="A33" s="57" t="s">
        <v>96</v>
      </c>
      <c r="B33" s="57"/>
      <c r="E33" s="67"/>
      <c r="H33" s="77"/>
      <c r="W33" s="68"/>
      <c r="AC33" s="68"/>
      <c r="AN33" s="68"/>
      <c r="AU33" s="68"/>
    </row>
    <row r="34" spans="1:47" x14ac:dyDescent="0.35">
      <c r="A34" s="58" t="s">
        <v>83</v>
      </c>
      <c r="B34" s="50">
        <f>B19/(B4*24*3600*0.3048^3)*1000</f>
        <v>0.15964056196131424</v>
      </c>
      <c r="C34" s="50">
        <f>C19/(C4*24*3600*0.3048^3)*1000</f>
        <v>0.17313015245041372</v>
      </c>
      <c r="D34" s="50">
        <f t="shared" ref="D34:AU41" si="16">D19/(D4*24*3600*0.3048^3)*1000</f>
        <v>0.1421311061952665</v>
      </c>
      <c r="E34" s="50">
        <f t="shared" si="16"/>
        <v>0.16055801075127732</v>
      </c>
      <c r="F34" s="50">
        <f t="shared" si="16"/>
        <v>0.16055801075127732</v>
      </c>
      <c r="G34" s="63" t="s">
        <v>101</v>
      </c>
      <c r="H34" s="50">
        <f t="shared" si="16"/>
        <v>0.36919120778876197</v>
      </c>
      <c r="I34" s="60">
        <f t="shared" si="16"/>
        <v>0.37968767690537297</v>
      </c>
      <c r="J34" s="50">
        <f t="shared" si="16"/>
        <v>0.77944355078763261</v>
      </c>
      <c r="K34" s="60">
        <f t="shared" si="16"/>
        <v>0.2219556649911808</v>
      </c>
      <c r="L34" s="50">
        <f t="shared" si="16"/>
        <v>0.45564268255477863</v>
      </c>
      <c r="M34" s="60">
        <f t="shared" si="16"/>
        <v>5.4855828989875677E-2</v>
      </c>
      <c r="N34" s="50">
        <f t="shared" si="16"/>
        <v>0.11261103462128927</v>
      </c>
      <c r="O34" s="50">
        <f t="shared" si="16"/>
        <v>6.1096746863372159E-2</v>
      </c>
      <c r="P34" s="50">
        <f t="shared" si="16"/>
        <v>3.9489117753279387E-2</v>
      </c>
      <c r="Q34" s="63" t="s">
        <v>101</v>
      </c>
      <c r="R34" s="63" t="s">
        <v>101</v>
      </c>
      <c r="S34" s="63" t="s">
        <v>101</v>
      </c>
      <c r="T34" s="63" t="s">
        <v>101</v>
      </c>
      <c r="U34" s="63" t="s">
        <v>101</v>
      </c>
      <c r="V34" s="64" t="s">
        <v>100</v>
      </c>
      <c r="W34" s="50">
        <f t="shared" si="16"/>
        <v>0.6664714130486652</v>
      </c>
      <c r="X34" s="64" t="s">
        <v>100</v>
      </c>
      <c r="Y34" s="50">
        <f t="shared" si="16"/>
        <v>0.19692992358321668</v>
      </c>
      <c r="Z34" s="50">
        <f t="shared" si="16"/>
        <v>0.54341626665812781</v>
      </c>
      <c r="AA34" s="50">
        <f t="shared" si="16"/>
        <v>0.35019811079157098</v>
      </c>
      <c r="AB34" s="50">
        <f t="shared" si="16"/>
        <v>0.67513593599366617</v>
      </c>
      <c r="AC34" s="50">
        <f t="shared" si="16"/>
        <v>0.2248314586665566</v>
      </c>
      <c r="AD34" s="50">
        <f t="shared" si="16"/>
        <v>0.10657789270051406</v>
      </c>
      <c r="AE34" s="50">
        <f t="shared" si="16"/>
        <v>1.0154201083937011</v>
      </c>
      <c r="AF34" s="50">
        <f t="shared" si="16"/>
        <v>0.20382216754496871</v>
      </c>
      <c r="AG34" s="50">
        <f t="shared" si="16"/>
        <v>0.14885553402414181</v>
      </c>
      <c r="AH34" s="50">
        <f t="shared" si="16"/>
        <v>0.21087212474765638</v>
      </c>
      <c r="AI34" s="50">
        <f t="shared" si="16"/>
        <v>0.13991464054772507</v>
      </c>
      <c r="AJ34" s="50">
        <f t="shared" si="16"/>
        <v>0.20288604489139475</v>
      </c>
      <c r="AK34" s="50">
        <f t="shared" si="16"/>
        <v>0.10976861001832751</v>
      </c>
      <c r="AL34" s="50">
        <f t="shared" si="16"/>
        <v>0.16513454617612103</v>
      </c>
      <c r="AM34" s="50">
        <f t="shared" si="16"/>
        <v>0.24701449490943383</v>
      </c>
      <c r="AN34" s="50">
        <f t="shared" si="16"/>
        <v>6.2700925109558839E-2</v>
      </c>
      <c r="AO34" s="50">
        <f t="shared" si="16"/>
        <v>5.4032563433151229E-2</v>
      </c>
      <c r="AP34" s="50">
        <f t="shared" si="16"/>
        <v>7.7000969821074766E-2</v>
      </c>
      <c r="AQ34" s="50">
        <f t="shared" si="16"/>
        <v>5.242830657744104E-2</v>
      </c>
      <c r="AR34" s="60">
        <f t="shared" si="16"/>
        <v>0.14111856096045236</v>
      </c>
      <c r="AS34" s="50">
        <f t="shared" si="16"/>
        <v>6.0821221625405458E-2</v>
      </c>
      <c r="AT34" s="50">
        <f t="shared" si="16"/>
        <v>0.16772706578058166</v>
      </c>
      <c r="AU34" s="50">
        <f t="shared" si="16"/>
        <v>0.1870945338762289</v>
      </c>
    </row>
    <row r="35" spans="1:47" x14ac:dyDescent="0.35">
      <c r="A35" s="58" t="s">
        <v>84</v>
      </c>
      <c r="B35" s="50">
        <f t="shared" ref="B35:B46" si="17">B20/(B5*24*3600*0.3048^3)*1000</f>
        <v>0.20941679638792657</v>
      </c>
      <c r="C35" s="50">
        <f t="shared" ref="C35:Q46" si="18">C20/(C5*24*3600*0.3048^3)*1000</f>
        <v>0.35063428994753054</v>
      </c>
      <c r="D35" s="50">
        <f t="shared" si="18"/>
        <v>0.10026858374248616</v>
      </c>
      <c r="E35" s="50">
        <f t="shared" si="18"/>
        <v>0.33365456368922369</v>
      </c>
      <c r="F35" s="50">
        <f t="shared" si="18"/>
        <v>0.33365456368922369</v>
      </c>
      <c r="G35" s="63" t="s">
        <v>101</v>
      </c>
      <c r="H35" s="50">
        <f t="shared" ref="H35" si="19">H20/(H5*24*3600*0.3048^3)*1000</f>
        <v>0.45291497242025125</v>
      </c>
      <c r="I35" s="60">
        <f t="shared" si="18"/>
        <v>0.27765313366896505</v>
      </c>
      <c r="J35" s="50">
        <f t="shared" si="18"/>
        <v>0.6954455229746902</v>
      </c>
      <c r="K35" s="60">
        <f t="shared" si="18"/>
        <v>0.33351578126907405</v>
      </c>
      <c r="L35" s="50">
        <f t="shared" si="18"/>
        <v>0.83536624946404914</v>
      </c>
      <c r="M35" s="60">
        <f t="shared" si="18"/>
        <v>9.6964174641008941E-2</v>
      </c>
      <c r="N35" s="50">
        <f t="shared" si="18"/>
        <v>0.24286886393806636</v>
      </c>
      <c r="O35" s="50">
        <f t="shared" si="18"/>
        <v>0.17703443070082811</v>
      </c>
      <c r="P35" s="50">
        <f t="shared" si="18"/>
        <v>0.18797786466863772</v>
      </c>
      <c r="Q35" s="50">
        <f t="shared" si="18"/>
        <v>0.22040313535851785</v>
      </c>
      <c r="R35" s="63" t="s">
        <v>101</v>
      </c>
      <c r="S35" s="63" t="s">
        <v>101</v>
      </c>
      <c r="T35" s="63" t="s">
        <v>101</v>
      </c>
      <c r="U35" s="63" t="s">
        <v>101</v>
      </c>
      <c r="V35" s="50">
        <f t="shared" si="16"/>
        <v>0.13828371022011182</v>
      </c>
      <c r="W35" s="50">
        <f t="shared" ref="W35" si="20">W20/(W5*24*3600*0.3048^3)*1000</f>
        <v>0.64378496216149272</v>
      </c>
      <c r="X35" s="50">
        <f t="shared" si="16"/>
        <v>0.34301971819964266</v>
      </c>
      <c r="Y35" s="50">
        <f t="shared" si="16"/>
        <v>8.0151350734286794E-2</v>
      </c>
      <c r="Z35" s="50">
        <f t="shared" si="16"/>
        <v>0.8976446486619104</v>
      </c>
      <c r="AA35" s="50">
        <f t="shared" si="16"/>
        <v>0.63510348865277655</v>
      </c>
      <c r="AB35" s="50">
        <f t="shared" si="16"/>
        <v>0.72124087212378374</v>
      </c>
      <c r="AC35" s="50">
        <f t="shared" ref="AC35" si="21">AC20/(AC5*24*3600*0.3048^3)*1000</f>
        <v>0.11316591846796734</v>
      </c>
      <c r="AD35" s="50">
        <f t="shared" si="16"/>
        <v>9.2617641929937072E-2</v>
      </c>
      <c r="AE35" s="50">
        <f t="shared" si="16"/>
        <v>0.55687812752626442</v>
      </c>
      <c r="AF35" s="50">
        <f t="shared" si="16"/>
        <v>0.13910309383334468</v>
      </c>
      <c r="AG35" s="50">
        <f t="shared" si="16"/>
        <v>0.1289756537591138</v>
      </c>
      <c r="AH35" s="50">
        <f t="shared" si="16"/>
        <v>0.10546211652869181</v>
      </c>
      <c r="AI35" s="50">
        <f t="shared" si="16"/>
        <v>9.030664710302766E-2</v>
      </c>
      <c r="AJ35" s="50">
        <f t="shared" si="16"/>
        <v>0.1654977286793437</v>
      </c>
      <c r="AK35" s="50">
        <f t="shared" si="16"/>
        <v>0.10303382490331625</v>
      </c>
      <c r="AL35" s="50">
        <f t="shared" si="16"/>
        <v>0.13312505213606093</v>
      </c>
      <c r="AM35" s="64" t="s">
        <v>100</v>
      </c>
      <c r="AN35" s="50">
        <f t="shared" ref="AN35" si="22">AN20/(AN5*24*3600*0.3048^3)*1000</f>
        <v>0.14325834067016982</v>
      </c>
      <c r="AO35" s="50">
        <f t="shared" si="16"/>
        <v>0.1486625396449163</v>
      </c>
      <c r="AP35" s="50">
        <f t="shared" si="16"/>
        <v>7.6999185889336144E-2</v>
      </c>
      <c r="AQ35" s="50">
        <f t="shared" si="16"/>
        <v>7.655881213212011E-2</v>
      </c>
      <c r="AR35" s="60">
        <f t="shared" si="16"/>
        <v>0.10170173563784633</v>
      </c>
      <c r="AS35" s="50">
        <f t="shared" si="16"/>
        <v>6.9284575101014184E-2</v>
      </c>
      <c r="AT35" s="50">
        <f t="shared" si="16"/>
        <v>0.13268465058278461</v>
      </c>
      <c r="AU35" s="50">
        <f t="shared" ref="AU35" si="23">AU20/(AU5*24*3600*0.3048^3)*1000</f>
        <v>0.20035738221099858</v>
      </c>
    </row>
    <row r="36" spans="1:47" x14ac:dyDescent="0.35">
      <c r="A36" s="58" t="s">
        <v>85</v>
      </c>
      <c r="B36" s="50">
        <f t="shared" si="17"/>
        <v>0.34208524089891795</v>
      </c>
      <c r="C36" s="50">
        <f t="shared" si="18"/>
        <v>0.5419383283377035</v>
      </c>
      <c r="D36" s="50">
        <f t="shared" si="16"/>
        <v>0.15266055166814321</v>
      </c>
      <c r="E36" s="50">
        <f t="shared" ref="E36" si="24">E21/(E6*24*3600*0.3048^3)*1000</f>
        <v>0.20538162138294874</v>
      </c>
      <c r="F36" s="50">
        <f t="shared" si="16"/>
        <v>0.20538162138294874</v>
      </c>
      <c r="G36" s="63" t="s">
        <v>101</v>
      </c>
      <c r="H36" s="50">
        <f t="shared" ref="H36" si="25">H21/(H6*24*3600*0.3048^3)*1000</f>
        <v>0.3403537380994669</v>
      </c>
      <c r="I36" s="60">
        <f t="shared" si="16"/>
        <v>0.2602775834792761</v>
      </c>
      <c r="J36" s="50">
        <f t="shared" si="16"/>
        <v>0.68353622457216245</v>
      </c>
      <c r="K36" s="60">
        <f t="shared" si="16"/>
        <v>0.26244521838072782</v>
      </c>
      <c r="L36" s="50">
        <f t="shared" si="16"/>
        <v>0.6892288276653028</v>
      </c>
      <c r="M36" s="60">
        <f t="shared" si="16"/>
        <v>8.5462429033093756E-2</v>
      </c>
      <c r="N36" s="50">
        <f t="shared" si="16"/>
        <v>0.22443986648085099</v>
      </c>
      <c r="O36" s="50">
        <f t="shared" si="16"/>
        <v>7.594074683426523E-2</v>
      </c>
      <c r="P36" s="50">
        <f t="shared" si="16"/>
        <v>0.12319216789502931</v>
      </c>
      <c r="Q36" s="50">
        <f t="shared" si="16"/>
        <v>0.14838912111019387</v>
      </c>
      <c r="R36" s="63" t="s">
        <v>101</v>
      </c>
      <c r="S36" s="50">
        <f t="shared" si="16"/>
        <v>0.20973956708909081</v>
      </c>
      <c r="T36" s="50">
        <f t="shared" si="16"/>
        <v>0.17565637597478198</v>
      </c>
      <c r="U36" s="63" t="s">
        <v>101</v>
      </c>
      <c r="V36" s="50">
        <f t="shared" si="16"/>
        <v>0.10935297220350296</v>
      </c>
      <c r="W36" s="50">
        <f t="shared" ref="W36" si="26">W21/(W6*24*3600*0.3048^3)*1000</f>
        <v>0.51411491935094022</v>
      </c>
      <c r="X36" s="50">
        <f t="shared" si="16"/>
        <v>0.33858884136926587</v>
      </c>
      <c r="Y36" s="50">
        <f t="shared" si="16"/>
        <v>7.2750793281794318E-2</v>
      </c>
      <c r="Z36" s="50">
        <f t="shared" si="16"/>
        <v>0.50764755078881163</v>
      </c>
      <c r="AA36" s="50">
        <f t="shared" si="16"/>
        <v>0.44421095318428466</v>
      </c>
      <c r="AB36" s="50">
        <f t="shared" si="16"/>
        <v>0.70428671483079597</v>
      </c>
      <c r="AC36" s="50">
        <f t="shared" ref="AC36" si="27">AC21/(AC6*24*3600*0.3048^3)*1000</f>
        <v>0.14354192361044982</v>
      </c>
      <c r="AD36" s="50">
        <f t="shared" si="16"/>
        <v>0.10265726272320193</v>
      </c>
      <c r="AE36" s="50">
        <f t="shared" si="16"/>
        <v>0.68839426666271908</v>
      </c>
      <c r="AF36" s="50">
        <f t="shared" si="16"/>
        <v>9.8262373699903163E-2</v>
      </c>
      <c r="AG36" s="50">
        <f t="shared" si="16"/>
        <v>0.1453984655877536</v>
      </c>
      <c r="AH36" s="50">
        <f t="shared" si="16"/>
        <v>0.19634077461384847</v>
      </c>
      <c r="AI36" s="50">
        <f t="shared" si="16"/>
        <v>0.16615036180527754</v>
      </c>
      <c r="AJ36" s="50">
        <f t="shared" si="16"/>
        <v>0.24238900853744899</v>
      </c>
      <c r="AK36" s="50">
        <f t="shared" si="16"/>
        <v>8.5855592170241413E-2</v>
      </c>
      <c r="AL36" s="50">
        <f t="shared" si="16"/>
        <v>0.11946345933773843</v>
      </c>
      <c r="AM36" s="64" t="s">
        <v>100</v>
      </c>
      <c r="AN36" s="50">
        <f t="shared" ref="AN36" si="28">AN21/(AN6*24*3600*0.3048^3)*1000</f>
        <v>7.7000339283894728E-2</v>
      </c>
      <c r="AO36" s="61" t="s">
        <v>100</v>
      </c>
      <c r="AP36" s="50">
        <f t="shared" si="16"/>
        <v>7.7000339283894728E-2</v>
      </c>
      <c r="AQ36" s="50">
        <f t="shared" si="16"/>
        <v>5.5115243094203049E-2</v>
      </c>
      <c r="AR36" s="60">
        <f t="shared" si="16"/>
        <v>8.4961502694472169E-2</v>
      </c>
      <c r="AS36" s="50">
        <f t="shared" si="16"/>
        <v>5.6841397746123935E-2</v>
      </c>
      <c r="AT36" s="50">
        <f t="shared" si="16"/>
        <v>0.16160181993554282</v>
      </c>
      <c r="AU36" s="50">
        <f t="shared" ref="AU36" si="29">AU21/(AU6*24*3600*0.3048^3)*1000</f>
        <v>0.14164360181720428</v>
      </c>
    </row>
    <row r="37" spans="1:47" x14ac:dyDescent="0.35">
      <c r="A37" s="58" t="s">
        <v>86</v>
      </c>
      <c r="B37" s="50">
        <f t="shared" si="17"/>
        <v>6.5540471444107254E-2</v>
      </c>
      <c r="C37" s="64" t="s">
        <v>100</v>
      </c>
      <c r="D37" s="50">
        <f t="shared" si="16"/>
        <v>6.5540471444107254E-2</v>
      </c>
      <c r="E37" s="50">
        <f t="shared" ref="E37" si="30">E22/(E7*24*3600*0.3048^3)*1000</f>
        <v>0.15239693427507386</v>
      </c>
      <c r="F37" s="50">
        <f t="shared" si="16"/>
        <v>0.15239693427507386</v>
      </c>
      <c r="G37" s="63" t="s">
        <v>101</v>
      </c>
      <c r="H37" s="50">
        <f t="shared" ref="H37" si="31">H22/(H7*24*3600*0.3048^3)*1000</f>
        <v>0.30520347656561686</v>
      </c>
      <c r="I37" s="60">
        <f t="shared" si="16"/>
        <v>0.24181658671934878</v>
      </c>
      <c r="J37" s="50">
        <f t="shared" si="16"/>
        <v>0.57753135510877895</v>
      </c>
      <c r="K37" s="60">
        <f t="shared" si="16"/>
        <v>0.24860710969029182</v>
      </c>
      <c r="L37" s="50">
        <f t="shared" si="16"/>
        <v>0.5937491836147184</v>
      </c>
      <c r="M37" s="60">
        <f t="shared" si="16"/>
        <v>8.0989485858508709E-2</v>
      </c>
      <c r="N37" s="50">
        <f t="shared" si="16"/>
        <v>0.19342745736343334</v>
      </c>
      <c r="O37" s="64" t="s">
        <v>100</v>
      </c>
      <c r="P37" s="50">
        <f t="shared" si="16"/>
        <v>8.2448181269499127E-2</v>
      </c>
      <c r="Q37" s="50">
        <f t="shared" si="16"/>
        <v>0.1554465966191596</v>
      </c>
      <c r="R37" s="50">
        <f t="shared" si="16"/>
        <v>0.42596772261806759</v>
      </c>
      <c r="S37" s="50">
        <f t="shared" si="16"/>
        <v>0.19889440735858782</v>
      </c>
      <c r="T37" s="50">
        <f t="shared" si="16"/>
        <v>0.2028547706272322</v>
      </c>
      <c r="U37" s="63" t="s">
        <v>101</v>
      </c>
      <c r="V37" s="50">
        <f t="shared" si="16"/>
        <v>0.10593573541955872</v>
      </c>
      <c r="W37" s="50">
        <f t="shared" ref="W37" si="32">W22/(W7*24*3600*0.3048^3)*1000</f>
        <v>0.46134973440327232</v>
      </c>
      <c r="X37" s="50">
        <f t="shared" si="16"/>
        <v>0.19999477595917559</v>
      </c>
      <c r="Y37" s="50">
        <f t="shared" si="16"/>
        <v>6.8220741615668351E-2</v>
      </c>
      <c r="Z37" s="50">
        <f t="shared" si="16"/>
        <v>0.53430005731162322</v>
      </c>
      <c r="AA37" s="50">
        <f t="shared" si="16"/>
        <v>0.46654515085566806</v>
      </c>
      <c r="AB37" s="50">
        <f t="shared" si="16"/>
        <v>0.64381576262247009</v>
      </c>
      <c r="AC37" s="50">
        <f t="shared" ref="AC37" si="33">AC22/(AC7*24*3600*0.3048^3)*1000</f>
        <v>0.15839855836899194</v>
      </c>
      <c r="AD37" s="64" t="s">
        <v>100</v>
      </c>
      <c r="AE37" s="50">
        <f t="shared" si="16"/>
        <v>0.14993964988915132</v>
      </c>
      <c r="AF37" s="50">
        <f t="shared" si="16"/>
        <v>6.3562135462627137E-2</v>
      </c>
      <c r="AG37" s="50">
        <f t="shared" si="16"/>
        <v>0.19817114455386103</v>
      </c>
      <c r="AH37" s="50">
        <f t="shared" si="16"/>
        <v>0.19673259791666026</v>
      </c>
      <c r="AI37" s="50">
        <f t="shared" si="16"/>
        <v>0.25281628727371291</v>
      </c>
      <c r="AJ37" s="50">
        <f t="shared" si="16"/>
        <v>0.18391157543678707</v>
      </c>
      <c r="AK37" s="50">
        <f t="shared" si="16"/>
        <v>0.11563063909906107</v>
      </c>
      <c r="AL37" s="50">
        <f t="shared" si="16"/>
        <v>8.5086380548841212E-2</v>
      </c>
      <c r="AM37" s="64" t="s">
        <v>100</v>
      </c>
      <c r="AN37" s="50">
        <f t="shared" ref="AN37" si="34">AN22/(AN7*24*3600*0.3048^3)*1000</f>
        <v>8.317503837236663E-2</v>
      </c>
      <c r="AO37" s="61" t="s">
        <v>100</v>
      </c>
      <c r="AP37" s="50">
        <f t="shared" si="16"/>
        <v>8.317503837236663E-2</v>
      </c>
      <c r="AQ37" s="50">
        <f t="shared" si="16"/>
        <v>8.3480289627982276E-2</v>
      </c>
      <c r="AR37" s="60">
        <f t="shared" si="16"/>
        <v>9.417166586354915E-2</v>
      </c>
      <c r="AS37" s="50">
        <f t="shared" si="16"/>
        <v>7.0806103511199772E-2</v>
      </c>
      <c r="AT37" s="50">
        <f t="shared" si="16"/>
        <v>0.1418042888096758</v>
      </c>
      <c r="AU37" s="50">
        <f t="shared" ref="AU37" si="35">AU22/(AU7*24*3600*0.3048^3)*1000</f>
        <v>0.1414977824741947</v>
      </c>
    </row>
    <row r="38" spans="1:47" x14ac:dyDescent="0.35">
      <c r="A38" s="58" t="s">
        <v>87</v>
      </c>
      <c r="B38" s="50">
        <f t="shared" si="17"/>
        <v>0.16902863977833713</v>
      </c>
      <c r="C38" s="50">
        <f t="shared" si="18"/>
        <v>0.21850307761194418</v>
      </c>
      <c r="D38" s="50">
        <f t="shared" si="16"/>
        <v>0.1028301563049859</v>
      </c>
      <c r="E38" s="50">
        <f t="shared" ref="E38" si="36">E23/(E8*24*3600*0.3048^3)*1000</f>
        <v>0.2853091043761356</v>
      </c>
      <c r="F38" s="50">
        <f t="shared" si="16"/>
        <v>0.2853091043761356</v>
      </c>
      <c r="G38" s="63" t="s">
        <v>101</v>
      </c>
      <c r="H38" s="50">
        <f t="shared" ref="H38" si="37">H23/(H8*24*3600*0.3048^3)*1000</f>
        <v>0.33828007660366838</v>
      </c>
      <c r="I38" s="60">
        <f t="shared" si="16"/>
        <v>0.32994333285151328</v>
      </c>
      <c r="J38" s="50">
        <f t="shared" si="16"/>
        <v>0.65768324867285977</v>
      </c>
      <c r="K38" s="60">
        <f t="shared" si="16"/>
        <v>0.22793244826140532</v>
      </c>
      <c r="L38" s="50">
        <f t="shared" si="16"/>
        <v>0.45434272532484665</v>
      </c>
      <c r="M38" s="60">
        <f t="shared" si="16"/>
        <v>0.141585067183359</v>
      </c>
      <c r="N38" s="50">
        <f t="shared" si="16"/>
        <v>0.2822246054919475</v>
      </c>
      <c r="O38" s="50">
        <f t="shared" si="16"/>
        <v>0.35903825513410054</v>
      </c>
      <c r="P38" s="50">
        <f t="shared" si="16"/>
        <v>0.10143973110927311</v>
      </c>
      <c r="Q38" s="50">
        <f t="shared" si="16"/>
        <v>0.16762481036741561</v>
      </c>
      <c r="R38" s="50">
        <f t="shared" si="16"/>
        <v>0.60556514845101872</v>
      </c>
      <c r="S38" s="50">
        <f t="shared" si="16"/>
        <v>0.14864362889383173</v>
      </c>
      <c r="T38" s="50">
        <f t="shared" si="16"/>
        <v>0.35482745605923827</v>
      </c>
      <c r="U38" s="63" t="s">
        <v>101</v>
      </c>
      <c r="V38" s="50">
        <f t="shared" si="16"/>
        <v>0.16394166656471451</v>
      </c>
      <c r="W38" s="50">
        <f t="shared" ref="W38" si="38">W23/(W8*24*3600*0.3048^3)*1000</f>
        <v>0.66929830754876973</v>
      </c>
      <c r="X38" s="50">
        <f t="shared" si="16"/>
        <v>0.42989754949924897</v>
      </c>
      <c r="Y38" s="50">
        <f t="shared" si="16"/>
        <v>0.23371828259038396</v>
      </c>
      <c r="Z38" s="50">
        <f t="shared" si="16"/>
        <v>0.94070771957052901</v>
      </c>
      <c r="AA38" s="50">
        <f t="shared" si="16"/>
        <v>1.0735365594604003</v>
      </c>
      <c r="AB38" s="50">
        <f t="shared" si="16"/>
        <v>0.71959249871150333</v>
      </c>
      <c r="AC38" s="50">
        <f t="shared" ref="AC38" si="39">AC23/(AC8*24*3600*0.3048^3)*1000</f>
        <v>0.17066078140277213</v>
      </c>
      <c r="AD38" s="50">
        <f t="shared" si="16"/>
        <v>0.14000253758374123</v>
      </c>
      <c r="AE38" s="50">
        <f t="shared" si="16"/>
        <v>0.28617632009859612</v>
      </c>
      <c r="AF38" s="50">
        <f t="shared" si="16"/>
        <v>0.19859596478421965</v>
      </c>
      <c r="AG38" s="50">
        <f t="shared" si="16"/>
        <v>0.16113460725934706</v>
      </c>
      <c r="AH38" s="50">
        <f t="shared" si="16"/>
        <v>0.1331795380966864</v>
      </c>
      <c r="AI38" s="50">
        <f t="shared" si="16"/>
        <v>0.22516831595529271</v>
      </c>
      <c r="AJ38" s="50">
        <f t="shared" si="16"/>
        <v>0.20647761301585532</v>
      </c>
      <c r="AK38" s="50">
        <f t="shared" si="16"/>
        <v>9.1369043198461411E-2</v>
      </c>
      <c r="AL38" s="64" t="s">
        <v>100</v>
      </c>
      <c r="AM38" s="64" t="s">
        <v>100</v>
      </c>
      <c r="AN38" s="50">
        <f t="shared" ref="AN38" si="40">AN23/(AN8*24*3600*0.3048^3)*1000</f>
        <v>0.16290051762486962</v>
      </c>
      <c r="AO38" s="61" t="s">
        <v>100</v>
      </c>
      <c r="AP38" s="50">
        <f t="shared" si="16"/>
        <v>0.16290051762486962</v>
      </c>
      <c r="AQ38" s="50">
        <f t="shared" si="16"/>
        <v>9.3455305695579055E-2</v>
      </c>
      <c r="AR38" s="60">
        <f t="shared" si="16"/>
        <v>0.12073837945205901</v>
      </c>
      <c r="AS38" s="50">
        <f t="shared" si="16"/>
        <v>0.13849652717767635</v>
      </c>
      <c r="AT38" s="50">
        <f t="shared" si="16"/>
        <v>7.0839975145541911E-2</v>
      </c>
      <c r="AU38" s="50">
        <f t="shared" ref="AU38" si="41">AU23/(AU8*24*3600*0.3048^3)*1000</f>
        <v>0.2112754716119557</v>
      </c>
    </row>
    <row r="39" spans="1:47" x14ac:dyDescent="0.35">
      <c r="A39" s="58" t="s">
        <v>88</v>
      </c>
      <c r="B39" s="50">
        <f t="shared" si="17"/>
        <v>0.2296489185467333</v>
      </c>
      <c r="C39" s="50">
        <f t="shared" si="18"/>
        <v>0.29298498859405236</v>
      </c>
      <c r="D39" s="50">
        <f t="shared" si="16"/>
        <v>0.1537476394934133</v>
      </c>
      <c r="E39" s="50">
        <f t="shared" ref="E39" si="42">E24/(E9*24*3600*0.3048^3)*1000</f>
        <v>0.16295284590164041</v>
      </c>
      <c r="F39" s="50">
        <f t="shared" si="16"/>
        <v>0.16295284590164041</v>
      </c>
      <c r="G39" s="63" t="s">
        <v>101</v>
      </c>
      <c r="H39" s="50">
        <f t="shared" ref="H39" si="43">H24/(H9*24*3600*0.3048^3)*1000</f>
        <v>0.15635912093710505</v>
      </c>
      <c r="I39" s="60">
        <f t="shared" si="16"/>
        <v>0.3721484839199779</v>
      </c>
      <c r="J39" s="50">
        <f t="shared" si="16"/>
        <v>0.21101598506359068</v>
      </c>
      <c r="K39" s="60">
        <f t="shared" si="16"/>
        <v>0.30273026647906487</v>
      </c>
      <c r="L39" s="50">
        <f t="shared" si="16"/>
        <v>0.17165440180425198</v>
      </c>
      <c r="M39" s="60">
        <f t="shared" si="16"/>
        <v>0.11073916540555058</v>
      </c>
      <c r="N39" s="50">
        <f t="shared" si="16"/>
        <v>6.2791426225981481E-2</v>
      </c>
      <c r="O39" s="50">
        <f t="shared" si="16"/>
        <v>0.19248403818468726</v>
      </c>
      <c r="P39" s="50">
        <f t="shared" si="16"/>
        <v>7.2534591855286129E-2</v>
      </c>
      <c r="Q39" s="50">
        <f t="shared" si="16"/>
        <v>0.14068971735721564</v>
      </c>
      <c r="R39" s="50">
        <f t="shared" si="16"/>
        <v>0.31952034192715811</v>
      </c>
      <c r="S39" s="50">
        <f t="shared" si="16"/>
        <v>0.21150578173425563</v>
      </c>
      <c r="T39" s="50">
        <f t="shared" si="16"/>
        <v>0.1404181577908967</v>
      </c>
      <c r="U39" s="63" t="s">
        <v>101</v>
      </c>
      <c r="V39" s="50">
        <f t="shared" si="16"/>
        <v>0.13983028052215887</v>
      </c>
      <c r="W39" s="50">
        <f t="shared" ref="W39" si="44">W24/(W9*24*3600*0.3048^3)*1000</f>
        <v>0.51307015674181766</v>
      </c>
      <c r="X39" s="50">
        <f t="shared" si="16"/>
        <v>0.31552369625503346</v>
      </c>
      <c r="Y39" s="50">
        <f t="shared" si="16"/>
        <v>0.16723014511466369</v>
      </c>
      <c r="Z39" s="50">
        <f t="shared" si="16"/>
        <v>0.59535847302857703</v>
      </c>
      <c r="AA39" s="50">
        <f t="shared" si="16"/>
        <v>0.50287885745071992</v>
      </c>
      <c r="AB39" s="50">
        <f t="shared" si="16"/>
        <v>0.61838872191501038</v>
      </c>
      <c r="AC39" s="50">
        <f t="shared" ref="AC39" si="45">AC24/(AC9*24*3600*0.3048^3)*1000</f>
        <v>0.23214646912244968</v>
      </c>
      <c r="AD39" s="50">
        <f t="shared" si="16"/>
        <v>0.15239487958068676</v>
      </c>
      <c r="AE39" s="50">
        <f t="shared" si="16"/>
        <v>0.28100156821771016</v>
      </c>
      <c r="AF39" s="50">
        <f t="shared" si="16"/>
        <v>0.12682912220468334</v>
      </c>
      <c r="AG39" s="50">
        <f t="shared" si="16"/>
        <v>0.15230766176786692</v>
      </c>
      <c r="AH39" s="50">
        <f t="shared" si="16"/>
        <v>0.18115132393627281</v>
      </c>
      <c r="AI39" s="50">
        <f t="shared" si="16"/>
        <v>0.18586813481806444</v>
      </c>
      <c r="AJ39" s="50">
        <f t="shared" si="16"/>
        <v>0.31775685487488864</v>
      </c>
      <c r="AK39" s="50">
        <f t="shared" si="16"/>
        <v>0.1254715353080792</v>
      </c>
      <c r="AL39" s="50">
        <f t="shared" si="16"/>
        <v>0.18900892618430665</v>
      </c>
      <c r="AM39" s="64" t="s">
        <v>100</v>
      </c>
      <c r="AN39" s="50">
        <f t="shared" ref="AN39" si="46">AN24/(AN9*24*3600*0.3048^3)*1000</f>
        <v>0.16740571350302957</v>
      </c>
      <c r="AO39" s="61" t="s">
        <v>100</v>
      </c>
      <c r="AP39" s="50">
        <f t="shared" si="16"/>
        <v>0.16740571350302957</v>
      </c>
      <c r="AQ39" s="50">
        <f t="shared" si="16"/>
        <v>0.23761467559502747</v>
      </c>
      <c r="AR39" s="60">
        <f t="shared" si="16"/>
        <v>9.0966672820021702E-2</v>
      </c>
      <c r="AS39" s="50">
        <f t="shared" si="16"/>
        <v>0.11651521622584328</v>
      </c>
      <c r="AT39" s="50">
        <f t="shared" si="16"/>
        <v>3.188128271491289E-2</v>
      </c>
      <c r="AU39" s="50">
        <f t="shared" ref="AU39" si="47">AU24/(AU9*24*3600*0.3048^3)*1000</f>
        <v>0.16510992100406216</v>
      </c>
    </row>
    <row r="40" spans="1:47" x14ac:dyDescent="0.35">
      <c r="A40" s="58" t="s">
        <v>89</v>
      </c>
      <c r="B40" s="50">
        <f t="shared" si="17"/>
        <v>0.16436646148716583</v>
      </c>
      <c r="C40" s="50">
        <f t="shared" si="18"/>
        <v>0.22336434294031438</v>
      </c>
      <c r="D40" s="50">
        <f t="shared" si="16"/>
        <v>8.2887991942612149E-2</v>
      </c>
      <c r="E40" s="50">
        <f t="shared" ref="E40" si="48">E25/(E10*24*3600*0.3048^3)*1000</f>
        <v>0.32019179143933901</v>
      </c>
      <c r="F40" s="50">
        <f t="shared" si="16"/>
        <v>0.32019179143933901</v>
      </c>
      <c r="G40" s="63" t="s">
        <v>101</v>
      </c>
      <c r="H40" s="50">
        <f t="shared" ref="H40" si="49">H25/(H10*24*3600*0.3048^3)*1000</f>
        <v>0.41955300233610593</v>
      </c>
      <c r="I40" s="60">
        <f t="shared" si="16"/>
        <v>0.50533177567828469</v>
      </c>
      <c r="J40" s="50">
        <f t="shared" si="16"/>
        <v>0.8568048152533223</v>
      </c>
      <c r="K40" s="60">
        <f t="shared" si="16"/>
        <v>0.40089396747526457</v>
      </c>
      <c r="L40" s="50">
        <f t="shared" si="16"/>
        <v>0.67972745485432151</v>
      </c>
      <c r="M40" s="60">
        <f t="shared" si="16"/>
        <v>7.4394744380288161E-2</v>
      </c>
      <c r="N40" s="50">
        <f t="shared" si="16"/>
        <v>0.12613846641449203</v>
      </c>
      <c r="O40" s="50">
        <f t="shared" si="16"/>
        <v>6.0916996241421537E-2</v>
      </c>
      <c r="P40" s="50">
        <f t="shared" si="16"/>
        <v>0.10046444125467353</v>
      </c>
      <c r="Q40" s="50">
        <f t="shared" si="16"/>
        <v>0.378851418153338</v>
      </c>
      <c r="R40" s="50">
        <f t="shared" si="16"/>
        <v>0.10523178028804446</v>
      </c>
      <c r="S40" s="50">
        <f t="shared" si="16"/>
        <v>0.14366774439585714</v>
      </c>
      <c r="T40" s="50">
        <f t="shared" si="16"/>
        <v>0.19183758446792884</v>
      </c>
      <c r="U40" s="63" t="s">
        <v>101</v>
      </c>
      <c r="V40" s="50">
        <f t="shared" si="16"/>
        <v>0.13806675415665126</v>
      </c>
      <c r="W40" s="50">
        <f t="shared" ref="W40" si="50">W25/(W10*24*3600*0.3048^3)*1000</f>
        <v>0.54089928207114957</v>
      </c>
      <c r="X40" s="64" t="s">
        <v>100</v>
      </c>
      <c r="Y40" s="50">
        <f t="shared" si="16"/>
        <v>7.9476166104173129E-2</v>
      </c>
      <c r="Z40" s="50">
        <f t="shared" si="16"/>
        <v>0.47854345203788395</v>
      </c>
      <c r="AA40" s="50">
        <f t="shared" si="16"/>
        <v>0.13878651438340833</v>
      </c>
      <c r="AB40" s="50">
        <f t="shared" si="16"/>
        <v>0.61602515184654516</v>
      </c>
      <c r="AC40" s="50">
        <f t="shared" ref="AC40" si="51">AC25/(AC10*24*3600*0.3048^3)*1000</f>
        <v>0.16426924926348971</v>
      </c>
      <c r="AD40" s="50">
        <f t="shared" si="16"/>
        <v>0.11653590784704633</v>
      </c>
      <c r="AE40" s="50">
        <f t="shared" si="16"/>
        <v>0.19777130628104297</v>
      </c>
      <c r="AF40" s="50">
        <f t="shared" si="16"/>
        <v>0.13798989775385961</v>
      </c>
      <c r="AG40" s="50">
        <f t="shared" si="16"/>
        <v>0.14614274265786745</v>
      </c>
      <c r="AH40" s="50">
        <f t="shared" si="16"/>
        <v>0.13955405641177648</v>
      </c>
      <c r="AI40" s="50">
        <f t="shared" si="16"/>
        <v>0.18028578898790137</v>
      </c>
      <c r="AJ40" s="50">
        <f t="shared" si="16"/>
        <v>0.24383924426919459</v>
      </c>
      <c r="AK40" s="50">
        <f t="shared" si="16"/>
        <v>0.10101514774314037</v>
      </c>
      <c r="AL40" s="50">
        <f t="shared" si="16"/>
        <v>0.14798527007099974</v>
      </c>
      <c r="AM40" s="64" t="s">
        <v>100</v>
      </c>
      <c r="AN40" s="50">
        <f t="shared" ref="AN40" si="52">AN25/(AN10*24*3600*0.3048^3)*1000</f>
        <v>0.15021684405541313</v>
      </c>
      <c r="AO40" s="50">
        <f t="shared" si="16"/>
        <v>0.10456653819732412</v>
      </c>
      <c r="AP40" s="50">
        <f t="shared" si="16"/>
        <v>0.18647385363372496</v>
      </c>
      <c r="AQ40" s="50">
        <f t="shared" si="16"/>
        <v>6.2512191681076495E-2</v>
      </c>
      <c r="AR40" s="60">
        <f t="shared" si="16"/>
        <v>0.17567256914614754</v>
      </c>
      <c r="AS40" s="50">
        <f t="shared" si="16"/>
        <v>0.10732238295437913</v>
      </c>
      <c r="AT40" s="50">
        <f t="shared" si="16"/>
        <v>0.408253493606624</v>
      </c>
      <c r="AU40" s="50">
        <f t="shared" ref="AU40" si="53">AU25/(AU10*24*3600*0.3048^3)*1000</f>
        <v>0.24979543015936395</v>
      </c>
    </row>
    <row r="41" spans="1:47" x14ac:dyDescent="0.35">
      <c r="A41" s="58" t="s">
        <v>90</v>
      </c>
      <c r="B41" s="50">
        <f t="shared" si="17"/>
        <v>0.17740657715105163</v>
      </c>
      <c r="C41" s="50">
        <f t="shared" si="18"/>
        <v>0.32026237015200992</v>
      </c>
      <c r="D41" s="50">
        <f t="shared" si="16"/>
        <v>6.6789952586050416E-2</v>
      </c>
      <c r="E41" s="50">
        <f t="shared" ref="E41" si="54">E26/(E11*24*3600*0.3048^3)*1000</f>
        <v>0.21934717974887952</v>
      </c>
      <c r="F41" s="50">
        <f t="shared" si="16"/>
        <v>0.2193529280374176</v>
      </c>
      <c r="G41" s="50">
        <f t="shared" si="16"/>
        <v>9.1313041906922326E-2</v>
      </c>
      <c r="H41" s="50">
        <f t="shared" ref="H41" si="55">H26/(H11*24*3600*0.3048^3)*1000</f>
        <v>0.32101111171553909</v>
      </c>
      <c r="I41" s="60">
        <f t="shared" si="16"/>
        <v>0.24668948584532222</v>
      </c>
      <c r="J41" s="50">
        <f t="shared" ref="D41:AT46" si="56">J26/(J11*24*3600*0.3048^3)*1000</f>
        <v>0.3854327909075656</v>
      </c>
      <c r="K41" s="60">
        <f t="shared" si="56"/>
        <v>0.22700924608357537</v>
      </c>
      <c r="L41" s="50">
        <f t="shared" si="56"/>
        <v>0.35468397438987953</v>
      </c>
      <c r="M41" s="60">
        <f t="shared" si="56"/>
        <v>0.23859370921757039</v>
      </c>
      <c r="N41" s="50">
        <f t="shared" si="56"/>
        <v>0.3727837808798129</v>
      </c>
      <c r="O41" s="64" t="s">
        <v>100</v>
      </c>
      <c r="P41" s="50">
        <f t="shared" si="56"/>
        <v>0.10542895952359838</v>
      </c>
      <c r="Q41" s="64" t="s">
        <v>100</v>
      </c>
      <c r="R41" s="50">
        <f t="shared" si="56"/>
        <v>0.10708593834546816</v>
      </c>
      <c r="S41" s="50">
        <f t="shared" si="56"/>
        <v>0.34068762448764756</v>
      </c>
      <c r="T41" s="50">
        <f t="shared" si="56"/>
        <v>0.15460224620873358</v>
      </c>
      <c r="U41" s="50">
        <f t="shared" si="56"/>
        <v>8.5057134889396036E-2</v>
      </c>
      <c r="V41" s="50">
        <f t="shared" si="56"/>
        <v>0.11908256783102837</v>
      </c>
      <c r="W41" s="50">
        <f t="shared" si="56"/>
        <v>0.57426585495356053</v>
      </c>
      <c r="X41" s="64" t="s">
        <v>100</v>
      </c>
      <c r="Y41" s="50">
        <f t="shared" si="56"/>
        <v>7.4315376097408653E-2</v>
      </c>
      <c r="Z41" s="50">
        <f t="shared" si="56"/>
        <v>0.22664725527606142</v>
      </c>
      <c r="AA41" s="50">
        <f t="shared" si="56"/>
        <v>0.65933141581606269</v>
      </c>
      <c r="AB41" s="50">
        <f t="shared" si="56"/>
        <v>0.53064829680716441</v>
      </c>
      <c r="AC41" s="50">
        <f t="shared" si="56"/>
        <v>0.20372642522602516</v>
      </c>
      <c r="AD41" s="64" t="s">
        <v>100</v>
      </c>
      <c r="AE41" s="64" t="s">
        <v>100</v>
      </c>
      <c r="AF41" s="50">
        <f t="shared" si="56"/>
        <v>8.7996733791558882E-2</v>
      </c>
      <c r="AG41" s="50">
        <f t="shared" si="56"/>
        <v>0.23221239107047772</v>
      </c>
      <c r="AH41" s="50">
        <f t="shared" si="56"/>
        <v>0.12055925328384494</v>
      </c>
      <c r="AI41" s="50">
        <f t="shared" si="56"/>
        <v>0.15436536958793268</v>
      </c>
      <c r="AJ41" s="50">
        <f t="shared" si="56"/>
        <v>0.20627452471843977</v>
      </c>
      <c r="AK41" s="50">
        <f t="shared" si="56"/>
        <v>0.10102843138011025</v>
      </c>
      <c r="AL41" s="64" t="s">
        <v>100</v>
      </c>
      <c r="AM41" s="64" t="s">
        <v>100</v>
      </c>
      <c r="AN41" s="50">
        <f t="shared" ref="AN41" si="57">AN26/(AN11*24*3600*0.3048^3)*1000</f>
        <v>0.14626557256474645</v>
      </c>
      <c r="AO41" s="50">
        <f t="shared" si="56"/>
        <v>0.13585602339309547</v>
      </c>
      <c r="AP41" s="50">
        <f t="shared" si="56"/>
        <v>0.2539828865742586</v>
      </c>
      <c r="AQ41" s="50">
        <f t="shared" si="56"/>
        <v>5.6854504848671703E-2</v>
      </c>
      <c r="AR41" s="60">
        <f t="shared" si="56"/>
        <v>0.11264979939364825</v>
      </c>
      <c r="AS41" s="50">
        <f t="shared" si="56"/>
        <v>8.7435185921787104E-2</v>
      </c>
      <c r="AT41" s="50">
        <f t="shared" si="56"/>
        <v>0.61725706589493945</v>
      </c>
      <c r="AU41" s="50">
        <f t="shared" ref="AU41" si="58">AU26/(AU11*24*3600*0.3048^3)*1000</f>
        <v>0.17355769487846054</v>
      </c>
    </row>
    <row r="42" spans="1:47" x14ac:dyDescent="0.35">
      <c r="A42" s="58" t="s">
        <v>91</v>
      </c>
      <c r="B42" s="50">
        <f t="shared" si="17"/>
        <v>0.11076562439251326</v>
      </c>
      <c r="C42" s="50">
        <f t="shared" si="18"/>
        <v>0.17713123361205574</v>
      </c>
      <c r="D42" s="50">
        <f t="shared" si="56"/>
        <v>7.3875585781662839E-2</v>
      </c>
      <c r="E42" s="50">
        <f t="shared" si="56"/>
        <v>0.27193199362631398</v>
      </c>
      <c r="F42" s="50">
        <f t="shared" si="56"/>
        <v>0.28147199304454668</v>
      </c>
      <c r="G42" s="50">
        <f t="shared" si="56"/>
        <v>9.2263925723415588E-2</v>
      </c>
      <c r="H42" s="50">
        <f t="shared" si="56"/>
        <v>0.45714552549102971</v>
      </c>
      <c r="I42" s="60">
        <f t="shared" si="56"/>
        <v>0.33212842713047136</v>
      </c>
      <c r="J42" s="50">
        <f t="shared" si="56"/>
        <v>0.6541178209003613</v>
      </c>
      <c r="K42" s="60">
        <f t="shared" si="56"/>
        <v>0.27354628819275828</v>
      </c>
      <c r="L42" s="50">
        <f t="shared" si="56"/>
        <v>0.53874190623779072</v>
      </c>
      <c r="M42" s="60">
        <f t="shared" si="56"/>
        <v>0.19463243261130045</v>
      </c>
      <c r="N42" s="50">
        <f t="shared" si="56"/>
        <v>0.38332323371473276</v>
      </c>
      <c r="O42" s="50">
        <f t="shared" si="56"/>
        <v>0.66581697082326974</v>
      </c>
      <c r="P42" s="50">
        <f t="shared" si="56"/>
        <v>0.17589404493264274</v>
      </c>
      <c r="Q42" s="50">
        <f t="shared" si="56"/>
        <v>0.30043073778543716</v>
      </c>
      <c r="R42" s="50">
        <f t="shared" si="56"/>
        <v>0.61175404252312005</v>
      </c>
      <c r="S42" s="50">
        <f t="shared" si="56"/>
        <v>0.34149931489452856</v>
      </c>
      <c r="T42" s="50">
        <f t="shared" si="56"/>
        <v>0.19932242202079078</v>
      </c>
      <c r="U42" s="50">
        <f t="shared" si="56"/>
        <v>0.11737069554110759</v>
      </c>
      <c r="V42" s="50">
        <f t="shared" si="56"/>
        <v>0.26291301683546309</v>
      </c>
      <c r="W42" s="50">
        <f t="shared" si="56"/>
        <v>0.66342539532195244</v>
      </c>
      <c r="X42" s="50">
        <f t="shared" si="56"/>
        <v>0.53928184795971201</v>
      </c>
      <c r="Y42" s="50">
        <f t="shared" si="56"/>
        <v>0.25603509778072431</v>
      </c>
      <c r="Z42" s="50">
        <f t="shared" si="56"/>
        <v>0.87516363748341519</v>
      </c>
      <c r="AA42" s="50">
        <f t="shared" si="56"/>
        <v>0.90007793793992652</v>
      </c>
      <c r="AB42" s="50">
        <f t="shared" si="56"/>
        <v>0.63818199412753762</v>
      </c>
      <c r="AC42" s="50">
        <f t="shared" si="56"/>
        <v>0.22528056521088272</v>
      </c>
      <c r="AD42" s="64" t="s">
        <v>100</v>
      </c>
      <c r="AE42" s="50">
        <f t="shared" si="56"/>
        <v>0.2330007759785534</v>
      </c>
      <c r="AF42" s="50">
        <f t="shared" si="56"/>
        <v>0.19087932220687487</v>
      </c>
      <c r="AG42" s="50">
        <f t="shared" si="56"/>
        <v>0.24252655387768252</v>
      </c>
      <c r="AH42" s="50">
        <f t="shared" si="56"/>
        <v>0.18462767132635577</v>
      </c>
      <c r="AI42" s="50">
        <f t="shared" si="56"/>
        <v>0.12462045897749824</v>
      </c>
      <c r="AJ42" s="50">
        <f t="shared" si="56"/>
        <v>0.30487388669003634</v>
      </c>
      <c r="AK42" s="50">
        <f t="shared" si="56"/>
        <v>0.10099665196234985</v>
      </c>
      <c r="AL42" s="50">
        <f t="shared" si="56"/>
        <v>0.14923614802920454</v>
      </c>
      <c r="AM42" s="64" t="s">
        <v>100</v>
      </c>
      <c r="AN42" s="50">
        <f t="shared" ref="AN42" si="59">AN27/(AN12*24*3600*0.3048^3)*1000</f>
        <v>0.13255380016033566</v>
      </c>
      <c r="AO42" s="50">
        <f t="shared" si="56"/>
        <v>0.14316806688206146</v>
      </c>
      <c r="AP42" s="50">
        <f t="shared" si="56"/>
        <v>0.12342970412892293</v>
      </c>
      <c r="AQ42" s="50">
        <f t="shared" si="56"/>
        <v>8.9104440412968472E-2</v>
      </c>
      <c r="AR42" s="60">
        <f t="shared" si="56"/>
        <v>0.15882939044622377</v>
      </c>
      <c r="AS42" s="50">
        <f t="shared" si="56"/>
        <v>8.5899675058969838E-2</v>
      </c>
      <c r="AT42" s="50">
        <f t="shared" si="56"/>
        <v>0.25740010334061908</v>
      </c>
      <c r="AU42" s="50">
        <f t="shared" ref="AU42" si="60">AU27/(AU12*24*3600*0.3048^3)*1000</f>
        <v>0.24038901169133614</v>
      </c>
    </row>
    <row r="43" spans="1:47" x14ac:dyDescent="0.35">
      <c r="A43" s="58" t="s">
        <v>92</v>
      </c>
      <c r="B43" s="50">
        <f t="shared" si="17"/>
        <v>0.15557884079157644</v>
      </c>
      <c r="C43" s="50">
        <f t="shared" si="18"/>
        <v>0.16839006071779294</v>
      </c>
      <c r="D43" s="50">
        <f t="shared" si="56"/>
        <v>0.13796138416615272</v>
      </c>
      <c r="E43" s="50">
        <f t="shared" si="56"/>
        <v>0.31196180628741887</v>
      </c>
      <c r="F43" s="50">
        <f t="shared" si="56"/>
        <v>0.31519771757030146</v>
      </c>
      <c r="G43" s="50">
        <f t="shared" si="56"/>
        <v>0.10612137594387865</v>
      </c>
      <c r="H43" s="50">
        <f t="shared" si="56"/>
        <v>0.29691423972273479</v>
      </c>
      <c r="I43" s="60">
        <f t="shared" si="56"/>
        <v>0.32748152479035331</v>
      </c>
      <c r="J43" s="50">
        <f t="shared" si="56"/>
        <v>0.45797934494269005</v>
      </c>
      <c r="K43" s="60">
        <f t="shared" si="56"/>
        <v>0.31682832911841136</v>
      </c>
      <c r="L43" s="50">
        <f t="shared" si="56"/>
        <v>0.44308096684790838</v>
      </c>
      <c r="M43" s="60">
        <f t="shared" si="56"/>
        <v>9.2714284828222179E-2</v>
      </c>
      <c r="N43" s="50">
        <f t="shared" si="56"/>
        <v>0.12965991733317464</v>
      </c>
      <c r="O43" s="50">
        <f t="shared" si="56"/>
        <v>0.19221739808924954</v>
      </c>
      <c r="P43" s="50">
        <f t="shared" si="56"/>
        <v>8.4587410810111785E-2</v>
      </c>
      <c r="Q43" s="50">
        <f t="shared" si="56"/>
        <v>0.21045746437469925</v>
      </c>
      <c r="R43" s="50">
        <f t="shared" si="56"/>
        <v>0.88403879409910979</v>
      </c>
      <c r="S43" s="50">
        <f t="shared" si="56"/>
        <v>0.29787500924678234</v>
      </c>
      <c r="T43" s="50">
        <f t="shared" si="56"/>
        <v>0.1857870689737775</v>
      </c>
      <c r="U43" s="50">
        <f t="shared" si="56"/>
        <v>0.22256089532032006</v>
      </c>
      <c r="V43" s="50">
        <f t="shared" si="56"/>
        <v>9.5036999334839944E-2</v>
      </c>
      <c r="W43" s="50">
        <f t="shared" si="56"/>
        <v>0.43284919187938126</v>
      </c>
      <c r="X43" s="50">
        <f t="shared" si="56"/>
        <v>0.24434355148175263</v>
      </c>
      <c r="Y43" s="50">
        <f t="shared" si="56"/>
        <v>4.6003632468023845E-2</v>
      </c>
      <c r="Z43" s="50">
        <f t="shared" si="56"/>
        <v>0.62561374453856544</v>
      </c>
      <c r="AA43" s="50">
        <f t="shared" si="56"/>
        <v>0.56151173837149848</v>
      </c>
      <c r="AB43" s="50">
        <f t="shared" si="56"/>
        <v>0.46872660052990017</v>
      </c>
      <c r="AC43" s="50">
        <f t="shared" si="56"/>
        <v>0.18890864350138037</v>
      </c>
      <c r="AD43" s="64" t="s">
        <v>100</v>
      </c>
      <c r="AE43" s="50">
        <f t="shared" si="56"/>
        <v>0.15800841964360191</v>
      </c>
      <c r="AF43" s="50">
        <f t="shared" si="56"/>
        <v>0.33599934270218801</v>
      </c>
      <c r="AG43" s="50">
        <f t="shared" si="56"/>
        <v>0.13727701886863686</v>
      </c>
      <c r="AH43" s="50">
        <f t="shared" si="56"/>
        <v>0.22305405859163188</v>
      </c>
      <c r="AI43" s="50">
        <f t="shared" si="56"/>
        <v>0.138563959554069</v>
      </c>
      <c r="AJ43" s="50">
        <f t="shared" si="56"/>
        <v>0.22567632151554684</v>
      </c>
      <c r="AK43" s="50">
        <f t="shared" si="56"/>
        <v>0.101001968853021</v>
      </c>
      <c r="AL43" s="50">
        <f t="shared" si="56"/>
        <v>0.22800447131835508</v>
      </c>
      <c r="AM43" s="64" t="s">
        <v>100</v>
      </c>
      <c r="AN43" s="50">
        <f t="shared" ref="AN43" si="61">AN28/(AN13*24*3600*0.3048^3)*1000</f>
        <v>0.10857197439045689</v>
      </c>
      <c r="AO43" s="50">
        <f t="shared" si="56"/>
        <v>0.17098268243020825</v>
      </c>
      <c r="AP43" s="50">
        <f t="shared" si="56"/>
        <v>0.1008165083216858</v>
      </c>
      <c r="AQ43" s="50">
        <f t="shared" si="56"/>
        <v>9.8513485781431889E-2</v>
      </c>
      <c r="AR43" s="60">
        <f t="shared" si="56"/>
        <v>8.1224998811442767E-2</v>
      </c>
      <c r="AS43" s="50">
        <f t="shared" si="56"/>
        <v>6.7808541534850428E-2</v>
      </c>
      <c r="AT43" s="50">
        <f t="shared" si="56"/>
        <v>0.25190237453065933</v>
      </c>
      <c r="AU43" s="50">
        <f t="shared" ref="AU43" si="62">AU28/(AU13*24*3600*0.3048^3)*1000</f>
        <v>0.1486015010085627</v>
      </c>
    </row>
    <row r="44" spans="1:47" x14ac:dyDescent="0.35">
      <c r="A44" s="58" t="s">
        <v>93</v>
      </c>
      <c r="B44" s="50">
        <f t="shared" si="17"/>
        <v>0.11618492240174773</v>
      </c>
      <c r="C44" s="50">
        <f t="shared" si="18"/>
        <v>0.11312612353285041</v>
      </c>
      <c r="D44" s="50">
        <f t="shared" si="56"/>
        <v>0.12598479479741354</v>
      </c>
      <c r="E44" s="50">
        <f t="shared" si="56"/>
        <v>0.15056510749412236</v>
      </c>
      <c r="F44" s="50">
        <f t="shared" si="56"/>
        <v>0.15062324784506673</v>
      </c>
      <c r="G44" s="50">
        <f t="shared" si="56"/>
        <v>0.14176412832212096</v>
      </c>
      <c r="H44" s="50">
        <f t="shared" si="56"/>
        <v>0.21807690325665818</v>
      </c>
      <c r="I44" s="60">
        <f t="shared" si="56"/>
        <v>0.20560227892742897</v>
      </c>
      <c r="J44" s="50">
        <f t="shared" si="56"/>
        <v>0.44720034208091075</v>
      </c>
      <c r="K44" s="60">
        <f t="shared" si="56"/>
        <v>0.29511388708363911</v>
      </c>
      <c r="L44" s="50">
        <f t="shared" si="56"/>
        <v>0.641894788059298</v>
      </c>
      <c r="M44" s="60">
        <f t="shared" si="56"/>
        <v>4.015943368244889E-2</v>
      </c>
      <c r="N44" s="50">
        <f t="shared" si="56"/>
        <v>8.7349773427880459E-2</v>
      </c>
      <c r="O44" s="50">
        <f t="shared" si="56"/>
        <v>0.11869064548816213</v>
      </c>
      <c r="P44" s="50">
        <f t="shared" si="56"/>
        <v>8.8295146750205458E-2</v>
      </c>
      <c r="Q44" s="50">
        <f t="shared" si="56"/>
        <v>0.24515139851913023</v>
      </c>
      <c r="R44" s="50">
        <f t="shared" si="56"/>
        <v>0.30898877382133028</v>
      </c>
      <c r="S44" s="50">
        <f t="shared" si="56"/>
        <v>0.10463013166625952</v>
      </c>
      <c r="T44" s="50">
        <f t="shared" si="56"/>
        <v>9.27723176214795E-2</v>
      </c>
      <c r="U44" s="50">
        <f t="shared" si="56"/>
        <v>0.15581570388032714</v>
      </c>
      <c r="V44" s="50">
        <f t="shared" si="56"/>
        <v>7.9958007486360699E-2</v>
      </c>
      <c r="W44" s="50">
        <f t="shared" si="56"/>
        <v>0.40326629844703771</v>
      </c>
      <c r="X44" s="50">
        <f t="shared" si="56"/>
        <v>0.19032728497694573</v>
      </c>
      <c r="Y44" s="50">
        <f t="shared" si="56"/>
        <v>5.168147388081807E-2</v>
      </c>
      <c r="Z44" s="50">
        <f t="shared" si="56"/>
        <v>0.49575713915791469</v>
      </c>
      <c r="AA44" s="50">
        <f t="shared" si="56"/>
        <v>0.83346676736450565</v>
      </c>
      <c r="AB44" s="50">
        <f t="shared" si="56"/>
        <v>0.45830858989353024</v>
      </c>
      <c r="AC44" s="50">
        <f t="shared" si="56"/>
        <v>0.1362392988059509</v>
      </c>
      <c r="AD44" s="64" t="s">
        <v>100</v>
      </c>
      <c r="AE44" s="61" t="s">
        <v>100</v>
      </c>
      <c r="AF44" s="61" t="s">
        <v>100</v>
      </c>
      <c r="AG44" s="50">
        <f t="shared" si="56"/>
        <v>9.8585070690758614E-2</v>
      </c>
      <c r="AH44" s="50">
        <f t="shared" si="56"/>
        <v>0.13749428141941905</v>
      </c>
      <c r="AI44" s="50">
        <f t="shared" si="56"/>
        <v>0.10235008964814883</v>
      </c>
      <c r="AJ44" s="50">
        <f t="shared" si="56"/>
        <v>0.17146357508896837</v>
      </c>
      <c r="AK44" s="64" t="s">
        <v>100</v>
      </c>
      <c r="AL44" s="64" t="s">
        <v>100</v>
      </c>
      <c r="AM44" s="64" t="s">
        <v>100</v>
      </c>
      <c r="AN44" s="50">
        <f t="shared" ref="AN44" si="63">AN29/(AN14*24*3600*0.3048^3)*1000</f>
        <v>5.4722924958904122E-2</v>
      </c>
      <c r="AO44" s="50">
        <f t="shared" si="56"/>
        <v>0.11874015387969232</v>
      </c>
      <c r="AP44" s="50">
        <f t="shared" si="56"/>
        <v>5.25201534313922E-2</v>
      </c>
      <c r="AQ44" s="50">
        <f t="shared" si="56"/>
        <v>4.7522023050258974E-2</v>
      </c>
      <c r="AR44" s="60">
        <f t="shared" si="56"/>
        <v>8.1421274664373627E-2</v>
      </c>
      <c r="AS44" s="50">
        <f t="shared" si="56"/>
        <v>6.2808382204191257E-2</v>
      </c>
      <c r="AT44" s="50">
        <f t="shared" si="56"/>
        <v>0.45827927745177238</v>
      </c>
      <c r="AU44" s="50">
        <f t="shared" ref="AU44" si="64">AU29/(AU14*24*3600*0.3048^3)*1000</f>
        <v>0.12431328864502889</v>
      </c>
    </row>
    <row r="45" spans="1:47" x14ac:dyDescent="0.35">
      <c r="A45" s="58" t="s">
        <v>94</v>
      </c>
      <c r="B45" s="50">
        <f t="shared" si="17"/>
        <v>0.14402225510972988</v>
      </c>
      <c r="C45" s="50">
        <f t="shared" si="18"/>
        <v>0.17002050069479069</v>
      </c>
      <c r="D45" s="50">
        <f t="shared" si="56"/>
        <v>0.11010983483169354</v>
      </c>
      <c r="E45" s="50">
        <f t="shared" si="56"/>
        <v>0.20396030975654808</v>
      </c>
      <c r="F45" s="50">
        <f t="shared" si="56"/>
        <v>0.20247019279031742</v>
      </c>
      <c r="G45" s="50">
        <f t="shared" si="56"/>
        <v>0.3828339169713374</v>
      </c>
      <c r="H45" s="50">
        <f t="shared" si="56"/>
        <v>0.34063438361956666</v>
      </c>
      <c r="I45" s="60">
        <f t="shared" si="56"/>
        <v>0.22547620570010099</v>
      </c>
      <c r="J45" s="50">
        <f t="shared" si="56"/>
        <v>0.93042391440880534</v>
      </c>
      <c r="K45" s="60">
        <f t="shared" si="56"/>
        <v>0.21796339388080693</v>
      </c>
      <c r="L45" s="50">
        <f t="shared" si="56"/>
        <v>0.89942241800070266</v>
      </c>
      <c r="M45" s="60">
        <f t="shared" si="56"/>
        <v>7.1221775226181741E-2</v>
      </c>
      <c r="N45" s="50">
        <f t="shared" si="56"/>
        <v>0.29389550303692397</v>
      </c>
      <c r="O45" s="50">
        <f t="shared" si="56"/>
        <v>0.16578168719601794</v>
      </c>
      <c r="P45" s="50">
        <f t="shared" si="56"/>
        <v>8.2136008716171313E-2</v>
      </c>
      <c r="Q45" s="64" t="s">
        <v>100</v>
      </c>
      <c r="R45" s="50">
        <f t="shared" si="56"/>
        <v>0.19963774900221445</v>
      </c>
      <c r="S45" s="50">
        <f t="shared" si="56"/>
        <v>0.15679473923615256</v>
      </c>
      <c r="T45" s="50">
        <f t="shared" si="56"/>
        <v>0.19958910500566002</v>
      </c>
      <c r="U45" s="50">
        <f t="shared" si="56"/>
        <v>0.1538174580168547</v>
      </c>
      <c r="V45" s="50">
        <f t="shared" si="56"/>
        <v>6.6183993901255969E-2</v>
      </c>
      <c r="W45" s="50">
        <f t="shared" si="56"/>
        <v>0.52608494584699339</v>
      </c>
      <c r="X45" s="50">
        <f t="shared" si="56"/>
        <v>0.23737031507361137</v>
      </c>
      <c r="Y45" s="50">
        <f t="shared" si="56"/>
        <v>4.3847553390141854E-2</v>
      </c>
      <c r="Z45" s="50">
        <f t="shared" si="56"/>
        <v>0.5989918863341237</v>
      </c>
      <c r="AA45" s="50">
        <f t="shared" si="56"/>
        <v>0.38663183468745516</v>
      </c>
      <c r="AB45" s="50">
        <f t="shared" si="56"/>
        <v>0.52594148273263908</v>
      </c>
      <c r="AC45" s="50">
        <f t="shared" si="56"/>
        <v>0.20168175311364925</v>
      </c>
      <c r="AD45" s="64" t="s">
        <v>100</v>
      </c>
      <c r="AE45" s="61" t="s">
        <v>100</v>
      </c>
      <c r="AF45" s="61" t="s">
        <v>100</v>
      </c>
      <c r="AG45" s="50">
        <f t="shared" si="56"/>
        <v>0.2192136793097309</v>
      </c>
      <c r="AH45" s="50">
        <f t="shared" si="56"/>
        <v>0.26035786290345975</v>
      </c>
      <c r="AI45" s="50">
        <f t="shared" si="56"/>
        <v>9.4945443990818348E-2</v>
      </c>
      <c r="AJ45" s="50">
        <f t="shared" si="56"/>
        <v>0.12626176721977528</v>
      </c>
      <c r="AK45" s="64" t="s">
        <v>100</v>
      </c>
      <c r="AL45" s="64" t="s">
        <v>100</v>
      </c>
      <c r="AM45" s="64" t="s">
        <v>100</v>
      </c>
      <c r="AN45" s="50">
        <f t="shared" ref="AN45" si="65">AN30/(AN15*24*3600*0.3048^3)*1000</f>
        <v>0.15642842720758257</v>
      </c>
      <c r="AO45" s="50">
        <f t="shared" si="56"/>
        <v>0.16865632573987338</v>
      </c>
      <c r="AP45" s="50">
        <f t="shared" si="56"/>
        <v>0.13488182482142397</v>
      </c>
      <c r="AQ45" s="50">
        <f t="shared" si="56"/>
        <v>6.17948440668145E-2</v>
      </c>
      <c r="AR45" s="60">
        <f t="shared" si="56"/>
        <v>0.11501429085037135</v>
      </c>
      <c r="AS45" s="50">
        <f t="shared" si="56"/>
        <v>6.1272693613218611E-2</v>
      </c>
      <c r="AT45" s="50">
        <f t="shared" si="56"/>
        <v>0.24622967259784481</v>
      </c>
      <c r="AU45" s="50">
        <f t="shared" ref="AU45" si="66">AU30/(AU15*24*3600*0.3048^3)*1000</f>
        <v>0.14286848294125049</v>
      </c>
    </row>
    <row r="46" spans="1:47" x14ac:dyDescent="0.35">
      <c r="A46" s="58" t="s">
        <v>95</v>
      </c>
      <c r="B46" s="50">
        <f t="shared" si="17"/>
        <v>0.1506286797631616</v>
      </c>
      <c r="C46" s="50">
        <f t="shared" si="18"/>
        <v>0.26121711397854286</v>
      </c>
      <c r="D46" s="50">
        <f t="shared" si="56"/>
        <v>8.2534276517140168E-2</v>
      </c>
      <c r="E46" s="50">
        <f t="shared" si="56"/>
        <v>0.18872597728538523</v>
      </c>
      <c r="F46" s="50">
        <f t="shared" si="56"/>
        <v>0.18871735588741331</v>
      </c>
      <c r="G46" s="50">
        <f t="shared" si="56"/>
        <v>0.38285399541885518</v>
      </c>
      <c r="H46" s="50">
        <f t="shared" si="56"/>
        <v>0.2864855549419435</v>
      </c>
      <c r="I46" s="60">
        <f t="shared" si="56"/>
        <v>0.24479665280675286</v>
      </c>
      <c r="J46" s="50">
        <f t="shared" si="56"/>
        <v>0.41370968694100618</v>
      </c>
      <c r="K46" s="60">
        <f t="shared" si="56"/>
        <v>0.22956112742868515</v>
      </c>
      <c r="L46" s="50">
        <f t="shared" si="56"/>
        <v>0.38796144094877871</v>
      </c>
      <c r="M46" s="60">
        <f t="shared" si="56"/>
        <v>8.6624603898531646E-2</v>
      </c>
      <c r="N46" s="50">
        <f t="shared" si="56"/>
        <v>0.14639676380110045</v>
      </c>
      <c r="O46" s="50">
        <f t="shared" si="56"/>
        <v>0.40885403383682623</v>
      </c>
      <c r="P46" s="50">
        <f t="shared" si="56"/>
        <v>7.0820462832854758E-2</v>
      </c>
      <c r="Q46" s="50">
        <f t="shared" si="56"/>
        <v>0.13635484432137646</v>
      </c>
      <c r="R46" s="50">
        <f t="shared" si="56"/>
        <v>0.23247806000699406</v>
      </c>
      <c r="S46" s="50">
        <f t="shared" si="56"/>
        <v>0.27590699078977715</v>
      </c>
      <c r="T46" s="50">
        <f t="shared" si="56"/>
        <v>0.16394633092345234</v>
      </c>
      <c r="U46" s="50">
        <f t="shared" si="56"/>
        <v>7.0954203977773578E-2</v>
      </c>
      <c r="V46" s="50">
        <f t="shared" si="56"/>
        <v>5.1868537258073548E-2</v>
      </c>
      <c r="W46" s="50">
        <f t="shared" si="56"/>
        <v>0.53318227804863394</v>
      </c>
      <c r="X46" s="50">
        <f t="shared" si="56"/>
        <v>0.3378185653909907</v>
      </c>
      <c r="Y46" s="50">
        <f t="shared" si="56"/>
        <v>9.3742504092687265E-2</v>
      </c>
      <c r="Z46" s="50">
        <f t="shared" si="56"/>
        <v>0.66015973328301103</v>
      </c>
      <c r="AA46" s="50">
        <f t="shared" si="56"/>
        <v>1.063433124136326</v>
      </c>
      <c r="AB46" s="50">
        <f t="shared" si="56"/>
        <v>0.56458629409384986</v>
      </c>
      <c r="AC46" s="50">
        <f t="shared" si="56"/>
        <v>0.25272482114188566</v>
      </c>
      <c r="AD46" s="64" t="s">
        <v>100</v>
      </c>
      <c r="AE46" s="50">
        <f t="shared" si="56"/>
        <v>0.47501431642209208</v>
      </c>
      <c r="AF46" s="50">
        <f t="shared" si="56"/>
        <v>0.20063692383715342</v>
      </c>
      <c r="AG46" s="50">
        <f t="shared" si="56"/>
        <v>0.16025779154017578</v>
      </c>
      <c r="AH46" s="50">
        <f t="shared" si="56"/>
        <v>0.32525205896049308</v>
      </c>
      <c r="AI46" s="50">
        <f t="shared" si="56"/>
        <v>0.16159772325277322</v>
      </c>
      <c r="AJ46" s="50">
        <f t="shared" si="56"/>
        <v>0.20784581610289229</v>
      </c>
      <c r="AK46" s="50">
        <f t="shared" si="56"/>
        <v>0.10100369245571589</v>
      </c>
      <c r="AL46" s="50">
        <f t="shared" si="56"/>
        <v>0.15199535234964801</v>
      </c>
      <c r="AM46" s="50">
        <f t="shared" si="56"/>
        <v>0.45197076489945542</v>
      </c>
      <c r="AN46" s="50">
        <f t="shared" si="56"/>
        <v>7.1836937155485767E-2</v>
      </c>
      <c r="AO46" s="61" t="s">
        <v>100</v>
      </c>
      <c r="AP46" s="50">
        <f t="shared" si="56"/>
        <v>7.1836937155485767E-2</v>
      </c>
      <c r="AQ46" s="50">
        <f t="shared" si="56"/>
        <v>9.1934184015813658E-2</v>
      </c>
      <c r="AR46" s="60">
        <f t="shared" si="56"/>
        <v>0.1363063768632215</v>
      </c>
      <c r="AS46" s="50">
        <f t="shared" si="56"/>
        <v>8.9826857083562472E-2</v>
      </c>
      <c r="AT46" s="50">
        <f t="shared" si="56"/>
        <v>0.18452222732098122</v>
      </c>
      <c r="AU46" s="50">
        <f t="shared" ref="AU46" si="67">AU31/(AU16*24*3600*0.3048^3)*1000</f>
        <v>0.20101795854989618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cfs_in</vt:lpstr>
      <vt:lpstr>cfs_upstream</vt:lpstr>
      <vt:lpstr>cfs_out</vt:lpstr>
      <vt:lpstr>TP_in</vt:lpstr>
      <vt:lpstr>TP_upstream</vt:lpstr>
      <vt:lpstr>TP_out</vt:lpstr>
      <vt:lpstr>IN</vt:lpstr>
      <vt:lpstr>OUT</vt:lpstr>
      <vt:lpstr>Basin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Mo, Cheol</dc:creator>
  <cp:lastModifiedBy>J Zhang</cp:lastModifiedBy>
  <cp:lastPrinted>2011-07-12T14:26:15Z</cp:lastPrinted>
  <dcterms:created xsi:type="dcterms:W3CDTF">2010-07-08T12:46:24Z</dcterms:created>
  <dcterms:modified xsi:type="dcterms:W3CDTF">2017-03-24T15:50:34Z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1393785289</vt:i4>
  </property>
  <property fmtid="{D5CDD505-2E9C-101B-9397-08002B2CF9AE}" pid="3" name="_NewReviewCycle">
    <vt:lpwstr/>
  </property>
  <property fmtid="{D5CDD505-2E9C-101B-9397-08002B2CF9AE}" pid="4" name="_EmailSubject">
    <vt:lpwstr>WAM Northern Basins Recalibration Report</vt:lpwstr>
  </property>
  <property fmtid="{D5CDD505-2E9C-101B-9397-08002B2CF9AE}" pid="5" name="_AuthorEmail">
    <vt:lpwstr>jzhang@sfwmd.gov</vt:lpwstr>
  </property>
  <property fmtid="{D5CDD505-2E9C-101B-9397-08002B2CF9AE}" pid="6" name="_AuthorEmailDisplayName">
    <vt:lpwstr>Zhang, Joyce</vt:lpwstr>
  </property>
  <property fmtid="{D5CDD505-2E9C-101B-9397-08002B2CF9AE}" pid="8" name="_PreviousAdHocReviewCycleID">
    <vt:i4>-267038967</vt:i4>
  </property>
</Properties>
</file>