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Street Sweep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I2" i="1"/>
  <c r="B7" i="2" l="1"/>
  <c r="B6" i="2"/>
  <c r="L4" i="1" l="1"/>
  <c r="L3" i="1"/>
  <c r="I4" i="1"/>
  <c r="I3" i="1"/>
  <c r="L6" i="1" l="1"/>
  <c r="I6" i="1"/>
</calcChain>
</file>

<file path=xl/sharedStrings.xml><?xml version="1.0" encoding="utf-8"?>
<sst xmlns="http://schemas.openxmlformats.org/spreadsheetml/2006/main" count="51" uniqueCount="32">
  <si>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</si>
  <si>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</si>
  <si>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</si>
  <si>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</si>
  <si>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</si>
  <si>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</si>
  <si>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</si>
  <si>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</si>
  <si>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</si>
  <si>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</si>
  <si>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</si>
  <si>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</si>
  <si>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N/A</t>
  </si>
  <si>
    <t>Lake Istokpoga</t>
  </si>
  <si>
    <t>Avon Park Street Sweeper</t>
  </si>
  <si>
    <t>City of Avon Park</t>
  </si>
  <si>
    <t>Street sweeping</t>
  </si>
  <si>
    <t>Wet detention pond</t>
  </si>
  <si>
    <t>Lake Tulane Stormwater Improvement Project</t>
  </si>
  <si>
    <t>City of Avon Park/ SWFWMD</t>
  </si>
  <si>
    <t>Swales</t>
  </si>
  <si>
    <t>Lake Isis Stormwater Improvement Project</t>
  </si>
  <si>
    <t>Total Reduction</t>
  </si>
  <si>
    <t>AP-1</t>
  </si>
  <si>
    <t>AP-2</t>
  </si>
  <si>
    <t>AP-3</t>
  </si>
  <si>
    <t>We began sweeping The City of Avon Park in November 2013 and it is currently swept 6 x per year.</t>
  </si>
  <si>
    <t xml:space="preserve">November </t>
  </si>
  <si>
    <t>tons</t>
  </si>
  <si>
    <t>January</t>
  </si>
  <si>
    <t>March</t>
  </si>
  <si>
    <t>For one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</si>
</sst>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166" fontId="6" fillId="0" borderId="1" xfId="0" applyNumberFormat="1" applyFont="1" applyFill="1" applyBorder="1"/>
    <xf numFmtId="165" fontId="6" fillId="0" borderId="1" xfId="0" applyNumberFormat="1" applyFont="1" applyFill="1" applyBorder="1"/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D10" sqref="D10"/>
    </sheetView>
  </sheetViews>
  <sheetFormatPr defaultRowHeight="15" x14ac:dyDescent="0.25"/>
  <cols>
    <col min="2" max="2" width="22.140625" customWidth="1"/>
    <col min="3" max="3" width="15.28515625" customWidth="1"/>
    <col min="4" max="4" width="13.7109375" customWidth="1"/>
    <col min="5" max="5" width="10.7109375" customWidth="1"/>
    <col min="6" max="6" width="11.5703125" customWidth="1"/>
    <col min="7" max="7" width="9.14062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26.25" x14ac:dyDescent="0.25">
      <c r="A2" s="6" t="s">
        <v>23</v>
      </c>
      <c r="B2" s="7" t="s">
        <v>14</v>
      </c>
      <c r="C2" s="7" t="s">
        <v>15</v>
      </c>
      <c r="D2" s="8" t="s">
        <v>16</v>
      </c>
      <c r="E2" s="29" t="s">
        <v>12</v>
      </c>
      <c r="F2" s="30" t="s">
        <v>13</v>
      </c>
      <c r="G2" s="10" t="s">
        <v>12</v>
      </c>
      <c r="H2" s="10" t="s">
        <v>12</v>
      </c>
      <c r="I2" s="10">
        <f>ROUND(18*(1-0.751),1)</f>
        <v>4.5</v>
      </c>
      <c r="J2" s="10" t="s">
        <v>12</v>
      </c>
      <c r="K2" s="9" t="s">
        <v>12</v>
      </c>
      <c r="L2" s="10">
        <f>ROUND(28*(1-0.6),1)</f>
        <v>11.2</v>
      </c>
    </row>
    <row r="3" spans="1:12" ht="26.25" x14ac:dyDescent="0.25">
      <c r="A3" s="6" t="s">
        <v>24</v>
      </c>
      <c r="B3" s="7" t="s">
        <v>18</v>
      </c>
      <c r="C3" s="7" t="s">
        <v>19</v>
      </c>
      <c r="D3" s="8" t="s">
        <v>20</v>
      </c>
      <c r="E3" s="11">
        <v>32.1</v>
      </c>
      <c r="F3" s="12" t="s">
        <v>13</v>
      </c>
      <c r="G3" s="10" t="s">
        <v>12</v>
      </c>
      <c r="H3" s="10" t="s">
        <v>12</v>
      </c>
      <c r="I3" s="10">
        <f>ROUND(14.9*0.45359237*(1-0.751),1)</f>
        <v>1.7</v>
      </c>
      <c r="J3" s="10" t="s">
        <v>12</v>
      </c>
      <c r="K3" s="9" t="s">
        <v>12</v>
      </c>
      <c r="L3" s="10">
        <f>ROUND(89.3*0.45359237*(1-0.6),1)</f>
        <v>16.2</v>
      </c>
    </row>
    <row r="4" spans="1:12" ht="26.25" x14ac:dyDescent="0.25">
      <c r="A4" s="6" t="s">
        <v>25</v>
      </c>
      <c r="B4" s="7" t="s">
        <v>21</v>
      </c>
      <c r="C4" s="7" t="s">
        <v>19</v>
      </c>
      <c r="D4" s="8" t="s">
        <v>17</v>
      </c>
      <c r="E4" s="11">
        <v>37.1</v>
      </c>
      <c r="F4" s="12" t="s">
        <v>13</v>
      </c>
      <c r="G4" s="10" t="s">
        <v>12</v>
      </c>
      <c r="H4" s="10" t="s">
        <v>12</v>
      </c>
      <c r="I4" s="10">
        <f>ROUND(4.8*0.45359237*(1-0.751),1)</f>
        <v>0.5</v>
      </c>
      <c r="J4" s="10" t="s">
        <v>12</v>
      </c>
      <c r="K4" s="9" t="s">
        <v>12</v>
      </c>
      <c r="L4" s="10">
        <f>ROUND(28.9*0.45359237*(1-0.629),1)</f>
        <v>4.9000000000000004</v>
      </c>
    </row>
    <row r="5" spans="1:12" x14ac:dyDescent="0.25">
      <c r="A5" s="13"/>
      <c r="B5" s="14"/>
      <c r="C5" s="14"/>
      <c r="D5" s="15"/>
      <c r="E5" s="16"/>
      <c r="F5" s="17"/>
      <c r="G5" s="18"/>
      <c r="H5" s="19"/>
      <c r="I5" s="18"/>
      <c r="J5" s="18"/>
      <c r="K5" s="19"/>
      <c r="L5" s="18"/>
    </row>
    <row r="6" spans="1:12" x14ac:dyDescent="0.25">
      <c r="A6" s="14"/>
      <c r="B6" s="14"/>
      <c r="C6" s="14"/>
      <c r="D6" s="20"/>
      <c r="E6" s="14"/>
      <c r="F6" s="21"/>
      <c r="G6" s="22"/>
      <c r="H6" s="25" t="s">
        <v>22</v>
      </c>
      <c r="I6" s="23">
        <f>SUM(I2:I4)</f>
        <v>6.7</v>
      </c>
      <c r="J6" s="23"/>
      <c r="K6" s="24"/>
      <c r="L6" s="23">
        <f>SUM(L2:L4)</f>
        <v>32.299999999999997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7" sqref="A7:C7"/>
    </sheetView>
  </sheetViews>
  <sheetFormatPr defaultRowHeight="15" x14ac:dyDescent="0.25"/>
  <cols>
    <col min="1" max="1" width="12.42578125" customWidth="1"/>
  </cols>
  <sheetData>
    <row r="1" spans="1:3" x14ac:dyDescent="0.25">
      <c r="A1" s="26" t="s">
        <v>26</v>
      </c>
    </row>
    <row r="2" spans="1:3" x14ac:dyDescent="0.25">
      <c r="A2" s="26"/>
    </row>
    <row r="3" spans="1:3" x14ac:dyDescent="0.25">
      <c r="A3" s="26" t="s">
        <v>27</v>
      </c>
      <c r="B3">
        <v>9.82</v>
      </c>
      <c r="C3" t="s">
        <v>28</v>
      </c>
    </row>
    <row r="4" spans="1:3" x14ac:dyDescent="0.25">
      <c r="A4" s="26" t="s">
        <v>29</v>
      </c>
      <c r="B4">
        <v>9.66</v>
      </c>
      <c r="C4" t="s">
        <v>28</v>
      </c>
    </row>
    <row r="5" spans="1:3" x14ac:dyDescent="0.25">
      <c r="A5" s="26" t="s">
        <v>30</v>
      </c>
      <c r="B5">
        <v>9.7200000000000006</v>
      </c>
      <c r="C5" t="s">
        <v>28</v>
      </c>
    </row>
    <row r="6" spans="1:3" x14ac:dyDescent="0.25">
      <c r="B6">
        <f>SUM(B3:B5)</f>
        <v>29.200000000000003</v>
      </c>
      <c r="C6" t="s">
        <v>28</v>
      </c>
    </row>
    <row r="7" spans="1:3" x14ac:dyDescent="0.25">
      <c r="A7" s="27" t="s">
        <v>31</v>
      </c>
      <c r="B7" s="28">
        <f>B6*2</f>
        <v>58.400000000000006</v>
      </c>
      <c r="C7" s="28" t="s">
        <v>28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Street Sweeping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2014-03-11T15:57:05Z</dcterms:created>
  <dcterms:modified xsi:type="dcterms:W3CDTF">2014-05-06T19:07:36Z</dcterms:modified>
</cp:coreProperties>
</file>