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work files\FDEP TMDL BMAP\Work\Anita\LSJR\2018 for review\2nd set\"/>
    </mc:Choice>
  </mc:AlternateContent>
  <bookViews>
    <workbookView xWindow="0" yWindow="0" windowWidth="28800" windowHeight="12192" firstSheet="1" activeTab="5"/>
  </bookViews>
  <sheets>
    <sheet name="Instructions" sheetId="1" r:id="rId1"/>
    <sheet name="IWR Data Tables" sheetId="2" r:id="rId2"/>
    <sheet name="Rolling Period" sheetId="3" r:id="rId3"/>
    <sheet name="62-303 Tables 1 and 3" sheetId="4" r:id="rId4"/>
    <sheet name="Progress" sheetId="5" r:id="rId5"/>
    <sheet name="Combined Table" sheetId="6" r:id="rId6"/>
    <sheet name="2203" sheetId="7" r:id="rId7"/>
    <sheet name="2204" sheetId="8" r:id="rId8"/>
    <sheet name="2207" sheetId="9" r:id="rId9"/>
    <sheet name="2227" sheetId="10" r:id="rId10"/>
    <sheet name="2235" sheetId="11" r:id="rId11"/>
    <sheet name="2252" sheetId="12" r:id="rId12"/>
    <sheet name="2256" sheetId="13" r:id="rId13"/>
    <sheet name="2257" sheetId="14" r:id="rId14"/>
    <sheet name="2266" sheetId="15" r:id="rId15"/>
    <sheet name="2282" sheetId="16" r:id="rId16"/>
    <sheet name="2287" sheetId="17" r:id="rId17"/>
    <sheet name="2297" sheetId="18" r:id="rId18"/>
    <sheet name="2304" sheetId="19" r:id="rId19"/>
    <sheet name="2316" sheetId="20" r:id="rId20"/>
    <sheet name="2322" sheetId="21" r:id="rId21"/>
    <sheet name="2324" sheetId="22" r:id="rId22"/>
    <sheet name="2361" sheetId="23" r:id="rId23"/>
    <sheet name="2381" sheetId="24" r:id="rId24"/>
    <sheet name="2203A" sheetId="25" r:id="rId25"/>
    <sheet name="2203B" sheetId="26" r:id="rId26"/>
    <sheet name="2228A" sheetId="27" r:id="rId27"/>
    <sheet name="2228B" sheetId="28" r:id="rId28"/>
    <sheet name="2240B" sheetId="29" r:id="rId29"/>
    <sheet name="2265C" sheetId="30" r:id="rId30"/>
    <sheet name="2265D" sheetId="31" r:id="rId31"/>
    <sheet name="2280A" sheetId="32" r:id="rId32"/>
    <sheet name="2280B" sheetId="33" r:id="rId33"/>
    <sheet name="2299A" sheetId="34" r:id="rId34"/>
    <sheet name="2299B" sheetId="35" r:id="rId35"/>
    <sheet name="2326A" sheetId="36" r:id="rId36"/>
    <sheet name="2326B" sheetId="37" r:id="rId37"/>
  </sheets>
  <externalReferences>
    <externalReference r:id="rId38"/>
  </externalReferences>
  <definedNames>
    <definedName name="_xlnm._FilterDatabase" localSheetId="5" hidden="1">'Combined Table'!$A$1:$G$161</definedName>
    <definedName name="_xlnm._FilterDatabase" localSheetId="1" hidden="1">'IWR Data Tables'!$AG$2:$AN$2</definedName>
    <definedName name="_xlnm._FilterDatabase" localSheetId="4" hidden="1">Progress!$P$1:$X$35</definedName>
    <definedName name="_xlnm._FilterDatabase" localSheetId="2" hidden="1">'Rolling Period'!$B$71:$H$71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2" i="6" l="1"/>
  <c r="G92" i="6"/>
  <c r="G2" i="6"/>
  <c r="O2" i="7" l="1"/>
  <c r="P2" i="37" l="1"/>
  <c r="Q2" i="37" s="1"/>
  <c r="O2" i="37"/>
  <c r="N2" i="37"/>
  <c r="P2" i="36"/>
  <c r="Q2" i="36" s="1"/>
  <c r="O2" i="36"/>
  <c r="N2" i="36"/>
  <c r="P2" i="35"/>
  <c r="Q2" i="35" s="1"/>
  <c r="O2" i="35"/>
  <c r="N2" i="35"/>
  <c r="P2" i="34"/>
  <c r="Q2" i="34" s="1"/>
  <c r="O2" i="34"/>
  <c r="N2" i="34"/>
  <c r="P2" i="33"/>
  <c r="Q2" i="33" s="1"/>
  <c r="O2" i="33"/>
  <c r="N2" i="33"/>
  <c r="P2" i="32"/>
  <c r="Q2" i="32" s="1"/>
  <c r="O2" i="32"/>
  <c r="N2" i="32"/>
  <c r="P2" i="31"/>
  <c r="Q2" i="31" s="1"/>
  <c r="O2" i="31"/>
  <c r="N2" i="31"/>
  <c r="P2" i="30"/>
  <c r="Q2" i="30" s="1"/>
  <c r="O2" i="30"/>
  <c r="N2" i="30"/>
  <c r="P2" i="29"/>
  <c r="Q2" i="29" s="1"/>
  <c r="O2" i="29"/>
  <c r="N2" i="29"/>
  <c r="P2" i="28"/>
  <c r="O2" i="28"/>
  <c r="N2" i="28"/>
  <c r="P2" i="27"/>
  <c r="Q2" i="27" s="1"/>
  <c r="O2" i="27"/>
  <c r="N2" i="27"/>
  <c r="P2" i="26"/>
  <c r="Q2" i="26" s="1"/>
  <c r="O2" i="26"/>
  <c r="N2" i="26"/>
  <c r="P2" i="25"/>
  <c r="Q2" i="25" s="1"/>
  <c r="O2" i="25"/>
  <c r="N2" i="25"/>
  <c r="P2" i="24"/>
  <c r="Q2" i="24" s="1"/>
  <c r="O2" i="24"/>
  <c r="N2" i="24"/>
  <c r="P2" i="23"/>
  <c r="Q2" i="23" s="1"/>
  <c r="O2" i="23"/>
  <c r="N2" i="23"/>
  <c r="P2" i="22"/>
  <c r="Q2" i="22" s="1"/>
  <c r="O2" i="22"/>
  <c r="N2" i="22"/>
  <c r="P2" i="21"/>
  <c r="O2" i="21"/>
  <c r="N2" i="21"/>
  <c r="P2" i="20"/>
  <c r="O2" i="20"/>
  <c r="N2" i="20"/>
  <c r="P2" i="19"/>
  <c r="Q2" i="19" s="1"/>
  <c r="O2" i="19"/>
  <c r="N2" i="19"/>
  <c r="P2" i="18"/>
  <c r="Q2" i="18" s="1"/>
  <c r="O2" i="18"/>
  <c r="N2" i="18"/>
  <c r="P2" i="17"/>
  <c r="Q2" i="17" s="1"/>
  <c r="O2" i="17"/>
  <c r="N2" i="17"/>
  <c r="P2" i="16"/>
  <c r="Q2" i="16" s="1"/>
  <c r="O2" i="16"/>
  <c r="N2" i="16"/>
  <c r="P2" i="15"/>
  <c r="Q2" i="15" s="1"/>
  <c r="O2" i="15"/>
  <c r="N2" i="15"/>
  <c r="P2" i="14"/>
  <c r="Q2" i="14" s="1"/>
  <c r="O2" i="14"/>
  <c r="N2" i="14"/>
  <c r="P2" i="13"/>
  <c r="Q2" i="13" s="1"/>
  <c r="O2" i="13"/>
  <c r="N2" i="13"/>
  <c r="P2" i="12"/>
  <c r="Q2" i="12" s="1"/>
  <c r="O2" i="12"/>
  <c r="N2" i="12"/>
  <c r="P2" i="11"/>
  <c r="Q2" i="11" s="1"/>
  <c r="O2" i="11"/>
  <c r="N2" i="11"/>
  <c r="P2" i="10"/>
  <c r="Q2" i="10" s="1"/>
  <c r="O2" i="10"/>
  <c r="N2" i="10"/>
  <c r="P2" i="9"/>
  <c r="Q2" i="9" s="1"/>
  <c r="O2" i="9"/>
  <c r="N2" i="9"/>
  <c r="P2" i="8"/>
  <c r="O2" i="8"/>
  <c r="N2" i="8"/>
  <c r="P2" i="7"/>
  <c r="Q2" i="7" s="1"/>
  <c r="N2" i="7"/>
  <c r="Q2" i="21" l="1"/>
  <c r="Q2" i="8"/>
  <c r="Q2" i="28"/>
  <c r="Q2" i="20"/>
  <c r="G160" i="6"/>
  <c r="G159" i="6"/>
  <c r="G158" i="6"/>
  <c r="G157" i="6"/>
  <c r="G155" i="6"/>
  <c r="G154" i="6"/>
  <c r="G153" i="6"/>
  <c r="G152" i="6"/>
  <c r="G150" i="6"/>
  <c r="G149" i="6"/>
  <c r="G148" i="6"/>
  <c r="G145" i="6"/>
  <c r="G144" i="6"/>
  <c r="G143" i="6"/>
  <c r="G142" i="6"/>
  <c r="G140" i="6"/>
  <c r="G139" i="6"/>
  <c r="G138" i="6"/>
  <c r="G137" i="6"/>
  <c r="G135" i="6"/>
  <c r="G134" i="6"/>
  <c r="G133" i="6"/>
  <c r="G130" i="6"/>
  <c r="G129" i="6"/>
  <c r="G128" i="6"/>
  <c r="G127" i="6"/>
  <c r="G125" i="6"/>
  <c r="G124" i="6"/>
  <c r="G123" i="6"/>
  <c r="G122" i="6"/>
  <c r="G119" i="6"/>
  <c r="G118" i="6"/>
  <c r="G117" i="6"/>
  <c r="G115" i="6"/>
  <c r="G114" i="6"/>
  <c r="G113" i="6"/>
  <c r="G112" i="6"/>
  <c r="G110" i="6"/>
  <c r="G109" i="6"/>
  <c r="G108" i="6"/>
  <c r="G107" i="6"/>
  <c r="G105" i="6"/>
  <c r="G104" i="6"/>
  <c r="G103" i="6"/>
  <c r="G102" i="6"/>
  <c r="G100" i="6"/>
  <c r="G99" i="6"/>
  <c r="G98" i="6"/>
  <c r="G97" i="6"/>
  <c r="G95" i="6"/>
  <c r="G94" i="6"/>
  <c r="G93" i="6"/>
  <c r="G90" i="6"/>
  <c r="G89" i="6"/>
  <c r="G88" i="6"/>
  <c r="G87" i="6"/>
  <c r="G85" i="6"/>
  <c r="G84" i="6"/>
  <c r="G83" i="6"/>
  <c r="G82" i="6"/>
  <c r="G80" i="6"/>
  <c r="G79" i="6"/>
  <c r="G78" i="6"/>
  <c r="G77" i="6"/>
  <c r="G75" i="6"/>
  <c r="G74" i="6"/>
  <c r="G73" i="6"/>
  <c r="G72" i="6"/>
  <c r="G70" i="6"/>
  <c r="G69" i="6"/>
  <c r="G68" i="6"/>
  <c r="G67" i="6"/>
  <c r="G65" i="6"/>
  <c r="G64" i="6"/>
  <c r="G63" i="6"/>
  <c r="G62" i="6"/>
  <c r="G60" i="6"/>
  <c r="G59" i="6"/>
  <c r="G58" i="6"/>
  <c r="G57" i="6"/>
  <c r="G55" i="6"/>
  <c r="G54" i="6"/>
  <c r="G53" i="6"/>
  <c r="G52" i="6"/>
  <c r="G50" i="6"/>
  <c r="G49" i="6"/>
  <c r="G48" i="6"/>
  <c r="G47" i="6"/>
  <c r="G45" i="6"/>
  <c r="G44" i="6"/>
  <c r="G43" i="6"/>
  <c r="G42" i="6"/>
  <c r="G40" i="6"/>
  <c r="G39" i="6"/>
  <c r="G38" i="6"/>
  <c r="G37" i="6"/>
  <c r="G35" i="6"/>
  <c r="G34" i="6"/>
  <c r="G33" i="6"/>
  <c r="G32" i="6"/>
  <c r="G30" i="6"/>
  <c r="G29" i="6"/>
  <c r="G28" i="6"/>
  <c r="G27" i="6"/>
  <c r="G25" i="6"/>
  <c r="G24" i="6"/>
  <c r="G23" i="6"/>
  <c r="G22" i="6"/>
  <c r="G20" i="6"/>
  <c r="G19" i="6"/>
  <c r="G18" i="6"/>
  <c r="G17" i="6"/>
  <c r="G15" i="6"/>
  <c r="G14" i="6"/>
  <c r="G13" i="6"/>
  <c r="G12" i="6"/>
  <c r="G10" i="6"/>
  <c r="G9" i="6"/>
  <c r="G8" i="6"/>
  <c r="G7" i="6"/>
  <c r="G5" i="6"/>
  <c r="G4" i="6"/>
  <c r="G3" i="6"/>
  <c r="U10" i="5"/>
  <c r="W15" i="5"/>
  <c r="V15" i="5"/>
  <c r="V16" i="5"/>
  <c r="U16" i="5"/>
  <c r="T16" i="5"/>
  <c r="S16" i="5"/>
  <c r="W19" i="5"/>
  <c r="U23" i="5"/>
  <c r="W32" i="5"/>
  <c r="V32" i="5"/>
  <c r="S32" i="5"/>
  <c r="T9" i="5"/>
  <c r="G26" i="5"/>
  <c r="F26" i="5"/>
  <c r="E26" i="5"/>
  <c r="D26" i="5"/>
  <c r="V5" i="5"/>
  <c r="G25" i="5"/>
  <c r="F25" i="5"/>
  <c r="E25" i="5"/>
  <c r="D25" i="5"/>
  <c r="W33" i="5"/>
  <c r="V33" i="5"/>
  <c r="G24" i="5"/>
  <c r="F24" i="5"/>
  <c r="E24" i="5"/>
  <c r="D24" i="5"/>
  <c r="U13" i="5"/>
  <c r="G23" i="5"/>
  <c r="F23" i="5"/>
  <c r="E23" i="5"/>
  <c r="D23" i="5"/>
  <c r="W26" i="5"/>
  <c r="T26" i="5"/>
  <c r="S26" i="5"/>
  <c r="G22" i="5"/>
  <c r="F22" i="5"/>
  <c r="E22" i="5"/>
  <c r="D22" i="5"/>
  <c r="U6" i="5"/>
  <c r="T6" i="5"/>
  <c r="G21" i="5"/>
  <c r="F21" i="5"/>
  <c r="E21" i="5"/>
  <c r="D21" i="5"/>
  <c r="V2" i="5"/>
  <c r="S2" i="5"/>
  <c r="G20" i="5"/>
  <c r="F20" i="5"/>
  <c r="E20" i="5"/>
  <c r="D20" i="5"/>
  <c r="U8" i="5"/>
  <c r="G19" i="5"/>
  <c r="F19" i="5"/>
  <c r="E19" i="5"/>
  <c r="D19" i="5"/>
  <c r="W24" i="5"/>
  <c r="S24" i="5"/>
  <c r="G18" i="5"/>
  <c r="F18" i="5"/>
  <c r="E18" i="5"/>
  <c r="D18" i="5"/>
  <c r="V11" i="5"/>
  <c r="G17" i="5"/>
  <c r="F17" i="5"/>
  <c r="E17" i="5"/>
  <c r="D17" i="5"/>
  <c r="W30" i="5"/>
  <c r="V30" i="5"/>
  <c r="G16" i="5"/>
  <c r="F16" i="5"/>
  <c r="E16" i="5"/>
  <c r="D16" i="5"/>
  <c r="U28" i="5"/>
  <c r="G15" i="5"/>
  <c r="F15" i="5"/>
  <c r="E15" i="5"/>
  <c r="D15" i="5"/>
  <c r="G14" i="5"/>
  <c r="F14" i="5"/>
  <c r="E14" i="5"/>
  <c r="D14" i="5"/>
  <c r="U31" i="5"/>
  <c r="T31" i="5"/>
  <c r="G13" i="5"/>
  <c r="F13" i="5"/>
  <c r="E13" i="5"/>
  <c r="D13" i="5"/>
  <c r="W29" i="5"/>
  <c r="V29" i="5"/>
  <c r="G12" i="5"/>
  <c r="F12" i="5"/>
  <c r="E12" i="5"/>
  <c r="D12" i="5"/>
  <c r="W14" i="5"/>
  <c r="U14" i="5"/>
  <c r="G11" i="5"/>
  <c r="F11" i="5"/>
  <c r="E11" i="5"/>
  <c r="D11" i="5"/>
  <c r="W20" i="5"/>
  <c r="T20" i="5"/>
  <c r="S20" i="5"/>
  <c r="G10" i="5"/>
  <c r="F10" i="5"/>
  <c r="E10" i="5"/>
  <c r="D10" i="5"/>
  <c r="U17" i="5"/>
  <c r="T17" i="5"/>
  <c r="G9" i="5"/>
  <c r="F9" i="5"/>
  <c r="E9" i="5"/>
  <c r="D9" i="5"/>
  <c r="V12" i="5"/>
  <c r="G8" i="5"/>
  <c r="F8" i="5"/>
  <c r="E8" i="5"/>
  <c r="D8" i="5"/>
  <c r="V27" i="5"/>
  <c r="G7" i="5"/>
  <c r="F7" i="5"/>
  <c r="E7" i="5"/>
  <c r="D7" i="5"/>
  <c r="T21" i="5"/>
  <c r="S21" i="5"/>
  <c r="G6" i="5"/>
  <c r="F6" i="5"/>
  <c r="E6" i="5"/>
  <c r="D6" i="5"/>
  <c r="V7" i="5"/>
  <c r="U7" i="5"/>
  <c r="T7" i="5"/>
  <c r="G5" i="5"/>
  <c r="F5" i="5"/>
  <c r="E5" i="5"/>
  <c r="D5" i="5"/>
  <c r="W18" i="5"/>
  <c r="V18" i="5"/>
  <c r="S18" i="5"/>
  <c r="G4" i="5"/>
  <c r="F4" i="5"/>
  <c r="E4" i="5"/>
  <c r="D4" i="5"/>
  <c r="U25" i="5"/>
  <c r="G3" i="5"/>
  <c r="F3" i="5"/>
  <c r="E3" i="5"/>
  <c r="D3" i="5"/>
  <c r="W3" i="5"/>
  <c r="T3" i="5"/>
  <c r="S3" i="5"/>
  <c r="G2" i="5"/>
  <c r="F2" i="5"/>
  <c r="E2" i="5"/>
  <c r="D2" i="5"/>
  <c r="H86" i="3"/>
  <c r="H91" i="3"/>
  <c r="H84" i="3"/>
  <c r="H77" i="3"/>
  <c r="H82" i="3"/>
  <c r="H102" i="3"/>
  <c r="H81" i="3"/>
  <c r="H74" i="3"/>
  <c r="H75" i="3"/>
  <c r="H88" i="3"/>
  <c r="H87" i="3"/>
  <c r="H76" i="3"/>
  <c r="H72" i="3"/>
  <c r="H80" i="3"/>
  <c r="H95" i="3"/>
  <c r="H79" i="3"/>
  <c r="H99" i="3"/>
  <c r="H93" i="3"/>
  <c r="H96" i="3"/>
  <c r="H101" i="3"/>
  <c r="H100" i="3"/>
  <c r="H85" i="3"/>
  <c r="H92" i="3"/>
  <c r="H89" i="3"/>
  <c r="H83" i="3"/>
  <c r="H97" i="3"/>
  <c r="H94" i="3"/>
  <c r="H78" i="3"/>
  <c r="H90" i="3"/>
  <c r="H98" i="3"/>
  <c r="H73" i="3"/>
  <c r="H68" i="3"/>
  <c r="W16" i="5" s="1"/>
  <c r="H67" i="3"/>
  <c r="H66" i="3"/>
  <c r="W10" i="5" s="1"/>
  <c r="H65" i="3"/>
  <c r="H64" i="3"/>
  <c r="W25" i="5" s="1"/>
  <c r="H63" i="3"/>
  <c r="W12" i="5" s="1"/>
  <c r="H62" i="3"/>
  <c r="W23" i="5" s="1"/>
  <c r="H61" i="3"/>
  <c r="H60" i="3"/>
  <c r="W22" i="5" s="1"/>
  <c r="H59" i="3"/>
  <c r="H58" i="3"/>
  <c r="H57" i="3"/>
  <c r="W27" i="5" s="1"/>
  <c r="H56" i="3"/>
  <c r="W21" i="5" s="1"/>
  <c r="H55" i="3"/>
  <c r="W8" i="5" s="1"/>
  <c r="H54" i="3"/>
  <c r="H53" i="3"/>
  <c r="W11" i="5" s="1"/>
  <c r="H52" i="3"/>
  <c r="W28" i="5" s="1"/>
  <c r="H51" i="3"/>
  <c r="W31" i="5" s="1"/>
  <c r="H50" i="3"/>
  <c r="H49" i="3"/>
  <c r="H48" i="3"/>
  <c r="W9" i="5" s="1"/>
  <c r="H47" i="3"/>
  <c r="W4" i="5" s="1"/>
  <c r="H46" i="3"/>
  <c r="W17" i="5" s="1"/>
  <c r="H45" i="3"/>
  <c r="W5" i="5" s="1"/>
  <c r="H43" i="3"/>
  <c r="W13" i="5" s="1"/>
  <c r="H42" i="3"/>
  <c r="H41" i="3"/>
  <c r="W7" i="5" s="1"/>
  <c r="H40" i="3"/>
  <c r="H39" i="3"/>
  <c r="W2" i="5" s="1"/>
  <c r="H38" i="3"/>
  <c r="W6" i="5" s="1"/>
  <c r="H37" i="3"/>
  <c r="H33" i="3"/>
  <c r="H32" i="3"/>
  <c r="V19" i="5" s="1"/>
  <c r="H31" i="3"/>
  <c r="V10" i="5" s="1"/>
  <c r="H30" i="3"/>
  <c r="H29" i="3"/>
  <c r="V25" i="5" s="1"/>
  <c r="H28" i="3"/>
  <c r="H27" i="3"/>
  <c r="V23" i="5" s="1"/>
  <c r="H26" i="3"/>
  <c r="H25" i="3"/>
  <c r="V22" i="5" s="1"/>
  <c r="H24" i="3"/>
  <c r="H23" i="3"/>
  <c r="H22" i="3"/>
  <c r="H21" i="3"/>
  <c r="V21" i="5" s="1"/>
  <c r="H20" i="3"/>
  <c r="V8" i="5" s="1"/>
  <c r="H19" i="3"/>
  <c r="V24" i="5" s="1"/>
  <c r="H18" i="3"/>
  <c r="H17" i="3"/>
  <c r="V28" i="5" s="1"/>
  <c r="H16" i="3"/>
  <c r="V31" i="5" s="1"/>
  <c r="H15" i="3"/>
  <c r="V14" i="5" s="1"/>
  <c r="H14" i="3"/>
  <c r="V20" i="5" s="1"/>
  <c r="H13" i="3"/>
  <c r="V9" i="5" s="1"/>
  <c r="H12" i="3"/>
  <c r="V4" i="5" s="1"/>
  <c r="H11" i="3"/>
  <c r="V17" i="5" s="1"/>
  <c r="H10" i="3"/>
  <c r="H8" i="3"/>
  <c r="V13" i="5" s="1"/>
  <c r="H7" i="3"/>
  <c r="V26" i="5" s="1"/>
  <c r="H6" i="3"/>
  <c r="H5" i="3"/>
  <c r="H4" i="3"/>
  <c r="V6" i="5" s="1"/>
  <c r="H3" i="3"/>
  <c r="H2" i="3"/>
  <c r="V3" i="5" s="1"/>
  <c r="AN17" i="2"/>
  <c r="W34" i="2"/>
  <c r="O34" i="2"/>
  <c r="AN22" i="2"/>
  <c r="W33" i="2"/>
  <c r="U19" i="5" s="1"/>
  <c r="O33" i="2"/>
  <c r="T19" i="5" s="1"/>
  <c r="G33" i="2"/>
  <c r="S19" i="5" s="1"/>
  <c r="AN15" i="2"/>
  <c r="W32" i="2"/>
  <c r="O32" i="2"/>
  <c r="T10" i="5" s="1"/>
  <c r="G32" i="2"/>
  <c r="S25" i="5" s="1"/>
  <c r="AN8" i="2"/>
  <c r="W31" i="2"/>
  <c r="U15" i="5" s="1"/>
  <c r="O31" i="2"/>
  <c r="T15" i="5" s="1"/>
  <c r="G31" i="2"/>
  <c r="S12" i="5" s="1"/>
  <c r="AN13" i="2"/>
  <c r="W30" i="2"/>
  <c r="O30" i="2"/>
  <c r="T25" i="5" s="1"/>
  <c r="G30" i="2"/>
  <c r="S10" i="5" s="1"/>
  <c r="AN33" i="2"/>
  <c r="W29" i="2"/>
  <c r="U12" i="5" s="1"/>
  <c r="O29" i="2"/>
  <c r="T12" i="5" s="1"/>
  <c r="G29" i="2"/>
  <c r="S15" i="5" s="1"/>
  <c r="AN12" i="2"/>
  <c r="W28" i="2"/>
  <c r="O28" i="2"/>
  <c r="T23" i="5" s="1"/>
  <c r="G28" i="2"/>
  <c r="S23" i="5" s="1"/>
  <c r="AN5" i="2"/>
  <c r="AB27" i="2"/>
  <c r="AE27" i="2" s="1"/>
  <c r="AA27" i="2"/>
  <c r="W27" i="2"/>
  <c r="U32" i="5" s="1"/>
  <c r="O27" i="2"/>
  <c r="T32" i="5" s="1"/>
  <c r="G27" i="2"/>
  <c r="AN6" i="2"/>
  <c r="AE26" i="2"/>
  <c r="W26" i="2"/>
  <c r="U22" i="5" s="1"/>
  <c r="O26" i="2"/>
  <c r="T22" i="5" s="1"/>
  <c r="G26" i="2"/>
  <c r="S22" i="5" s="1"/>
  <c r="AE25" i="2"/>
  <c r="W25" i="2"/>
  <c r="U29" i="5" s="1"/>
  <c r="O25" i="2"/>
  <c r="T29" i="5" s="1"/>
  <c r="G25" i="2"/>
  <c r="S29" i="5" s="1"/>
  <c r="AN19" i="2"/>
  <c r="AE24" i="2"/>
  <c r="W24" i="2"/>
  <c r="U30" i="5" s="1"/>
  <c r="O24" i="2"/>
  <c r="T30" i="5" s="1"/>
  <c r="G24" i="2"/>
  <c r="S30" i="5" s="1"/>
  <c r="AN18" i="2"/>
  <c r="AE23" i="2"/>
  <c r="W23" i="2"/>
  <c r="U27" i="5" s="1"/>
  <c r="O23" i="2"/>
  <c r="T27" i="5" s="1"/>
  <c r="G23" i="2"/>
  <c r="S27" i="5" s="1"/>
  <c r="AN7" i="2"/>
  <c r="AE22" i="2"/>
  <c r="W22" i="2"/>
  <c r="U21" i="5" s="1"/>
  <c r="O22" i="2"/>
  <c r="G22" i="2"/>
  <c r="AN3" i="2"/>
  <c r="AE21" i="2"/>
  <c r="W21" i="2"/>
  <c r="O21" i="2"/>
  <c r="T8" i="5" s="1"/>
  <c r="G21" i="2"/>
  <c r="S8" i="5" s="1"/>
  <c r="AN11" i="2"/>
  <c r="AE20" i="2"/>
  <c r="W20" i="2"/>
  <c r="U24" i="5" s="1"/>
  <c r="O20" i="2"/>
  <c r="T24" i="5" s="1"/>
  <c r="G20" i="2"/>
  <c r="AN26" i="2"/>
  <c r="AE19" i="2"/>
  <c r="W19" i="2"/>
  <c r="U11" i="5" s="1"/>
  <c r="O19" i="2"/>
  <c r="T11" i="5" s="1"/>
  <c r="G19" i="2"/>
  <c r="S11" i="5" s="1"/>
  <c r="AN10" i="2"/>
  <c r="AE18" i="2"/>
  <c r="W18" i="2"/>
  <c r="O18" i="2"/>
  <c r="T28" i="5" s="1"/>
  <c r="G18" i="2"/>
  <c r="S28" i="5" s="1"/>
  <c r="AN30" i="2"/>
  <c r="AE17" i="2"/>
  <c r="W17" i="2"/>
  <c r="O17" i="2"/>
  <c r="G17" i="2"/>
  <c r="S31" i="5" s="1"/>
  <c r="AN24" i="2"/>
  <c r="AE16" i="2"/>
  <c r="W16" i="2"/>
  <c r="O16" i="2"/>
  <c r="T14" i="5" s="1"/>
  <c r="G16" i="2"/>
  <c r="S14" i="5" s="1"/>
  <c r="AN27" i="2"/>
  <c r="AE15" i="2"/>
  <c r="W15" i="2"/>
  <c r="U20" i="5" s="1"/>
  <c r="O15" i="2"/>
  <c r="G15" i="2"/>
  <c r="AN32" i="2"/>
  <c r="AE14" i="2"/>
  <c r="W14" i="2"/>
  <c r="U9" i="5" s="1"/>
  <c r="O14" i="2"/>
  <c r="G14" i="2"/>
  <c r="S9" i="5" s="1"/>
  <c r="AN31" i="2"/>
  <c r="AE13" i="2"/>
  <c r="W13" i="2"/>
  <c r="U4" i="5" s="1"/>
  <c r="O13" i="2"/>
  <c r="T4" i="5" s="1"/>
  <c r="G13" i="2"/>
  <c r="S4" i="5" s="1"/>
  <c r="AN16" i="2"/>
  <c r="AE12" i="2"/>
  <c r="W12" i="2"/>
  <c r="O12" i="2"/>
  <c r="G12" i="2"/>
  <c r="S17" i="5" s="1"/>
  <c r="AN23" i="2"/>
  <c r="AE11" i="2"/>
  <c r="W11" i="2"/>
  <c r="U5" i="5" s="1"/>
  <c r="O11" i="2"/>
  <c r="T5" i="5" s="1"/>
  <c r="G11" i="2"/>
  <c r="S5" i="5" s="1"/>
  <c r="AN20" i="2"/>
  <c r="AE10" i="2"/>
  <c r="W10" i="2"/>
  <c r="U33" i="5" s="1"/>
  <c r="O10" i="2"/>
  <c r="T33" i="5" s="1"/>
  <c r="G10" i="2"/>
  <c r="S33" i="5" s="1"/>
  <c r="AN14" i="2"/>
  <c r="AE9" i="2"/>
  <c r="W9" i="2"/>
  <c r="O9" i="2"/>
  <c r="T13" i="5" s="1"/>
  <c r="G9" i="2"/>
  <c r="S13" i="5" s="1"/>
  <c r="AN28" i="2"/>
  <c r="AB8" i="2"/>
  <c r="AE8" i="2" s="1"/>
  <c r="AA8" i="2"/>
  <c r="W8" i="2"/>
  <c r="U26" i="5" s="1"/>
  <c r="O8" i="2"/>
  <c r="G8" i="2"/>
  <c r="AN25" i="2"/>
  <c r="AE7" i="2"/>
  <c r="W7" i="2"/>
  <c r="O7" i="2"/>
  <c r="G7" i="2"/>
  <c r="S7" i="5" s="1"/>
  <c r="AN9" i="2"/>
  <c r="AE6" i="2"/>
  <c r="W6" i="2"/>
  <c r="U18" i="5" s="1"/>
  <c r="O6" i="2"/>
  <c r="T18" i="5" s="1"/>
  <c r="G6" i="2"/>
  <c r="AN21" i="2"/>
  <c r="AE5" i="2"/>
  <c r="W5" i="2"/>
  <c r="U2" i="5" s="1"/>
  <c r="O5" i="2"/>
  <c r="T2" i="5" s="1"/>
  <c r="G5" i="2"/>
  <c r="AN29" i="2"/>
  <c r="AE4" i="2"/>
  <c r="W4" i="2"/>
  <c r="O4" i="2"/>
  <c r="G4" i="2"/>
  <c r="S6" i="5" s="1"/>
  <c r="AN4" i="2"/>
  <c r="AE3" i="2"/>
  <c r="AB3" i="2"/>
  <c r="AA3" i="2"/>
  <c r="W3" i="2"/>
  <c r="U3" i="5" s="1"/>
  <c r="O3" i="2"/>
  <c r="G3" i="2"/>
</calcChain>
</file>

<file path=xl/comments1.xml><?xml version="1.0" encoding="utf-8"?>
<comments xmlns="http://schemas.openxmlformats.org/spreadsheetml/2006/main">
  <authors>
    <author>Laura Savage</author>
  </authors>
  <commentList>
    <comment ref="A1" authorId="0" shapeId="0">
      <text>
        <r>
          <rPr>
            <b/>
            <sz val="9"/>
            <color indexed="81"/>
            <rFont val="Tahoma"/>
            <family val="2"/>
          </rPr>
          <t>Laura Savage:</t>
        </r>
        <r>
          <rPr>
            <sz val="9"/>
            <color indexed="81"/>
            <rFont val="Tahoma"/>
            <family val="2"/>
          </rPr>
          <t xml:space="preserve">
Modify table to show marine and fresh water segments </t>
        </r>
      </text>
    </comment>
    <comment ref="I1" authorId="0" shapeId="0">
      <text>
        <r>
          <rPr>
            <b/>
            <sz val="9"/>
            <color indexed="81"/>
            <rFont val="Tahoma"/>
            <family val="2"/>
          </rPr>
          <t>Laura Savage:</t>
        </r>
        <r>
          <rPr>
            <sz val="9"/>
            <color indexed="81"/>
            <rFont val="Tahoma"/>
            <family val="2"/>
          </rPr>
          <t xml:space="preserve">
modify table to show data for  marine and freshwater segments </t>
        </r>
      </text>
    </comment>
    <comment ref="Y1" authorId="0" shapeId="0">
      <text>
        <r>
          <rPr>
            <b/>
            <sz val="9"/>
            <color indexed="81"/>
            <rFont val="Tahoma"/>
            <family val="2"/>
          </rPr>
          <t xml:space="preserve">Laura Savage
</t>
        </r>
        <r>
          <rPr>
            <sz val="9"/>
            <color indexed="81"/>
            <rFont val="Tahoma"/>
            <family val="2"/>
          </rPr>
          <t xml:space="preserve">this table was included in 2015 annual report.  Do not use this for future reports </t>
        </r>
      </text>
    </comment>
  </commentList>
</comments>
</file>

<file path=xl/sharedStrings.xml><?xml version="1.0" encoding="utf-8"?>
<sst xmlns="http://schemas.openxmlformats.org/spreadsheetml/2006/main" count="22518" uniqueCount="314">
  <si>
    <t xml:space="preserve">Tab 1 </t>
  </si>
  <si>
    <t xml:space="preserve">Instructions </t>
  </si>
  <si>
    <t>Tab 2</t>
  </si>
  <si>
    <r>
      <t xml:space="preserve">The IWR tables  for Cycles 1, 2, and 3 were provided by the Watershed Assessment Team and are used by the BMAP group to determine progress towards meeting the fecal coliform criterion.   Each table represents one verified period/cycle (7.5 years of data).  The last column in each table includes the percent exceedance.  The percent exceedance is not part of the IWR assessment.  The percent exceedance column was added for BMAP purposes only and provides a method for showing progress towards the criterion. New IWR assessment tables should be added as they become available.  The Wastershed Assessment contacts list is posted at : </t>
    </r>
    <r>
      <rPr>
        <i/>
        <sz val="11"/>
        <rFont val="Calibri"/>
        <family val="2"/>
        <scheme val="minor"/>
      </rPr>
      <t>http://www.dep.state.fl.us/water/watersheds/assessment/contacts.htm</t>
    </r>
  </si>
  <si>
    <r>
      <t xml:space="preserve">Several WBIDs (Big Fishweir, Goodbys Creek, Open Creek, Moncrief Creek, Pottsburg Creek, Trout River Middle Reach, and Greenfield Creek) were split into marine and fresh water segments during Cycle 3.  In order to make a comparison to the previous cycles (not split), the data for these segments were combined (modified cycle 3 table).  This was done because the locations of the monitoring  stations  were unknown at the time of the 2015 progress report.  The locations of the stations were verifed shortly after the draft 2015 annual report was posted.   </t>
    </r>
    <r>
      <rPr>
        <sz val="11"/>
        <color rgb="FFFF0000"/>
        <rFont val="Calibri"/>
        <family val="2"/>
        <scheme val="minor"/>
      </rPr>
      <t xml:space="preserve">For the next annual reports (2016 and onwards), the data for the segmented WBIDs were split up  for each cycle. </t>
    </r>
  </si>
  <si>
    <t>Tab 3</t>
  </si>
  <si>
    <r>
      <t xml:space="preserve">A table (formatted similar to the IWR data tables) will need to be created each year that shows the percent exceedance for a rolling 7.5-year period.  The 7.5-year data period begins one year after the start date (January 1, 2007) of the last verified period.  For example, the first 7.5-year rolling period was from January 1, 2008-June 30, 2015,  the next rollling 7.5-year period will be from January 1, 2009-June 30, 2016, and so on.   The table with first 7.5-year rolling period data has the marine and freshwater segments combined for the WBIDs that were split.   </t>
    </r>
    <r>
      <rPr>
        <sz val="11"/>
        <color rgb="FFFF0000"/>
        <rFont val="Calibri"/>
        <family val="2"/>
        <scheme val="minor"/>
      </rPr>
      <t xml:space="preserve">For the next annual reports (2016 and onwards), this table was modified to show the segmented WBIDs.  A new table with January 1, 2009-June 30, 2016 data was developed in this tab.  </t>
    </r>
  </si>
  <si>
    <t>Tab 4</t>
  </si>
  <si>
    <t xml:space="preserve">The allowable number of exceedances (included in 7.5-year period tables) are obtained from these tables.  </t>
  </si>
  <si>
    <t>Tab 5</t>
  </si>
  <si>
    <t xml:space="preserve">To show progress towards meeting the criterion,  the percent exceedance for each IWR verified period and each rolling 7.5-year period are shown side by side in a table.  This table along with the most recent rolling 7.5-year period table (Tab 3) are included in the annual progress report.   For the report, the tributaries should be listed in the tables from lowest to highest percent exceedance based on the most recent set of data.   </t>
  </si>
  <si>
    <t>Tab 6-31</t>
  </si>
  <si>
    <r>
      <t xml:space="preserve">The data in these tabs were obtained from spreadsheets that were developed for past annual report updates.  The data will need to be cleaned up prior to the 2016 annual report to include just IWR data.  The IWR data is posted on the DEP FTP site at:  </t>
    </r>
    <r>
      <rPr>
        <i/>
        <sz val="11"/>
        <color theme="1"/>
        <rFont val="Calibri"/>
        <family val="2"/>
        <scheme val="minor"/>
      </rPr>
      <t xml:space="preserve">http://publicfiles.dep.state.fl.us/dear/IWR/ </t>
    </r>
    <r>
      <rPr>
        <sz val="11"/>
        <color theme="1"/>
        <rFont val="Calibri"/>
        <family val="2"/>
        <scheme val="minor"/>
      </rPr>
      <t xml:space="preserve">or can be obtain by contacting the Watershed Assessment Team. Each year additional data will need to added to the all data tabs and the number of data points, number of exceedances, and percent exceedance for the new 7.5-year period will need to be calculated and summarized in the tables. Again, the data set should be pulled from the most recent IWR Run.  Additional data may be collected from STORET or provided by monitoring entities for any recent years not included in the IWR data, but the source of the data should be listed.    </t>
    </r>
  </si>
  <si>
    <t xml:space="preserve">IWR Cycle 1 </t>
  </si>
  <si>
    <t>IWR Cycle 2</t>
  </si>
  <si>
    <t>IWR Cycle 3</t>
  </si>
  <si>
    <r>
      <t>Cycle 3 Modified for 2015 Annual Report - Fresh and Marine Segments Combined</t>
    </r>
    <r>
      <rPr>
        <b/>
        <sz val="9"/>
        <color rgb="FFFF0000"/>
        <rFont val="Times New Roman"/>
        <family val="1"/>
      </rPr>
      <t xml:space="preserve"> -Do not use this for future reports-</t>
    </r>
  </si>
  <si>
    <t>WBID</t>
  </si>
  <si>
    <t>Total number of fecal coliform datapoints for Jan. 1, 1996 through June 30, 2003.</t>
  </si>
  <si>
    <t>Number of Exceedances</t>
  </si>
  <si>
    <r>
      <t xml:space="preserve">Allowable in Verified Period </t>
    </r>
    <r>
      <rPr>
        <b/>
        <sz val="9"/>
        <color theme="1"/>
        <rFont val="Times New Roman"/>
        <family val="1"/>
      </rPr>
      <t> </t>
    </r>
    <r>
      <rPr>
        <sz val="9"/>
        <color theme="1"/>
        <rFont val="Times New Roman"/>
        <family val="1"/>
      </rPr>
      <t>(Used Table 1 or Table 3 from 62-303, F.A.C. depending on data sufficiency in column I of the total number of samples -  max # of samples not meeting a criterion to be considered impaired.</t>
    </r>
  </si>
  <si>
    <t xml:space="preserve">62-303, F.A.C. depending on data sufficiency in column I of the total number of samples -  Min number of exceedances to be considered impaired. </t>
  </si>
  <si>
    <t>Percent Exceedance</t>
  </si>
  <si>
    <t>Total number
 of Fecal Coliform datapoints for Jan. 1, 2001 - June 30, 2008</t>
  </si>
  <si>
    <t>Number
 of exceedances</t>
  </si>
  <si>
    <r>
      <t xml:space="preserve">Allowable in Verified Period </t>
    </r>
    <r>
      <rPr>
        <b/>
        <sz val="9"/>
        <rFont val="Times New Roman"/>
        <family val="1"/>
      </rPr>
      <t xml:space="preserve"> </t>
    </r>
    <r>
      <rPr>
        <sz val="9"/>
        <rFont val="Times New Roman"/>
        <family val="1"/>
      </rPr>
      <t>(Used Table 1 or Table 3 from 62-303, F.A.C. depending on data sufficiency in column I of the total number of samples -  max # of samples not meeting a criterion to be considered impaired.</t>
    </r>
  </si>
  <si>
    <t xml:space="preserve">62-303, F.A.C. depending on data sufficiency in column I of the total number of samples -  Min number of exceedances to be considered impaired. 
</t>
  </si>
  <si>
    <t>Total number
 of Fecal Coliform datapoints for Jan. 1, 2007-June 30, 2014</t>
  </si>
  <si>
    <t>WBID Number</t>
  </si>
  <si>
    <t>Waterbody Name</t>
  </si>
  <si>
    <t xml:space="preserve">BMAP I or II </t>
  </si>
  <si>
    <t>Total number
 of Fecal Coliform datapoints</t>
  </si>
  <si>
    <t>2203</t>
  </si>
  <si>
    <t>Trout River Middle Reach (Freshwater Segment)</t>
  </si>
  <si>
    <t>need at least 10 samples</t>
  </si>
  <si>
    <t>Table 1</t>
  </si>
  <si>
    <t>Table 3</t>
  </si>
  <si>
    <t>Trout River (Middle Reach)</t>
  </si>
  <si>
    <t>2203 and 2203B</t>
  </si>
  <si>
    <t xml:space="preserve">Trout River Middle Reach (Combined Fresh and Marine Segments) </t>
  </si>
  <si>
    <t>II</t>
  </si>
  <si>
    <t>2203B</t>
  </si>
  <si>
    <t>Trout River Middle Reach (Marine Segment)</t>
  </si>
  <si>
    <t>Trout River (Middle Reach Marine Segment)</t>
  </si>
  <si>
    <t>2203A</t>
  </si>
  <si>
    <t>Trout River Lower Reach</t>
  </si>
  <si>
    <t>Terrapin Creek</t>
  </si>
  <si>
    <t>I</t>
  </si>
  <si>
    <t>Trout River (Lower Reach)</t>
  </si>
  <si>
    <t>2207</t>
  </si>
  <si>
    <t>Blockhouse Creek</t>
  </si>
  <si>
    <t>2227</t>
  </si>
  <si>
    <t>Sherman Creek</t>
  </si>
  <si>
    <t>2228</t>
  </si>
  <si>
    <t>Moncrief Creek</t>
  </si>
  <si>
    <t>Newcastle Creek</t>
  </si>
  <si>
    <t xml:space="preserve">2228A </t>
  </si>
  <si>
    <t>Moncrief Creek (Marine Segment)</t>
  </si>
  <si>
    <t>2240A &amp;B</t>
  </si>
  <si>
    <t>Greenfield Creek (Combined Fresh and Marine Segments)</t>
  </si>
  <si>
    <t>Hogan Creek</t>
  </si>
  <si>
    <t>2228B</t>
  </si>
  <si>
    <t>Moncrief Creek (Freshwater Segment)</t>
  </si>
  <si>
    <t>2257</t>
  </si>
  <si>
    <t>McCoy Creek</t>
  </si>
  <si>
    <t>Deer Creek</t>
  </si>
  <si>
    <t>2240A</t>
  </si>
  <si>
    <t>Greenfield Creek (Marine Segment)</t>
  </si>
  <si>
    <t>2265B</t>
  </si>
  <si>
    <t>Pottsburg Creek</t>
  </si>
  <si>
    <t>2240B</t>
  </si>
  <si>
    <t>Greenfield Creek (Freshwater Segment)</t>
  </si>
  <si>
    <t>2266</t>
  </si>
  <si>
    <t>Hopkins Creek</t>
  </si>
  <si>
    <t>2282</t>
  </si>
  <si>
    <t>Wills Branch (North Prong)</t>
  </si>
  <si>
    <t xml:space="preserve">2265C </t>
  </si>
  <si>
    <t>Pottsburg Creek (Freshwater Segment)</t>
  </si>
  <si>
    <t>2297</t>
  </si>
  <si>
    <t>Craig Creek</t>
  </si>
  <si>
    <t>Miller Creek</t>
  </si>
  <si>
    <t xml:space="preserve"> 2265D </t>
  </si>
  <si>
    <t>Pottsburg Creek (Marine Segment)</t>
  </si>
  <si>
    <t>2316</t>
  </si>
  <si>
    <t>Williamson Creek</t>
  </si>
  <si>
    <t>2324</t>
  </si>
  <si>
    <t>Fishing Creek</t>
  </si>
  <si>
    <t>Miramar Creek</t>
  </si>
  <si>
    <t>2361</t>
  </si>
  <si>
    <t>Deep Bottom Creek</t>
  </si>
  <si>
    <t>2381</t>
  </si>
  <si>
    <t>Cormorant Branch</t>
  </si>
  <si>
    <t>Butcher Pen Creek</t>
  </si>
  <si>
    <t>2280</t>
  </si>
  <si>
    <t>Big Fishweir Creek</t>
  </si>
  <si>
    <t xml:space="preserve">2240A </t>
  </si>
  <si>
    <t>N/A</t>
  </si>
  <si>
    <t>NA</t>
  </si>
  <si>
    <t>2326</t>
  </si>
  <si>
    <t>Goodbys Creek</t>
  </si>
  <si>
    <t xml:space="preserve">2280A </t>
  </si>
  <si>
    <t>Big Fishweir Creek (Freshwater Segment)</t>
  </si>
  <si>
    <t>2299A &amp;B</t>
  </si>
  <si>
    <t>Open Creek (Combined Fresh and Marine Segments)</t>
  </si>
  <si>
    <t>2280B</t>
  </si>
  <si>
    <t>Big Fishweir Creek (Marine Segment)</t>
  </si>
  <si>
    <t xml:space="preserve">2326A </t>
  </si>
  <si>
    <t>Goodbys Creek (Freshwater Segments)</t>
  </si>
  <si>
    <t>2326B</t>
  </si>
  <si>
    <t>Goodbys Creek (Marine Segment)</t>
  </si>
  <si>
    <t>2299A</t>
  </si>
  <si>
    <t>Open Creek (Marine Segment)   </t>
  </si>
  <si>
    <t>2299 B</t>
  </si>
  <si>
    <t>Open Creek (Fresh Segment)   </t>
  </si>
  <si>
    <t>Open Creek (Marine Segment)</t>
  </si>
  <si>
    <t>2299B</t>
  </si>
  <si>
    <t>Open Creek (Freshwater Segment)</t>
  </si>
  <si>
    <t>Total number of Fecal Coliform Data Points Data period January 1, 2008–June 30, 2015.</t>
  </si>
  <si>
    <r>
      <t>Minimum Number of Exceedances to be Considered Impaired</t>
    </r>
    <r>
      <rPr>
        <b/>
        <vertAlign val="superscript"/>
        <sz val="9"/>
        <color theme="1"/>
        <rFont val="Times New Roman"/>
        <family val="1"/>
      </rPr>
      <t/>
    </r>
  </si>
  <si>
    <t>Total number of Fecal Coliform Data Points Data period January 1, 2009–June 30, 2016.</t>
  </si>
  <si>
    <t>**Per DEP "Business Rule", the MDL was used as the result value for any non-detects which needed to be averaged.</t>
  </si>
  <si>
    <t>Total number of Fecal Coliform Data Points Data period January 1, 2010–June 30, 2017.</t>
  </si>
  <si>
    <t>Table 1: Planning List</t>
  </si>
  <si>
    <t>Table 3: Verified List</t>
  </si>
  <si>
    <t>Minimum number of samples not meeting an applicable water quality criterion needed to put a water</t>
  </si>
  <si>
    <t>Minimum number of samples not meeting an applicable water quality criterion needed to put a water on the Verified list with at least 90% confidence.</t>
  </si>
  <si>
    <t>on the planning list with at least 80% confidence.</t>
  </si>
  <si>
    <t>Sample sizes</t>
  </si>
  <si>
    <t>Are listed if they have at least this # of samples that do not meet a criterion</t>
  </si>
  <si>
    <t>From</t>
  </si>
  <si>
    <t>To</t>
  </si>
  <si>
    <r>
      <t>BMAP I or II</t>
    </r>
    <r>
      <rPr>
        <sz val="9"/>
        <color theme="1"/>
        <rFont val="Times New Roman"/>
        <family val="1"/>
      </rPr>
      <t>  </t>
    </r>
  </si>
  <si>
    <t>Percent Exceedance Cycle 1</t>
  </si>
  <si>
    <t>Percent Exceedance Cycle 2</t>
  </si>
  <si>
    <t>Percent Exceedance Cycle 3</t>
  </si>
  <si>
    <t xml:space="preserve">Percent Exceedance Jan. 1, 2008-June 30, 2015 </t>
  </si>
  <si>
    <t>Percent Exceedance Jan. 1, 2009-June 30, 2016</t>
  </si>
  <si>
    <t>Percent Exceedance Jan. 1, 2010-June 30, 2017</t>
  </si>
  <si>
    <t>Greenfield Creek</t>
  </si>
  <si>
    <t>Open Creek</t>
  </si>
  <si>
    <t xml:space="preserve">Organized similiar to IWR tables </t>
  </si>
  <si>
    <t>Re-organized from lowest to highest percent exceedance for current 7.5-year period - This format is for the report</t>
  </si>
  <si>
    <t xml:space="preserve">Template to use going forward - WBIDs split </t>
  </si>
  <si>
    <t xml:space="preserve">Cycle </t>
  </si>
  <si>
    <t xml:space="preserve">Total number of Fecal Coliform Data Points </t>
  </si>
  <si>
    <t>1st 7.5-year rolling period</t>
  </si>
  <si>
    <t>Current 7.5-year rolling period</t>
  </si>
  <si>
    <t>Org ID</t>
  </si>
  <si>
    <t>Station ID</t>
  </si>
  <si>
    <t>Act Date</t>
  </si>
  <si>
    <t>Value</t>
  </si>
  <si>
    <t>Criteria</t>
  </si>
  <si>
    <t>Units</t>
  </si>
  <si>
    <t>Data Source</t>
  </si>
  <si>
    <t>Period</t>
  </si>
  <si>
    <t>Date Range</t>
  </si>
  <si>
    <t>N</t>
  </si>
  <si>
    <t># Exceedances</t>
  </si>
  <si>
    <t>% Exceedances</t>
  </si>
  <si>
    <t>21FLJXWQ</t>
  </si>
  <si>
    <t>TREE10</t>
  </si>
  <si>
    <t>cfu/100ml</t>
  </si>
  <si>
    <t>STORET (Retrieved 2/21/18)</t>
  </si>
  <si>
    <t>Third Rolling Period</t>
  </si>
  <si>
    <t>1/1/2010 - 6/30/2017</t>
  </si>
  <si>
    <t>21FLA</t>
  </si>
  <si>
    <t>*Non-detect</t>
  </si>
  <si>
    <t>20030490FLA</t>
  </si>
  <si>
    <t>#/100ml</t>
  </si>
  <si>
    <t>TR37</t>
  </si>
  <si>
    <t>IWW2</t>
  </si>
  <si>
    <t>SC1</t>
  </si>
  <si>
    <t>21FLCOAB</t>
  </si>
  <si>
    <t>COAB2</t>
  </si>
  <si>
    <t>COAB3</t>
  </si>
  <si>
    <t>21FLMAYP</t>
  </si>
  <si>
    <t>SHERCRK2</t>
  </si>
  <si>
    <t>COAB4LS</t>
  </si>
  <si>
    <t/>
  </si>
  <si>
    <t>ARL6</t>
  </si>
  <si>
    <t>ARL5A</t>
  </si>
  <si>
    <t>HC3</t>
  </si>
  <si>
    <t>HC1A</t>
  </si>
  <si>
    <t>HC2A</t>
  </si>
  <si>
    <t>DR1</t>
  </si>
  <si>
    <t>MC1</t>
  </si>
  <si>
    <t>MC3</t>
  </si>
  <si>
    <t>21FLJEA</t>
  </si>
  <si>
    <t>MCS1</t>
  </si>
  <si>
    <t>MCS2</t>
  </si>
  <si>
    <t>MCT1</t>
  </si>
  <si>
    <t>MCT2</t>
  </si>
  <si>
    <t>IWWH</t>
  </si>
  <si>
    <t>21FLCOJB</t>
  </si>
  <si>
    <t>SW-BT03</t>
  </si>
  <si>
    <t>SW-BT06</t>
  </si>
  <si>
    <t>*Present &gt;QL</t>
  </si>
  <si>
    <t>COAB1</t>
  </si>
  <si>
    <t>21FLCONB</t>
  </si>
  <si>
    <t>CONB1</t>
  </si>
  <si>
    <t>CR21</t>
  </si>
  <si>
    <t>CR95</t>
  </si>
  <si>
    <t>SS1</t>
  </si>
  <si>
    <t>SS23</t>
  </si>
  <si>
    <t>SS63</t>
  </si>
  <si>
    <t>SS4</t>
  </si>
  <si>
    <t>SSGAD</t>
  </si>
  <si>
    <t>CR84</t>
  </si>
  <si>
    <t>WCT2</t>
  </si>
  <si>
    <t>WCT3</t>
  </si>
  <si>
    <t>CR2</t>
  </si>
  <si>
    <t>OR4</t>
  </si>
  <si>
    <t>OR118</t>
  </si>
  <si>
    <t>OR8W</t>
  </si>
  <si>
    <t>OR94</t>
  </si>
  <si>
    <t>SS18</t>
  </si>
  <si>
    <t>DBHARTW</t>
  </si>
  <si>
    <t>DBHARTE</t>
  </si>
  <si>
    <t>JC15</t>
  </si>
  <si>
    <t>JC2A</t>
  </si>
  <si>
    <t>JC437</t>
  </si>
  <si>
    <t>TR113A</t>
  </si>
  <si>
    <t>TR34</t>
  </si>
  <si>
    <t>TR123</t>
  </si>
  <si>
    <t>2228A</t>
  </si>
  <si>
    <t>TR114</t>
  </si>
  <si>
    <t>GC1</t>
  </si>
  <si>
    <t>2265C</t>
  </si>
  <si>
    <t>BP64</t>
  </si>
  <si>
    <t>2265D</t>
  </si>
  <si>
    <t>BP67</t>
  </si>
  <si>
    <t>2280A</t>
  </si>
  <si>
    <t>CR139</t>
  </si>
  <si>
    <t>IWWF</t>
  </si>
  <si>
    <t>2326A</t>
  </si>
  <si>
    <t>SS319</t>
  </si>
  <si>
    <t>**Updated Table 2018</t>
  </si>
  <si>
    <t>Template that includes split WBIDs - Applied this template to Cycles 1-3 (Current Rolling Period: January 1, 2010 - June 30, 2017)</t>
  </si>
  <si>
    <t>Minimum Number
of Exceedances to be Considered Impaired</t>
  </si>
  <si>
    <t xml:space="preserve">62-303, F.A.C. depending on data sufficiency in 4th column of the total number of samples -  Min number of exceedances to be considered impaired. 
</t>
  </si>
  <si>
    <t xml:space="preserve">Second rolling period </t>
  </si>
  <si>
    <t xml:space="preserve">Third rolling period </t>
  </si>
  <si>
    <t>DBPINE</t>
  </si>
  <si>
    <t>SC3</t>
  </si>
  <si>
    <t>COAB4</t>
  </si>
  <si>
    <t>OR110</t>
  </si>
  <si>
    <t>OR8</t>
  </si>
  <si>
    <t>OR9</t>
  </si>
  <si>
    <t>20030123</t>
  </si>
  <si>
    <t>19010134</t>
  </si>
  <si>
    <t>WCS1</t>
  </si>
  <si>
    <t>WCS2</t>
  </si>
  <si>
    <t>WCT1</t>
  </si>
  <si>
    <t>20030114</t>
  </si>
  <si>
    <t>20030115</t>
  </si>
  <si>
    <t>20030959</t>
  </si>
  <si>
    <t>TR316</t>
  </si>
  <si>
    <t>20030896</t>
  </si>
  <si>
    <t>20030316</t>
  </si>
  <si>
    <t>20030726</t>
  </si>
  <si>
    <t>20030897</t>
  </si>
  <si>
    <t>20030960</t>
  </si>
  <si>
    <t>20030047</t>
  </si>
  <si>
    <t>20030753</t>
  </si>
  <si>
    <t>20030003</t>
  </si>
  <si>
    <t>20030537</t>
  </si>
  <si>
    <t>20030538</t>
  </si>
  <si>
    <t>20030599</t>
  </si>
  <si>
    <t>20030889</t>
  </si>
  <si>
    <t>20030891</t>
  </si>
  <si>
    <t>20030653</t>
  </si>
  <si>
    <t>DC7</t>
  </si>
  <si>
    <t>20030848</t>
  </si>
  <si>
    <t>20030858</t>
  </si>
  <si>
    <t>20030949</t>
  </si>
  <si>
    <t>20030950</t>
  </si>
  <si>
    <t>20030694</t>
  </si>
  <si>
    <t>20030760</t>
  </si>
  <si>
    <t>20030829</t>
  </si>
  <si>
    <t>20030955</t>
  </si>
  <si>
    <t>20030197</t>
  </si>
  <si>
    <t>20030082</t>
  </si>
  <si>
    <t>20030951</t>
  </si>
  <si>
    <t>20030953</t>
  </si>
  <si>
    <t>20030798</t>
  </si>
  <si>
    <t>CR5</t>
  </si>
  <si>
    <t>20030777</t>
  </si>
  <si>
    <t>20030797</t>
  </si>
  <si>
    <t>20030952</t>
  </si>
  <si>
    <t>CR6</t>
  </si>
  <si>
    <t>20030139</t>
  </si>
  <si>
    <t>BP452</t>
  </si>
  <si>
    <t>DR2</t>
  </si>
  <si>
    <t>DR2S</t>
  </si>
  <si>
    <t>DR3</t>
  </si>
  <si>
    <t>HC4</t>
  </si>
  <si>
    <t>20030774</t>
  </si>
  <si>
    <t>SS21</t>
  </si>
  <si>
    <t>SS2A</t>
  </si>
  <si>
    <t>SS21D</t>
  </si>
  <si>
    <t>SS505</t>
  </si>
  <si>
    <t>SS5A</t>
  </si>
  <si>
    <t>ARL5B</t>
  </si>
  <si>
    <t>20030655</t>
  </si>
  <si>
    <t>20030793</t>
  </si>
  <si>
    <t>20030800</t>
  </si>
  <si>
    <t>20030940</t>
  </si>
  <si>
    <t>20030945</t>
  </si>
  <si>
    <t>20030957</t>
  </si>
  <si>
    <t>20030958</t>
  </si>
  <si>
    <t>20030939</t>
  </si>
  <si>
    <t>20030594</t>
  </si>
  <si>
    <t>20030518</t>
  </si>
  <si>
    <t>20030695</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</si>
</sst>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name val="Calibri"/>
      <family val="2"/>
      <scheme val="minor"/>
    </font>
    <font>
      <i/>
      <sz val="11"/>
      <color theme="1"/>
      <name val="Calibri"/>
      <family val="2"/>
      <scheme val="minor"/>
    </font>
    <font>
      <b/>
      <sz val="9"/>
      <color theme="1"/>
      <name val="Times New Roman"/>
      <family val="1"/>
    </font>
    <font>
      <sz val="9"/>
      <color theme="1"/>
      <name val="Times New Roman"/>
      <family val="1"/>
    </font>
    <font>
      <b/>
      <sz val="9"/>
      <color rgb="FFFF0000"/>
      <name val="Times New Roman"/>
      <family val="1"/>
    </font>
    <font>
      <sz val="9"/>
      <name val="Times New Roman"/>
      <family val="1"/>
    </font>
    <font>
      <b/>
      <sz val="9"/>
      <name val="Times New Roman"/>
      <family val="1"/>
    </font>
    <font>
      <sz val="9"/>
      <color rgb="FF000000"/>
      <name val="Times New Roman"/>
      <family val="1"/>
    </font>
    <font>
      <b/>
      <sz val="9"/>
      <color indexed="81"/>
      <name val="Tahoma"/>
      <family val="2"/>
    </font>
    <font>
      <sz val="9"/>
      <color indexed="81"/>
      <name val="Tahoma"/>
      <family val="2"/>
    </font>
    <font>
      <b/>
      <vertAlign val="superscript"/>
      <sz val="9"/>
      <color theme="1"/>
      <name val="Times New Roman"/>
      <family val="1"/>
    </font>
    <font>
      <b/>
      <sz val="10"/>
      <color theme="1"/>
      <name val="Times New Roman"/>
      <family val="1"/>
    </font>
    <font>
      <sz val="8"/>
      <color theme="1"/>
      <name val="Courier New"/>
      <family val="2"/>
    </font>
    <font>
      <sz val="10"/>
      <color theme="1"/>
      <name val="Times New Roman"/>
      <family val="1"/>
    </font>
    <font>
      <sz val="10"/>
      <color rgb="FF9C5700"/>
      <name val="Times New Roman"/>
      <family val="1"/>
    </font>
    <font>
      <sz val="9"/>
      <color rgb="FFFF0000"/>
      <name val="Times New Roman"/>
      <family val="1"/>
    </font>
    <font>
      <sz val="10"/>
      <name val="Times New Roman"/>
      <family val="1"/>
    </font>
  </fonts>
  <fills count="13">
    <fill>
      <patternFill patternType="none"/>
    </fill>
    <fill>
      <patternFill patternType="gray125"/>
    </fill>
    <fill>
      <patternFill patternType="solid">
        <fgColor rgb="FFFFC7CE"/>
      </patternFill>
    </fill>
    <fill>
      <patternFill patternType="solid">
        <fgColor rgb="FFFFEB9C"/>
      </patternFill>
    </fill>
    <fill>
      <patternFill patternType="solid">
        <fgColor theme="8"/>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DEEAF6"/>
        <bgColor indexed="64"/>
      </patternFill>
    </fill>
    <fill>
      <patternFill patternType="solid">
        <fgColor theme="0" tint="-0.14999847407452621"/>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style="thin">
        <color auto="1"/>
      </top>
      <bottom style="thin">
        <color auto="1"/>
      </bottom>
      <diagonal/>
    </border>
    <border>
      <left/>
      <right/>
      <top/>
      <bottom style="thin">
        <color indexed="64"/>
      </bottom>
      <diagonal/>
    </border>
    <border>
      <left/>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2" fillId="2" borderId="0" applyNumberFormat="0" applyBorder="0" applyAlignment="0" applyProtection="0"/>
    <xf numFmtId="0" fontId="21" fillId="0" borderId="0"/>
    <xf numFmtId="0" fontId="3" fillId="3" borderId="0" applyNumberFormat="0" applyBorder="0" applyAlignment="0" applyProtection="0"/>
  </cellStyleXfs>
  <cellXfs count="164">
    <xf numFmtId="0" fontId="0" fillId="0" borderId="0" xfId="0"/>
    <xf numFmtId="0" fontId="4" fillId="4" borderId="1" xfId="0" applyFont="1" applyFill="1" applyBorder="1" applyAlignment="1">
      <alignment vertical="center"/>
    </xf>
    <xf numFmtId="0" fontId="4" fillId="4" borderId="3" xfId="0" applyFont="1" applyFill="1" applyBorder="1" applyAlignment="1">
      <alignment vertical="center"/>
    </xf>
    <xf numFmtId="0" fontId="4" fillId="4" borderId="4" xfId="0" applyFont="1" applyFill="1" applyBorder="1" applyAlignment="1">
      <alignment vertical="center"/>
    </xf>
    <xf numFmtId="0" fontId="7" fillId="0" borderId="0" xfId="0" applyFont="1" applyAlignment="1">
      <alignment vertical="center"/>
    </xf>
    <xf numFmtId="0" fontId="12" fillId="0" borderId="0" xfId="0" applyFont="1" applyAlignment="1"/>
    <xf numFmtId="0" fontId="12" fillId="0" borderId="0" xfId="0" applyFont="1"/>
    <xf numFmtId="0" fontId="12" fillId="5" borderId="1" xfId="0" applyFont="1" applyFill="1" applyBorder="1" applyAlignment="1">
      <alignment horizontal="center" wrapText="1"/>
    </xf>
    <xf numFmtId="0" fontId="14" fillId="5" borderId="1" xfId="0" applyFont="1" applyFill="1" applyBorder="1" applyAlignment="1">
      <alignment horizontal="center" wrapText="1"/>
    </xf>
    <xf numFmtId="0" fontId="14" fillId="6" borderId="1" xfId="0" applyFont="1" applyFill="1" applyBorder="1" applyAlignment="1">
      <alignment horizontal="center" wrapText="1"/>
    </xf>
    <xf numFmtId="0" fontId="12" fillId="6" borderId="1" xfId="0" applyFont="1" applyFill="1" applyBorder="1" applyAlignment="1">
      <alignment horizontal="center" wrapText="1"/>
    </xf>
    <xf numFmtId="9" fontId="14" fillId="6" borderId="1" xfId="0" applyNumberFormat="1" applyFont="1" applyFill="1" applyBorder="1" applyAlignment="1">
      <alignment horizontal="center"/>
    </xf>
    <xf numFmtId="0" fontId="12" fillId="0" borderId="1" xfId="0" applyFont="1" applyFill="1" applyBorder="1" applyAlignment="1">
      <alignment horizontal="center" wrapText="1"/>
    </xf>
    <xf numFmtId="0" fontId="11" fillId="0" borderId="1" xfId="0" applyFont="1" applyBorder="1" applyAlignment="1">
      <alignment horizontal="center" wrapText="1"/>
    </xf>
    <xf numFmtId="0" fontId="12" fillId="0" borderId="1" xfId="0" applyFont="1" applyBorder="1" applyAlignment="1">
      <alignment horizontal="center" wrapText="1"/>
    </xf>
    <xf numFmtId="9" fontId="12" fillId="0" borderId="1" xfId="1" applyFont="1" applyBorder="1" applyAlignment="1">
      <alignment horizontal="center" wrapText="1"/>
    </xf>
    <xf numFmtId="0" fontId="12" fillId="7" borderId="1" xfId="0" applyFont="1" applyFill="1" applyBorder="1" applyAlignment="1">
      <alignment horizontal="center" wrapText="1"/>
    </xf>
    <xf numFmtId="9" fontId="12" fillId="7" borderId="1" xfId="1" applyFont="1" applyFill="1" applyBorder="1" applyAlignment="1">
      <alignment horizontal="center" wrapText="1"/>
    </xf>
    <xf numFmtId="0" fontId="14" fillId="0" borderId="1" xfId="0" applyFont="1" applyBorder="1" applyAlignment="1">
      <alignment horizontal="center" wrapText="1"/>
    </xf>
    <xf numFmtId="0" fontId="14" fillId="8" borderId="1" xfId="0" applyFont="1" applyFill="1" applyBorder="1" applyAlignment="1">
      <alignment horizontal="center" wrapText="1"/>
    </xf>
    <xf numFmtId="9" fontId="12" fillId="6" borderId="1" xfId="0" applyNumberFormat="1" applyFont="1" applyFill="1" applyBorder="1" applyAlignment="1">
      <alignment horizontal="center" wrapText="1"/>
    </xf>
    <xf numFmtId="0" fontId="12" fillId="0" borderId="1" xfId="0" applyFont="1" applyBorder="1" applyAlignment="1">
      <alignment horizontal="center"/>
    </xf>
    <xf numFmtId="0" fontId="16" fillId="6" borderId="1" xfId="0" applyFont="1" applyFill="1" applyBorder="1" applyAlignment="1">
      <alignment horizontal="center" wrapText="1"/>
    </xf>
    <xf numFmtId="0" fontId="16" fillId="0" borderId="1" xfId="0" applyFont="1" applyBorder="1" applyAlignment="1">
      <alignment horizontal="center" wrapText="1"/>
    </xf>
    <xf numFmtId="0" fontId="12" fillId="5" borderId="7" xfId="0" applyFont="1" applyFill="1" applyBorder="1" applyAlignment="1">
      <alignment horizontal="center" wrapText="1"/>
    </xf>
    <xf numFmtId="0" fontId="12" fillId="5" borderId="8" xfId="0" applyFont="1" applyFill="1" applyBorder="1" applyAlignment="1">
      <alignment horizontal="center" wrapText="1"/>
    </xf>
    <xf numFmtId="0" fontId="12" fillId="5" borderId="9" xfId="0" applyFont="1" applyFill="1" applyBorder="1" applyAlignment="1">
      <alignment horizontal="center" wrapText="1"/>
    </xf>
    <xf numFmtId="0" fontId="14" fillId="0" borderId="10" xfId="0" applyFont="1" applyBorder="1" applyAlignment="1">
      <alignment horizontal="center" wrapText="1"/>
    </xf>
    <xf numFmtId="0" fontId="14" fillId="0" borderId="11" xfId="0" applyFont="1" applyBorder="1" applyAlignment="1">
      <alignment horizontal="center" wrapText="1"/>
    </xf>
    <xf numFmtId="0" fontId="12" fillId="0" borderId="11" xfId="0" applyFont="1" applyBorder="1" applyAlignment="1">
      <alignment horizontal="center" wrapText="1"/>
    </xf>
    <xf numFmtId="9" fontId="14" fillId="0" borderId="1" xfId="0" applyNumberFormat="1" applyFont="1" applyFill="1" applyBorder="1" applyAlignment="1">
      <alignment horizontal="center"/>
    </xf>
    <xf numFmtId="0" fontId="14" fillId="0" borderId="12" xfId="0" applyFont="1" applyBorder="1" applyAlignment="1">
      <alignment horizontal="center" wrapText="1"/>
    </xf>
    <xf numFmtId="0" fontId="12" fillId="0" borderId="12" xfId="0" applyFont="1" applyBorder="1" applyAlignment="1">
      <alignment horizontal="center" wrapText="1"/>
    </xf>
    <xf numFmtId="0" fontId="14" fillId="8" borderId="12" xfId="0" applyFont="1" applyFill="1" applyBorder="1" applyAlignment="1">
      <alignment horizontal="center" wrapText="1"/>
    </xf>
    <xf numFmtId="0" fontId="14" fillId="6" borderId="14" xfId="0" applyFont="1" applyFill="1" applyBorder="1" applyAlignment="1">
      <alignment horizontal="center" wrapText="1"/>
    </xf>
    <xf numFmtId="0" fontId="12" fillId="6" borderId="14" xfId="0" applyFont="1" applyFill="1" applyBorder="1" applyAlignment="1">
      <alignment horizontal="center" wrapText="1"/>
    </xf>
    <xf numFmtId="0" fontId="14" fillId="6" borderId="11" xfId="0" applyFont="1" applyFill="1" applyBorder="1" applyAlignment="1">
      <alignment horizontal="center" wrapText="1"/>
    </xf>
    <xf numFmtId="0" fontId="12" fillId="6" borderId="11" xfId="0" applyFont="1" applyFill="1" applyBorder="1" applyAlignment="1">
      <alignment horizontal="center" wrapText="1"/>
    </xf>
    <xf numFmtId="9" fontId="12" fillId="6" borderId="17" xfId="0" applyNumberFormat="1" applyFont="1" applyFill="1" applyBorder="1" applyAlignment="1">
      <alignment horizontal="center" wrapText="1"/>
    </xf>
    <xf numFmtId="0" fontId="14" fillId="8" borderId="18" xfId="0" applyFont="1" applyFill="1" applyBorder="1" applyAlignment="1">
      <alignment horizontal="center" wrapText="1"/>
    </xf>
    <xf numFmtId="0" fontId="14" fillId="8" borderId="19" xfId="0" applyFont="1" applyFill="1" applyBorder="1" applyAlignment="1">
      <alignment horizontal="center" wrapText="1"/>
    </xf>
    <xf numFmtId="0" fontId="14" fillId="6" borderId="19" xfId="0" applyFont="1" applyFill="1" applyBorder="1" applyAlignment="1">
      <alignment horizontal="center" wrapText="1"/>
    </xf>
    <xf numFmtId="0" fontId="12" fillId="6" borderId="19" xfId="0" applyFont="1" applyFill="1" applyBorder="1" applyAlignment="1">
      <alignment horizontal="center" wrapText="1"/>
    </xf>
    <xf numFmtId="0" fontId="14" fillId="8" borderId="13" xfId="0" applyFont="1" applyFill="1" applyBorder="1" applyAlignment="1">
      <alignment horizontal="center" wrapText="1"/>
    </xf>
    <xf numFmtId="0" fontId="14" fillId="8" borderId="14" xfId="0" applyFont="1" applyFill="1" applyBorder="1" applyAlignment="1">
      <alignment horizontal="center" wrapText="1"/>
    </xf>
    <xf numFmtId="9" fontId="12" fillId="6" borderId="20" xfId="0" applyNumberFormat="1" applyFont="1" applyFill="1" applyBorder="1" applyAlignment="1">
      <alignment horizontal="center" wrapText="1"/>
    </xf>
    <xf numFmtId="0" fontId="12" fillId="0" borderId="21"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0" xfId="0" applyFont="1" applyAlignment="1">
      <alignment horizontal="center" vertical="center" wrapText="1"/>
    </xf>
    <xf numFmtId="0" fontId="12" fillId="0" borderId="23" xfId="0" applyFont="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center" vertical="center"/>
    </xf>
    <xf numFmtId="0" fontId="16" fillId="0" borderId="1" xfId="0" applyFont="1" applyBorder="1" applyAlignment="1">
      <alignment horizontal="center" vertical="center" wrapText="1"/>
    </xf>
    <xf numFmtId="0" fontId="12" fillId="0" borderId="1" xfId="0" applyFont="1" applyBorder="1" applyAlignment="1">
      <alignment horizontal="center" vertical="center"/>
    </xf>
    <xf numFmtId="9" fontId="12" fillId="0" borderId="1"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9" fontId="12" fillId="6" borderId="1" xfId="0" applyNumberFormat="1" applyFont="1" applyFill="1" applyBorder="1" applyAlignment="1">
      <alignment horizontal="center"/>
    </xf>
    <xf numFmtId="0" fontId="16" fillId="0" borderId="1" xfId="0" applyFont="1" applyBorder="1" applyAlignment="1">
      <alignment horizontal="center" vertical="center"/>
    </xf>
    <xf numFmtId="0" fontId="12" fillId="0" borderId="0" xfId="0" applyFont="1" applyAlignment="1">
      <alignment horizontal="justify" vertical="center"/>
    </xf>
    <xf numFmtId="0" fontId="12" fillId="0" borderId="0" xfId="0" applyFont="1" applyAlignment="1">
      <alignment horizontal="center"/>
    </xf>
    <xf numFmtId="0" fontId="20" fillId="5" borderId="1" xfId="0" applyFont="1" applyFill="1" applyBorder="1" applyAlignment="1">
      <alignment horizontal="center" wrapText="1"/>
    </xf>
    <xf numFmtId="0" fontId="14" fillId="0" borderId="1" xfId="0" applyFont="1" applyFill="1" applyBorder="1" applyAlignment="1">
      <alignment horizontal="center" wrapText="1"/>
    </xf>
    <xf numFmtId="9" fontId="12" fillId="0" borderId="1" xfId="1" applyFont="1" applyFill="1" applyBorder="1" applyAlignment="1">
      <alignment horizontal="center" wrapText="1"/>
    </xf>
    <xf numFmtId="9" fontId="15" fillId="0" borderId="1" xfId="0" applyNumberFormat="1" applyFont="1" applyFill="1" applyBorder="1" applyAlignment="1">
      <alignment horizontal="center"/>
    </xf>
    <xf numFmtId="0" fontId="12" fillId="12" borderId="1" xfId="0" applyFont="1" applyFill="1" applyBorder="1" applyAlignment="1">
      <alignment horizontal="center" wrapText="1"/>
    </xf>
    <xf numFmtId="0" fontId="14" fillId="12" borderId="1" xfId="0" applyFont="1" applyFill="1" applyBorder="1" applyAlignment="1">
      <alignment horizontal="center"/>
    </xf>
    <xf numFmtId="9" fontId="14" fillId="12" borderId="1" xfId="0" applyNumberFormat="1" applyFont="1" applyFill="1" applyBorder="1" applyAlignment="1">
      <alignment horizontal="center"/>
    </xf>
    <xf numFmtId="9" fontId="12" fillId="12" borderId="1" xfId="1" applyFont="1" applyFill="1" applyBorder="1" applyAlignment="1">
      <alignment horizontal="center" wrapText="1"/>
    </xf>
    <xf numFmtId="0" fontId="14" fillId="12" borderId="1" xfId="0" applyFont="1" applyFill="1" applyBorder="1" applyAlignment="1">
      <alignment horizontal="center" wrapText="1"/>
    </xf>
    <xf numFmtId="9" fontId="11" fillId="12" borderId="1" xfId="0" applyNumberFormat="1" applyFont="1" applyFill="1" applyBorder="1" applyAlignment="1">
      <alignment horizontal="center" wrapText="1"/>
    </xf>
    <xf numFmtId="0" fontId="14" fillId="0" borderId="1" xfId="0" applyFont="1" applyFill="1" applyBorder="1" applyAlignment="1">
      <alignment horizontal="center"/>
    </xf>
    <xf numFmtId="9" fontId="11" fillId="0" borderId="1" xfId="0" applyNumberFormat="1" applyFont="1" applyFill="1" applyBorder="1" applyAlignment="1">
      <alignment horizontal="center" wrapText="1"/>
    </xf>
    <xf numFmtId="0" fontId="16" fillId="12" borderId="1" xfId="0" applyFont="1" applyFill="1" applyBorder="1" applyAlignment="1">
      <alignment horizontal="center" wrapText="1"/>
    </xf>
    <xf numFmtId="0" fontId="0" fillId="0" borderId="0" xfId="0" applyFill="1"/>
    <xf numFmtId="0" fontId="16" fillId="0" borderId="1" xfId="0" applyFont="1" applyFill="1" applyBorder="1" applyAlignment="1">
      <alignment horizontal="center" wrapText="1"/>
    </xf>
    <xf numFmtId="0" fontId="20" fillId="0" borderId="0" xfId="0" applyFont="1" applyFill="1"/>
    <xf numFmtId="0" fontId="6" fillId="0" borderId="0" xfId="0" applyFont="1" applyFill="1"/>
    <xf numFmtId="0" fontId="11" fillId="0" borderId="1" xfId="3" applyFont="1" applyBorder="1" applyAlignment="1">
      <alignment horizontal="center"/>
    </xf>
    <xf numFmtId="0" fontId="22" fillId="0" borderId="0" xfId="0" applyFont="1" applyFill="1"/>
    <xf numFmtId="14" fontId="22" fillId="0" borderId="0" xfId="0" applyNumberFormat="1" applyFont="1" applyFill="1"/>
    <xf numFmtId="0" fontId="11" fillId="0" borderId="1" xfId="3" applyFont="1" applyBorder="1" applyAlignment="1">
      <alignment horizontal="center" vertical="center"/>
    </xf>
    <xf numFmtId="14" fontId="11" fillId="0" borderId="1" xfId="3" applyNumberFormat="1" applyFont="1" applyBorder="1" applyAlignment="1">
      <alignment horizontal="center" vertical="center"/>
    </xf>
    <xf numFmtId="9" fontId="12" fillId="0" borderId="1" xfId="0" applyNumberFormat="1" applyFont="1" applyBorder="1" applyAlignment="1">
      <alignment horizontal="center"/>
    </xf>
    <xf numFmtId="0" fontId="2" fillId="0" borderId="0" xfId="2" applyFill="1"/>
    <xf numFmtId="0" fontId="22" fillId="0" borderId="0" xfId="0" applyNumberFormat="1" applyFont="1" applyFill="1"/>
    <xf numFmtId="0" fontId="23" fillId="0" borderId="0" xfId="4" applyFont="1" applyFill="1"/>
    <xf numFmtId="14" fontId="23" fillId="0" borderId="0" xfId="4" applyNumberFormat="1" applyFont="1" applyFill="1"/>
    <xf numFmtId="0" fontId="3" fillId="0" borderId="0" xfId="4" applyFill="1"/>
    <xf numFmtId="0" fontId="24" fillId="0" borderId="0" xfId="0" applyFont="1" applyAlignment="1">
      <alignment horizontal="center"/>
    </xf>
    <xf numFmtId="0" fontId="25" fillId="5" borderId="1" xfId="0" applyFont="1" applyFill="1" applyBorder="1" applyAlignment="1">
      <alignment horizontal="center" vertical="center" wrapText="1"/>
    </xf>
    <xf numFmtId="0" fontId="14" fillId="0" borderId="13" xfId="0" applyFont="1" applyBorder="1" applyAlignment="1">
      <alignment horizontal="center" wrapText="1"/>
    </xf>
    <xf numFmtId="0" fontId="14" fillId="0" borderId="14" xfId="0" applyFont="1" applyBorder="1" applyAlignment="1">
      <alignment horizontal="center" wrapText="1"/>
    </xf>
    <xf numFmtId="0" fontId="16" fillId="6" borderId="19" xfId="0" applyFont="1" applyFill="1" applyBorder="1" applyAlignment="1">
      <alignment horizontal="center" wrapText="1"/>
    </xf>
    <xf numFmtId="9" fontId="12" fillId="6" borderId="16" xfId="0" applyNumberFormat="1" applyFont="1" applyFill="1" applyBorder="1" applyAlignment="1">
      <alignment horizontal="center" wrapText="1"/>
    </xf>
    <xf numFmtId="9" fontId="14" fillId="6" borderId="17" xfId="0" applyNumberFormat="1" applyFont="1" applyFill="1" applyBorder="1" applyAlignment="1">
      <alignment horizontal="center"/>
    </xf>
    <xf numFmtId="0" fontId="14" fillId="0" borderId="11" xfId="0" applyFont="1" applyFill="1" applyBorder="1" applyAlignment="1">
      <alignment horizontal="center" wrapText="1"/>
    </xf>
    <xf numFmtId="0" fontId="12" fillId="0" borderId="11" xfId="0" applyFont="1" applyFill="1" applyBorder="1" applyAlignment="1">
      <alignment horizontal="center" wrapText="1"/>
    </xf>
    <xf numFmtId="9" fontId="14" fillId="0" borderId="16" xfId="0" applyNumberFormat="1" applyFont="1" applyFill="1" applyBorder="1" applyAlignment="1">
      <alignment horizontal="center"/>
    </xf>
    <xf numFmtId="9" fontId="12" fillId="0" borderId="17" xfId="0" applyNumberFormat="1" applyFont="1" applyFill="1" applyBorder="1" applyAlignment="1">
      <alignment horizontal="center" wrapText="1"/>
    </xf>
    <xf numFmtId="0" fontId="14" fillId="0" borderId="19" xfId="0" applyFont="1" applyFill="1" applyBorder="1" applyAlignment="1">
      <alignment horizontal="center" wrapText="1"/>
    </xf>
    <xf numFmtId="0" fontId="12" fillId="0" borderId="19" xfId="0" applyFont="1" applyFill="1" applyBorder="1" applyAlignment="1">
      <alignment horizontal="center" wrapText="1"/>
    </xf>
    <xf numFmtId="0" fontId="14" fillId="0" borderId="14" xfId="0" applyFont="1" applyFill="1" applyBorder="1" applyAlignment="1">
      <alignment horizontal="center" wrapText="1"/>
    </xf>
    <xf numFmtId="0" fontId="12" fillId="0" borderId="14" xfId="0" applyFont="1" applyFill="1" applyBorder="1" applyAlignment="1">
      <alignment horizontal="center" wrapText="1"/>
    </xf>
    <xf numFmtId="9" fontId="12" fillId="0" borderId="20" xfId="0" applyNumberFormat="1" applyFont="1" applyFill="1" applyBorder="1" applyAlignment="1">
      <alignment horizontal="center" wrapText="1"/>
    </xf>
    <xf numFmtId="0" fontId="14" fillId="0" borderId="12" xfId="0" applyFont="1" applyFill="1" applyBorder="1" applyAlignment="1">
      <alignment horizontal="center" wrapText="1"/>
    </xf>
    <xf numFmtId="0" fontId="12" fillId="0" borderId="12" xfId="0" applyFont="1" applyFill="1" applyBorder="1" applyAlignment="1">
      <alignment horizontal="center" wrapText="1"/>
    </xf>
    <xf numFmtId="0" fontId="14" fillId="0" borderId="13" xfId="0" applyFont="1" applyFill="1" applyBorder="1" applyAlignment="1">
      <alignment horizontal="center" wrapText="1"/>
    </xf>
    <xf numFmtId="9" fontId="14" fillId="0" borderId="14" xfId="0" applyNumberFormat="1" applyFont="1" applyFill="1" applyBorder="1" applyAlignment="1">
      <alignment horizontal="center"/>
    </xf>
    <xf numFmtId="0" fontId="12" fillId="0" borderId="0" xfId="0" applyFont="1" applyFill="1" applyAlignment="1">
      <alignment wrapText="1"/>
    </xf>
    <xf numFmtId="0" fontId="12" fillId="0" borderId="0" xfId="0" applyFont="1" applyFill="1" applyAlignment="1"/>
    <xf numFmtId="0" fontId="11" fillId="0" borderId="1" xfId="0" applyFont="1" applyFill="1" applyBorder="1" applyAlignment="1">
      <alignment horizontal="center" wrapText="1"/>
    </xf>
    <xf numFmtId="0" fontId="12" fillId="0" borderId="1" xfId="0" applyFont="1" applyFill="1" applyBorder="1" applyAlignment="1">
      <alignment horizontal="center"/>
    </xf>
    <xf numFmtId="0" fontId="14" fillId="8" borderId="0" xfId="0" applyFont="1" applyFill="1" applyBorder="1" applyAlignment="1">
      <alignment horizontal="center" wrapText="1"/>
    </xf>
    <xf numFmtId="0" fontId="14" fillId="0" borderId="0" xfId="0" applyFont="1" applyFill="1" applyBorder="1" applyAlignment="1">
      <alignment horizontal="center" wrapText="1"/>
    </xf>
    <xf numFmtId="0" fontId="12" fillId="0" borderId="0" xfId="0" applyFont="1" applyFill="1" applyBorder="1" applyAlignment="1">
      <alignment horizontal="center" wrapText="1"/>
    </xf>
    <xf numFmtId="9" fontId="12" fillId="0" borderId="0" xfId="0" applyNumberFormat="1" applyFont="1" applyFill="1" applyBorder="1" applyAlignment="1">
      <alignment horizontal="center" wrapText="1"/>
    </xf>
    <xf numFmtId="0" fontId="0" fillId="0" borderId="1" xfId="0" applyBorder="1" applyAlignment="1">
      <alignment horizontal="left" wrapText="1"/>
    </xf>
    <xf numFmtId="0" fontId="4" fillId="4" borderId="2" xfId="0" applyFont="1" applyFill="1" applyBorder="1" applyAlignment="1">
      <alignment horizontal="center"/>
    </xf>
    <xf numFmtId="0" fontId="4" fillId="4" borderId="0" xfId="0" applyFont="1" applyFill="1" applyBorder="1" applyAlignment="1">
      <alignment horizontal="center"/>
    </xf>
    <xf numFmtId="0" fontId="8" fillId="0" borderId="1" xfId="0" applyFont="1" applyBorder="1" applyAlignment="1">
      <alignment horizontal="left" wrapText="1"/>
    </xf>
    <xf numFmtId="0" fontId="13" fillId="0" borderId="6" xfId="0" applyFont="1" applyBorder="1" applyAlignment="1">
      <alignment horizontal="center"/>
    </xf>
    <xf numFmtId="0" fontId="11" fillId="0" borderId="0" xfId="0" applyFont="1" applyBorder="1" applyAlignment="1">
      <alignment horizontal="center"/>
    </xf>
    <xf numFmtId="0" fontId="11" fillId="0" borderId="5" xfId="0" applyFont="1" applyBorder="1" applyAlignment="1">
      <alignment horizontal="center"/>
    </xf>
    <xf numFmtId="0" fontId="11" fillId="0" borderId="15" xfId="0" applyFont="1" applyBorder="1" applyAlignment="1">
      <alignment horizontal="center"/>
    </xf>
    <xf numFmtId="0" fontId="12" fillId="0" borderId="2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9" borderId="21" xfId="0" applyFont="1" applyFill="1" applyBorder="1" applyAlignment="1">
      <alignment vertical="center" wrapText="1"/>
    </xf>
    <xf numFmtId="0" fontId="12" fillId="10" borderId="21" xfId="0" applyFont="1" applyFill="1" applyBorder="1" applyAlignment="1">
      <alignment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11" fillId="10" borderId="0" xfId="0" applyFont="1" applyFill="1" applyBorder="1" applyAlignment="1">
      <alignment horizontal="center" vertical="center"/>
    </xf>
    <xf numFmtId="0" fontId="11" fillId="10" borderId="0" xfId="0" applyFont="1" applyFill="1" applyBorder="1" applyAlignment="1">
      <alignment horizontal="center"/>
    </xf>
    <xf numFmtId="0" fontId="11" fillId="10" borderId="6" xfId="0" applyFont="1" applyFill="1" applyBorder="1" applyAlignment="1">
      <alignment horizontal="center"/>
    </xf>
    <xf numFmtId="0" fontId="11" fillId="0" borderId="1" xfId="3" applyFont="1" applyBorder="1" applyAlignment="1">
      <alignment horizontal="center"/>
    </xf>
    <xf numFmtId="0" fontId="20" fillId="0" borderId="0" xfId="0" applyFont="1"/>
    <xf numFmtId="0" fontId="20" fillId="0" borderId="0" xfId="0" applyNumberFormat="1" applyFont="1"/>
    <xf numFmtId="14" fontId="20" fillId="0" borderId="0" xfId="0" applyNumberFormat="1" applyFont="1"/>
    <xf numFmtId="0" fontId="22" fillId="0" borderId="0" xfId="0" applyFont="1"/>
    <xf numFmtId="0" fontId="22" fillId="0" borderId="0" xfId="0" applyNumberFormat="1" applyFont="1"/>
    <xf numFmtId="14" fontId="22" fillId="0" borderId="0" xfId="0" applyNumberFormat="1" applyFont="1"/>
    <xf numFmtId="2" fontId="22" fillId="0" borderId="0" xfId="0" applyNumberFormat="1" applyFont="1"/>
    <xf numFmtId="0" fontId="11" fillId="11" borderId="4" xfId="0" applyFont="1" applyFill="1" applyBorder="1" applyAlignment="1">
      <alignment horizontal="center" vertical="center" wrapText="1"/>
    </xf>
    <xf numFmtId="9" fontId="12" fillId="0" borderId="4" xfId="0" applyNumberFormat="1" applyFont="1" applyBorder="1" applyAlignment="1">
      <alignment horizontal="center" vertical="center" wrapText="1"/>
    </xf>
    <xf numFmtId="9" fontId="16" fillId="0" borderId="4" xfId="0" applyNumberFormat="1" applyFont="1" applyBorder="1" applyAlignment="1">
      <alignment horizontal="center" vertical="center" wrapText="1"/>
    </xf>
    <xf numFmtId="0" fontId="12" fillId="0" borderId="0" xfId="0" applyFont="1" applyBorder="1"/>
    <xf numFmtId="0" fontId="14" fillId="0" borderId="0" xfId="0" applyFont="1" applyBorder="1" applyAlignment="1">
      <alignment horizontal="center" wrapText="1"/>
    </xf>
    <xf numFmtId="0" fontId="12" fillId="0" borderId="0" xfId="0" applyFont="1" applyBorder="1" applyAlignment="1">
      <alignment horizontal="center" wrapText="1"/>
    </xf>
    <xf numFmtId="0" fontId="12" fillId="8" borderId="1" xfId="0" applyFont="1" applyFill="1" applyBorder="1" applyAlignment="1">
      <alignment horizontal="center" wrapText="1"/>
    </xf>
    <xf numFmtId="9" fontId="14" fillId="8" borderId="1" xfId="0" applyNumberFormat="1" applyFont="1" applyFill="1" applyBorder="1" applyAlignment="1">
      <alignment horizontal="center"/>
    </xf>
    <xf numFmtId="9" fontId="12" fillId="8" borderId="1" xfId="1" applyFont="1" applyFill="1" applyBorder="1" applyAlignment="1">
      <alignment horizontal="center" wrapText="1"/>
    </xf>
    <xf numFmtId="9" fontId="11" fillId="8" borderId="1" xfId="0" applyNumberFormat="1" applyFont="1" applyFill="1" applyBorder="1" applyAlignment="1">
      <alignment horizontal="center" wrapText="1"/>
    </xf>
    <xf numFmtId="9" fontId="12" fillId="12" borderId="1" xfId="0" applyNumberFormat="1" applyFont="1" applyFill="1" applyBorder="1" applyAlignment="1">
      <alignment horizontal="center" wrapText="1"/>
    </xf>
  </cellXfs>
  <cellStyles count="5">
    <cellStyle name="Bad" xfId="2" builtinId="27"/>
    <cellStyle name="Neutral 2" xfId="4"/>
    <cellStyle name="Normal" xfId="0" builtinId="0"/>
    <cellStyle name="Normal 2"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ork%20files/FDEP%20TMDL%20BMAP/Work/Anita/LSJR/LSJR%20Tribs%20Percent%20Exceedance%20data%20050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WR Data Tables"/>
      <sheetName val="Rolling Period"/>
      <sheetName val="62-303 Tables 1 and 2"/>
      <sheetName val="Progress"/>
      <sheetName val="Newcastle Creek "/>
      <sheetName val="Hogan Creek "/>
      <sheetName val="Butcher Pen Creek "/>
      <sheetName val="Miller Creek"/>
      <sheetName val="Miramar Creek "/>
      <sheetName val="Big Fishweir Creek "/>
      <sheetName val="Deer Creek "/>
      <sheetName val="Terrapin Creek "/>
      <sheetName val="Goodbys Creek "/>
      <sheetName val="Open Creek "/>
      <sheetName val="Middle Trout River "/>
      <sheetName val="Lower Trout River "/>
      <sheetName val="Blockhouse Creek "/>
      <sheetName val="Sherman Creek "/>
      <sheetName val="Moncrief Creek "/>
      <sheetName val="Greenfield Creek "/>
      <sheetName val="McCoy Creek "/>
      <sheetName val="Pottsburg Creek "/>
      <sheetName val="Hopkins Creek "/>
      <sheetName val="Wills Branch"/>
      <sheetName val="Craig Creek "/>
      <sheetName val="Williamson Creek"/>
      <sheetName val="Fishing Creek "/>
      <sheetName val="Deep Bottom Creek"/>
      <sheetName val="Cormorant Branch "/>
    </sheetNames>
    <sheetDataSet>
      <sheetData sheetId="0"/>
      <sheetData sheetId="1">
        <row r="3">
          <cell r="G3">
            <v>0.625</v>
          </cell>
          <cell r="O3">
            <v>0.52272727272727271</v>
          </cell>
          <cell r="AE3">
            <v>0.46666666666666667</v>
          </cell>
        </row>
        <row r="4">
          <cell r="G4">
            <v>0.29411764705882354</v>
          </cell>
          <cell r="O4">
            <v>0.20289855072463769</v>
          </cell>
          <cell r="AE4">
            <v>0.21428571428571427</v>
          </cell>
        </row>
        <row r="5">
          <cell r="G5">
            <v>0.7</v>
          </cell>
          <cell r="O5">
            <v>0.6470588235294118</v>
          </cell>
          <cell r="AE5">
            <v>0.57499999999999996</v>
          </cell>
        </row>
        <row r="6">
          <cell r="G6">
            <v>0.43103448275862066</v>
          </cell>
          <cell r="O6">
            <v>0.35849056603773582</v>
          </cell>
          <cell r="AE6">
            <v>0.34254143646408841</v>
          </cell>
        </row>
        <row r="7">
          <cell r="G7">
            <v>0.62903225806451613</v>
          </cell>
          <cell r="O7">
            <v>0.578125</v>
          </cell>
          <cell r="AE7">
            <v>0.57281553398058249</v>
          </cell>
        </row>
        <row r="8">
          <cell r="G8">
            <v>0.22500000000000001</v>
          </cell>
          <cell r="O8">
            <v>0.44230769230769229</v>
          </cell>
          <cell r="AE8">
            <v>0.48780487804878048</v>
          </cell>
        </row>
        <row r="9">
          <cell r="G9">
            <v>0.7142857142857143</v>
          </cell>
          <cell r="O9">
            <v>0.67200000000000004</v>
          </cell>
          <cell r="AE9">
            <v>0.60248447204968947</v>
          </cell>
        </row>
        <row r="10">
          <cell r="G10">
            <v>0.39622641509433965</v>
          </cell>
          <cell r="O10">
            <v>0.27551020408163263</v>
          </cell>
          <cell r="AE10">
            <v>0.28358208955223879</v>
          </cell>
        </row>
        <row r="11">
          <cell r="G11">
            <v>0.42857142857142855</v>
          </cell>
          <cell r="O11">
            <v>0.62264150943396224</v>
          </cell>
          <cell r="AE11">
            <v>0.45</v>
          </cell>
        </row>
        <row r="12">
          <cell r="G12">
            <v>0.61702127659574468</v>
          </cell>
          <cell r="O12">
            <v>0.5092592592592593</v>
          </cell>
          <cell r="AE12">
            <v>0.57333333333333336</v>
          </cell>
        </row>
        <row r="13">
          <cell r="G13">
            <v>0.83333333333333337</v>
          </cell>
          <cell r="O13">
            <v>0.82608695652173914</v>
          </cell>
          <cell r="AE13">
            <v>0.92982456140350878</v>
          </cell>
        </row>
        <row r="14">
          <cell r="G14">
            <v>0.65217391304347827</v>
          </cell>
          <cell r="O14">
            <v>0.73417721518987344</v>
          </cell>
          <cell r="AE14">
            <v>0.84873949579831931</v>
          </cell>
        </row>
        <row r="15">
          <cell r="G15">
            <v>0.2857142857142857</v>
          </cell>
          <cell r="O15">
            <v>0.64467005076142136</v>
          </cell>
          <cell r="AE15">
            <v>0.52631578947368418</v>
          </cell>
        </row>
        <row r="16">
          <cell r="G16">
            <v>0.95833333333333337</v>
          </cell>
          <cell r="O16">
            <v>0.88235294117647056</v>
          </cell>
          <cell r="AE16">
            <v>0.85185185185185186</v>
          </cell>
        </row>
        <row r="17">
          <cell r="G17">
            <v>0.38095238095238093</v>
          </cell>
          <cell r="O17">
            <v>0.55844155844155841</v>
          </cell>
          <cell r="AE17">
            <v>0.51515151515151514</v>
          </cell>
        </row>
        <row r="18">
          <cell r="G18">
            <v>0.92</v>
          </cell>
          <cell r="O18">
            <v>0.8</v>
          </cell>
          <cell r="AE18">
            <v>0.76923076923076927</v>
          </cell>
        </row>
        <row r="19">
          <cell r="G19">
            <v>0.79166666666666663</v>
          </cell>
          <cell r="O19">
            <v>0.78378378378378377</v>
          </cell>
          <cell r="AE19">
            <v>0.8411764705882353</v>
          </cell>
        </row>
        <row r="20">
          <cell r="G20">
            <v>0.95454545454545459</v>
          </cell>
          <cell r="O20">
            <v>0.91666666666666663</v>
          </cell>
          <cell r="AE20">
            <v>0.91925465838509313</v>
          </cell>
        </row>
        <row r="21">
          <cell r="G21">
            <v>0.75</v>
          </cell>
          <cell r="O21">
            <v>0.85882352941176465</v>
          </cell>
          <cell r="AE21">
            <v>0.83425414364640882</v>
          </cell>
        </row>
        <row r="22">
          <cell r="G22">
            <v>0.83333333333333337</v>
          </cell>
          <cell r="O22">
            <v>0.94444444444444442</v>
          </cell>
          <cell r="AE22">
            <v>0.81818181818181823</v>
          </cell>
        </row>
        <row r="23">
          <cell r="G23">
            <v>0.5892857142857143</v>
          </cell>
          <cell r="O23">
            <v>0.87007874015748032</v>
          </cell>
          <cell r="AE23">
            <v>0.897887323943662</v>
          </cell>
        </row>
        <row r="24">
          <cell r="G24">
            <v>0.88636363636363635</v>
          </cell>
          <cell r="O24">
            <v>0.60377358490566035</v>
          </cell>
          <cell r="AE24">
            <v>0.49693251533742333</v>
          </cell>
        </row>
        <row r="25">
          <cell r="G25">
            <v>0.6785714285714286</v>
          </cell>
          <cell r="O25">
            <v>0.70967741935483875</v>
          </cell>
          <cell r="AE25">
            <v>0.83950617283950613</v>
          </cell>
        </row>
        <row r="26">
          <cell r="G26">
            <v>0.39285714285714285</v>
          </cell>
          <cell r="O26">
            <v>0.45652173913043476</v>
          </cell>
          <cell r="AE26">
            <v>0.59259259259259256</v>
          </cell>
        </row>
        <row r="27">
          <cell r="G27">
            <v>0.5714285714285714</v>
          </cell>
          <cell r="O27">
            <v>0.57777777777777772</v>
          </cell>
          <cell r="AE27">
            <v>0.61643835616438358</v>
          </cell>
        </row>
      </sheetData>
      <sheetData sheetId="2">
        <row r="2">
          <cell r="H2">
            <v>0.42331288343558282</v>
          </cell>
        </row>
        <row r="3">
          <cell r="H3">
            <v>0.2807017543859649</v>
          </cell>
        </row>
        <row r="4">
          <cell r="H4">
            <v>0.6428571428571429</v>
          </cell>
        </row>
        <row r="5">
          <cell r="H5">
            <v>0.42156862745098039</v>
          </cell>
        </row>
        <row r="6">
          <cell r="H6">
            <v>0.43809523809523809</v>
          </cell>
        </row>
        <row r="7">
          <cell r="H7">
            <v>0.24</v>
          </cell>
        </row>
        <row r="8">
          <cell r="H8">
            <v>0.63675213675213671</v>
          </cell>
        </row>
        <row r="9">
          <cell r="H9">
            <v>0.36585365853658536</v>
          </cell>
        </row>
        <row r="10">
          <cell r="H10">
            <v>0.65900383141762453</v>
          </cell>
        </row>
        <row r="11">
          <cell r="H11">
            <v>0.61290322580645162</v>
          </cell>
        </row>
        <row r="12">
          <cell r="H12">
            <v>0.93370165745856348</v>
          </cell>
        </row>
        <row r="13">
          <cell r="H13">
            <v>0.85474860335195535</v>
          </cell>
        </row>
        <row r="14">
          <cell r="H14">
            <v>0.49363057324840764</v>
          </cell>
        </row>
        <row r="15">
          <cell r="H15">
            <v>0.75776397515527949</v>
          </cell>
        </row>
        <row r="16">
          <cell r="H16">
            <v>0.44755244755244755</v>
          </cell>
        </row>
        <row r="17">
          <cell r="H17">
            <v>0.71140939597315433</v>
          </cell>
        </row>
        <row r="18">
          <cell r="H18">
            <v>0.85526315789473684</v>
          </cell>
        </row>
        <row r="19">
          <cell r="H19">
            <v>0.93193717277486909</v>
          </cell>
        </row>
        <row r="20">
          <cell r="H20">
            <v>0.85427135678391963</v>
          </cell>
        </row>
        <row r="21">
          <cell r="H21">
            <v>0.72992700729927007</v>
          </cell>
        </row>
        <row r="22">
          <cell r="H22">
            <v>0.90391459074733094</v>
          </cell>
        </row>
        <row r="23">
          <cell r="H23">
            <v>0.51282051282051277</v>
          </cell>
        </row>
        <row r="24">
          <cell r="H24">
            <v>0.65853658536585369</v>
          </cell>
        </row>
        <row r="25">
          <cell r="H25">
            <v>0.572972972972973</v>
          </cell>
        </row>
        <row r="26">
          <cell r="H26">
            <v>0.60759493670886078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7"/>
  <sheetViews>
    <sheetView topLeftCell="A4" workbookViewId="0">
      <selection activeCell="B12" sqref="B12"/>
    </sheetView>
  </sheetViews>
  <sheetFormatPr defaultRowHeight="14.4" x14ac:dyDescent="0.3"/>
  <cols>
    <col min="1" max="1" width="9.109375" style="4"/>
    <col min="2" max="2" width="96.5546875" customWidth="1"/>
  </cols>
  <sheetData>
    <row r="1" spans="1:3" x14ac:dyDescent="0.3">
      <c r="A1" s="1" t="s">
        <v>0</v>
      </c>
      <c r="B1" s="122" t="s">
        <v>1</v>
      </c>
      <c r="C1" s="123"/>
    </row>
    <row r="2" spans="1:3" ht="106.5" customHeight="1" x14ac:dyDescent="0.3">
      <c r="A2" s="2" t="s">
        <v>2</v>
      </c>
      <c r="B2" s="124" t="s">
        <v>3</v>
      </c>
      <c r="C2" s="124"/>
    </row>
    <row r="3" spans="1:3" ht="114" customHeight="1" x14ac:dyDescent="0.3">
      <c r="A3" s="3" t="s">
        <v>2</v>
      </c>
      <c r="B3" s="121" t="s">
        <v>4</v>
      </c>
      <c r="C3" s="121"/>
    </row>
    <row r="4" spans="1:3" ht="117" customHeight="1" x14ac:dyDescent="0.3">
      <c r="A4" s="3" t="s">
        <v>5</v>
      </c>
      <c r="B4" s="121" t="s">
        <v>6</v>
      </c>
      <c r="C4" s="121"/>
    </row>
    <row r="5" spans="1:3" ht="30" customHeight="1" x14ac:dyDescent="0.3">
      <c r="A5" s="3" t="s">
        <v>7</v>
      </c>
      <c r="B5" s="121" t="s">
        <v>8</v>
      </c>
      <c r="C5" s="121"/>
    </row>
    <row r="6" spans="1:3" ht="67.5" customHeight="1" x14ac:dyDescent="0.3">
      <c r="A6" s="3" t="s">
        <v>9</v>
      </c>
      <c r="B6" s="121" t="s">
        <v>10</v>
      </c>
      <c r="C6" s="121"/>
    </row>
    <row r="7" spans="1:3" ht="127.5" customHeight="1" x14ac:dyDescent="0.3">
      <c r="A7" s="3" t="s">
        <v>11</v>
      </c>
      <c r="B7" s="121" t="s">
        <v>12</v>
      </c>
      <c r="C7" s="121"/>
    </row>
  </sheetData>
  <mergeCells count="7">
    <mergeCell ref="B7:C7"/>
    <mergeCell ref="B1:C1"/>
    <mergeCell ref="B2:C2"/>
    <mergeCell ref="B3:C3"/>
    <mergeCell ref="B4:C4"/>
    <mergeCell ref="B5:C5"/>
    <mergeCell ref="B6:C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XFD421"/>
  <sheetViews>
    <sheetView workbookViewId="0">
      <selection activeCell="M16" sqref="M16"/>
    </sheetView>
  </sheetViews>
  <sheetFormatPr defaultRowHeight="14.4" x14ac:dyDescent="0.3"/>
  <cols>
    <col min="1" max="1" width="10" bestFit="1" customWidth="1"/>
    <col min="2" max="2" width="6" bestFit="1" customWidth="1"/>
    <col min="3" max="3" width="9.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80"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2227</v>
      </c>
      <c r="C2" s="149" t="s">
        <v>170</v>
      </c>
      <c r="D2" s="151">
        <v>40948</v>
      </c>
      <c r="E2" s="149">
        <v>450</v>
      </c>
      <c r="F2" s="149">
        <v>400</v>
      </c>
      <c r="G2" s="83" t="s">
        <v>161</v>
      </c>
      <c r="H2" s="83" t="s">
        <v>162</v>
      </c>
      <c r="J2" s="85" t="s">
        <v>163</v>
      </c>
      <c r="K2" s="85" t="s">
        <v>164</v>
      </c>
      <c r="L2" s="86">
        <v>40179</v>
      </c>
      <c r="M2" s="86">
        <v>42916</v>
      </c>
      <c r="N2" s="82">
        <f>$B$2</f>
        <v>2227</v>
      </c>
      <c r="O2" s="21">
        <f>COUNTIFS($D:$D,"&gt;="&amp;L2,$D:$D,"&lt;="&amp;M2)</f>
        <v>420</v>
      </c>
      <c r="P2" s="21">
        <f>COUNTIFS($D:$D,"&gt;="&amp;L2,$D:$D,"&lt;="&amp;M2,$E:$E,"&gt;400")+COUNTIFS($D:$D,"&gt;="&amp;L2,$D:$D,"&lt;="&amp;M2,$E:$E,"*Present &gt;QL")</f>
        <v>191</v>
      </c>
      <c r="Q2" s="87">
        <f t="shared" ref="Q2" si="0">IFERROR(P2/O2,"NA")</f>
        <v>0.45476190476190476</v>
      </c>
      <c r="XFD2"/>
    </row>
    <row r="3" spans="1:17 16384:16384" s="78" customFormat="1" x14ac:dyDescent="0.3">
      <c r="A3" s="149" t="s">
        <v>159</v>
      </c>
      <c r="B3" s="150">
        <v>2227</v>
      </c>
      <c r="C3" s="149" t="s">
        <v>171</v>
      </c>
      <c r="D3" s="151">
        <v>40948</v>
      </c>
      <c r="E3" s="149">
        <v>180</v>
      </c>
      <c r="F3" s="149">
        <v>400</v>
      </c>
      <c r="G3" s="83" t="s">
        <v>161</v>
      </c>
      <c r="H3" s="83" t="s">
        <v>162</v>
      </c>
      <c r="XFD3"/>
    </row>
    <row r="4" spans="1:17 16384:16384" s="78" customFormat="1" x14ac:dyDescent="0.3">
      <c r="A4" s="149" t="s">
        <v>159</v>
      </c>
      <c r="B4" s="150">
        <v>2227</v>
      </c>
      <c r="C4" s="149" t="s">
        <v>170</v>
      </c>
      <c r="D4" s="151">
        <v>41087</v>
      </c>
      <c r="E4" s="149">
        <v>1975.5</v>
      </c>
      <c r="F4" s="149">
        <v>400</v>
      </c>
      <c r="G4" s="83" t="s">
        <v>161</v>
      </c>
      <c r="H4" s="83" t="s">
        <v>162</v>
      </c>
      <c r="XFD4"/>
    </row>
    <row r="5" spans="1:17 16384:16384" s="78" customFormat="1" x14ac:dyDescent="0.3">
      <c r="A5" s="149" t="s">
        <v>159</v>
      </c>
      <c r="B5" s="150">
        <v>2227</v>
      </c>
      <c r="C5" s="149" t="s">
        <v>171</v>
      </c>
      <c r="D5" s="151">
        <v>41087</v>
      </c>
      <c r="E5" s="149">
        <v>2600</v>
      </c>
      <c r="F5" s="149">
        <v>400</v>
      </c>
      <c r="G5" s="83" t="s">
        <v>161</v>
      </c>
      <c r="H5" s="83" t="s">
        <v>162</v>
      </c>
      <c r="XFD5"/>
    </row>
    <row r="6" spans="1:17 16384:16384" s="78" customFormat="1" x14ac:dyDescent="0.3">
      <c r="A6" s="149" t="s">
        <v>159</v>
      </c>
      <c r="B6" s="150">
        <v>2227</v>
      </c>
      <c r="C6" s="149" t="s">
        <v>170</v>
      </c>
      <c r="D6" s="151">
        <v>40246</v>
      </c>
      <c r="E6" s="149">
        <v>32</v>
      </c>
      <c r="F6" s="149">
        <v>400</v>
      </c>
      <c r="G6" s="83"/>
      <c r="H6" s="83" t="s">
        <v>162</v>
      </c>
      <c r="XFD6"/>
    </row>
    <row r="7" spans="1:17 16384:16384" s="78" customFormat="1" x14ac:dyDescent="0.3">
      <c r="A7" s="149" t="s">
        <v>159</v>
      </c>
      <c r="B7" s="150">
        <v>2227</v>
      </c>
      <c r="C7" s="149" t="s">
        <v>171</v>
      </c>
      <c r="D7" s="151">
        <v>40246</v>
      </c>
      <c r="E7" s="149">
        <v>880</v>
      </c>
      <c r="F7" s="149">
        <v>400</v>
      </c>
      <c r="G7" s="83" t="s">
        <v>161</v>
      </c>
      <c r="H7" s="83" t="s">
        <v>162</v>
      </c>
      <c r="XFD7"/>
    </row>
    <row r="8" spans="1:17 16384:16384" s="78" customFormat="1" x14ac:dyDescent="0.3">
      <c r="A8" s="149" t="s">
        <v>159</v>
      </c>
      <c r="B8" s="150">
        <v>2227</v>
      </c>
      <c r="C8" s="149" t="s">
        <v>243</v>
      </c>
      <c r="D8" s="151">
        <v>40246</v>
      </c>
      <c r="E8" s="149">
        <v>560</v>
      </c>
      <c r="F8" s="149">
        <v>400</v>
      </c>
      <c r="G8" s="83" t="s">
        <v>161</v>
      </c>
      <c r="H8" s="83" t="s">
        <v>162</v>
      </c>
      <c r="XFD8"/>
    </row>
    <row r="9" spans="1:17 16384:16384" s="78" customFormat="1" x14ac:dyDescent="0.3">
      <c r="A9" s="149" t="s">
        <v>159</v>
      </c>
      <c r="B9" s="150">
        <v>2227</v>
      </c>
      <c r="C9" s="149" t="s">
        <v>170</v>
      </c>
      <c r="D9" s="151">
        <v>40318</v>
      </c>
      <c r="E9" s="149">
        <v>115</v>
      </c>
      <c r="F9" s="149">
        <v>400</v>
      </c>
      <c r="G9" s="83" t="s">
        <v>161</v>
      </c>
      <c r="H9" s="83" t="s">
        <v>162</v>
      </c>
      <c r="XFD9"/>
    </row>
    <row r="10" spans="1:17 16384:16384" s="78" customFormat="1" x14ac:dyDescent="0.3">
      <c r="A10" s="149" t="s">
        <v>159</v>
      </c>
      <c r="B10" s="150">
        <v>2227</v>
      </c>
      <c r="C10" s="149" t="s">
        <v>171</v>
      </c>
      <c r="D10" s="151">
        <v>40353</v>
      </c>
      <c r="E10" s="149">
        <v>3600</v>
      </c>
      <c r="F10" s="149">
        <v>400</v>
      </c>
      <c r="G10" s="83" t="s">
        <v>161</v>
      </c>
      <c r="H10" s="83" t="s">
        <v>162</v>
      </c>
      <c r="XFD10"/>
    </row>
    <row r="11" spans="1:17 16384:16384" s="78" customFormat="1" x14ac:dyDescent="0.3">
      <c r="A11" s="149" t="s">
        <v>159</v>
      </c>
      <c r="B11" s="150">
        <v>2227</v>
      </c>
      <c r="C11" s="149" t="s">
        <v>243</v>
      </c>
      <c r="D11" s="151">
        <v>40353</v>
      </c>
      <c r="E11" s="149">
        <v>160</v>
      </c>
      <c r="F11" s="149">
        <v>400</v>
      </c>
      <c r="G11" s="83" t="s">
        <v>161</v>
      </c>
      <c r="H11" s="83" t="s">
        <v>162</v>
      </c>
      <c r="XFD11"/>
    </row>
    <row r="12" spans="1:17 16384:16384" s="78" customFormat="1" x14ac:dyDescent="0.3">
      <c r="A12" s="149" t="s">
        <v>159</v>
      </c>
      <c r="B12" s="150">
        <v>2227</v>
      </c>
      <c r="C12" s="149" t="s">
        <v>170</v>
      </c>
      <c r="D12" s="151">
        <v>40421</v>
      </c>
      <c r="E12" s="149" t="s">
        <v>166</v>
      </c>
      <c r="F12" s="149">
        <v>400</v>
      </c>
      <c r="G12" s="83" t="s">
        <v>161</v>
      </c>
      <c r="H12" s="83" t="s">
        <v>162</v>
      </c>
      <c r="XFD12"/>
    </row>
    <row r="13" spans="1:17 16384:16384" s="78" customFormat="1" x14ac:dyDescent="0.3">
      <c r="A13" s="149" t="s">
        <v>159</v>
      </c>
      <c r="B13" s="150">
        <v>2227</v>
      </c>
      <c r="C13" s="149" t="s">
        <v>171</v>
      </c>
      <c r="D13" s="151">
        <v>40421</v>
      </c>
      <c r="E13" s="149">
        <v>340</v>
      </c>
      <c r="F13" s="149">
        <v>400</v>
      </c>
      <c r="G13" s="83" t="s">
        <v>161</v>
      </c>
      <c r="H13" s="83" t="s">
        <v>162</v>
      </c>
      <c r="XFD13"/>
    </row>
    <row r="14" spans="1:17 16384:16384" s="78" customFormat="1" x14ac:dyDescent="0.3">
      <c r="A14" s="149" t="s">
        <v>159</v>
      </c>
      <c r="B14" s="150">
        <v>2227</v>
      </c>
      <c r="C14" s="149" t="s">
        <v>243</v>
      </c>
      <c r="D14" s="151">
        <v>40421</v>
      </c>
      <c r="E14" s="149">
        <v>230</v>
      </c>
      <c r="F14" s="149">
        <v>400</v>
      </c>
      <c r="G14" s="83" t="s">
        <v>161</v>
      </c>
      <c r="H14" s="83" t="s">
        <v>162</v>
      </c>
      <c r="XFD14"/>
    </row>
    <row r="15" spans="1:17 16384:16384" s="78" customFormat="1" x14ac:dyDescent="0.3">
      <c r="A15" s="149" t="s">
        <v>159</v>
      </c>
      <c r="B15" s="150">
        <v>2227</v>
      </c>
      <c r="C15" s="149" t="s">
        <v>171</v>
      </c>
      <c r="D15" s="151">
        <v>40477</v>
      </c>
      <c r="E15" s="149">
        <v>4300</v>
      </c>
      <c r="F15" s="149">
        <v>400</v>
      </c>
      <c r="G15" s="83" t="s">
        <v>161</v>
      </c>
      <c r="H15" s="83" t="s">
        <v>162</v>
      </c>
      <c r="XFD15"/>
    </row>
    <row r="16" spans="1:17 16384:16384" s="78" customFormat="1" x14ac:dyDescent="0.3">
      <c r="A16" s="149" t="s">
        <v>159</v>
      </c>
      <c r="B16" s="150">
        <v>2227</v>
      </c>
      <c r="C16" s="149" t="s">
        <v>243</v>
      </c>
      <c r="D16" s="151">
        <v>40477</v>
      </c>
      <c r="E16" s="149">
        <v>210</v>
      </c>
      <c r="F16" s="149">
        <v>400</v>
      </c>
      <c r="G16" s="83" t="s">
        <v>161</v>
      </c>
      <c r="H16" s="83" t="s">
        <v>162</v>
      </c>
      <c r="XFD16"/>
    </row>
    <row r="17" spans="1:8 16384:16384" s="78" customFormat="1" x14ac:dyDescent="0.3">
      <c r="A17" s="149" t="s">
        <v>159</v>
      </c>
      <c r="B17" s="150">
        <v>2227</v>
      </c>
      <c r="C17" s="149" t="s">
        <v>170</v>
      </c>
      <c r="D17" s="151">
        <v>40532</v>
      </c>
      <c r="E17" s="149">
        <v>210</v>
      </c>
      <c r="F17" s="149">
        <v>400</v>
      </c>
      <c r="G17" s="83" t="s">
        <v>161</v>
      </c>
      <c r="H17" s="83" t="s">
        <v>162</v>
      </c>
      <c r="XFD17"/>
    </row>
    <row r="18" spans="1:8 16384:16384" s="78" customFormat="1" x14ac:dyDescent="0.3">
      <c r="A18" s="149" t="s">
        <v>172</v>
      </c>
      <c r="B18" s="150">
        <v>2227</v>
      </c>
      <c r="C18" s="149" t="s">
        <v>173</v>
      </c>
      <c r="D18" s="151">
        <v>40556</v>
      </c>
      <c r="E18" s="149">
        <v>130</v>
      </c>
      <c r="F18" s="149">
        <v>400</v>
      </c>
      <c r="G18" s="83" t="s">
        <v>161</v>
      </c>
      <c r="H18" s="83" t="s">
        <v>162</v>
      </c>
      <c r="XFD18"/>
    </row>
    <row r="19" spans="1:8 16384:16384" s="78" customFormat="1" x14ac:dyDescent="0.3">
      <c r="A19" s="149" t="s">
        <v>172</v>
      </c>
      <c r="B19" s="150">
        <v>2227</v>
      </c>
      <c r="C19" s="149" t="s">
        <v>174</v>
      </c>
      <c r="D19" s="151">
        <v>40556</v>
      </c>
      <c r="E19" s="149">
        <v>680</v>
      </c>
      <c r="F19" s="149">
        <v>400</v>
      </c>
      <c r="G19" s="83" t="s">
        <v>161</v>
      </c>
      <c r="H19" s="83" t="s">
        <v>162</v>
      </c>
      <c r="XFD19"/>
    </row>
    <row r="20" spans="1:8 16384:16384" s="78" customFormat="1" x14ac:dyDescent="0.3">
      <c r="A20" s="149" t="s">
        <v>172</v>
      </c>
      <c r="B20" s="150">
        <v>2227</v>
      </c>
      <c r="C20" s="149" t="s">
        <v>244</v>
      </c>
      <c r="D20" s="151">
        <v>40556</v>
      </c>
      <c r="E20" s="149">
        <v>840</v>
      </c>
      <c r="F20" s="149">
        <v>400</v>
      </c>
      <c r="G20" s="83" t="s">
        <v>161</v>
      </c>
      <c r="H20" s="83" t="s">
        <v>162</v>
      </c>
      <c r="XFD20"/>
    </row>
    <row r="21" spans="1:8 16384:16384" s="78" customFormat="1" x14ac:dyDescent="0.3">
      <c r="A21" s="149" t="s">
        <v>159</v>
      </c>
      <c r="B21" s="150">
        <v>2227</v>
      </c>
      <c r="C21" s="149" t="s">
        <v>170</v>
      </c>
      <c r="D21" s="151">
        <v>40556</v>
      </c>
      <c r="E21" s="149">
        <v>98</v>
      </c>
      <c r="F21" s="149">
        <v>400</v>
      </c>
      <c r="G21" s="83" t="s">
        <v>161</v>
      </c>
      <c r="H21" s="83" t="s">
        <v>162</v>
      </c>
      <c r="XFD21"/>
    </row>
    <row r="22" spans="1:8 16384:16384" s="78" customFormat="1" x14ac:dyDescent="0.3">
      <c r="A22" s="149" t="s">
        <v>159</v>
      </c>
      <c r="B22" s="150">
        <v>2227</v>
      </c>
      <c r="C22" s="149" t="s">
        <v>171</v>
      </c>
      <c r="D22" s="151">
        <v>40556</v>
      </c>
      <c r="E22" s="149">
        <v>660</v>
      </c>
      <c r="F22" s="149">
        <v>400</v>
      </c>
      <c r="G22" s="83" t="s">
        <v>161</v>
      </c>
      <c r="H22" s="83" t="s">
        <v>162</v>
      </c>
      <c r="XFD22"/>
    </row>
    <row r="23" spans="1:8 16384:16384" s="78" customFormat="1" x14ac:dyDescent="0.3">
      <c r="A23" s="149" t="s">
        <v>172</v>
      </c>
      <c r="B23" s="150">
        <v>2227</v>
      </c>
      <c r="C23" s="149" t="s">
        <v>173</v>
      </c>
      <c r="D23" s="151">
        <v>40591</v>
      </c>
      <c r="E23" s="149">
        <v>98</v>
      </c>
      <c r="F23" s="149">
        <v>400</v>
      </c>
      <c r="G23" s="83" t="s">
        <v>161</v>
      </c>
      <c r="H23" s="83" t="s">
        <v>162</v>
      </c>
      <c r="XFD23"/>
    </row>
    <row r="24" spans="1:8 16384:16384" s="78" customFormat="1" x14ac:dyDescent="0.3">
      <c r="A24" s="149" t="s">
        <v>172</v>
      </c>
      <c r="B24" s="150">
        <v>2227</v>
      </c>
      <c r="C24" s="149" t="s">
        <v>174</v>
      </c>
      <c r="D24" s="151">
        <v>40591</v>
      </c>
      <c r="E24" s="149">
        <v>600</v>
      </c>
      <c r="F24" s="149">
        <v>400</v>
      </c>
      <c r="G24" s="83" t="s">
        <v>161</v>
      </c>
      <c r="H24" s="83" t="s">
        <v>162</v>
      </c>
      <c r="XFD24"/>
    </row>
    <row r="25" spans="1:8 16384:16384" s="78" customFormat="1" x14ac:dyDescent="0.3">
      <c r="A25" s="149" t="s">
        <v>172</v>
      </c>
      <c r="B25" s="150">
        <v>2227</v>
      </c>
      <c r="C25" s="149" t="s">
        <v>244</v>
      </c>
      <c r="D25" s="151">
        <v>40591</v>
      </c>
      <c r="E25" s="149">
        <v>2600</v>
      </c>
      <c r="F25" s="149">
        <v>400</v>
      </c>
      <c r="G25" s="83" t="s">
        <v>161</v>
      </c>
      <c r="H25" s="83" t="s">
        <v>162</v>
      </c>
      <c r="XFD25"/>
    </row>
    <row r="26" spans="1:8 16384:16384" s="78" customFormat="1" x14ac:dyDescent="0.3">
      <c r="A26" s="149" t="s">
        <v>159</v>
      </c>
      <c r="B26" s="150">
        <v>2227</v>
      </c>
      <c r="C26" s="149" t="s">
        <v>171</v>
      </c>
      <c r="D26" s="151">
        <v>40591</v>
      </c>
      <c r="E26" s="149">
        <v>1600</v>
      </c>
      <c r="F26" s="149">
        <v>400</v>
      </c>
      <c r="G26" s="83" t="s">
        <v>161</v>
      </c>
      <c r="H26" s="83" t="s">
        <v>162</v>
      </c>
      <c r="XFD26"/>
    </row>
    <row r="27" spans="1:8 16384:16384" s="78" customFormat="1" x14ac:dyDescent="0.3">
      <c r="A27" s="149" t="s">
        <v>172</v>
      </c>
      <c r="B27" s="150">
        <v>2227</v>
      </c>
      <c r="C27" s="149" t="s">
        <v>173</v>
      </c>
      <c r="D27" s="151">
        <v>40625</v>
      </c>
      <c r="E27" s="149">
        <v>160</v>
      </c>
      <c r="F27" s="149">
        <v>400</v>
      </c>
      <c r="G27" s="83" t="s">
        <v>161</v>
      </c>
      <c r="H27" s="83" t="s">
        <v>162</v>
      </c>
      <c r="XFD27"/>
    </row>
    <row r="28" spans="1:8 16384:16384" s="78" customFormat="1" x14ac:dyDescent="0.3">
      <c r="A28" s="149" t="s">
        <v>172</v>
      </c>
      <c r="B28" s="150">
        <v>2227</v>
      </c>
      <c r="C28" s="149" t="s">
        <v>174</v>
      </c>
      <c r="D28" s="151">
        <v>40625</v>
      </c>
      <c r="E28" s="149">
        <v>580</v>
      </c>
      <c r="F28" s="149">
        <v>400</v>
      </c>
      <c r="G28" s="83" t="s">
        <v>161</v>
      </c>
      <c r="H28" s="83" t="s">
        <v>162</v>
      </c>
      <c r="XFD28"/>
    </row>
    <row r="29" spans="1:8 16384:16384" s="78" customFormat="1" x14ac:dyDescent="0.3">
      <c r="A29" s="149" t="s">
        <v>172</v>
      </c>
      <c r="B29" s="150">
        <v>2227</v>
      </c>
      <c r="C29" s="149" t="s">
        <v>244</v>
      </c>
      <c r="D29" s="151">
        <v>40625</v>
      </c>
      <c r="E29" s="149">
        <v>82</v>
      </c>
      <c r="F29" s="149">
        <v>400</v>
      </c>
      <c r="G29" s="83" t="s">
        <v>161</v>
      </c>
      <c r="H29" s="83" t="s">
        <v>162</v>
      </c>
      <c r="XFD29"/>
    </row>
    <row r="30" spans="1:8 16384:16384" s="78" customFormat="1" x14ac:dyDescent="0.3">
      <c r="A30" s="149" t="s">
        <v>159</v>
      </c>
      <c r="B30" s="150">
        <v>2227</v>
      </c>
      <c r="C30" s="149" t="s">
        <v>171</v>
      </c>
      <c r="D30" s="151">
        <v>40625</v>
      </c>
      <c r="E30" s="149">
        <v>180</v>
      </c>
      <c r="F30" s="149">
        <v>400</v>
      </c>
      <c r="G30" s="83" t="s">
        <v>161</v>
      </c>
      <c r="H30" s="83" t="s">
        <v>162</v>
      </c>
      <c r="XFD30"/>
    </row>
    <row r="31" spans="1:8 16384:16384" s="78" customFormat="1" x14ac:dyDescent="0.3">
      <c r="A31" s="149" t="s">
        <v>159</v>
      </c>
      <c r="B31" s="150">
        <v>2227</v>
      </c>
      <c r="C31" s="149" t="s">
        <v>170</v>
      </c>
      <c r="D31" s="151">
        <v>40630</v>
      </c>
      <c r="E31" s="149">
        <v>63</v>
      </c>
      <c r="F31" s="149">
        <v>400</v>
      </c>
      <c r="G31" s="83" t="s">
        <v>161</v>
      </c>
      <c r="H31" s="83" t="s">
        <v>162</v>
      </c>
      <c r="XFD31"/>
    </row>
    <row r="32" spans="1:8 16384:16384" s="78" customFormat="1" x14ac:dyDescent="0.3">
      <c r="A32" s="149" t="s">
        <v>159</v>
      </c>
      <c r="B32" s="150">
        <v>2227</v>
      </c>
      <c r="C32" s="149" t="s">
        <v>171</v>
      </c>
      <c r="D32" s="151">
        <v>40630</v>
      </c>
      <c r="E32" s="149">
        <v>500</v>
      </c>
      <c r="F32" s="149">
        <v>400</v>
      </c>
      <c r="G32" s="83" t="s">
        <v>161</v>
      </c>
      <c r="H32" s="83" t="s">
        <v>162</v>
      </c>
      <c r="XFD32"/>
    </row>
    <row r="33" spans="1:8 16384:16384" s="78" customFormat="1" x14ac:dyDescent="0.3">
      <c r="A33" s="149" t="s">
        <v>159</v>
      </c>
      <c r="B33" s="150">
        <v>2227</v>
      </c>
      <c r="C33" s="149" t="s">
        <v>243</v>
      </c>
      <c r="D33" s="151">
        <v>40630</v>
      </c>
      <c r="E33" s="149">
        <v>680</v>
      </c>
      <c r="F33" s="149">
        <v>400</v>
      </c>
      <c r="G33" s="83" t="s">
        <v>161</v>
      </c>
      <c r="H33" s="83" t="s">
        <v>162</v>
      </c>
      <c r="XFD33"/>
    </row>
    <row r="34" spans="1:8 16384:16384" s="78" customFormat="1" x14ac:dyDescent="0.3">
      <c r="A34" s="149" t="s">
        <v>172</v>
      </c>
      <c r="B34" s="150">
        <v>2227</v>
      </c>
      <c r="C34" s="149" t="s">
        <v>173</v>
      </c>
      <c r="D34" s="151">
        <v>40637</v>
      </c>
      <c r="E34" s="149">
        <v>180</v>
      </c>
      <c r="F34" s="149">
        <v>400</v>
      </c>
      <c r="G34" s="83" t="s">
        <v>161</v>
      </c>
      <c r="H34" s="83" t="s">
        <v>162</v>
      </c>
      <c r="XFD34"/>
    </row>
    <row r="35" spans="1:8 16384:16384" s="78" customFormat="1" x14ac:dyDescent="0.3">
      <c r="A35" s="149" t="s">
        <v>172</v>
      </c>
      <c r="B35" s="150">
        <v>2227</v>
      </c>
      <c r="C35" s="149" t="s">
        <v>244</v>
      </c>
      <c r="D35" s="151">
        <v>40637</v>
      </c>
      <c r="E35" s="149">
        <v>680</v>
      </c>
      <c r="F35" s="149">
        <v>400</v>
      </c>
      <c r="G35" s="83" t="s">
        <v>161</v>
      </c>
      <c r="H35" s="83" t="s">
        <v>162</v>
      </c>
      <c r="XFD35"/>
    </row>
    <row r="36" spans="1:8 16384:16384" s="78" customFormat="1" x14ac:dyDescent="0.3">
      <c r="A36" s="149" t="s">
        <v>159</v>
      </c>
      <c r="B36" s="150">
        <v>2227</v>
      </c>
      <c r="C36" s="149" t="s">
        <v>171</v>
      </c>
      <c r="D36" s="151">
        <v>40637</v>
      </c>
      <c r="E36" s="149">
        <v>400</v>
      </c>
      <c r="F36" s="149">
        <v>400</v>
      </c>
      <c r="G36" s="83" t="s">
        <v>161</v>
      </c>
      <c r="H36" s="83" t="s">
        <v>162</v>
      </c>
      <c r="XFD36"/>
    </row>
    <row r="37" spans="1:8 16384:16384" s="78" customFormat="1" x14ac:dyDescent="0.3">
      <c r="A37" s="149" t="s">
        <v>172</v>
      </c>
      <c r="B37" s="150">
        <v>2227</v>
      </c>
      <c r="C37" s="149" t="s">
        <v>173</v>
      </c>
      <c r="D37" s="151">
        <v>40679</v>
      </c>
      <c r="E37" s="149">
        <v>390</v>
      </c>
      <c r="F37" s="149">
        <v>400</v>
      </c>
      <c r="G37" s="83" t="s">
        <v>161</v>
      </c>
      <c r="H37" s="83" t="s">
        <v>162</v>
      </c>
      <c r="XFD37"/>
    </row>
    <row r="38" spans="1:8 16384:16384" s="78" customFormat="1" x14ac:dyDescent="0.3">
      <c r="A38" s="149" t="s">
        <v>172</v>
      </c>
      <c r="B38" s="150">
        <v>2227</v>
      </c>
      <c r="C38" s="149" t="s">
        <v>174</v>
      </c>
      <c r="D38" s="151">
        <v>40679</v>
      </c>
      <c r="E38" s="149">
        <v>400</v>
      </c>
      <c r="F38" s="149">
        <v>400</v>
      </c>
      <c r="G38" s="83" t="s">
        <v>161</v>
      </c>
      <c r="H38" s="83" t="s">
        <v>162</v>
      </c>
      <c r="XFD38"/>
    </row>
    <row r="39" spans="1:8 16384:16384" s="78" customFormat="1" x14ac:dyDescent="0.3">
      <c r="A39" s="149" t="s">
        <v>172</v>
      </c>
      <c r="B39" s="150">
        <v>2227</v>
      </c>
      <c r="C39" s="149" t="s">
        <v>244</v>
      </c>
      <c r="D39" s="151">
        <v>40679</v>
      </c>
      <c r="E39" s="149">
        <v>2700</v>
      </c>
      <c r="F39" s="149">
        <v>400</v>
      </c>
      <c r="G39" s="83" t="s">
        <v>161</v>
      </c>
      <c r="H39" s="83" t="s">
        <v>162</v>
      </c>
      <c r="XFD39"/>
    </row>
    <row r="40" spans="1:8 16384:16384" s="78" customFormat="1" x14ac:dyDescent="0.3">
      <c r="A40" s="149" t="s">
        <v>159</v>
      </c>
      <c r="B40" s="150">
        <v>2227</v>
      </c>
      <c r="C40" s="149" t="s">
        <v>171</v>
      </c>
      <c r="D40" s="151">
        <v>40679</v>
      </c>
      <c r="E40" s="149">
        <v>66</v>
      </c>
      <c r="F40" s="149">
        <v>400</v>
      </c>
      <c r="G40" s="83" t="s">
        <v>161</v>
      </c>
      <c r="H40" s="83" t="s">
        <v>162</v>
      </c>
      <c r="XFD40"/>
    </row>
    <row r="41" spans="1:8 16384:16384" s="78" customFormat="1" x14ac:dyDescent="0.3">
      <c r="A41" s="149" t="s">
        <v>172</v>
      </c>
      <c r="B41" s="150">
        <v>2227</v>
      </c>
      <c r="C41" s="149" t="s">
        <v>173</v>
      </c>
      <c r="D41" s="151">
        <v>40710</v>
      </c>
      <c r="E41" s="149">
        <v>4200</v>
      </c>
      <c r="F41" s="149">
        <v>400</v>
      </c>
      <c r="G41" s="83" t="s">
        <v>161</v>
      </c>
      <c r="H41" s="83" t="s">
        <v>162</v>
      </c>
      <c r="XFD41"/>
    </row>
    <row r="42" spans="1:8 16384:16384" s="78" customFormat="1" x14ac:dyDescent="0.3">
      <c r="A42" s="149" t="s">
        <v>172</v>
      </c>
      <c r="B42" s="150">
        <v>2227</v>
      </c>
      <c r="C42" s="149" t="s">
        <v>174</v>
      </c>
      <c r="D42" s="151">
        <v>40710</v>
      </c>
      <c r="E42" s="149">
        <v>3300</v>
      </c>
      <c r="F42" s="149">
        <v>400</v>
      </c>
      <c r="G42" s="83" t="s">
        <v>161</v>
      </c>
      <c r="H42" s="83" t="s">
        <v>162</v>
      </c>
      <c r="XFD42"/>
    </row>
    <row r="43" spans="1:8 16384:16384" s="78" customFormat="1" x14ac:dyDescent="0.3">
      <c r="A43" s="149" t="s">
        <v>159</v>
      </c>
      <c r="B43" s="150">
        <v>2227</v>
      </c>
      <c r="C43" s="149" t="s">
        <v>171</v>
      </c>
      <c r="D43" s="151">
        <v>40710</v>
      </c>
      <c r="E43" s="149">
        <v>580</v>
      </c>
      <c r="F43" s="149">
        <v>400</v>
      </c>
      <c r="G43" s="83" t="s">
        <v>161</v>
      </c>
      <c r="H43" s="83" t="s">
        <v>162</v>
      </c>
      <c r="XFD43"/>
    </row>
    <row r="44" spans="1:8 16384:16384" s="78" customFormat="1" x14ac:dyDescent="0.3">
      <c r="A44" s="149" t="s">
        <v>159</v>
      </c>
      <c r="B44" s="150">
        <v>2227</v>
      </c>
      <c r="C44" s="149" t="s">
        <v>171</v>
      </c>
      <c r="D44" s="151">
        <v>40721</v>
      </c>
      <c r="E44" s="149">
        <v>620</v>
      </c>
      <c r="F44" s="149">
        <v>400</v>
      </c>
      <c r="G44" s="83"/>
      <c r="H44" s="83" t="s">
        <v>162</v>
      </c>
      <c r="XFD44"/>
    </row>
    <row r="45" spans="1:8 16384:16384" s="78" customFormat="1" x14ac:dyDescent="0.3">
      <c r="A45" s="149" t="s">
        <v>159</v>
      </c>
      <c r="B45" s="150">
        <v>2227</v>
      </c>
      <c r="C45" s="149" t="s">
        <v>243</v>
      </c>
      <c r="D45" s="151">
        <v>40721</v>
      </c>
      <c r="E45" s="149">
        <v>140</v>
      </c>
      <c r="F45" s="149">
        <v>400</v>
      </c>
      <c r="G45" s="83"/>
      <c r="H45" s="83" t="s">
        <v>162</v>
      </c>
      <c r="XFD45"/>
    </row>
    <row r="46" spans="1:8 16384:16384" s="78" customFormat="1" x14ac:dyDescent="0.3">
      <c r="A46" s="149" t="s">
        <v>159</v>
      </c>
      <c r="B46" s="150">
        <v>2227</v>
      </c>
      <c r="C46" s="149" t="s">
        <v>170</v>
      </c>
      <c r="D46" s="151">
        <v>40723</v>
      </c>
      <c r="E46" s="149">
        <v>9</v>
      </c>
      <c r="F46" s="149">
        <v>400</v>
      </c>
      <c r="G46" s="83" t="s">
        <v>161</v>
      </c>
      <c r="H46" s="83" t="s">
        <v>162</v>
      </c>
      <c r="XFD46"/>
    </row>
    <row r="47" spans="1:8 16384:16384" s="78" customFormat="1" x14ac:dyDescent="0.3">
      <c r="A47" s="149" t="s">
        <v>172</v>
      </c>
      <c r="B47" s="150">
        <v>2227</v>
      </c>
      <c r="C47" s="149" t="s">
        <v>173</v>
      </c>
      <c r="D47" s="151">
        <v>40745</v>
      </c>
      <c r="E47" s="149">
        <v>10</v>
      </c>
      <c r="F47" s="149">
        <v>400</v>
      </c>
      <c r="G47" s="83" t="s">
        <v>161</v>
      </c>
      <c r="H47" s="83" t="s">
        <v>162</v>
      </c>
      <c r="XFD47"/>
    </row>
    <row r="48" spans="1:8 16384:16384" s="78" customFormat="1" x14ac:dyDescent="0.3">
      <c r="A48" s="149" t="s">
        <v>172</v>
      </c>
      <c r="B48" s="150">
        <v>2227</v>
      </c>
      <c r="C48" s="149" t="s">
        <v>174</v>
      </c>
      <c r="D48" s="151">
        <v>40745</v>
      </c>
      <c r="E48" s="149">
        <v>4300</v>
      </c>
      <c r="F48" s="149">
        <v>400</v>
      </c>
      <c r="G48" s="83" t="s">
        <v>161</v>
      </c>
      <c r="H48" s="83" t="s">
        <v>162</v>
      </c>
      <c r="XFD48"/>
    </row>
    <row r="49" spans="1:8 16384:16384" s="78" customFormat="1" x14ac:dyDescent="0.3">
      <c r="A49" s="149" t="s">
        <v>159</v>
      </c>
      <c r="B49" s="150">
        <v>2227</v>
      </c>
      <c r="C49" s="149" t="s">
        <v>170</v>
      </c>
      <c r="D49" s="151">
        <v>40745</v>
      </c>
      <c r="E49" s="149">
        <v>3</v>
      </c>
      <c r="F49" s="149">
        <v>400</v>
      </c>
      <c r="G49" s="83" t="s">
        <v>161</v>
      </c>
      <c r="H49" s="83" t="s">
        <v>162</v>
      </c>
      <c r="XFD49"/>
    </row>
    <row r="50" spans="1:8 16384:16384" s="78" customFormat="1" x14ac:dyDescent="0.3">
      <c r="A50" s="149" t="s">
        <v>159</v>
      </c>
      <c r="B50" s="150">
        <v>2227</v>
      </c>
      <c r="C50" s="149" t="s">
        <v>171</v>
      </c>
      <c r="D50" s="151">
        <v>40745</v>
      </c>
      <c r="E50" s="149">
        <v>47</v>
      </c>
      <c r="F50" s="149">
        <v>400</v>
      </c>
      <c r="G50" s="83"/>
      <c r="H50" s="83" t="s">
        <v>162</v>
      </c>
      <c r="XFD50"/>
    </row>
    <row r="51" spans="1:8 16384:16384" s="78" customFormat="1" x14ac:dyDescent="0.3">
      <c r="A51" s="149" t="s">
        <v>172</v>
      </c>
      <c r="B51" s="150">
        <v>2227</v>
      </c>
      <c r="C51" s="149" t="s">
        <v>173</v>
      </c>
      <c r="D51" s="151">
        <v>40766</v>
      </c>
      <c r="E51" s="149">
        <v>1600</v>
      </c>
      <c r="F51" s="149">
        <v>400</v>
      </c>
      <c r="G51" s="83" t="s">
        <v>161</v>
      </c>
      <c r="H51" s="83" t="s">
        <v>162</v>
      </c>
      <c r="XFD51"/>
    </row>
    <row r="52" spans="1:8 16384:16384" s="78" customFormat="1" x14ac:dyDescent="0.3">
      <c r="A52" s="149" t="s">
        <v>172</v>
      </c>
      <c r="B52" s="150">
        <v>2227</v>
      </c>
      <c r="C52" s="149" t="s">
        <v>174</v>
      </c>
      <c r="D52" s="151">
        <v>40766</v>
      </c>
      <c r="E52" s="149">
        <v>6400</v>
      </c>
      <c r="F52" s="149">
        <v>400</v>
      </c>
      <c r="G52" s="83" t="s">
        <v>161</v>
      </c>
      <c r="H52" s="83" t="s">
        <v>162</v>
      </c>
      <c r="XFD52"/>
    </row>
    <row r="53" spans="1:8 16384:16384" s="78" customFormat="1" x14ac:dyDescent="0.3">
      <c r="A53" s="149" t="s">
        <v>172</v>
      </c>
      <c r="B53" s="150">
        <v>2227</v>
      </c>
      <c r="C53" s="149" t="s">
        <v>244</v>
      </c>
      <c r="D53" s="151">
        <v>40766</v>
      </c>
      <c r="E53" s="149">
        <v>1300</v>
      </c>
      <c r="F53" s="149">
        <v>400</v>
      </c>
      <c r="G53" s="83" t="s">
        <v>161</v>
      </c>
      <c r="H53" s="83" t="s">
        <v>162</v>
      </c>
      <c r="XFD53"/>
    </row>
    <row r="54" spans="1:8 16384:16384" s="78" customFormat="1" x14ac:dyDescent="0.3">
      <c r="A54" s="149" t="s">
        <v>159</v>
      </c>
      <c r="B54" s="150">
        <v>2227</v>
      </c>
      <c r="C54" s="149" t="s">
        <v>170</v>
      </c>
      <c r="D54" s="151">
        <v>40766</v>
      </c>
      <c r="E54" s="149">
        <v>4100</v>
      </c>
      <c r="F54" s="149">
        <v>400</v>
      </c>
      <c r="G54" s="83" t="s">
        <v>161</v>
      </c>
      <c r="H54" s="83" t="s">
        <v>162</v>
      </c>
      <c r="XFD54"/>
    </row>
    <row r="55" spans="1:8 16384:16384" s="78" customFormat="1" x14ac:dyDescent="0.3">
      <c r="A55" s="149" t="s">
        <v>159</v>
      </c>
      <c r="B55" s="150">
        <v>2227</v>
      </c>
      <c r="C55" s="149" t="s">
        <v>171</v>
      </c>
      <c r="D55" s="151">
        <v>40766</v>
      </c>
      <c r="E55" s="149">
        <v>40</v>
      </c>
      <c r="F55" s="149">
        <v>400</v>
      </c>
      <c r="G55" s="83" t="s">
        <v>161</v>
      </c>
      <c r="H55" s="83" t="s">
        <v>162</v>
      </c>
      <c r="XFD55"/>
    </row>
    <row r="56" spans="1:8 16384:16384" s="78" customFormat="1" x14ac:dyDescent="0.3">
      <c r="A56" s="149" t="s">
        <v>172</v>
      </c>
      <c r="B56" s="150">
        <v>2227</v>
      </c>
      <c r="C56" s="149" t="s">
        <v>173</v>
      </c>
      <c r="D56" s="151">
        <v>40794</v>
      </c>
      <c r="E56" s="149">
        <v>170</v>
      </c>
      <c r="F56" s="149">
        <v>400</v>
      </c>
      <c r="G56" s="83" t="s">
        <v>161</v>
      </c>
      <c r="H56" s="83" t="s">
        <v>162</v>
      </c>
      <c r="XFD56"/>
    </row>
    <row r="57" spans="1:8 16384:16384" s="78" customFormat="1" x14ac:dyDescent="0.3">
      <c r="A57" s="149" t="s">
        <v>172</v>
      </c>
      <c r="B57" s="150">
        <v>2227</v>
      </c>
      <c r="C57" s="149" t="s">
        <v>174</v>
      </c>
      <c r="D57" s="151">
        <v>40794</v>
      </c>
      <c r="E57" s="149">
        <v>2200</v>
      </c>
      <c r="F57" s="149">
        <v>400</v>
      </c>
      <c r="G57" s="83" t="s">
        <v>161</v>
      </c>
      <c r="H57" s="83" t="s">
        <v>162</v>
      </c>
      <c r="XFD57"/>
    </row>
    <row r="58" spans="1:8 16384:16384" s="78" customFormat="1" x14ac:dyDescent="0.3">
      <c r="A58" s="149" t="s">
        <v>159</v>
      </c>
      <c r="B58" s="150">
        <v>2227</v>
      </c>
      <c r="C58" s="149" t="s">
        <v>170</v>
      </c>
      <c r="D58" s="151">
        <v>40794</v>
      </c>
      <c r="E58" s="149">
        <v>18</v>
      </c>
      <c r="F58" s="149">
        <v>400</v>
      </c>
      <c r="G58" s="83" t="s">
        <v>161</v>
      </c>
      <c r="H58" s="83" t="s">
        <v>162</v>
      </c>
      <c r="XFD58"/>
    </row>
    <row r="59" spans="1:8 16384:16384" s="78" customFormat="1" x14ac:dyDescent="0.3">
      <c r="A59" s="149" t="s">
        <v>159</v>
      </c>
      <c r="B59" s="150">
        <v>2227</v>
      </c>
      <c r="C59" s="149" t="s">
        <v>171</v>
      </c>
      <c r="D59" s="151">
        <v>40794</v>
      </c>
      <c r="E59" s="149">
        <v>430</v>
      </c>
      <c r="F59" s="149">
        <v>400</v>
      </c>
      <c r="G59" s="83" t="s">
        <v>161</v>
      </c>
      <c r="H59" s="83" t="s">
        <v>162</v>
      </c>
      <c r="XFD59"/>
    </row>
    <row r="60" spans="1:8 16384:16384" s="78" customFormat="1" x14ac:dyDescent="0.3">
      <c r="A60" s="149" t="s">
        <v>159</v>
      </c>
      <c r="B60" s="150">
        <v>2227</v>
      </c>
      <c r="C60" s="149" t="s">
        <v>170</v>
      </c>
      <c r="D60" s="151">
        <v>40799</v>
      </c>
      <c r="E60" s="149" t="s">
        <v>166</v>
      </c>
      <c r="F60" s="149">
        <v>400</v>
      </c>
      <c r="G60" s="83" t="s">
        <v>161</v>
      </c>
      <c r="H60" s="83" t="s">
        <v>162</v>
      </c>
      <c r="XFD60"/>
    </row>
    <row r="61" spans="1:8 16384:16384" s="78" customFormat="1" x14ac:dyDescent="0.3">
      <c r="A61" s="149" t="s">
        <v>159</v>
      </c>
      <c r="B61" s="150">
        <v>2227</v>
      </c>
      <c r="C61" s="149" t="s">
        <v>171</v>
      </c>
      <c r="D61" s="151">
        <v>40799</v>
      </c>
      <c r="E61" s="149" t="s">
        <v>166</v>
      </c>
      <c r="F61" s="149">
        <v>400</v>
      </c>
      <c r="G61" s="83" t="s">
        <v>161</v>
      </c>
      <c r="H61" s="83" t="s">
        <v>162</v>
      </c>
      <c r="XFD61"/>
    </row>
    <row r="62" spans="1:8 16384:16384" s="78" customFormat="1" x14ac:dyDescent="0.3">
      <c r="A62" s="149" t="s">
        <v>159</v>
      </c>
      <c r="B62" s="150">
        <v>2227</v>
      </c>
      <c r="C62" s="149" t="s">
        <v>243</v>
      </c>
      <c r="D62" s="151">
        <v>40799</v>
      </c>
      <c r="E62" s="149">
        <v>90</v>
      </c>
      <c r="F62" s="149">
        <v>400</v>
      </c>
      <c r="G62" s="83"/>
      <c r="H62" s="83" t="s">
        <v>162</v>
      </c>
      <c r="XFD62"/>
    </row>
    <row r="63" spans="1:8 16384:16384" s="78" customFormat="1" x14ac:dyDescent="0.3">
      <c r="A63" s="149" t="s">
        <v>172</v>
      </c>
      <c r="B63" s="150">
        <v>2227</v>
      </c>
      <c r="C63" s="149" t="s">
        <v>173</v>
      </c>
      <c r="D63" s="151">
        <v>40842</v>
      </c>
      <c r="E63" s="149">
        <v>450</v>
      </c>
      <c r="F63" s="149">
        <v>400</v>
      </c>
      <c r="G63" s="83"/>
      <c r="H63" s="83" t="s">
        <v>162</v>
      </c>
      <c r="XFD63"/>
    </row>
    <row r="64" spans="1:8 16384:16384" s="78" customFormat="1" x14ac:dyDescent="0.3">
      <c r="A64" s="149" t="s">
        <v>172</v>
      </c>
      <c r="B64" s="150">
        <v>2227</v>
      </c>
      <c r="C64" s="149" t="s">
        <v>174</v>
      </c>
      <c r="D64" s="151">
        <v>40842</v>
      </c>
      <c r="E64" s="149">
        <v>2200</v>
      </c>
      <c r="F64" s="149">
        <v>400</v>
      </c>
      <c r="G64" s="83" t="s">
        <v>161</v>
      </c>
      <c r="H64" s="83" t="s">
        <v>162</v>
      </c>
      <c r="XFD64"/>
    </row>
    <row r="65" spans="1:8 16384:16384" s="78" customFormat="1" x14ac:dyDescent="0.3">
      <c r="A65" s="149" t="s">
        <v>172</v>
      </c>
      <c r="B65" s="150">
        <v>2227</v>
      </c>
      <c r="C65" s="149" t="s">
        <v>244</v>
      </c>
      <c r="D65" s="151">
        <v>40842</v>
      </c>
      <c r="E65" s="149">
        <v>450</v>
      </c>
      <c r="F65" s="149">
        <v>400</v>
      </c>
      <c r="G65" s="83"/>
      <c r="H65" s="83" t="s">
        <v>162</v>
      </c>
      <c r="XFD65"/>
    </row>
    <row r="66" spans="1:8 16384:16384" s="78" customFormat="1" x14ac:dyDescent="0.3">
      <c r="A66" s="149" t="s">
        <v>159</v>
      </c>
      <c r="B66" s="150">
        <v>2227</v>
      </c>
      <c r="C66" s="149" t="s">
        <v>170</v>
      </c>
      <c r="D66" s="151">
        <v>40842</v>
      </c>
      <c r="E66" s="149">
        <v>3300</v>
      </c>
      <c r="F66" s="149">
        <v>400</v>
      </c>
      <c r="G66" s="83" t="s">
        <v>161</v>
      </c>
      <c r="H66" s="83" t="s">
        <v>162</v>
      </c>
      <c r="XFD66"/>
    </row>
    <row r="67" spans="1:8 16384:16384" s="78" customFormat="1" x14ac:dyDescent="0.3">
      <c r="A67" s="149" t="s">
        <v>159</v>
      </c>
      <c r="B67" s="150">
        <v>2227</v>
      </c>
      <c r="C67" s="149" t="s">
        <v>171</v>
      </c>
      <c r="D67" s="151">
        <v>40842</v>
      </c>
      <c r="E67" s="149">
        <v>2000</v>
      </c>
      <c r="F67" s="149">
        <v>400</v>
      </c>
      <c r="G67" s="83" t="s">
        <v>161</v>
      </c>
      <c r="H67" s="83" t="s">
        <v>162</v>
      </c>
      <c r="XFD67"/>
    </row>
    <row r="68" spans="1:8 16384:16384" s="78" customFormat="1" x14ac:dyDescent="0.3">
      <c r="A68" s="149" t="s">
        <v>159</v>
      </c>
      <c r="B68" s="150">
        <v>2227</v>
      </c>
      <c r="C68" s="149" t="s">
        <v>170</v>
      </c>
      <c r="D68" s="151">
        <v>40857</v>
      </c>
      <c r="E68" s="149" t="s">
        <v>166</v>
      </c>
      <c r="F68" s="149">
        <v>400</v>
      </c>
      <c r="G68" s="83"/>
      <c r="H68" s="83" t="s">
        <v>162</v>
      </c>
      <c r="XFD68"/>
    </row>
    <row r="69" spans="1:8 16384:16384" s="78" customFormat="1" x14ac:dyDescent="0.3">
      <c r="A69" s="149" t="s">
        <v>172</v>
      </c>
      <c r="B69" s="150">
        <v>2227</v>
      </c>
      <c r="C69" s="149" t="s">
        <v>173</v>
      </c>
      <c r="D69" s="151">
        <v>40864</v>
      </c>
      <c r="E69" s="149">
        <v>330</v>
      </c>
      <c r="F69" s="149">
        <v>400</v>
      </c>
      <c r="G69" s="83" t="s">
        <v>161</v>
      </c>
      <c r="H69" s="83" t="s">
        <v>162</v>
      </c>
      <c r="XFD69"/>
    </row>
    <row r="70" spans="1:8 16384:16384" s="78" customFormat="1" x14ac:dyDescent="0.3">
      <c r="A70" s="149" t="s">
        <v>172</v>
      </c>
      <c r="B70" s="150">
        <v>2227</v>
      </c>
      <c r="C70" s="149" t="s">
        <v>174</v>
      </c>
      <c r="D70" s="151">
        <v>40864</v>
      </c>
      <c r="E70" s="149">
        <v>6300</v>
      </c>
      <c r="F70" s="149">
        <v>400</v>
      </c>
      <c r="G70" s="83"/>
      <c r="H70" s="83" t="s">
        <v>162</v>
      </c>
      <c r="XFD70"/>
    </row>
    <row r="71" spans="1:8 16384:16384" s="78" customFormat="1" x14ac:dyDescent="0.3">
      <c r="A71" s="149" t="s">
        <v>172</v>
      </c>
      <c r="B71" s="150">
        <v>2227</v>
      </c>
      <c r="C71" s="149" t="s">
        <v>244</v>
      </c>
      <c r="D71" s="151">
        <v>40864</v>
      </c>
      <c r="E71" s="149">
        <v>670</v>
      </c>
      <c r="F71" s="149">
        <v>400</v>
      </c>
      <c r="G71" s="83" t="s">
        <v>161</v>
      </c>
      <c r="H71" s="83" t="s">
        <v>162</v>
      </c>
      <c r="XFD71"/>
    </row>
    <row r="72" spans="1:8 16384:16384" s="78" customFormat="1" x14ac:dyDescent="0.3">
      <c r="A72" s="149" t="s">
        <v>159</v>
      </c>
      <c r="B72" s="150">
        <v>2227</v>
      </c>
      <c r="C72" s="149" t="s">
        <v>170</v>
      </c>
      <c r="D72" s="151">
        <v>40864</v>
      </c>
      <c r="E72" s="149">
        <v>48</v>
      </c>
      <c r="F72" s="149">
        <v>400</v>
      </c>
      <c r="G72" s="83"/>
      <c r="H72" s="83" t="s">
        <v>162</v>
      </c>
      <c r="XFD72"/>
    </row>
    <row r="73" spans="1:8 16384:16384" s="78" customFormat="1" x14ac:dyDescent="0.3">
      <c r="A73" s="149" t="s">
        <v>159</v>
      </c>
      <c r="B73" s="150">
        <v>2227</v>
      </c>
      <c r="C73" s="149" t="s">
        <v>171</v>
      </c>
      <c r="D73" s="151">
        <v>40864</v>
      </c>
      <c r="E73" s="149">
        <v>730</v>
      </c>
      <c r="F73" s="149">
        <v>400</v>
      </c>
      <c r="G73" s="83" t="s">
        <v>161</v>
      </c>
      <c r="H73" s="83" t="s">
        <v>162</v>
      </c>
      <c r="XFD73"/>
    </row>
    <row r="74" spans="1:8 16384:16384" s="78" customFormat="1" x14ac:dyDescent="0.3">
      <c r="A74" s="149" t="s">
        <v>159</v>
      </c>
      <c r="B74" s="150">
        <v>2227</v>
      </c>
      <c r="C74" s="149" t="s">
        <v>171</v>
      </c>
      <c r="D74" s="151">
        <v>40896</v>
      </c>
      <c r="E74" s="149">
        <v>740</v>
      </c>
      <c r="F74" s="149">
        <v>400</v>
      </c>
      <c r="G74" s="83"/>
      <c r="H74" s="83" t="s">
        <v>162</v>
      </c>
      <c r="XFD74"/>
    </row>
    <row r="75" spans="1:8 16384:16384" s="78" customFormat="1" x14ac:dyDescent="0.3">
      <c r="A75" s="149" t="s">
        <v>159</v>
      </c>
      <c r="B75" s="150">
        <v>2227</v>
      </c>
      <c r="C75" s="149" t="s">
        <v>243</v>
      </c>
      <c r="D75" s="151">
        <v>40896</v>
      </c>
      <c r="E75" s="149">
        <v>460</v>
      </c>
      <c r="F75" s="149">
        <v>400</v>
      </c>
      <c r="G75" s="83" t="s">
        <v>161</v>
      </c>
      <c r="H75" s="83" t="s">
        <v>162</v>
      </c>
      <c r="XFD75"/>
    </row>
    <row r="76" spans="1:8 16384:16384" s="78" customFormat="1" x14ac:dyDescent="0.3">
      <c r="A76" s="149" t="s">
        <v>172</v>
      </c>
      <c r="B76" s="150">
        <v>2227</v>
      </c>
      <c r="C76" s="149" t="s">
        <v>173</v>
      </c>
      <c r="D76" s="151">
        <v>40897</v>
      </c>
      <c r="E76" s="149">
        <v>510</v>
      </c>
      <c r="F76" s="149">
        <v>400</v>
      </c>
      <c r="G76" s="83" t="s">
        <v>161</v>
      </c>
      <c r="H76" s="83" t="s">
        <v>162</v>
      </c>
      <c r="XFD76"/>
    </row>
    <row r="77" spans="1:8 16384:16384" s="78" customFormat="1" x14ac:dyDescent="0.3">
      <c r="A77" s="149" t="s">
        <v>172</v>
      </c>
      <c r="B77" s="150">
        <v>2227</v>
      </c>
      <c r="C77" s="149" t="s">
        <v>174</v>
      </c>
      <c r="D77" s="151">
        <v>40897</v>
      </c>
      <c r="E77" s="149">
        <v>670</v>
      </c>
      <c r="F77" s="149">
        <v>400</v>
      </c>
      <c r="G77" s="83" t="s">
        <v>161</v>
      </c>
      <c r="H77" s="83" t="s">
        <v>162</v>
      </c>
      <c r="XFD77"/>
    </row>
    <row r="78" spans="1:8 16384:16384" s="78" customFormat="1" x14ac:dyDescent="0.3">
      <c r="A78" s="149" t="s">
        <v>172</v>
      </c>
      <c r="B78" s="150">
        <v>2227</v>
      </c>
      <c r="C78" s="149" t="s">
        <v>244</v>
      </c>
      <c r="D78" s="151">
        <v>40897</v>
      </c>
      <c r="E78" s="149">
        <v>1200</v>
      </c>
      <c r="F78" s="149">
        <v>400</v>
      </c>
      <c r="G78" s="83" t="s">
        <v>161</v>
      </c>
      <c r="H78" s="83" t="s">
        <v>162</v>
      </c>
      <c r="XFD78"/>
    </row>
    <row r="79" spans="1:8 16384:16384" s="78" customFormat="1" x14ac:dyDescent="0.3">
      <c r="A79" s="149" t="s">
        <v>159</v>
      </c>
      <c r="B79" s="150">
        <v>2227</v>
      </c>
      <c r="C79" s="149" t="s">
        <v>170</v>
      </c>
      <c r="D79" s="151">
        <v>40897</v>
      </c>
      <c r="E79" s="149">
        <v>110</v>
      </c>
      <c r="F79" s="149">
        <v>400</v>
      </c>
      <c r="G79" s="83" t="s">
        <v>161</v>
      </c>
      <c r="H79" s="83" t="s">
        <v>162</v>
      </c>
      <c r="XFD79"/>
    </row>
    <row r="80" spans="1:8 16384:16384" s="78" customFormat="1" x14ac:dyDescent="0.3">
      <c r="A80" s="149" t="s">
        <v>159</v>
      </c>
      <c r="B80" s="150">
        <v>2227</v>
      </c>
      <c r="C80" s="149" t="s">
        <v>171</v>
      </c>
      <c r="D80" s="151">
        <v>40897</v>
      </c>
      <c r="E80" s="149">
        <v>1200</v>
      </c>
      <c r="F80" s="149">
        <v>400</v>
      </c>
      <c r="G80" s="83" t="s">
        <v>161</v>
      </c>
      <c r="H80" s="83" t="s">
        <v>162</v>
      </c>
      <c r="XFD80"/>
    </row>
    <row r="81" spans="1:8 16384:16384" s="78" customFormat="1" x14ac:dyDescent="0.3">
      <c r="A81" s="149" t="s">
        <v>172</v>
      </c>
      <c r="B81" s="150">
        <v>2227</v>
      </c>
      <c r="C81" s="149" t="s">
        <v>173</v>
      </c>
      <c r="D81" s="151">
        <v>40934</v>
      </c>
      <c r="E81" s="149">
        <v>180</v>
      </c>
      <c r="F81" s="149">
        <v>400</v>
      </c>
      <c r="G81" s="83" t="s">
        <v>161</v>
      </c>
      <c r="H81" s="83" t="s">
        <v>162</v>
      </c>
      <c r="XFD81"/>
    </row>
    <row r="82" spans="1:8 16384:16384" s="78" customFormat="1" x14ac:dyDescent="0.3">
      <c r="A82" s="149" t="s">
        <v>172</v>
      </c>
      <c r="B82" s="150">
        <v>2227</v>
      </c>
      <c r="C82" s="149" t="s">
        <v>174</v>
      </c>
      <c r="D82" s="151">
        <v>40934</v>
      </c>
      <c r="E82" s="149">
        <v>450</v>
      </c>
      <c r="F82" s="149">
        <v>400</v>
      </c>
      <c r="G82" s="83" t="s">
        <v>161</v>
      </c>
      <c r="H82" s="83" t="s">
        <v>162</v>
      </c>
      <c r="XFD82"/>
    </row>
    <row r="83" spans="1:8 16384:16384" s="78" customFormat="1" x14ac:dyDescent="0.3">
      <c r="A83" s="149" t="s">
        <v>172</v>
      </c>
      <c r="B83" s="150">
        <v>2227</v>
      </c>
      <c r="C83" s="149" t="s">
        <v>244</v>
      </c>
      <c r="D83" s="151">
        <v>40934</v>
      </c>
      <c r="E83" s="149" t="s">
        <v>166</v>
      </c>
      <c r="F83" s="149">
        <v>400</v>
      </c>
      <c r="G83" s="83" t="s">
        <v>161</v>
      </c>
      <c r="H83" s="83" t="s">
        <v>162</v>
      </c>
      <c r="XFD83"/>
    </row>
    <row r="84" spans="1:8 16384:16384" s="78" customFormat="1" x14ac:dyDescent="0.3">
      <c r="A84" s="149" t="s">
        <v>159</v>
      </c>
      <c r="B84" s="150">
        <v>2227</v>
      </c>
      <c r="C84" s="149" t="s">
        <v>170</v>
      </c>
      <c r="D84" s="151">
        <v>40934</v>
      </c>
      <c r="E84" s="149" t="s">
        <v>166</v>
      </c>
      <c r="F84" s="149">
        <v>400</v>
      </c>
      <c r="G84" s="83" t="s">
        <v>161</v>
      </c>
      <c r="H84" s="83" t="s">
        <v>162</v>
      </c>
      <c r="XFD84"/>
    </row>
    <row r="85" spans="1:8 16384:16384" s="78" customFormat="1" x14ac:dyDescent="0.3">
      <c r="A85" s="149" t="s">
        <v>159</v>
      </c>
      <c r="B85" s="150">
        <v>2227</v>
      </c>
      <c r="C85" s="149" t="s">
        <v>171</v>
      </c>
      <c r="D85" s="151">
        <v>40934</v>
      </c>
      <c r="E85" s="149" t="s">
        <v>166</v>
      </c>
      <c r="F85" s="149">
        <v>400</v>
      </c>
      <c r="G85" s="83" t="s">
        <v>161</v>
      </c>
      <c r="H85" s="83" t="s">
        <v>162</v>
      </c>
      <c r="XFD85"/>
    </row>
    <row r="86" spans="1:8 16384:16384" s="78" customFormat="1" x14ac:dyDescent="0.3">
      <c r="A86" s="149" t="s">
        <v>172</v>
      </c>
      <c r="B86" s="150">
        <v>2227</v>
      </c>
      <c r="C86" s="149" t="s">
        <v>173</v>
      </c>
      <c r="D86" s="151">
        <v>40948</v>
      </c>
      <c r="E86" s="149">
        <v>1261</v>
      </c>
      <c r="F86" s="149">
        <v>400</v>
      </c>
      <c r="G86" s="83" t="s">
        <v>161</v>
      </c>
      <c r="H86" s="83" t="s">
        <v>162</v>
      </c>
      <c r="XFD86"/>
    </row>
    <row r="87" spans="1:8 16384:16384" s="78" customFormat="1" x14ac:dyDescent="0.3">
      <c r="A87" s="149" t="s">
        <v>172</v>
      </c>
      <c r="B87" s="150">
        <v>2227</v>
      </c>
      <c r="C87" s="149" t="s">
        <v>174</v>
      </c>
      <c r="D87" s="151">
        <v>40948</v>
      </c>
      <c r="E87" s="149" t="s">
        <v>166</v>
      </c>
      <c r="F87" s="149">
        <v>400</v>
      </c>
      <c r="G87" s="83" t="s">
        <v>161</v>
      </c>
      <c r="H87" s="83" t="s">
        <v>162</v>
      </c>
      <c r="XFD87"/>
    </row>
    <row r="88" spans="1:8 16384:16384" s="78" customFormat="1" x14ac:dyDescent="0.3">
      <c r="A88" s="149" t="s">
        <v>172</v>
      </c>
      <c r="B88" s="150">
        <v>2227</v>
      </c>
      <c r="C88" s="149" t="s">
        <v>244</v>
      </c>
      <c r="D88" s="151">
        <v>40948</v>
      </c>
      <c r="E88" s="149">
        <v>1171</v>
      </c>
      <c r="F88" s="149">
        <v>400</v>
      </c>
      <c r="G88" s="83" t="s">
        <v>161</v>
      </c>
      <c r="H88" s="83" t="s">
        <v>162</v>
      </c>
      <c r="XFD88"/>
    </row>
    <row r="89" spans="1:8 16384:16384" s="78" customFormat="1" x14ac:dyDescent="0.3">
      <c r="A89" s="149" t="s">
        <v>159</v>
      </c>
      <c r="B89" s="150">
        <v>2227</v>
      </c>
      <c r="C89" s="149" t="s">
        <v>243</v>
      </c>
      <c r="D89" s="151">
        <v>40948</v>
      </c>
      <c r="E89" s="149">
        <v>450</v>
      </c>
      <c r="F89" s="149">
        <v>400</v>
      </c>
      <c r="G89" s="83" t="s">
        <v>161</v>
      </c>
      <c r="H89" s="83" t="s">
        <v>162</v>
      </c>
      <c r="XFD89"/>
    </row>
    <row r="90" spans="1:8 16384:16384" s="78" customFormat="1" x14ac:dyDescent="0.3">
      <c r="A90" s="149" t="s">
        <v>172</v>
      </c>
      <c r="B90" s="150">
        <v>2227</v>
      </c>
      <c r="C90" s="149" t="s">
        <v>173</v>
      </c>
      <c r="D90" s="151">
        <v>40995</v>
      </c>
      <c r="E90" s="149" t="s">
        <v>166</v>
      </c>
      <c r="F90" s="149">
        <v>400</v>
      </c>
      <c r="G90" s="83"/>
      <c r="H90" s="83" t="s">
        <v>162</v>
      </c>
      <c r="XFD90"/>
    </row>
    <row r="91" spans="1:8 16384:16384" s="78" customFormat="1" x14ac:dyDescent="0.3">
      <c r="A91" s="149" t="s">
        <v>172</v>
      </c>
      <c r="B91" s="150">
        <v>2227</v>
      </c>
      <c r="C91" s="149" t="s">
        <v>174</v>
      </c>
      <c r="D91" s="151">
        <v>40995</v>
      </c>
      <c r="E91" s="149">
        <v>721</v>
      </c>
      <c r="F91" s="149">
        <v>400</v>
      </c>
      <c r="G91" s="83" t="s">
        <v>161</v>
      </c>
      <c r="H91" s="83" t="s">
        <v>162</v>
      </c>
      <c r="XFD91"/>
    </row>
    <row r="92" spans="1:8 16384:16384" s="78" customFormat="1" x14ac:dyDescent="0.3">
      <c r="A92" s="149" t="s">
        <v>172</v>
      </c>
      <c r="B92" s="150">
        <v>2227</v>
      </c>
      <c r="C92" s="149" t="s">
        <v>244</v>
      </c>
      <c r="D92" s="151">
        <v>40995</v>
      </c>
      <c r="E92" s="149">
        <v>1261</v>
      </c>
      <c r="F92" s="149">
        <v>400</v>
      </c>
      <c r="G92" s="83" t="s">
        <v>161</v>
      </c>
      <c r="H92" s="83" t="s">
        <v>162</v>
      </c>
      <c r="XFD92"/>
    </row>
    <row r="93" spans="1:8 16384:16384" s="78" customFormat="1" x14ac:dyDescent="0.3">
      <c r="A93" s="149" t="s">
        <v>159</v>
      </c>
      <c r="B93" s="150">
        <v>2227</v>
      </c>
      <c r="C93" s="149" t="s">
        <v>170</v>
      </c>
      <c r="D93" s="151">
        <v>40995</v>
      </c>
      <c r="E93" s="149" t="s">
        <v>166</v>
      </c>
      <c r="F93" s="149">
        <v>400</v>
      </c>
      <c r="G93" s="83" t="s">
        <v>161</v>
      </c>
      <c r="H93" s="83" t="s">
        <v>162</v>
      </c>
      <c r="XFD93"/>
    </row>
    <row r="94" spans="1:8 16384:16384" s="78" customFormat="1" x14ac:dyDescent="0.3">
      <c r="A94" s="149" t="s">
        <v>159</v>
      </c>
      <c r="B94" s="150">
        <v>2227</v>
      </c>
      <c r="C94" s="149" t="s">
        <v>171</v>
      </c>
      <c r="D94" s="151">
        <v>40995</v>
      </c>
      <c r="E94" s="149">
        <v>90</v>
      </c>
      <c r="F94" s="149">
        <v>400</v>
      </c>
      <c r="G94" s="83" t="s">
        <v>161</v>
      </c>
      <c r="H94" s="83" t="s">
        <v>162</v>
      </c>
      <c r="XFD94"/>
    </row>
    <row r="95" spans="1:8 16384:16384" s="78" customFormat="1" x14ac:dyDescent="0.3">
      <c r="A95" s="149" t="s">
        <v>172</v>
      </c>
      <c r="B95" s="150">
        <v>2227</v>
      </c>
      <c r="C95" s="149" t="s">
        <v>173</v>
      </c>
      <c r="D95" s="151">
        <v>41008</v>
      </c>
      <c r="E95" s="149" t="s">
        <v>166</v>
      </c>
      <c r="F95" s="149">
        <v>400</v>
      </c>
      <c r="G95" s="83" t="s">
        <v>161</v>
      </c>
      <c r="H95" s="83" t="s">
        <v>162</v>
      </c>
      <c r="XFD95"/>
    </row>
    <row r="96" spans="1:8 16384:16384" s="78" customFormat="1" x14ac:dyDescent="0.3">
      <c r="A96" s="149" t="s">
        <v>172</v>
      </c>
      <c r="B96" s="150">
        <v>2227</v>
      </c>
      <c r="C96" s="149" t="s">
        <v>174</v>
      </c>
      <c r="D96" s="151">
        <v>41008</v>
      </c>
      <c r="E96" s="149">
        <v>1802</v>
      </c>
      <c r="F96" s="149">
        <v>400</v>
      </c>
      <c r="G96" s="83" t="s">
        <v>161</v>
      </c>
      <c r="H96" s="83" t="s">
        <v>162</v>
      </c>
      <c r="XFD96"/>
    </row>
    <row r="97" spans="1:8 16384:16384" s="78" customFormat="1" x14ac:dyDescent="0.3">
      <c r="A97" s="149" t="s">
        <v>172</v>
      </c>
      <c r="B97" s="150">
        <v>2227</v>
      </c>
      <c r="C97" s="149" t="s">
        <v>244</v>
      </c>
      <c r="D97" s="151">
        <v>41008</v>
      </c>
      <c r="E97" s="149" t="s">
        <v>166</v>
      </c>
      <c r="F97" s="149">
        <v>400</v>
      </c>
      <c r="G97" s="83" t="s">
        <v>161</v>
      </c>
      <c r="H97" s="83" t="s">
        <v>162</v>
      </c>
      <c r="XFD97"/>
    </row>
    <row r="98" spans="1:8 16384:16384" s="78" customFormat="1" x14ac:dyDescent="0.3">
      <c r="A98" s="149" t="s">
        <v>159</v>
      </c>
      <c r="B98" s="150">
        <v>2227</v>
      </c>
      <c r="C98" s="149" t="s">
        <v>170</v>
      </c>
      <c r="D98" s="151">
        <v>41008</v>
      </c>
      <c r="E98" s="149" t="s">
        <v>166</v>
      </c>
      <c r="F98" s="149">
        <v>400</v>
      </c>
      <c r="G98" s="83" t="s">
        <v>161</v>
      </c>
      <c r="H98" s="83" t="s">
        <v>162</v>
      </c>
      <c r="XFD98"/>
    </row>
    <row r="99" spans="1:8 16384:16384" s="78" customFormat="1" x14ac:dyDescent="0.3">
      <c r="A99" s="149" t="s">
        <v>159</v>
      </c>
      <c r="B99" s="150">
        <v>2227</v>
      </c>
      <c r="C99" s="149" t="s">
        <v>171</v>
      </c>
      <c r="D99" s="151">
        <v>41008</v>
      </c>
      <c r="E99" s="149">
        <v>270</v>
      </c>
      <c r="F99" s="149">
        <v>400</v>
      </c>
      <c r="G99" s="83" t="s">
        <v>161</v>
      </c>
      <c r="H99" s="83" t="s">
        <v>162</v>
      </c>
      <c r="XFD99"/>
    </row>
    <row r="100" spans="1:8 16384:16384" s="78" customFormat="1" x14ac:dyDescent="0.3">
      <c r="A100" s="149" t="s">
        <v>172</v>
      </c>
      <c r="B100" s="150">
        <v>2227</v>
      </c>
      <c r="C100" s="149" t="s">
        <v>173</v>
      </c>
      <c r="D100" s="151">
        <v>41037</v>
      </c>
      <c r="E100" s="149">
        <v>540</v>
      </c>
      <c r="F100" s="149">
        <v>400</v>
      </c>
      <c r="G100" s="83" t="s">
        <v>161</v>
      </c>
      <c r="H100" s="83" t="s">
        <v>162</v>
      </c>
      <c r="XFD100"/>
    </row>
    <row r="101" spans="1:8 16384:16384" s="78" customFormat="1" x14ac:dyDescent="0.3">
      <c r="A101" s="149" t="s">
        <v>172</v>
      </c>
      <c r="B101" s="150">
        <v>2227</v>
      </c>
      <c r="C101" s="149" t="s">
        <v>174</v>
      </c>
      <c r="D101" s="151">
        <v>41037</v>
      </c>
      <c r="E101" s="149">
        <v>1200</v>
      </c>
      <c r="F101" s="149">
        <v>400</v>
      </c>
      <c r="G101" s="83" t="s">
        <v>161</v>
      </c>
      <c r="H101" s="83" t="s">
        <v>162</v>
      </c>
      <c r="XFD101"/>
    </row>
    <row r="102" spans="1:8 16384:16384" s="78" customFormat="1" x14ac:dyDescent="0.3">
      <c r="A102" s="149" t="s">
        <v>159</v>
      </c>
      <c r="B102" s="150">
        <v>2227</v>
      </c>
      <c r="C102" s="149" t="s">
        <v>170</v>
      </c>
      <c r="D102" s="151">
        <v>41037</v>
      </c>
      <c r="E102" s="149">
        <v>6</v>
      </c>
      <c r="F102" s="149">
        <v>400</v>
      </c>
      <c r="G102" s="83" t="s">
        <v>161</v>
      </c>
      <c r="H102" s="83" t="s">
        <v>162</v>
      </c>
      <c r="XFD102"/>
    </row>
    <row r="103" spans="1:8 16384:16384" s="88" customFormat="1" x14ac:dyDescent="0.3">
      <c r="A103" s="149" t="s">
        <v>159</v>
      </c>
      <c r="B103" s="150">
        <v>2227</v>
      </c>
      <c r="C103" s="149" t="s">
        <v>171</v>
      </c>
      <c r="D103" s="151">
        <v>41037</v>
      </c>
      <c r="E103" s="149">
        <v>59</v>
      </c>
      <c r="F103" s="149">
        <v>400</v>
      </c>
      <c r="G103" s="83" t="s">
        <v>161</v>
      </c>
      <c r="H103" s="83" t="s">
        <v>162</v>
      </c>
      <c r="XFD103"/>
    </row>
    <row r="104" spans="1:8 16384:16384" s="88" customFormat="1" x14ac:dyDescent="0.3">
      <c r="A104" s="149" t="s">
        <v>172</v>
      </c>
      <c r="B104" s="150">
        <v>2227</v>
      </c>
      <c r="C104" s="149" t="s">
        <v>173</v>
      </c>
      <c r="D104" s="151">
        <v>41087</v>
      </c>
      <c r="E104" s="149">
        <v>2200</v>
      </c>
      <c r="F104" s="149">
        <v>400</v>
      </c>
      <c r="G104" s="83" t="s">
        <v>161</v>
      </c>
      <c r="H104" s="83" t="s">
        <v>162</v>
      </c>
      <c r="XFD104"/>
    </row>
    <row r="105" spans="1:8 16384:16384" s="78" customFormat="1" x14ac:dyDescent="0.3">
      <c r="A105" s="149" t="s">
        <v>172</v>
      </c>
      <c r="B105" s="150">
        <v>2227</v>
      </c>
      <c r="C105" s="149" t="s">
        <v>174</v>
      </c>
      <c r="D105" s="151">
        <v>41087</v>
      </c>
      <c r="E105" s="149">
        <v>3500</v>
      </c>
      <c r="F105" s="149">
        <v>400</v>
      </c>
      <c r="G105" s="83" t="s">
        <v>161</v>
      </c>
      <c r="H105" s="83" t="s">
        <v>162</v>
      </c>
      <c r="XFD105"/>
    </row>
    <row r="106" spans="1:8 16384:16384" s="78" customFormat="1" x14ac:dyDescent="0.3">
      <c r="A106" s="149" t="s">
        <v>172</v>
      </c>
      <c r="B106" s="150">
        <v>2227</v>
      </c>
      <c r="C106" s="149" t="s">
        <v>244</v>
      </c>
      <c r="D106" s="151">
        <v>41087</v>
      </c>
      <c r="E106" s="149">
        <v>1171</v>
      </c>
      <c r="F106" s="149">
        <v>400</v>
      </c>
      <c r="G106" s="83" t="s">
        <v>161</v>
      </c>
      <c r="H106" s="83" t="s">
        <v>162</v>
      </c>
      <c r="XFD106"/>
    </row>
    <row r="107" spans="1:8 16384:16384" s="78" customFormat="1" x14ac:dyDescent="0.3">
      <c r="A107" s="149" t="s">
        <v>159</v>
      </c>
      <c r="B107" s="150">
        <v>2227</v>
      </c>
      <c r="C107" s="149" t="s">
        <v>243</v>
      </c>
      <c r="D107" s="151">
        <v>41087</v>
      </c>
      <c r="E107" s="149">
        <v>2400</v>
      </c>
      <c r="F107" s="149">
        <v>400</v>
      </c>
      <c r="G107" s="83" t="s">
        <v>161</v>
      </c>
      <c r="H107" s="83" t="s">
        <v>162</v>
      </c>
      <c r="XFD107"/>
    </row>
    <row r="108" spans="1:8 16384:16384" s="88" customFormat="1" x14ac:dyDescent="0.3">
      <c r="A108" s="149" t="s">
        <v>172</v>
      </c>
      <c r="B108" s="150">
        <v>2227</v>
      </c>
      <c r="C108" s="149" t="s">
        <v>173</v>
      </c>
      <c r="D108" s="151">
        <v>41116</v>
      </c>
      <c r="E108" s="149">
        <v>50000</v>
      </c>
      <c r="F108" s="149">
        <v>400</v>
      </c>
      <c r="G108" s="83" t="s">
        <v>161</v>
      </c>
      <c r="H108" s="83" t="s">
        <v>162</v>
      </c>
      <c r="XFD108"/>
    </row>
    <row r="109" spans="1:8 16384:16384" s="88" customFormat="1" x14ac:dyDescent="0.3">
      <c r="A109" s="149" t="s">
        <v>172</v>
      </c>
      <c r="B109" s="150">
        <v>2227</v>
      </c>
      <c r="C109" s="149" t="s">
        <v>174</v>
      </c>
      <c r="D109" s="151">
        <v>41116</v>
      </c>
      <c r="E109" s="149">
        <v>811</v>
      </c>
      <c r="F109" s="149">
        <v>400</v>
      </c>
      <c r="G109" s="83" t="s">
        <v>161</v>
      </c>
      <c r="H109" s="83" t="s">
        <v>162</v>
      </c>
      <c r="XFD109"/>
    </row>
    <row r="110" spans="1:8 16384:16384" s="78" customFormat="1" x14ac:dyDescent="0.3">
      <c r="A110" s="149" t="s">
        <v>172</v>
      </c>
      <c r="B110" s="150">
        <v>2227</v>
      </c>
      <c r="C110" s="149" t="s">
        <v>244</v>
      </c>
      <c r="D110" s="151">
        <v>41116</v>
      </c>
      <c r="E110" s="149">
        <v>180</v>
      </c>
      <c r="F110" s="149">
        <v>400</v>
      </c>
      <c r="G110" s="83" t="s">
        <v>161</v>
      </c>
      <c r="H110" s="83" t="s">
        <v>162</v>
      </c>
      <c r="XFD110"/>
    </row>
    <row r="111" spans="1:8 16384:16384" s="78" customFormat="1" x14ac:dyDescent="0.3">
      <c r="A111" s="149" t="s">
        <v>159</v>
      </c>
      <c r="B111" s="150">
        <v>2227</v>
      </c>
      <c r="C111" s="149" t="s">
        <v>170</v>
      </c>
      <c r="D111" s="151">
        <v>41116</v>
      </c>
      <c r="E111" s="149">
        <v>90</v>
      </c>
      <c r="F111" s="149">
        <v>400</v>
      </c>
      <c r="G111" s="83" t="s">
        <v>161</v>
      </c>
      <c r="H111" s="83" t="s">
        <v>162</v>
      </c>
      <c r="XFD111"/>
    </row>
    <row r="112" spans="1:8 16384:16384" s="78" customFormat="1" x14ac:dyDescent="0.3">
      <c r="A112" s="149" t="s">
        <v>159</v>
      </c>
      <c r="B112" s="150">
        <v>2227</v>
      </c>
      <c r="C112" s="149" t="s">
        <v>171</v>
      </c>
      <c r="D112" s="151">
        <v>41116</v>
      </c>
      <c r="E112" s="149">
        <v>811</v>
      </c>
      <c r="F112" s="149">
        <v>400</v>
      </c>
      <c r="G112" s="83"/>
      <c r="H112" s="83" t="s">
        <v>162</v>
      </c>
      <c r="XFD112"/>
    </row>
    <row r="113" spans="1:8 16384:16384" s="78" customFormat="1" x14ac:dyDescent="0.3">
      <c r="A113" s="149" t="s">
        <v>172</v>
      </c>
      <c r="B113" s="150">
        <v>2227</v>
      </c>
      <c r="C113" s="149" t="s">
        <v>173</v>
      </c>
      <c r="D113" s="151">
        <v>41141</v>
      </c>
      <c r="E113" s="149">
        <v>2072</v>
      </c>
      <c r="F113" s="149">
        <v>400</v>
      </c>
      <c r="G113" s="83" t="s">
        <v>161</v>
      </c>
      <c r="H113" s="83" t="s">
        <v>162</v>
      </c>
      <c r="XFD113"/>
    </row>
    <row r="114" spans="1:8 16384:16384" s="78" customFormat="1" x14ac:dyDescent="0.3">
      <c r="A114" s="149" t="s">
        <v>172</v>
      </c>
      <c r="B114" s="150">
        <v>2227</v>
      </c>
      <c r="C114" s="149" t="s">
        <v>174</v>
      </c>
      <c r="D114" s="151">
        <v>41141</v>
      </c>
      <c r="E114" s="149">
        <v>1081</v>
      </c>
      <c r="F114" s="149">
        <v>400</v>
      </c>
      <c r="G114" s="83" t="s">
        <v>161</v>
      </c>
      <c r="H114" s="83" t="s">
        <v>162</v>
      </c>
      <c r="XFD114"/>
    </row>
    <row r="115" spans="1:8 16384:16384" s="78" customFormat="1" x14ac:dyDescent="0.3">
      <c r="A115" s="149" t="s">
        <v>172</v>
      </c>
      <c r="B115" s="150">
        <v>2227</v>
      </c>
      <c r="C115" s="149" t="s">
        <v>244</v>
      </c>
      <c r="D115" s="151">
        <v>41141</v>
      </c>
      <c r="E115" s="149">
        <v>631</v>
      </c>
      <c r="F115" s="149">
        <v>400</v>
      </c>
      <c r="G115" s="83" t="s">
        <v>161</v>
      </c>
      <c r="H115" s="83" t="s">
        <v>162</v>
      </c>
      <c r="XFD115"/>
    </row>
    <row r="116" spans="1:8 16384:16384" s="78" customFormat="1" x14ac:dyDescent="0.3">
      <c r="A116" s="149" t="s">
        <v>159</v>
      </c>
      <c r="B116" s="150">
        <v>2227</v>
      </c>
      <c r="C116" s="149" t="s">
        <v>170</v>
      </c>
      <c r="D116" s="151">
        <v>41141</v>
      </c>
      <c r="E116" s="149" t="s">
        <v>166</v>
      </c>
      <c r="F116" s="149">
        <v>400</v>
      </c>
      <c r="G116" s="83" t="s">
        <v>161</v>
      </c>
      <c r="H116" s="83" t="s">
        <v>162</v>
      </c>
      <c r="XFD116"/>
    </row>
    <row r="117" spans="1:8 16384:16384" s="78" customFormat="1" x14ac:dyDescent="0.3">
      <c r="A117" s="149" t="s">
        <v>159</v>
      </c>
      <c r="B117" s="150">
        <v>2227</v>
      </c>
      <c r="C117" s="149" t="s">
        <v>171</v>
      </c>
      <c r="D117" s="151">
        <v>41141</v>
      </c>
      <c r="E117" s="149">
        <v>270</v>
      </c>
      <c r="F117" s="149">
        <v>400</v>
      </c>
      <c r="G117" s="83" t="s">
        <v>161</v>
      </c>
      <c r="H117" s="83" t="s">
        <v>162</v>
      </c>
      <c r="XFD117"/>
    </row>
    <row r="118" spans="1:8 16384:16384" s="78" customFormat="1" x14ac:dyDescent="0.3">
      <c r="A118" s="149" t="s">
        <v>175</v>
      </c>
      <c r="B118" s="150">
        <v>2227</v>
      </c>
      <c r="C118" s="149" t="s">
        <v>176</v>
      </c>
      <c r="D118" s="151">
        <v>41150</v>
      </c>
      <c r="E118" s="149">
        <v>28</v>
      </c>
      <c r="F118" s="149">
        <v>400</v>
      </c>
      <c r="G118" s="83"/>
      <c r="H118" s="83" t="s">
        <v>162</v>
      </c>
      <c r="XFD118"/>
    </row>
    <row r="119" spans="1:8 16384:16384" s="78" customFormat="1" x14ac:dyDescent="0.3">
      <c r="A119" s="149" t="s">
        <v>172</v>
      </c>
      <c r="B119" s="150">
        <v>2227</v>
      </c>
      <c r="C119" s="149" t="s">
        <v>173</v>
      </c>
      <c r="D119" s="151">
        <v>41163</v>
      </c>
      <c r="E119" s="149">
        <v>600</v>
      </c>
      <c r="F119" s="149">
        <v>400</v>
      </c>
      <c r="G119" s="83" t="s">
        <v>161</v>
      </c>
      <c r="H119" s="83" t="s">
        <v>162</v>
      </c>
      <c r="XFD119"/>
    </row>
    <row r="120" spans="1:8 16384:16384" s="78" customFormat="1" x14ac:dyDescent="0.3">
      <c r="A120" s="149" t="s">
        <v>172</v>
      </c>
      <c r="B120" s="150">
        <v>2227</v>
      </c>
      <c r="C120" s="149" t="s">
        <v>174</v>
      </c>
      <c r="D120" s="151">
        <v>41163</v>
      </c>
      <c r="E120" s="149">
        <v>500</v>
      </c>
      <c r="F120" s="149">
        <v>400</v>
      </c>
      <c r="G120" s="83" t="s">
        <v>161</v>
      </c>
      <c r="H120" s="83" t="s">
        <v>162</v>
      </c>
      <c r="XFD120"/>
    </row>
    <row r="121" spans="1:8 16384:16384" s="78" customFormat="1" x14ac:dyDescent="0.3">
      <c r="A121" s="149" t="s">
        <v>172</v>
      </c>
      <c r="B121" s="150">
        <v>2227</v>
      </c>
      <c r="C121" s="149" t="s">
        <v>244</v>
      </c>
      <c r="D121" s="151">
        <v>41163</v>
      </c>
      <c r="E121" s="149">
        <v>200</v>
      </c>
      <c r="F121" s="149">
        <v>400</v>
      </c>
      <c r="G121" s="83" t="s">
        <v>161</v>
      </c>
      <c r="H121" s="83" t="s">
        <v>162</v>
      </c>
      <c r="XFD121"/>
    </row>
    <row r="122" spans="1:8 16384:16384" s="78" customFormat="1" x14ac:dyDescent="0.3">
      <c r="A122" s="149" t="s">
        <v>159</v>
      </c>
      <c r="B122" s="150">
        <v>2227</v>
      </c>
      <c r="C122" s="149" t="s">
        <v>170</v>
      </c>
      <c r="D122" s="151">
        <v>41163</v>
      </c>
      <c r="E122" s="149">
        <v>100</v>
      </c>
      <c r="F122" s="149">
        <v>400</v>
      </c>
      <c r="G122" s="83" t="s">
        <v>161</v>
      </c>
      <c r="H122" s="83" t="s">
        <v>162</v>
      </c>
      <c r="XFD122"/>
    </row>
    <row r="123" spans="1:8 16384:16384" s="78" customFormat="1" x14ac:dyDescent="0.3">
      <c r="A123" s="149" t="s">
        <v>159</v>
      </c>
      <c r="B123" s="150">
        <v>2227</v>
      </c>
      <c r="C123" s="149" t="s">
        <v>171</v>
      </c>
      <c r="D123" s="151">
        <v>41163</v>
      </c>
      <c r="E123" s="149">
        <v>1000</v>
      </c>
      <c r="F123" s="149">
        <v>400</v>
      </c>
      <c r="G123" s="83" t="s">
        <v>161</v>
      </c>
      <c r="H123" s="83" t="s">
        <v>162</v>
      </c>
      <c r="XFD123"/>
    </row>
    <row r="124" spans="1:8 16384:16384" s="78" customFormat="1" x14ac:dyDescent="0.3">
      <c r="A124" s="149" t="s">
        <v>159</v>
      </c>
      <c r="B124" s="150">
        <v>2227</v>
      </c>
      <c r="C124" s="149" t="s">
        <v>243</v>
      </c>
      <c r="D124" s="151">
        <v>41171</v>
      </c>
      <c r="E124" s="149">
        <v>300</v>
      </c>
      <c r="F124" s="149">
        <v>400</v>
      </c>
      <c r="G124" s="83"/>
      <c r="H124" s="83" t="s">
        <v>162</v>
      </c>
      <c r="XFD124"/>
    </row>
    <row r="125" spans="1:8 16384:16384" s="78" customFormat="1" x14ac:dyDescent="0.3">
      <c r="A125" s="149" t="s">
        <v>175</v>
      </c>
      <c r="B125" s="150">
        <v>2227</v>
      </c>
      <c r="C125" s="149" t="s">
        <v>176</v>
      </c>
      <c r="D125" s="151">
        <v>41172</v>
      </c>
      <c r="E125" s="149">
        <v>8</v>
      </c>
      <c r="F125" s="149">
        <v>400</v>
      </c>
      <c r="G125" s="83"/>
      <c r="H125" s="83" t="s">
        <v>162</v>
      </c>
      <c r="XFD125"/>
    </row>
    <row r="126" spans="1:8 16384:16384" s="78" customFormat="1" x14ac:dyDescent="0.3">
      <c r="A126" s="149" t="s">
        <v>175</v>
      </c>
      <c r="B126" s="150">
        <v>2227</v>
      </c>
      <c r="C126" s="149" t="s">
        <v>176</v>
      </c>
      <c r="D126" s="151">
        <v>41213</v>
      </c>
      <c r="E126" s="149">
        <v>48</v>
      </c>
      <c r="F126" s="149">
        <v>400</v>
      </c>
      <c r="G126" s="83" t="s">
        <v>161</v>
      </c>
      <c r="H126" s="83" t="s">
        <v>162</v>
      </c>
      <c r="XFD126"/>
    </row>
    <row r="127" spans="1:8 16384:16384" s="78" customFormat="1" x14ac:dyDescent="0.3">
      <c r="A127" s="149" t="s">
        <v>175</v>
      </c>
      <c r="B127" s="150">
        <v>2227</v>
      </c>
      <c r="C127" s="149" t="s">
        <v>176</v>
      </c>
      <c r="D127" s="151">
        <v>41241</v>
      </c>
      <c r="E127" s="149">
        <v>110</v>
      </c>
      <c r="F127" s="149">
        <v>400</v>
      </c>
      <c r="G127" s="83" t="s">
        <v>161</v>
      </c>
      <c r="H127" s="83" t="s">
        <v>162</v>
      </c>
      <c r="XFD127"/>
    </row>
    <row r="128" spans="1:8 16384:16384" s="78" customFormat="1" x14ac:dyDescent="0.3">
      <c r="A128" s="149" t="s">
        <v>172</v>
      </c>
      <c r="B128" s="150">
        <v>2227</v>
      </c>
      <c r="C128" s="149" t="s">
        <v>173</v>
      </c>
      <c r="D128" s="151">
        <v>41242</v>
      </c>
      <c r="E128" s="149">
        <v>960</v>
      </c>
      <c r="F128" s="149">
        <v>400</v>
      </c>
      <c r="G128" s="83" t="s">
        <v>161</v>
      </c>
      <c r="H128" s="83" t="s">
        <v>162</v>
      </c>
      <c r="XFD128"/>
    </row>
    <row r="129" spans="1:8 16384:16384" s="78" customFormat="1" x14ac:dyDescent="0.3">
      <c r="A129" s="149" t="s">
        <v>172</v>
      </c>
      <c r="B129" s="150">
        <v>2227</v>
      </c>
      <c r="C129" s="149" t="s">
        <v>174</v>
      </c>
      <c r="D129" s="151">
        <v>41242</v>
      </c>
      <c r="E129" s="149">
        <v>1200</v>
      </c>
      <c r="F129" s="149">
        <v>400</v>
      </c>
      <c r="G129" s="83" t="s">
        <v>161</v>
      </c>
      <c r="H129" s="83" t="s">
        <v>162</v>
      </c>
      <c r="XFD129"/>
    </row>
    <row r="130" spans="1:8 16384:16384" s="78" customFormat="1" x14ac:dyDescent="0.3">
      <c r="A130" s="149" t="s">
        <v>172</v>
      </c>
      <c r="B130" s="150">
        <v>2227</v>
      </c>
      <c r="C130" s="149" t="s">
        <v>244</v>
      </c>
      <c r="D130" s="151">
        <v>41242</v>
      </c>
      <c r="E130" s="149" t="s">
        <v>166</v>
      </c>
      <c r="F130" s="149">
        <v>400</v>
      </c>
      <c r="G130" s="83"/>
      <c r="H130" s="83" t="s">
        <v>162</v>
      </c>
      <c r="XFD130"/>
    </row>
    <row r="131" spans="1:8 16384:16384" s="78" customFormat="1" x14ac:dyDescent="0.3">
      <c r="A131" s="149" t="s">
        <v>159</v>
      </c>
      <c r="B131" s="150">
        <v>2227</v>
      </c>
      <c r="C131" s="149" t="s">
        <v>170</v>
      </c>
      <c r="D131" s="151">
        <v>41242</v>
      </c>
      <c r="E131" s="149">
        <v>40</v>
      </c>
      <c r="F131" s="149">
        <v>400</v>
      </c>
      <c r="G131" s="83" t="s">
        <v>161</v>
      </c>
      <c r="H131" s="83" t="s">
        <v>162</v>
      </c>
      <c r="XFD131"/>
    </row>
    <row r="132" spans="1:8 16384:16384" s="78" customFormat="1" x14ac:dyDescent="0.3">
      <c r="A132" s="149" t="s">
        <v>159</v>
      </c>
      <c r="B132" s="150">
        <v>2227</v>
      </c>
      <c r="C132" s="149" t="s">
        <v>171</v>
      </c>
      <c r="D132" s="151">
        <v>41242</v>
      </c>
      <c r="E132" s="149">
        <v>1000</v>
      </c>
      <c r="F132" s="149">
        <v>400</v>
      </c>
      <c r="G132" s="83" t="s">
        <v>161</v>
      </c>
      <c r="H132" s="83" t="s">
        <v>162</v>
      </c>
      <c r="XFD132"/>
    </row>
    <row r="133" spans="1:8 16384:16384" s="78" customFormat="1" x14ac:dyDescent="0.3">
      <c r="A133" s="149" t="s">
        <v>172</v>
      </c>
      <c r="B133" s="150">
        <v>2227</v>
      </c>
      <c r="C133" s="149" t="s">
        <v>173</v>
      </c>
      <c r="D133" s="151">
        <v>41262</v>
      </c>
      <c r="E133" s="149">
        <v>270</v>
      </c>
      <c r="F133" s="149">
        <v>400</v>
      </c>
      <c r="G133" s="83" t="s">
        <v>161</v>
      </c>
      <c r="H133" s="83" t="s">
        <v>162</v>
      </c>
      <c r="XFD133"/>
    </row>
    <row r="134" spans="1:8 16384:16384" s="78" customFormat="1" x14ac:dyDescent="0.3">
      <c r="A134" s="149" t="s">
        <v>172</v>
      </c>
      <c r="B134" s="150">
        <v>2227</v>
      </c>
      <c r="C134" s="149" t="s">
        <v>174</v>
      </c>
      <c r="D134" s="151">
        <v>41262</v>
      </c>
      <c r="E134" s="149">
        <v>1622</v>
      </c>
      <c r="F134" s="149">
        <v>400</v>
      </c>
      <c r="G134" s="83" t="s">
        <v>161</v>
      </c>
      <c r="H134" s="83" t="s">
        <v>162</v>
      </c>
      <c r="XFD134"/>
    </row>
    <row r="135" spans="1:8 16384:16384" s="78" customFormat="1" x14ac:dyDescent="0.3">
      <c r="A135" s="149" t="s">
        <v>172</v>
      </c>
      <c r="B135" s="150">
        <v>2227</v>
      </c>
      <c r="C135" s="149" t="s">
        <v>244</v>
      </c>
      <c r="D135" s="151">
        <v>41262</v>
      </c>
      <c r="E135" s="149">
        <v>360</v>
      </c>
      <c r="F135" s="149">
        <v>400</v>
      </c>
      <c r="G135" s="83" t="s">
        <v>161</v>
      </c>
      <c r="H135" s="83" t="s">
        <v>162</v>
      </c>
      <c r="XFD135"/>
    </row>
    <row r="136" spans="1:8 16384:16384" s="78" customFormat="1" x14ac:dyDescent="0.3">
      <c r="A136" s="149" t="s">
        <v>159</v>
      </c>
      <c r="B136" s="150">
        <v>2227</v>
      </c>
      <c r="C136" s="149" t="s">
        <v>170</v>
      </c>
      <c r="D136" s="151">
        <v>41262</v>
      </c>
      <c r="E136" s="149">
        <v>90</v>
      </c>
      <c r="F136" s="149">
        <v>400</v>
      </c>
      <c r="G136" s="83"/>
      <c r="H136" s="83" t="s">
        <v>162</v>
      </c>
      <c r="XFD136"/>
    </row>
    <row r="137" spans="1:8 16384:16384" s="78" customFormat="1" x14ac:dyDescent="0.3">
      <c r="A137" s="149" t="s">
        <v>159</v>
      </c>
      <c r="B137" s="150">
        <v>2227</v>
      </c>
      <c r="C137" s="149" t="s">
        <v>171</v>
      </c>
      <c r="D137" s="151">
        <v>41262</v>
      </c>
      <c r="E137" s="149">
        <v>991</v>
      </c>
      <c r="F137" s="149">
        <v>400</v>
      </c>
      <c r="G137" s="83" t="s">
        <v>161</v>
      </c>
      <c r="H137" s="83" t="s">
        <v>162</v>
      </c>
      <c r="XFD137"/>
    </row>
    <row r="138" spans="1:8 16384:16384" s="78" customFormat="1" x14ac:dyDescent="0.3">
      <c r="A138" s="149" t="s">
        <v>159</v>
      </c>
      <c r="B138" s="150">
        <v>2227</v>
      </c>
      <c r="C138" s="149" t="s">
        <v>243</v>
      </c>
      <c r="D138" s="151">
        <v>41262</v>
      </c>
      <c r="E138" s="149">
        <v>1622</v>
      </c>
      <c r="F138" s="149">
        <v>400</v>
      </c>
      <c r="G138" s="83" t="s">
        <v>161</v>
      </c>
      <c r="H138" s="83" t="s">
        <v>162</v>
      </c>
      <c r="XFD138"/>
    </row>
    <row r="139" spans="1:8 16384:16384" s="78" customFormat="1" x14ac:dyDescent="0.3">
      <c r="A139" s="149" t="s">
        <v>175</v>
      </c>
      <c r="B139" s="150">
        <v>2227</v>
      </c>
      <c r="C139" s="149" t="s">
        <v>176</v>
      </c>
      <c r="D139" s="151">
        <v>41270</v>
      </c>
      <c r="E139" s="149">
        <v>30</v>
      </c>
      <c r="F139" s="149">
        <v>400</v>
      </c>
      <c r="G139" s="83" t="s">
        <v>161</v>
      </c>
      <c r="H139" s="83" t="s">
        <v>162</v>
      </c>
      <c r="XFD139"/>
    </row>
    <row r="140" spans="1:8 16384:16384" s="78" customFormat="1" x14ac:dyDescent="0.3">
      <c r="A140" s="149" t="s">
        <v>172</v>
      </c>
      <c r="B140" s="150">
        <v>2227</v>
      </c>
      <c r="C140" s="149" t="s">
        <v>173</v>
      </c>
      <c r="D140" s="151">
        <v>41303</v>
      </c>
      <c r="E140" s="149">
        <v>450</v>
      </c>
      <c r="F140" s="149">
        <v>400</v>
      </c>
      <c r="G140" s="83" t="s">
        <v>161</v>
      </c>
      <c r="H140" s="83" t="s">
        <v>162</v>
      </c>
      <c r="XFD140"/>
    </row>
    <row r="141" spans="1:8 16384:16384" s="78" customFormat="1" x14ac:dyDescent="0.3">
      <c r="A141" s="149" t="s">
        <v>172</v>
      </c>
      <c r="B141" s="150">
        <v>2227</v>
      </c>
      <c r="C141" s="149" t="s">
        <v>174</v>
      </c>
      <c r="D141" s="151">
        <v>41303</v>
      </c>
      <c r="E141" s="149">
        <v>3200</v>
      </c>
      <c r="F141" s="149">
        <v>400</v>
      </c>
      <c r="G141" s="83" t="s">
        <v>161</v>
      </c>
      <c r="H141" s="83" t="s">
        <v>162</v>
      </c>
      <c r="XFD141"/>
    </row>
    <row r="142" spans="1:8 16384:16384" s="78" customFormat="1" x14ac:dyDescent="0.3">
      <c r="A142" s="149" t="s">
        <v>172</v>
      </c>
      <c r="B142" s="150">
        <v>2227</v>
      </c>
      <c r="C142" s="149" t="s">
        <v>177</v>
      </c>
      <c r="D142" s="151">
        <v>41303</v>
      </c>
      <c r="E142" s="149">
        <v>1351</v>
      </c>
      <c r="F142" s="149">
        <v>400</v>
      </c>
      <c r="G142" s="83" t="s">
        <v>161</v>
      </c>
      <c r="H142" s="83" t="s">
        <v>162</v>
      </c>
      <c r="XFD142"/>
    </row>
    <row r="143" spans="1:8 16384:16384" s="78" customFormat="1" x14ac:dyDescent="0.3">
      <c r="A143" s="149" t="s">
        <v>159</v>
      </c>
      <c r="B143" s="150">
        <v>2227</v>
      </c>
      <c r="C143" s="149" t="s">
        <v>170</v>
      </c>
      <c r="D143" s="151">
        <v>41303</v>
      </c>
      <c r="E143" s="149" t="s">
        <v>166</v>
      </c>
      <c r="F143" s="149">
        <v>400</v>
      </c>
      <c r="G143" s="83" t="s">
        <v>161</v>
      </c>
      <c r="H143" s="83" t="s">
        <v>162</v>
      </c>
      <c r="XFD143"/>
    </row>
    <row r="144" spans="1:8 16384:16384" s="78" customFormat="1" x14ac:dyDescent="0.3">
      <c r="A144" s="149" t="s">
        <v>159</v>
      </c>
      <c r="B144" s="150">
        <v>2227</v>
      </c>
      <c r="C144" s="149" t="s">
        <v>171</v>
      </c>
      <c r="D144" s="151">
        <v>41303</v>
      </c>
      <c r="E144" s="149">
        <v>90</v>
      </c>
      <c r="F144" s="149">
        <v>400</v>
      </c>
      <c r="G144" s="83" t="s">
        <v>161</v>
      </c>
      <c r="H144" s="83" t="s">
        <v>162</v>
      </c>
      <c r="XFD144"/>
    </row>
    <row r="145" spans="1:8 16384:16384" s="78" customFormat="1" x14ac:dyDescent="0.3">
      <c r="A145" s="149" t="s">
        <v>175</v>
      </c>
      <c r="B145" s="150">
        <v>2227</v>
      </c>
      <c r="C145" s="149" t="s">
        <v>176</v>
      </c>
      <c r="D145" s="151">
        <v>41304</v>
      </c>
      <c r="E145" s="149">
        <v>27</v>
      </c>
      <c r="F145" s="149">
        <v>400</v>
      </c>
      <c r="G145" s="83" t="s">
        <v>161</v>
      </c>
      <c r="H145" s="83" t="s">
        <v>162</v>
      </c>
      <c r="XFD145"/>
    </row>
    <row r="146" spans="1:8 16384:16384" s="78" customFormat="1" x14ac:dyDescent="0.3">
      <c r="A146" s="149" t="s">
        <v>172</v>
      </c>
      <c r="B146" s="150">
        <v>2227</v>
      </c>
      <c r="C146" s="149" t="s">
        <v>173</v>
      </c>
      <c r="D146" s="151">
        <v>41330</v>
      </c>
      <c r="E146" s="149">
        <v>5100</v>
      </c>
      <c r="F146" s="149">
        <v>400</v>
      </c>
      <c r="G146" s="83" t="s">
        <v>161</v>
      </c>
      <c r="H146" s="83" t="s">
        <v>162</v>
      </c>
      <c r="XFD146"/>
    </row>
    <row r="147" spans="1:8 16384:16384" s="78" customFormat="1" x14ac:dyDescent="0.3">
      <c r="A147" s="149" t="s">
        <v>172</v>
      </c>
      <c r="B147" s="150">
        <v>2227</v>
      </c>
      <c r="C147" s="149" t="s">
        <v>174</v>
      </c>
      <c r="D147" s="151">
        <v>41330</v>
      </c>
      <c r="E147" s="149">
        <v>6667</v>
      </c>
      <c r="F147" s="149">
        <v>400</v>
      </c>
      <c r="G147" s="83" t="s">
        <v>161</v>
      </c>
      <c r="H147" s="83" t="s">
        <v>162</v>
      </c>
      <c r="XFD147"/>
    </row>
    <row r="148" spans="1:8 16384:16384" s="78" customFormat="1" x14ac:dyDescent="0.3">
      <c r="A148" s="149" t="s">
        <v>172</v>
      </c>
      <c r="B148" s="150">
        <v>2227</v>
      </c>
      <c r="C148" s="149" t="s">
        <v>177</v>
      </c>
      <c r="D148" s="151">
        <v>41330</v>
      </c>
      <c r="E148" s="149">
        <v>1892</v>
      </c>
      <c r="F148" s="149">
        <v>400</v>
      </c>
      <c r="G148" s="83" t="s">
        <v>161</v>
      </c>
      <c r="H148" s="83" t="s">
        <v>162</v>
      </c>
      <c r="XFD148"/>
    </row>
    <row r="149" spans="1:8 16384:16384" s="78" customFormat="1" x14ac:dyDescent="0.3">
      <c r="A149" s="149" t="s">
        <v>159</v>
      </c>
      <c r="B149" s="150">
        <v>2227</v>
      </c>
      <c r="C149" s="149" t="s">
        <v>170</v>
      </c>
      <c r="D149" s="151">
        <v>41330</v>
      </c>
      <c r="E149" s="149" t="s">
        <v>166</v>
      </c>
      <c r="F149" s="149">
        <v>400</v>
      </c>
      <c r="G149" s="83" t="s">
        <v>161</v>
      </c>
      <c r="H149" s="83" t="s">
        <v>162</v>
      </c>
      <c r="XFD149"/>
    </row>
    <row r="150" spans="1:8 16384:16384" s="78" customFormat="1" x14ac:dyDescent="0.3">
      <c r="A150" s="149" t="s">
        <v>159</v>
      </c>
      <c r="B150" s="150">
        <v>2227</v>
      </c>
      <c r="C150" s="149" t="s">
        <v>171</v>
      </c>
      <c r="D150" s="151">
        <v>41330</v>
      </c>
      <c r="E150" s="149">
        <v>14324</v>
      </c>
      <c r="F150" s="149">
        <v>400</v>
      </c>
      <c r="G150" s="83" t="s">
        <v>161</v>
      </c>
      <c r="H150" s="83" t="s">
        <v>162</v>
      </c>
      <c r="XFD150"/>
    </row>
    <row r="151" spans="1:8 16384:16384" s="78" customFormat="1" x14ac:dyDescent="0.3">
      <c r="A151" s="149" t="s">
        <v>175</v>
      </c>
      <c r="B151" s="150">
        <v>2227</v>
      </c>
      <c r="C151" s="149" t="s">
        <v>176</v>
      </c>
      <c r="D151" s="151">
        <v>41331</v>
      </c>
      <c r="E151" s="149">
        <v>470</v>
      </c>
      <c r="F151" s="149">
        <v>400</v>
      </c>
      <c r="G151" s="83" t="s">
        <v>161</v>
      </c>
      <c r="H151" s="83" t="s">
        <v>162</v>
      </c>
      <c r="XFD151"/>
    </row>
    <row r="152" spans="1:8 16384:16384" s="78" customFormat="1" x14ac:dyDescent="0.3">
      <c r="A152" s="149" t="s">
        <v>172</v>
      </c>
      <c r="B152" s="150">
        <v>2227</v>
      </c>
      <c r="C152" s="149" t="s">
        <v>173</v>
      </c>
      <c r="D152" s="151">
        <v>41360</v>
      </c>
      <c r="E152" s="149">
        <v>270</v>
      </c>
      <c r="F152" s="149">
        <v>400</v>
      </c>
      <c r="G152" s="83" t="s">
        <v>161</v>
      </c>
      <c r="H152" s="83" t="s">
        <v>162</v>
      </c>
      <c r="XFD152"/>
    </row>
    <row r="153" spans="1:8 16384:16384" s="78" customFormat="1" x14ac:dyDescent="0.3">
      <c r="A153" s="149" t="s">
        <v>172</v>
      </c>
      <c r="B153" s="150">
        <v>2227</v>
      </c>
      <c r="C153" s="149" t="s">
        <v>174</v>
      </c>
      <c r="D153" s="151">
        <v>41360</v>
      </c>
      <c r="E153" s="149">
        <v>811</v>
      </c>
      <c r="F153" s="149">
        <v>400</v>
      </c>
      <c r="G153" s="83" t="s">
        <v>178</v>
      </c>
      <c r="H153" s="83" t="s">
        <v>162</v>
      </c>
      <c r="XFD153"/>
    </row>
    <row r="154" spans="1:8 16384:16384" s="78" customFormat="1" x14ac:dyDescent="0.3">
      <c r="A154" s="149" t="s">
        <v>172</v>
      </c>
      <c r="B154" s="150">
        <v>2227</v>
      </c>
      <c r="C154" s="149" t="s">
        <v>177</v>
      </c>
      <c r="D154" s="151">
        <v>41360</v>
      </c>
      <c r="E154" s="149">
        <v>90</v>
      </c>
      <c r="F154" s="149">
        <v>400</v>
      </c>
      <c r="G154" s="83" t="s">
        <v>161</v>
      </c>
      <c r="H154" s="83" t="s">
        <v>162</v>
      </c>
      <c r="XFD154"/>
    </row>
    <row r="155" spans="1:8 16384:16384" s="78" customFormat="1" x14ac:dyDescent="0.3">
      <c r="A155" s="149" t="s">
        <v>159</v>
      </c>
      <c r="B155" s="150">
        <v>2227</v>
      </c>
      <c r="C155" s="149" t="s">
        <v>170</v>
      </c>
      <c r="D155" s="151">
        <v>41360</v>
      </c>
      <c r="E155" s="149" t="s">
        <v>166</v>
      </c>
      <c r="F155" s="149">
        <v>400</v>
      </c>
      <c r="G155" s="83" t="s">
        <v>161</v>
      </c>
      <c r="H155" s="83" t="s">
        <v>162</v>
      </c>
      <c r="XFD155"/>
    </row>
    <row r="156" spans="1:8 16384:16384" s="78" customFormat="1" x14ac:dyDescent="0.3">
      <c r="A156" s="149" t="s">
        <v>159</v>
      </c>
      <c r="B156" s="150">
        <v>2227</v>
      </c>
      <c r="C156" s="149" t="s">
        <v>171</v>
      </c>
      <c r="D156" s="151">
        <v>41360</v>
      </c>
      <c r="E156" s="149" t="s">
        <v>166</v>
      </c>
      <c r="F156" s="149">
        <v>400</v>
      </c>
      <c r="G156" s="83" t="s">
        <v>161</v>
      </c>
      <c r="H156" s="83" t="s">
        <v>162</v>
      </c>
      <c r="XFD156"/>
    </row>
    <row r="157" spans="1:8 16384:16384" s="78" customFormat="1" x14ac:dyDescent="0.3">
      <c r="A157" s="149" t="s">
        <v>159</v>
      </c>
      <c r="B157" s="150">
        <v>2227</v>
      </c>
      <c r="C157" s="149" t="s">
        <v>243</v>
      </c>
      <c r="D157" s="151">
        <v>41360</v>
      </c>
      <c r="E157" s="149">
        <v>3800</v>
      </c>
      <c r="F157" s="149">
        <v>400</v>
      </c>
      <c r="G157" s="83" t="s">
        <v>161</v>
      </c>
      <c r="H157" s="83" t="s">
        <v>162</v>
      </c>
      <c r="XFD157"/>
    </row>
    <row r="158" spans="1:8 16384:16384" s="78" customFormat="1" x14ac:dyDescent="0.3">
      <c r="A158" s="149" t="s">
        <v>175</v>
      </c>
      <c r="B158" s="150">
        <v>2227</v>
      </c>
      <c r="C158" s="149" t="s">
        <v>176</v>
      </c>
      <c r="D158" s="151">
        <v>41361</v>
      </c>
      <c r="E158" s="149">
        <v>54</v>
      </c>
      <c r="F158" s="149">
        <v>400</v>
      </c>
      <c r="G158" s="83" t="s">
        <v>161</v>
      </c>
      <c r="H158" s="83" t="s">
        <v>162</v>
      </c>
      <c r="XFD158"/>
    </row>
    <row r="159" spans="1:8 16384:16384" s="78" customFormat="1" x14ac:dyDescent="0.3">
      <c r="A159" s="149" t="s">
        <v>172</v>
      </c>
      <c r="B159" s="150">
        <v>2227</v>
      </c>
      <c r="C159" s="149" t="s">
        <v>173</v>
      </c>
      <c r="D159" s="151">
        <v>41388</v>
      </c>
      <c r="E159" s="149">
        <v>360</v>
      </c>
      <c r="F159" s="149">
        <v>400</v>
      </c>
      <c r="G159" s="83" t="s">
        <v>161</v>
      </c>
      <c r="H159" s="83" t="s">
        <v>162</v>
      </c>
      <c r="XFD159"/>
    </row>
    <row r="160" spans="1:8 16384:16384" s="78" customFormat="1" x14ac:dyDescent="0.3">
      <c r="A160" s="149" t="s">
        <v>172</v>
      </c>
      <c r="B160" s="150">
        <v>2227</v>
      </c>
      <c r="C160" s="149" t="s">
        <v>174</v>
      </c>
      <c r="D160" s="151">
        <v>41388</v>
      </c>
      <c r="E160" s="149">
        <v>721</v>
      </c>
      <c r="F160" s="149">
        <v>400</v>
      </c>
      <c r="G160" s="83" t="s">
        <v>161</v>
      </c>
      <c r="H160" s="83" t="s">
        <v>162</v>
      </c>
      <c r="XFD160"/>
    </row>
    <row r="161" spans="1:8 16384:16384" s="78" customFormat="1" x14ac:dyDescent="0.3">
      <c r="A161" s="149" t="s">
        <v>172</v>
      </c>
      <c r="B161" s="150">
        <v>2227</v>
      </c>
      <c r="C161" s="149" t="s">
        <v>177</v>
      </c>
      <c r="D161" s="151">
        <v>41388</v>
      </c>
      <c r="E161" s="149">
        <v>811</v>
      </c>
      <c r="F161" s="149">
        <v>400</v>
      </c>
      <c r="G161" s="83" t="s">
        <v>161</v>
      </c>
      <c r="H161" s="83" t="s">
        <v>162</v>
      </c>
      <c r="XFD161"/>
    </row>
    <row r="162" spans="1:8 16384:16384" s="78" customFormat="1" x14ac:dyDescent="0.3">
      <c r="A162" s="149" t="s">
        <v>159</v>
      </c>
      <c r="B162" s="150">
        <v>2227</v>
      </c>
      <c r="C162" s="149" t="s">
        <v>170</v>
      </c>
      <c r="D162" s="151">
        <v>41388</v>
      </c>
      <c r="E162" s="149" t="s">
        <v>166</v>
      </c>
      <c r="F162" s="149">
        <v>400</v>
      </c>
      <c r="G162" s="83" t="s">
        <v>161</v>
      </c>
      <c r="H162" s="83" t="s">
        <v>162</v>
      </c>
      <c r="XFD162"/>
    </row>
    <row r="163" spans="1:8 16384:16384" s="78" customFormat="1" x14ac:dyDescent="0.3">
      <c r="A163" s="149" t="s">
        <v>159</v>
      </c>
      <c r="B163" s="150">
        <v>2227</v>
      </c>
      <c r="C163" s="149" t="s">
        <v>171</v>
      </c>
      <c r="D163" s="151">
        <v>41388</v>
      </c>
      <c r="E163" s="149">
        <v>180</v>
      </c>
      <c r="F163" s="149">
        <v>400</v>
      </c>
      <c r="G163" s="83" t="s">
        <v>161</v>
      </c>
      <c r="H163" s="83" t="s">
        <v>162</v>
      </c>
      <c r="XFD163"/>
    </row>
    <row r="164" spans="1:8 16384:16384" s="78" customFormat="1" x14ac:dyDescent="0.3">
      <c r="A164" s="149" t="s">
        <v>175</v>
      </c>
      <c r="B164" s="150">
        <v>2227</v>
      </c>
      <c r="C164" s="149" t="s">
        <v>176</v>
      </c>
      <c r="D164" s="151">
        <v>41393</v>
      </c>
      <c r="E164" s="149">
        <v>1</v>
      </c>
      <c r="F164" s="149">
        <v>400</v>
      </c>
      <c r="G164" s="83" t="s">
        <v>178</v>
      </c>
      <c r="H164" s="83" t="s">
        <v>162</v>
      </c>
      <c r="XFD164"/>
    </row>
    <row r="165" spans="1:8 16384:16384" s="78" customFormat="1" x14ac:dyDescent="0.3">
      <c r="A165" s="149" t="s">
        <v>172</v>
      </c>
      <c r="B165" s="150">
        <v>2227</v>
      </c>
      <c r="C165" s="149" t="s">
        <v>173</v>
      </c>
      <c r="D165" s="151">
        <v>41407</v>
      </c>
      <c r="E165" s="149">
        <v>1800</v>
      </c>
      <c r="F165" s="149">
        <v>400</v>
      </c>
      <c r="G165" s="83" t="s">
        <v>161</v>
      </c>
      <c r="H165" s="83" t="s">
        <v>162</v>
      </c>
      <c r="XFD165"/>
    </row>
    <row r="166" spans="1:8 16384:16384" s="78" customFormat="1" x14ac:dyDescent="0.3">
      <c r="A166" s="149" t="s">
        <v>172</v>
      </c>
      <c r="B166" s="150">
        <v>2227</v>
      </c>
      <c r="C166" s="149" t="s">
        <v>174</v>
      </c>
      <c r="D166" s="151">
        <v>41407</v>
      </c>
      <c r="E166" s="149">
        <v>2700</v>
      </c>
      <c r="F166" s="149">
        <v>400</v>
      </c>
      <c r="G166" s="83" t="s">
        <v>161</v>
      </c>
      <c r="H166" s="83" t="s">
        <v>162</v>
      </c>
      <c r="XFD166"/>
    </row>
    <row r="167" spans="1:8 16384:16384" s="78" customFormat="1" x14ac:dyDescent="0.3">
      <c r="A167" s="149" t="s">
        <v>172</v>
      </c>
      <c r="B167" s="150">
        <v>2227</v>
      </c>
      <c r="C167" s="149" t="s">
        <v>177</v>
      </c>
      <c r="D167" s="151">
        <v>41407</v>
      </c>
      <c r="E167" s="149">
        <v>450</v>
      </c>
      <c r="F167" s="149">
        <v>400</v>
      </c>
      <c r="G167" s="83" t="s">
        <v>161</v>
      </c>
      <c r="H167" s="83" t="s">
        <v>162</v>
      </c>
      <c r="XFD167"/>
    </row>
    <row r="168" spans="1:8 16384:16384" s="78" customFormat="1" x14ac:dyDescent="0.3">
      <c r="A168" s="149" t="s">
        <v>159</v>
      </c>
      <c r="B168" s="150">
        <v>2227</v>
      </c>
      <c r="C168" s="149" t="s">
        <v>170</v>
      </c>
      <c r="D168" s="151">
        <v>41407</v>
      </c>
      <c r="E168" s="149" t="s">
        <v>166</v>
      </c>
      <c r="F168" s="149">
        <v>400</v>
      </c>
      <c r="G168" s="83" t="s">
        <v>161</v>
      </c>
      <c r="H168" s="83" t="s">
        <v>162</v>
      </c>
      <c r="XFD168"/>
    </row>
    <row r="169" spans="1:8 16384:16384" s="78" customFormat="1" x14ac:dyDescent="0.3">
      <c r="A169" s="149" t="s">
        <v>159</v>
      </c>
      <c r="B169" s="150">
        <v>2227</v>
      </c>
      <c r="C169" s="149" t="s">
        <v>171</v>
      </c>
      <c r="D169" s="151">
        <v>41407</v>
      </c>
      <c r="E169" s="149">
        <v>541</v>
      </c>
      <c r="F169" s="149">
        <v>400</v>
      </c>
      <c r="G169" s="83" t="s">
        <v>161</v>
      </c>
      <c r="H169" s="83" t="s">
        <v>162</v>
      </c>
      <c r="XFD169"/>
    </row>
    <row r="170" spans="1:8 16384:16384" s="78" customFormat="1" x14ac:dyDescent="0.3">
      <c r="A170" s="149" t="s">
        <v>159</v>
      </c>
      <c r="B170" s="150">
        <v>2227</v>
      </c>
      <c r="C170" s="149" t="s">
        <v>243</v>
      </c>
      <c r="D170" s="151">
        <v>41407</v>
      </c>
      <c r="E170" s="149">
        <v>2800</v>
      </c>
      <c r="F170" s="149">
        <v>400</v>
      </c>
      <c r="G170" s="83" t="s">
        <v>161</v>
      </c>
      <c r="H170" s="83" t="s">
        <v>162</v>
      </c>
      <c r="XFD170"/>
    </row>
    <row r="171" spans="1:8 16384:16384" s="78" customFormat="1" x14ac:dyDescent="0.3">
      <c r="A171" s="149" t="s">
        <v>175</v>
      </c>
      <c r="B171" s="150">
        <v>2227</v>
      </c>
      <c r="C171" s="149" t="s">
        <v>176</v>
      </c>
      <c r="D171" s="151">
        <v>41423</v>
      </c>
      <c r="E171" s="149">
        <v>1</v>
      </c>
      <c r="F171" s="149">
        <v>400</v>
      </c>
      <c r="G171" s="83" t="s">
        <v>161</v>
      </c>
      <c r="H171" s="83" t="s">
        <v>162</v>
      </c>
      <c r="XFD171"/>
    </row>
    <row r="172" spans="1:8 16384:16384" s="78" customFormat="1" x14ac:dyDescent="0.3">
      <c r="A172" s="149" t="s">
        <v>172</v>
      </c>
      <c r="B172" s="150">
        <v>2227</v>
      </c>
      <c r="C172" s="149" t="s">
        <v>173</v>
      </c>
      <c r="D172" s="151">
        <v>41436</v>
      </c>
      <c r="E172" s="149">
        <v>90</v>
      </c>
      <c r="F172" s="149">
        <v>400</v>
      </c>
      <c r="G172" s="83" t="s">
        <v>161</v>
      </c>
      <c r="H172" s="83" t="s">
        <v>162</v>
      </c>
      <c r="XFD172"/>
    </row>
    <row r="173" spans="1:8 16384:16384" s="78" customFormat="1" x14ac:dyDescent="0.3">
      <c r="A173" s="149" t="s">
        <v>172</v>
      </c>
      <c r="B173" s="150">
        <v>2227</v>
      </c>
      <c r="C173" s="149" t="s">
        <v>174</v>
      </c>
      <c r="D173" s="151">
        <v>41436</v>
      </c>
      <c r="E173" s="149">
        <v>1171</v>
      </c>
      <c r="F173" s="149">
        <v>400</v>
      </c>
      <c r="G173" s="83"/>
      <c r="H173" s="83" t="s">
        <v>162</v>
      </c>
      <c r="XFD173"/>
    </row>
    <row r="174" spans="1:8 16384:16384" s="78" customFormat="1" x14ac:dyDescent="0.3">
      <c r="A174" s="149" t="s">
        <v>172</v>
      </c>
      <c r="B174" s="150">
        <v>2227</v>
      </c>
      <c r="C174" s="149" t="s">
        <v>177</v>
      </c>
      <c r="D174" s="151">
        <v>41436</v>
      </c>
      <c r="E174" s="149">
        <v>541</v>
      </c>
      <c r="F174" s="149">
        <v>400</v>
      </c>
      <c r="G174" s="83" t="s">
        <v>161</v>
      </c>
      <c r="H174" s="83" t="s">
        <v>162</v>
      </c>
      <c r="XFD174"/>
    </row>
    <row r="175" spans="1:8 16384:16384" s="78" customFormat="1" x14ac:dyDescent="0.3">
      <c r="A175" s="149" t="s">
        <v>159</v>
      </c>
      <c r="B175" s="150">
        <v>2227</v>
      </c>
      <c r="C175" s="149" t="s">
        <v>170</v>
      </c>
      <c r="D175" s="151">
        <v>41436</v>
      </c>
      <c r="E175" s="149">
        <v>90</v>
      </c>
      <c r="F175" s="149">
        <v>400</v>
      </c>
      <c r="G175" s="83" t="s">
        <v>161</v>
      </c>
      <c r="H175" s="83" t="s">
        <v>162</v>
      </c>
      <c r="XFD175"/>
    </row>
    <row r="176" spans="1:8 16384:16384" s="78" customFormat="1" x14ac:dyDescent="0.3">
      <c r="A176" s="149" t="s">
        <v>159</v>
      </c>
      <c r="B176" s="150">
        <v>2227</v>
      </c>
      <c r="C176" s="149" t="s">
        <v>171</v>
      </c>
      <c r="D176" s="151">
        <v>41436</v>
      </c>
      <c r="E176" s="149">
        <v>180</v>
      </c>
      <c r="F176" s="149">
        <v>400</v>
      </c>
      <c r="G176" s="83" t="s">
        <v>161</v>
      </c>
      <c r="H176" s="83" t="s">
        <v>162</v>
      </c>
      <c r="XFD176"/>
    </row>
    <row r="177" spans="1:8 16384:16384" s="78" customFormat="1" x14ac:dyDescent="0.3">
      <c r="A177" s="149" t="s">
        <v>175</v>
      </c>
      <c r="B177" s="150">
        <v>2227</v>
      </c>
      <c r="C177" s="149" t="s">
        <v>176</v>
      </c>
      <c r="D177" s="151">
        <v>41450</v>
      </c>
      <c r="E177" s="149">
        <v>46</v>
      </c>
      <c r="F177" s="149">
        <v>400</v>
      </c>
      <c r="G177" s="83" t="s">
        <v>161</v>
      </c>
      <c r="H177" s="83" t="s">
        <v>162</v>
      </c>
      <c r="XFD177"/>
    </row>
    <row r="178" spans="1:8 16384:16384" s="78" customFormat="1" x14ac:dyDescent="0.3">
      <c r="A178" s="149" t="s">
        <v>172</v>
      </c>
      <c r="B178" s="150">
        <v>2227</v>
      </c>
      <c r="C178" s="149" t="s">
        <v>173</v>
      </c>
      <c r="D178" s="151">
        <v>41477</v>
      </c>
      <c r="E178" s="149">
        <v>1532</v>
      </c>
      <c r="F178" s="149">
        <v>400</v>
      </c>
      <c r="G178" s="83" t="s">
        <v>161</v>
      </c>
      <c r="H178" s="83" t="s">
        <v>162</v>
      </c>
      <c r="XFD178"/>
    </row>
    <row r="179" spans="1:8 16384:16384" s="78" customFormat="1" x14ac:dyDescent="0.3">
      <c r="A179" s="149" t="s">
        <v>172</v>
      </c>
      <c r="B179" s="150">
        <v>2227</v>
      </c>
      <c r="C179" s="149" t="s">
        <v>174</v>
      </c>
      <c r="D179" s="151">
        <v>41477</v>
      </c>
      <c r="E179" s="149">
        <v>2700</v>
      </c>
      <c r="F179" s="149">
        <v>400</v>
      </c>
      <c r="G179" s="83" t="s">
        <v>161</v>
      </c>
      <c r="H179" s="83" t="s">
        <v>162</v>
      </c>
      <c r="XFD179"/>
    </row>
    <row r="180" spans="1:8 16384:16384" s="78" customFormat="1" x14ac:dyDescent="0.3">
      <c r="A180" s="149" t="s">
        <v>172</v>
      </c>
      <c r="B180" s="150">
        <v>2227</v>
      </c>
      <c r="C180" s="149" t="s">
        <v>177</v>
      </c>
      <c r="D180" s="151">
        <v>41477</v>
      </c>
      <c r="E180" s="149">
        <v>180</v>
      </c>
      <c r="F180" s="149">
        <v>400</v>
      </c>
      <c r="G180" s="83" t="s">
        <v>161</v>
      </c>
      <c r="H180" s="83" t="s">
        <v>162</v>
      </c>
      <c r="XFD180"/>
    </row>
    <row r="181" spans="1:8 16384:16384" s="78" customFormat="1" x14ac:dyDescent="0.3">
      <c r="A181" s="149" t="s">
        <v>159</v>
      </c>
      <c r="B181" s="150">
        <v>2227</v>
      </c>
      <c r="C181" s="149" t="s">
        <v>170</v>
      </c>
      <c r="D181" s="151">
        <v>41477</v>
      </c>
      <c r="E181" s="149">
        <v>180</v>
      </c>
      <c r="F181" s="149">
        <v>400</v>
      </c>
      <c r="G181" s="83" t="s">
        <v>161</v>
      </c>
      <c r="H181" s="83" t="s">
        <v>162</v>
      </c>
      <c r="XFD181"/>
    </row>
    <row r="182" spans="1:8 16384:16384" s="78" customFormat="1" x14ac:dyDescent="0.3">
      <c r="A182" s="149" t="s">
        <v>159</v>
      </c>
      <c r="B182" s="150">
        <v>2227</v>
      </c>
      <c r="C182" s="149" t="s">
        <v>171</v>
      </c>
      <c r="D182" s="151">
        <v>41477</v>
      </c>
      <c r="E182" s="149">
        <v>1261</v>
      </c>
      <c r="F182" s="149">
        <v>400</v>
      </c>
      <c r="G182" s="83" t="s">
        <v>161</v>
      </c>
      <c r="H182" s="83" t="s">
        <v>162</v>
      </c>
      <c r="XFD182"/>
    </row>
    <row r="183" spans="1:8 16384:16384" s="78" customFormat="1" x14ac:dyDescent="0.3">
      <c r="A183" s="149" t="s">
        <v>159</v>
      </c>
      <c r="B183" s="150">
        <v>2227</v>
      </c>
      <c r="C183" s="149" t="s">
        <v>243</v>
      </c>
      <c r="D183" s="151">
        <v>41477</v>
      </c>
      <c r="E183" s="149">
        <v>901</v>
      </c>
      <c r="F183" s="149">
        <v>400</v>
      </c>
      <c r="G183" s="83" t="s">
        <v>161</v>
      </c>
      <c r="H183" s="83" t="s">
        <v>162</v>
      </c>
      <c r="XFD183"/>
    </row>
    <row r="184" spans="1:8 16384:16384" s="78" customFormat="1" x14ac:dyDescent="0.3">
      <c r="A184" s="149" t="s">
        <v>175</v>
      </c>
      <c r="B184" s="150">
        <v>2227</v>
      </c>
      <c r="C184" s="149" t="s">
        <v>176</v>
      </c>
      <c r="D184" s="151">
        <v>41485</v>
      </c>
      <c r="E184" s="149">
        <v>22</v>
      </c>
      <c r="F184" s="149">
        <v>400</v>
      </c>
      <c r="G184" s="83"/>
      <c r="H184" s="83" t="s">
        <v>162</v>
      </c>
      <c r="XFD184"/>
    </row>
    <row r="185" spans="1:8 16384:16384" s="78" customFormat="1" x14ac:dyDescent="0.3">
      <c r="A185" s="149" t="s">
        <v>172</v>
      </c>
      <c r="B185" s="150">
        <v>2227</v>
      </c>
      <c r="C185" s="149" t="s">
        <v>173</v>
      </c>
      <c r="D185" s="151">
        <v>41494</v>
      </c>
      <c r="E185" s="149">
        <v>180</v>
      </c>
      <c r="F185" s="149">
        <v>400</v>
      </c>
      <c r="G185" s="83"/>
      <c r="H185" s="83" t="s">
        <v>162</v>
      </c>
      <c r="XFD185"/>
    </row>
    <row r="186" spans="1:8 16384:16384" s="78" customFormat="1" x14ac:dyDescent="0.3">
      <c r="A186" s="149" t="s">
        <v>172</v>
      </c>
      <c r="B186" s="150">
        <v>2227</v>
      </c>
      <c r="C186" s="149" t="s">
        <v>174</v>
      </c>
      <c r="D186" s="151">
        <v>41494</v>
      </c>
      <c r="E186" s="149">
        <v>2500</v>
      </c>
      <c r="F186" s="149">
        <v>400</v>
      </c>
      <c r="G186" s="83" t="s">
        <v>161</v>
      </c>
      <c r="H186" s="83" t="s">
        <v>162</v>
      </c>
      <c r="XFD186"/>
    </row>
    <row r="187" spans="1:8 16384:16384" s="78" customFormat="1" x14ac:dyDescent="0.3">
      <c r="A187" s="149" t="s">
        <v>172</v>
      </c>
      <c r="B187" s="150">
        <v>2227</v>
      </c>
      <c r="C187" s="149" t="s">
        <v>177</v>
      </c>
      <c r="D187" s="151">
        <v>41494</v>
      </c>
      <c r="E187" s="149" t="s">
        <v>166</v>
      </c>
      <c r="F187" s="149">
        <v>400</v>
      </c>
      <c r="G187" s="83" t="s">
        <v>161</v>
      </c>
      <c r="H187" s="83" t="s">
        <v>162</v>
      </c>
      <c r="XFD187"/>
    </row>
    <row r="188" spans="1:8 16384:16384" s="78" customFormat="1" x14ac:dyDescent="0.3">
      <c r="A188" s="149" t="s">
        <v>159</v>
      </c>
      <c r="B188" s="150">
        <v>2227</v>
      </c>
      <c r="C188" s="149" t="s">
        <v>170</v>
      </c>
      <c r="D188" s="151">
        <v>41494</v>
      </c>
      <c r="E188" s="149">
        <v>90</v>
      </c>
      <c r="F188" s="149">
        <v>400</v>
      </c>
      <c r="G188" s="83"/>
      <c r="H188" s="83" t="s">
        <v>162</v>
      </c>
      <c r="XFD188"/>
    </row>
    <row r="189" spans="1:8 16384:16384" s="88" customFormat="1" x14ac:dyDescent="0.3">
      <c r="A189" s="149" t="s">
        <v>159</v>
      </c>
      <c r="B189" s="150">
        <v>2227</v>
      </c>
      <c r="C189" s="149" t="s">
        <v>171</v>
      </c>
      <c r="D189" s="151">
        <v>41494</v>
      </c>
      <c r="E189" s="149">
        <v>901</v>
      </c>
      <c r="F189" s="149">
        <v>400</v>
      </c>
      <c r="G189" s="83" t="s">
        <v>161</v>
      </c>
      <c r="H189" s="83" t="s">
        <v>162</v>
      </c>
      <c r="XFD189"/>
    </row>
    <row r="190" spans="1:8 16384:16384" s="88" customFormat="1" x14ac:dyDescent="0.3">
      <c r="A190" s="149" t="s">
        <v>175</v>
      </c>
      <c r="B190" s="150">
        <v>2227</v>
      </c>
      <c r="C190" s="149" t="s">
        <v>176</v>
      </c>
      <c r="D190" s="151">
        <v>41512</v>
      </c>
      <c r="E190" s="149">
        <v>1</v>
      </c>
      <c r="F190" s="149">
        <v>400</v>
      </c>
      <c r="G190" s="83" t="s">
        <v>161</v>
      </c>
      <c r="H190" s="83" t="s">
        <v>162</v>
      </c>
      <c r="XFD190"/>
    </row>
    <row r="191" spans="1:8 16384:16384" s="78" customFormat="1" x14ac:dyDescent="0.3">
      <c r="A191" s="149" t="s">
        <v>172</v>
      </c>
      <c r="B191" s="150">
        <v>2227</v>
      </c>
      <c r="C191" s="149" t="s">
        <v>173</v>
      </c>
      <c r="D191" s="151">
        <v>41529</v>
      </c>
      <c r="E191" s="149">
        <v>440</v>
      </c>
      <c r="F191" s="149">
        <v>400</v>
      </c>
      <c r="G191" s="83" t="s">
        <v>161</v>
      </c>
      <c r="H191" s="83" t="s">
        <v>162</v>
      </c>
      <c r="XFD191"/>
    </row>
    <row r="192" spans="1:8 16384:16384" s="78" customFormat="1" x14ac:dyDescent="0.3">
      <c r="A192" s="149" t="s">
        <v>172</v>
      </c>
      <c r="B192" s="150">
        <v>2227</v>
      </c>
      <c r="C192" s="149" t="s">
        <v>174</v>
      </c>
      <c r="D192" s="151">
        <v>41529</v>
      </c>
      <c r="E192" s="149">
        <v>30000</v>
      </c>
      <c r="F192" s="149">
        <v>400</v>
      </c>
      <c r="G192" s="83" t="s">
        <v>161</v>
      </c>
      <c r="H192" s="83" t="s">
        <v>162</v>
      </c>
      <c r="XFD192"/>
    </row>
    <row r="193" spans="1:8 16384:16384" s="78" customFormat="1" x14ac:dyDescent="0.3">
      <c r="A193" s="149" t="s">
        <v>172</v>
      </c>
      <c r="B193" s="150">
        <v>2227</v>
      </c>
      <c r="C193" s="149" t="s">
        <v>177</v>
      </c>
      <c r="D193" s="151">
        <v>41529</v>
      </c>
      <c r="E193" s="149">
        <v>500</v>
      </c>
      <c r="F193" s="149">
        <v>400</v>
      </c>
      <c r="G193" s="83" t="s">
        <v>161</v>
      </c>
      <c r="H193" s="83" t="s">
        <v>162</v>
      </c>
      <c r="XFD193"/>
    </row>
    <row r="194" spans="1:8 16384:16384" s="88" customFormat="1" x14ac:dyDescent="0.3">
      <c r="A194" s="149" t="s">
        <v>159</v>
      </c>
      <c r="B194" s="150">
        <v>2227</v>
      </c>
      <c r="C194" s="149" t="s">
        <v>170</v>
      </c>
      <c r="D194" s="151">
        <v>41529</v>
      </c>
      <c r="E194" s="149">
        <v>49</v>
      </c>
      <c r="F194" s="149">
        <v>400</v>
      </c>
      <c r="G194" s="83" t="s">
        <v>161</v>
      </c>
      <c r="H194" s="83" t="s">
        <v>162</v>
      </c>
      <c r="XFD194"/>
    </row>
    <row r="195" spans="1:8 16384:16384" s="88" customFormat="1" x14ac:dyDescent="0.3">
      <c r="A195" s="149" t="s">
        <v>159</v>
      </c>
      <c r="B195" s="150">
        <v>2227</v>
      </c>
      <c r="C195" s="149" t="s">
        <v>171</v>
      </c>
      <c r="D195" s="151">
        <v>41529</v>
      </c>
      <c r="E195" s="149">
        <v>820</v>
      </c>
      <c r="F195" s="149">
        <v>400</v>
      </c>
      <c r="G195" s="83" t="s">
        <v>178</v>
      </c>
      <c r="H195" s="83" t="s">
        <v>162</v>
      </c>
      <c r="XFD195"/>
    </row>
    <row r="196" spans="1:8 16384:16384" s="78" customFormat="1" x14ac:dyDescent="0.3">
      <c r="A196" s="149" t="s">
        <v>175</v>
      </c>
      <c r="B196" s="150">
        <v>2227</v>
      </c>
      <c r="C196" s="149" t="s">
        <v>176</v>
      </c>
      <c r="D196" s="151">
        <v>41547</v>
      </c>
      <c r="E196" s="149">
        <v>4</v>
      </c>
      <c r="F196" s="149">
        <v>400</v>
      </c>
      <c r="G196" s="83"/>
      <c r="H196" s="83" t="s">
        <v>162</v>
      </c>
      <c r="XFD196"/>
    </row>
    <row r="197" spans="1:8 16384:16384" s="78" customFormat="1" x14ac:dyDescent="0.3">
      <c r="A197" s="149" t="s">
        <v>172</v>
      </c>
      <c r="B197" s="150">
        <v>2227</v>
      </c>
      <c r="C197" s="149" t="s">
        <v>174</v>
      </c>
      <c r="D197" s="151">
        <v>41550</v>
      </c>
      <c r="E197" s="149">
        <v>1802</v>
      </c>
      <c r="F197" s="149">
        <v>400</v>
      </c>
      <c r="G197" s="83"/>
      <c r="H197" s="83" t="s">
        <v>162</v>
      </c>
      <c r="XFD197"/>
    </row>
    <row r="198" spans="1:8 16384:16384" s="78" customFormat="1" x14ac:dyDescent="0.3">
      <c r="A198" s="149" t="s">
        <v>172</v>
      </c>
      <c r="B198" s="150">
        <v>2227</v>
      </c>
      <c r="C198" s="149" t="s">
        <v>177</v>
      </c>
      <c r="D198" s="151">
        <v>41550</v>
      </c>
      <c r="E198" s="149" t="s">
        <v>166</v>
      </c>
      <c r="F198" s="149">
        <v>400</v>
      </c>
      <c r="G198" s="83" t="s">
        <v>161</v>
      </c>
      <c r="H198" s="83" t="s">
        <v>162</v>
      </c>
      <c r="XFD198"/>
    </row>
    <row r="199" spans="1:8 16384:16384" s="78" customFormat="1" x14ac:dyDescent="0.3">
      <c r="A199" s="149" t="s">
        <v>159</v>
      </c>
      <c r="B199" s="150">
        <v>2227</v>
      </c>
      <c r="C199" s="149" t="s">
        <v>170</v>
      </c>
      <c r="D199" s="151">
        <v>41550</v>
      </c>
      <c r="E199" s="149">
        <v>1</v>
      </c>
      <c r="F199" s="149">
        <v>400</v>
      </c>
      <c r="G199" s="83" t="s">
        <v>161</v>
      </c>
      <c r="H199" s="83" t="s">
        <v>162</v>
      </c>
      <c r="XFD199"/>
    </row>
    <row r="200" spans="1:8 16384:16384" s="78" customFormat="1" x14ac:dyDescent="0.3">
      <c r="A200" s="149" t="s">
        <v>159</v>
      </c>
      <c r="B200" s="150">
        <v>2227</v>
      </c>
      <c r="C200" s="149" t="s">
        <v>171</v>
      </c>
      <c r="D200" s="151">
        <v>41550</v>
      </c>
      <c r="E200" s="149">
        <v>360</v>
      </c>
      <c r="F200" s="149">
        <v>400</v>
      </c>
      <c r="G200" s="83" t="s">
        <v>161</v>
      </c>
      <c r="H200" s="83" t="s">
        <v>162</v>
      </c>
      <c r="XFD200"/>
    </row>
    <row r="201" spans="1:8 16384:16384" s="78" customFormat="1" x14ac:dyDescent="0.3">
      <c r="A201" s="149" t="s">
        <v>172</v>
      </c>
      <c r="B201" s="150">
        <v>2227</v>
      </c>
      <c r="C201" s="149" t="s">
        <v>173</v>
      </c>
      <c r="D201" s="151">
        <v>41568</v>
      </c>
      <c r="E201" s="149">
        <v>811</v>
      </c>
      <c r="F201" s="149">
        <v>400</v>
      </c>
      <c r="G201" s="83" t="s">
        <v>161</v>
      </c>
      <c r="H201" s="83" t="s">
        <v>162</v>
      </c>
      <c r="XFD201"/>
    </row>
    <row r="202" spans="1:8 16384:16384" s="78" customFormat="1" x14ac:dyDescent="0.3">
      <c r="A202" s="149" t="s">
        <v>175</v>
      </c>
      <c r="B202" s="150">
        <v>2227</v>
      </c>
      <c r="C202" s="149" t="s">
        <v>176</v>
      </c>
      <c r="D202" s="151">
        <v>41575</v>
      </c>
      <c r="E202" s="149">
        <v>31</v>
      </c>
      <c r="F202" s="149">
        <v>400</v>
      </c>
      <c r="G202" s="83"/>
      <c r="H202" s="83" t="s">
        <v>162</v>
      </c>
      <c r="XFD202"/>
    </row>
    <row r="203" spans="1:8 16384:16384" s="78" customFormat="1" x14ac:dyDescent="0.3">
      <c r="A203" s="149" t="s">
        <v>175</v>
      </c>
      <c r="B203" s="150">
        <v>2227</v>
      </c>
      <c r="C203" s="149" t="s">
        <v>176</v>
      </c>
      <c r="D203" s="151">
        <v>41599</v>
      </c>
      <c r="E203" s="149">
        <v>100</v>
      </c>
      <c r="F203" s="149">
        <v>400</v>
      </c>
      <c r="G203" s="83" t="s">
        <v>161</v>
      </c>
      <c r="H203" s="83" t="s">
        <v>162</v>
      </c>
      <c r="XFD203"/>
    </row>
    <row r="204" spans="1:8 16384:16384" s="78" customFormat="1" x14ac:dyDescent="0.3">
      <c r="A204" s="149" t="s">
        <v>172</v>
      </c>
      <c r="B204" s="150">
        <v>2227</v>
      </c>
      <c r="C204" s="149" t="s">
        <v>173</v>
      </c>
      <c r="D204" s="151">
        <v>41603</v>
      </c>
      <c r="E204" s="149">
        <v>450</v>
      </c>
      <c r="F204" s="149">
        <v>400</v>
      </c>
      <c r="G204" s="83" t="s">
        <v>161</v>
      </c>
      <c r="H204" s="83" t="s">
        <v>162</v>
      </c>
      <c r="XFD204"/>
    </row>
    <row r="205" spans="1:8 16384:16384" s="78" customFormat="1" x14ac:dyDescent="0.3">
      <c r="A205" s="149" t="s">
        <v>172</v>
      </c>
      <c r="B205" s="150">
        <v>2227</v>
      </c>
      <c r="C205" s="149" t="s">
        <v>174</v>
      </c>
      <c r="D205" s="151">
        <v>41603</v>
      </c>
      <c r="E205" s="149">
        <v>2100</v>
      </c>
      <c r="F205" s="149">
        <v>400</v>
      </c>
      <c r="G205" s="83" t="s">
        <v>161</v>
      </c>
      <c r="H205" s="83" t="s">
        <v>162</v>
      </c>
      <c r="XFD205"/>
    </row>
    <row r="206" spans="1:8 16384:16384" s="78" customFormat="1" x14ac:dyDescent="0.3">
      <c r="A206" s="149" t="s">
        <v>172</v>
      </c>
      <c r="B206" s="150">
        <v>2227</v>
      </c>
      <c r="C206" s="149" t="s">
        <v>177</v>
      </c>
      <c r="D206" s="151">
        <v>41603</v>
      </c>
      <c r="E206" s="149">
        <v>541</v>
      </c>
      <c r="F206" s="149">
        <v>400</v>
      </c>
      <c r="G206" s="83" t="s">
        <v>161</v>
      </c>
      <c r="H206" s="83" t="s">
        <v>162</v>
      </c>
      <c r="XFD206"/>
    </row>
    <row r="207" spans="1:8 16384:16384" s="78" customFormat="1" x14ac:dyDescent="0.3">
      <c r="A207" s="149" t="s">
        <v>159</v>
      </c>
      <c r="B207" s="150">
        <v>2227</v>
      </c>
      <c r="C207" s="149" t="s">
        <v>170</v>
      </c>
      <c r="D207" s="151">
        <v>41603</v>
      </c>
      <c r="E207" s="149" t="s">
        <v>166</v>
      </c>
      <c r="F207" s="149">
        <v>400</v>
      </c>
      <c r="G207" s="83" t="s">
        <v>161</v>
      </c>
      <c r="H207" s="83" t="s">
        <v>162</v>
      </c>
      <c r="XFD207"/>
    </row>
    <row r="208" spans="1:8 16384:16384" s="78" customFormat="1" x14ac:dyDescent="0.3">
      <c r="A208" s="149" t="s">
        <v>159</v>
      </c>
      <c r="B208" s="150">
        <v>2227</v>
      </c>
      <c r="C208" s="149" t="s">
        <v>171</v>
      </c>
      <c r="D208" s="151">
        <v>41603</v>
      </c>
      <c r="E208" s="149">
        <v>360</v>
      </c>
      <c r="F208" s="149">
        <v>400</v>
      </c>
      <c r="G208" s="83" t="s">
        <v>161</v>
      </c>
      <c r="H208" s="83" t="s">
        <v>162</v>
      </c>
      <c r="XFD208"/>
    </row>
    <row r="209" spans="1:8 16384:16384" s="78" customFormat="1" x14ac:dyDescent="0.3">
      <c r="A209" s="149" t="s">
        <v>172</v>
      </c>
      <c r="B209" s="150">
        <v>2227</v>
      </c>
      <c r="C209" s="149" t="s">
        <v>173</v>
      </c>
      <c r="D209" s="151">
        <v>41617</v>
      </c>
      <c r="E209" s="149">
        <v>1441</v>
      </c>
      <c r="F209" s="149">
        <v>400</v>
      </c>
      <c r="G209" s="83"/>
      <c r="H209" s="83" t="s">
        <v>162</v>
      </c>
      <c r="XFD209"/>
    </row>
    <row r="210" spans="1:8 16384:16384" s="78" customFormat="1" x14ac:dyDescent="0.3">
      <c r="A210" s="149" t="s">
        <v>172</v>
      </c>
      <c r="B210" s="150">
        <v>2227</v>
      </c>
      <c r="C210" s="149" t="s">
        <v>174</v>
      </c>
      <c r="D210" s="151">
        <v>41617</v>
      </c>
      <c r="E210" s="149">
        <v>1441</v>
      </c>
      <c r="F210" s="149">
        <v>400</v>
      </c>
      <c r="G210" s="83" t="s">
        <v>161</v>
      </c>
      <c r="H210" s="83" t="s">
        <v>162</v>
      </c>
      <c r="XFD210"/>
    </row>
    <row r="211" spans="1:8 16384:16384" s="78" customFormat="1" x14ac:dyDescent="0.3">
      <c r="A211" s="149" t="s">
        <v>172</v>
      </c>
      <c r="B211" s="150">
        <v>2227</v>
      </c>
      <c r="C211" s="149" t="s">
        <v>177</v>
      </c>
      <c r="D211" s="151">
        <v>41617</v>
      </c>
      <c r="E211" s="149">
        <v>360</v>
      </c>
      <c r="F211" s="149">
        <v>400</v>
      </c>
      <c r="G211" s="83" t="s">
        <v>161</v>
      </c>
      <c r="H211" s="83" t="s">
        <v>162</v>
      </c>
      <c r="XFD211"/>
    </row>
    <row r="212" spans="1:8 16384:16384" s="78" customFormat="1" x14ac:dyDescent="0.3">
      <c r="A212" s="149" t="s">
        <v>159</v>
      </c>
      <c r="B212" s="150">
        <v>2227</v>
      </c>
      <c r="C212" s="149" t="s">
        <v>170</v>
      </c>
      <c r="D212" s="151">
        <v>41617</v>
      </c>
      <c r="E212" s="149">
        <v>90</v>
      </c>
      <c r="F212" s="149">
        <v>400</v>
      </c>
      <c r="G212" s="83" t="s">
        <v>161</v>
      </c>
      <c r="H212" s="83" t="s">
        <v>162</v>
      </c>
      <c r="XFD212"/>
    </row>
    <row r="213" spans="1:8 16384:16384" s="78" customFormat="1" x14ac:dyDescent="0.3">
      <c r="A213" s="149" t="s">
        <v>159</v>
      </c>
      <c r="B213" s="150">
        <v>2227</v>
      </c>
      <c r="C213" s="149" t="s">
        <v>171</v>
      </c>
      <c r="D213" s="151">
        <v>41617</v>
      </c>
      <c r="E213" s="149">
        <v>270</v>
      </c>
      <c r="F213" s="149">
        <v>400</v>
      </c>
      <c r="G213" s="83" t="s">
        <v>161</v>
      </c>
      <c r="H213" s="83" t="s">
        <v>162</v>
      </c>
      <c r="XFD213"/>
    </row>
    <row r="214" spans="1:8 16384:16384" s="78" customFormat="1" x14ac:dyDescent="0.3">
      <c r="A214" s="149" t="s">
        <v>159</v>
      </c>
      <c r="B214" s="150">
        <v>2227</v>
      </c>
      <c r="C214" s="149" t="s">
        <v>243</v>
      </c>
      <c r="D214" s="151">
        <v>41617</v>
      </c>
      <c r="E214" s="149">
        <v>270</v>
      </c>
      <c r="F214" s="149">
        <v>400</v>
      </c>
      <c r="G214" s="83" t="s">
        <v>161</v>
      </c>
      <c r="H214" s="83" t="s">
        <v>162</v>
      </c>
      <c r="XFD214"/>
    </row>
    <row r="215" spans="1:8 16384:16384" s="78" customFormat="1" x14ac:dyDescent="0.3">
      <c r="A215" s="149" t="s">
        <v>175</v>
      </c>
      <c r="B215" s="150">
        <v>2227</v>
      </c>
      <c r="C215" s="149" t="s">
        <v>176</v>
      </c>
      <c r="D215" s="151">
        <v>41631</v>
      </c>
      <c r="E215" s="149">
        <v>310</v>
      </c>
      <c r="F215" s="149">
        <v>400</v>
      </c>
      <c r="G215" s="83" t="s">
        <v>161</v>
      </c>
      <c r="H215" s="83" t="s">
        <v>162</v>
      </c>
      <c r="XFD215"/>
    </row>
    <row r="216" spans="1:8 16384:16384" s="78" customFormat="1" x14ac:dyDescent="0.3">
      <c r="A216" s="149" t="s">
        <v>172</v>
      </c>
      <c r="B216" s="150">
        <v>2227</v>
      </c>
      <c r="C216" s="149" t="s">
        <v>173</v>
      </c>
      <c r="D216" s="151">
        <v>41662</v>
      </c>
      <c r="E216" s="149">
        <v>180</v>
      </c>
      <c r="F216" s="149">
        <v>400</v>
      </c>
      <c r="G216" s="83" t="s">
        <v>161</v>
      </c>
      <c r="H216" s="83" t="s">
        <v>162</v>
      </c>
      <c r="XFD216"/>
    </row>
    <row r="217" spans="1:8 16384:16384" s="78" customFormat="1" x14ac:dyDescent="0.3">
      <c r="A217" s="149" t="s">
        <v>172</v>
      </c>
      <c r="B217" s="150">
        <v>2227</v>
      </c>
      <c r="C217" s="149" t="s">
        <v>174</v>
      </c>
      <c r="D217" s="151">
        <v>41662</v>
      </c>
      <c r="E217" s="149">
        <v>991</v>
      </c>
      <c r="F217" s="149">
        <v>400</v>
      </c>
      <c r="G217" s="83" t="s">
        <v>161</v>
      </c>
      <c r="H217" s="83" t="s">
        <v>162</v>
      </c>
      <c r="XFD217"/>
    </row>
    <row r="218" spans="1:8 16384:16384" s="78" customFormat="1" x14ac:dyDescent="0.3">
      <c r="A218" s="149" t="s">
        <v>172</v>
      </c>
      <c r="B218" s="150">
        <v>2227</v>
      </c>
      <c r="C218" s="149" t="s">
        <v>177</v>
      </c>
      <c r="D218" s="151">
        <v>41662</v>
      </c>
      <c r="E218" s="149">
        <v>270</v>
      </c>
      <c r="F218" s="149">
        <v>400</v>
      </c>
      <c r="G218" s="83" t="s">
        <v>161</v>
      </c>
      <c r="H218" s="83" t="s">
        <v>162</v>
      </c>
      <c r="XFD218"/>
    </row>
    <row r="219" spans="1:8 16384:16384" s="78" customFormat="1" x14ac:dyDescent="0.3">
      <c r="A219" s="149" t="s">
        <v>159</v>
      </c>
      <c r="B219" s="150">
        <v>2227</v>
      </c>
      <c r="C219" s="149" t="s">
        <v>170</v>
      </c>
      <c r="D219" s="151">
        <v>41662</v>
      </c>
      <c r="E219" s="149" t="s">
        <v>166</v>
      </c>
      <c r="F219" s="149">
        <v>400</v>
      </c>
      <c r="G219" s="83" t="s">
        <v>161</v>
      </c>
      <c r="H219" s="83" t="s">
        <v>162</v>
      </c>
      <c r="XFD219"/>
    </row>
    <row r="220" spans="1:8 16384:16384" s="78" customFormat="1" x14ac:dyDescent="0.3">
      <c r="A220" s="149" t="s">
        <v>159</v>
      </c>
      <c r="B220" s="150">
        <v>2227</v>
      </c>
      <c r="C220" s="149" t="s">
        <v>171</v>
      </c>
      <c r="D220" s="151">
        <v>41662</v>
      </c>
      <c r="E220" s="149" t="s">
        <v>166</v>
      </c>
      <c r="F220" s="149">
        <v>400</v>
      </c>
      <c r="G220" s="83"/>
      <c r="H220" s="83" t="s">
        <v>162</v>
      </c>
      <c r="XFD220"/>
    </row>
    <row r="221" spans="1:8 16384:16384" s="78" customFormat="1" x14ac:dyDescent="0.3">
      <c r="A221" s="149" t="s">
        <v>175</v>
      </c>
      <c r="B221" s="150">
        <v>2227</v>
      </c>
      <c r="C221" s="149" t="s">
        <v>176</v>
      </c>
      <c r="D221" s="151">
        <v>41667</v>
      </c>
      <c r="E221" s="149">
        <v>500</v>
      </c>
      <c r="F221" s="149">
        <v>400</v>
      </c>
      <c r="G221" s="83" t="s">
        <v>161</v>
      </c>
      <c r="H221" s="83" t="s">
        <v>162</v>
      </c>
      <c r="XFD221"/>
    </row>
    <row r="222" spans="1:8 16384:16384" s="78" customFormat="1" x14ac:dyDescent="0.3">
      <c r="A222" s="149" t="s">
        <v>172</v>
      </c>
      <c r="B222" s="150">
        <v>2227</v>
      </c>
      <c r="C222" s="149" t="s">
        <v>173</v>
      </c>
      <c r="D222" s="151">
        <v>41676</v>
      </c>
      <c r="E222" s="149">
        <v>30</v>
      </c>
      <c r="F222" s="149">
        <v>400</v>
      </c>
      <c r="G222" s="83" t="s">
        <v>161</v>
      </c>
      <c r="H222" s="83" t="s">
        <v>162</v>
      </c>
      <c r="XFD222"/>
    </row>
    <row r="223" spans="1:8 16384:16384" s="78" customFormat="1" x14ac:dyDescent="0.3">
      <c r="A223" s="149" t="s">
        <v>172</v>
      </c>
      <c r="B223" s="150">
        <v>2227</v>
      </c>
      <c r="C223" s="149" t="s">
        <v>174</v>
      </c>
      <c r="D223" s="151">
        <v>41676</v>
      </c>
      <c r="E223" s="149" t="s">
        <v>166</v>
      </c>
      <c r="F223" s="149">
        <v>400</v>
      </c>
      <c r="G223" s="83" t="s">
        <v>161</v>
      </c>
      <c r="H223" s="83" t="s">
        <v>162</v>
      </c>
      <c r="XFD223"/>
    </row>
    <row r="224" spans="1:8 16384:16384" s="78" customFormat="1" x14ac:dyDescent="0.3">
      <c r="A224" s="149" t="s">
        <v>172</v>
      </c>
      <c r="B224" s="150">
        <v>2227</v>
      </c>
      <c r="C224" s="149" t="s">
        <v>177</v>
      </c>
      <c r="D224" s="151">
        <v>41676</v>
      </c>
      <c r="E224" s="149">
        <v>62</v>
      </c>
      <c r="F224" s="149">
        <v>400</v>
      </c>
      <c r="G224" s="83" t="s">
        <v>161</v>
      </c>
      <c r="H224" s="83" t="s">
        <v>162</v>
      </c>
      <c r="XFD224"/>
    </row>
    <row r="225" spans="1:8 16384:16384" s="78" customFormat="1" x14ac:dyDescent="0.3">
      <c r="A225" s="149" t="s">
        <v>159</v>
      </c>
      <c r="B225" s="150">
        <v>2227</v>
      </c>
      <c r="C225" s="149" t="s">
        <v>170</v>
      </c>
      <c r="D225" s="151">
        <v>41676</v>
      </c>
      <c r="E225" s="149">
        <v>10</v>
      </c>
      <c r="F225" s="149">
        <v>400</v>
      </c>
      <c r="G225" s="83" t="s">
        <v>161</v>
      </c>
      <c r="H225" s="83" t="s">
        <v>162</v>
      </c>
      <c r="XFD225"/>
    </row>
    <row r="226" spans="1:8 16384:16384" s="78" customFormat="1" x14ac:dyDescent="0.3">
      <c r="A226" s="149" t="s">
        <v>159</v>
      </c>
      <c r="B226" s="150">
        <v>2227</v>
      </c>
      <c r="C226" s="149" t="s">
        <v>171</v>
      </c>
      <c r="D226" s="151">
        <v>41676</v>
      </c>
      <c r="E226" s="149">
        <v>46</v>
      </c>
      <c r="F226" s="149">
        <v>400</v>
      </c>
      <c r="G226" s="83" t="s">
        <v>178</v>
      </c>
      <c r="H226" s="83" t="s">
        <v>162</v>
      </c>
      <c r="XFD226"/>
    </row>
    <row r="227" spans="1:8 16384:16384" s="78" customFormat="1" x14ac:dyDescent="0.3">
      <c r="A227" s="149" t="s">
        <v>159</v>
      </c>
      <c r="B227" s="150">
        <v>2227</v>
      </c>
      <c r="C227" s="149" t="s">
        <v>243</v>
      </c>
      <c r="D227" s="151">
        <v>41676</v>
      </c>
      <c r="E227" s="149">
        <v>150</v>
      </c>
      <c r="F227" s="149">
        <v>400</v>
      </c>
      <c r="G227" s="83"/>
      <c r="H227" s="83" t="s">
        <v>162</v>
      </c>
      <c r="XFD227"/>
    </row>
    <row r="228" spans="1:8 16384:16384" s="78" customFormat="1" x14ac:dyDescent="0.3">
      <c r="A228" s="149" t="s">
        <v>175</v>
      </c>
      <c r="B228" s="150">
        <v>2227</v>
      </c>
      <c r="C228" s="149" t="s">
        <v>176</v>
      </c>
      <c r="D228" s="151">
        <v>41696</v>
      </c>
      <c r="E228" s="149">
        <v>480</v>
      </c>
      <c r="F228" s="149">
        <v>400</v>
      </c>
      <c r="G228" s="83" t="s">
        <v>161</v>
      </c>
      <c r="H228" s="83" t="s">
        <v>162</v>
      </c>
      <c r="XFD228"/>
    </row>
    <row r="229" spans="1:8 16384:16384" s="78" customFormat="1" x14ac:dyDescent="0.3">
      <c r="A229" s="149" t="s">
        <v>172</v>
      </c>
      <c r="B229" s="150">
        <v>2227</v>
      </c>
      <c r="C229" s="149" t="s">
        <v>173</v>
      </c>
      <c r="D229" s="151">
        <v>41710</v>
      </c>
      <c r="E229" s="149">
        <v>1622</v>
      </c>
      <c r="F229" s="149">
        <v>400</v>
      </c>
      <c r="G229" s="83" t="s">
        <v>161</v>
      </c>
      <c r="H229" s="83" t="s">
        <v>162</v>
      </c>
      <c r="XFD229"/>
    </row>
    <row r="230" spans="1:8 16384:16384" s="78" customFormat="1" x14ac:dyDescent="0.3">
      <c r="A230" s="149" t="s">
        <v>172</v>
      </c>
      <c r="B230" s="150">
        <v>2227</v>
      </c>
      <c r="C230" s="149" t="s">
        <v>174</v>
      </c>
      <c r="D230" s="151">
        <v>41710</v>
      </c>
      <c r="E230" s="149">
        <v>1171</v>
      </c>
      <c r="F230" s="149">
        <v>400</v>
      </c>
      <c r="G230" s="83" t="s">
        <v>161</v>
      </c>
      <c r="H230" s="83" t="s">
        <v>162</v>
      </c>
      <c r="XFD230"/>
    </row>
    <row r="231" spans="1:8 16384:16384" s="78" customFormat="1" x14ac:dyDescent="0.3">
      <c r="A231" s="149" t="s">
        <v>172</v>
      </c>
      <c r="B231" s="150">
        <v>2227</v>
      </c>
      <c r="C231" s="149" t="s">
        <v>177</v>
      </c>
      <c r="D231" s="151">
        <v>41710</v>
      </c>
      <c r="E231" s="149" t="s">
        <v>166</v>
      </c>
      <c r="F231" s="149">
        <v>400</v>
      </c>
      <c r="G231" s="83" t="s">
        <v>161</v>
      </c>
      <c r="H231" s="83" t="s">
        <v>162</v>
      </c>
      <c r="XFD231"/>
    </row>
    <row r="232" spans="1:8 16384:16384" s="78" customFormat="1" x14ac:dyDescent="0.3">
      <c r="A232" s="149" t="s">
        <v>159</v>
      </c>
      <c r="B232" s="150">
        <v>2227</v>
      </c>
      <c r="C232" s="149" t="s">
        <v>170</v>
      </c>
      <c r="D232" s="151">
        <v>41710</v>
      </c>
      <c r="E232" s="149" t="s">
        <v>166</v>
      </c>
      <c r="F232" s="149">
        <v>400</v>
      </c>
      <c r="G232" s="83" t="s">
        <v>161</v>
      </c>
      <c r="H232" s="83" t="s">
        <v>162</v>
      </c>
      <c r="XFD232"/>
    </row>
    <row r="233" spans="1:8 16384:16384" s="78" customFormat="1" x14ac:dyDescent="0.3">
      <c r="A233" s="149" t="s">
        <v>159</v>
      </c>
      <c r="B233" s="150">
        <v>2227</v>
      </c>
      <c r="C233" s="149" t="s">
        <v>171</v>
      </c>
      <c r="D233" s="151">
        <v>41710</v>
      </c>
      <c r="E233" s="149" t="s">
        <v>166</v>
      </c>
      <c r="F233" s="149">
        <v>400</v>
      </c>
      <c r="G233" s="83" t="s">
        <v>161</v>
      </c>
      <c r="H233" s="83" t="s">
        <v>162</v>
      </c>
      <c r="XFD233"/>
    </row>
    <row r="234" spans="1:8 16384:16384" s="78" customFormat="1" x14ac:dyDescent="0.3">
      <c r="A234" s="149" t="s">
        <v>175</v>
      </c>
      <c r="B234" s="150">
        <v>2227</v>
      </c>
      <c r="C234" s="149" t="s">
        <v>176</v>
      </c>
      <c r="D234" s="151">
        <v>41724</v>
      </c>
      <c r="E234" s="149">
        <v>92</v>
      </c>
      <c r="F234" s="149">
        <v>400</v>
      </c>
      <c r="G234" s="83" t="s">
        <v>161</v>
      </c>
      <c r="H234" s="83" t="s">
        <v>162</v>
      </c>
      <c r="XFD234"/>
    </row>
    <row r="235" spans="1:8 16384:16384" s="78" customFormat="1" x14ac:dyDescent="0.3">
      <c r="A235" s="149" t="s">
        <v>172</v>
      </c>
      <c r="B235" s="150">
        <v>2227</v>
      </c>
      <c r="C235" s="149" t="s">
        <v>173</v>
      </c>
      <c r="D235" s="151">
        <v>41745</v>
      </c>
      <c r="E235" s="149">
        <v>90</v>
      </c>
      <c r="F235" s="149">
        <v>400</v>
      </c>
      <c r="G235" s="83" t="s">
        <v>161</v>
      </c>
      <c r="H235" s="83" t="s">
        <v>162</v>
      </c>
      <c r="XFD235"/>
    </row>
    <row r="236" spans="1:8 16384:16384" s="78" customFormat="1" x14ac:dyDescent="0.3">
      <c r="A236" s="149" t="s">
        <v>172</v>
      </c>
      <c r="B236" s="150">
        <v>2227</v>
      </c>
      <c r="C236" s="149" t="s">
        <v>174</v>
      </c>
      <c r="D236" s="151">
        <v>41745</v>
      </c>
      <c r="E236" s="149">
        <v>2800</v>
      </c>
      <c r="F236" s="149">
        <v>400</v>
      </c>
      <c r="G236" s="83" t="s">
        <v>161</v>
      </c>
      <c r="H236" s="83" t="s">
        <v>162</v>
      </c>
      <c r="XFD236"/>
    </row>
    <row r="237" spans="1:8 16384:16384" s="78" customFormat="1" x14ac:dyDescent="0.3">
      <c r="A237" s="149" t="s">
        <v>172</v>
      </c>
      <c r="B237" s="150">
        <v>2227</v>
      </c>
      <c r="C237" s="149" t="s">
        <v>177</v>
      </c>
      <c r="D237" s="151">
        <v>41745</v>
      </c>
      <c r="E237" s="149">
        <v>450</v>
      </c>
      <c r="F237" s="149">
        <v>400</v>
      </c>
      <c r="G237" s="83" t="s">
        <v>161</v>
      </c>
      <c r="H237" s="83" t="s">
        <v>162</v>
      </c>
      <c r="XFD237"/>
    </row>
    <row r="238" spans="1:8 16384:16384" s="78" customFormat="1" x14ac:dyDescent="0.3">
      <c r="A238" s="149" t="s">
        <v>159</v>
      </c>
      <c r="B238" s="150">
        <v>2227</v>
      </c>
      <c r="C238" s="149" t="s">
        <v>170</v>
      </c>
      <c r="D238" s="151">
        <v>41745</v>
      </c>
      <c r="E238" s="149" t="s">
        <v>166</v>
      </c>
      <c r="F238" s="149">
        <v>400</v>
      </c>
      <c r="G238" s="83"/>
      <c r="H238" s="83" t="s">
        <v>162</v>
      </c>
      <c r="XFD238"/>
    </row>
    <row r="239" spans="1:8 16384:16384" s="78" customFormat="1" x14ac:dyDescent="0.3">
      <c r="A239" s="149" t="s">
        <v>159</v>
      </c>
      <c r="B239" s="150">
        <v>2227</v>
      </c>
      <c r="C239" s="149" t="s">
        <v>171</v>
      </c>
      <c r="D239" s="151">
        <v>41745</v>
      </c>
      <c r="E239" s="149">
        <v>90</v>
      </c>
      <c r="F239" s="149">
        <v>400</v>
      </c>
      <c r="G239" s="83" t="s">
        <v>161</v>
      </c>
      <c r="H239" s="83" t="s">
        <v>162</v>
      </c>
      <c r="XFD239"/>
    </row>
    <row r="240" spans="1:8 16384:16384" s="78" customFormat="1" x14ac:dyDescent="0.3">
      <c r="A240" s="149" t="s">
        <v>159</v>
      </c>
      <c r="B240" s="150">
        <v>2227</v>
      </c>
      <c r="C240" s="149" t="s">
        <v>243</v>
      </c>
      <c r="D240" s="151">
        <v>41745</v>
      </c>
      <c r="E240" s="149">
        <v>90</v>
      </c>
      <c r="F240" s="149">
        <v>400</v>
      </c>
      <c r="G240" s="83" t="s">
        <v>161</v>
      </c>
      <c r="H240" s="83" t="s">
        <v>162</v>
      </c>
      <c r="XFD240"/>
    </row>
    <row r="241" spans="1:8 16384:16384" s="78" customFormat="1" x14ac:dyDescent="0.3">
      <c r="A241" s="149" t="s">
        <v>175</v>
      </c>
      <c r="B241" s="150">
        <v>2227</v>
      </c>
      <c r="C241" s="149" t="s">
        <v>176</v>
      </c>
      <c r="D241" s="151">
        <v>41757</v>
      </c>
      <c r="E241" s="149">
        <v>46</v>
      </c>
      <c r="F241" s="149">
        <v>400</v>
      </c>
      <c r="G241" s="83" t="s">
        <v>161</v>
      </c>
      <c r="H241" s="83" t="s">
        <v>162</v>
      </c>
      <c r="XFD241"/>
    </row>
    <row r="242" spans="1:8 16384:16384" s="78" customFormat="1" x14ac:dyDescent="0.3">
      <c r="A242" s="149" t="s">
        <v>172</v>
      </c>
      <c r="B242" s="150">
        <v>2227</v>
      </c>
      <c r="C242" s="149" t="s">
        <v>173</v>
      </c>
      <c r="D242" s="151">
        <v>41772</v>
      </c>
      <c r="E242" s="149">
        <v>1261</v>
      </c>
      <c r="F242" s="149">
        <v>400</v>
      </c>
      <c r="G242" s="83" t="s">
        <v>161</v>
      </c>
      <c r="H242" s="83" t="s">
        <v>162</v>
      </c>
      <c r="XFD242"/>
    </row>
    <row r="243" spans="1:8 16384:16384" s="78" customFormat="1" x14ac:dyDescent="0.3">
      <c r="A243" s="149" t="s">
        <v>172</v>
      </c>
      <c r="B243" s="150">
        <v>2227</v>
      </c>
      <c r="C243" s="149" t="s">
        <v>174</v>
      </c>
      <c r="D243" s="151">
        <v>41772</v>
      </c>
      <c r="E243" s="149">
        <v>2900</v>
      </c>
      <c r="F243" s="149">
        <v>400</v>
      </c>
      <c r="G243" s="83" t="s">
        <v>161</v>
      </c>
      <c r="H243" s="83" t="s">
        <v>162</v>
      </c>
      <c r="XFD243"/>
    </row>
    <row r="244" spans="1:8 16384:16384" s="78" customFormat="1" x14ac:dyDescent="0.3">
      <c r="A244" s="149" t="s">
        <v>172</v>
      </c>
      <c r="B244" s="150">
        <v>2227</v>
      </c>
      <c r="C244" s="149" t="s">
        <v>177</v>
      </c>
      <c r="D244" s="151">
        <v>41772</v>
      </c>
      <c r="E244" s="149">
        <v>1</v>
      </c>
      <c r="F244" s="149">
        <v>400</v>
      </c>
      <c r="G244" s="83" t="s">
        <v>161</v>
      </c>
      <c r="H244" s="83" t="s">
        <v>162</v>
      </c>
      <c r="XFD244"/>
    </row>
    <row r="245" spans="1:8 16384:16384" s="78" customFormat="1" x14ac:dyDescent="0.3">
      <c r="A245" s="149" t="s">
        <v>159</v>
      </c>
      <c r="B245" s="150">
        <v>2227</v>
      </c>
      <c r="C245" s="149" t="s">
        <v>170</v>
      </c>
      <c r="D245" s="151">
        <v>41772</v>
      </c>
      <c r="E245" s="149">
        <v>90</v>
      </c>
      <c r="F245" s="149">
        <v>400</v>
      </c>
      <c r="G245" s="83" t="s">
        <v>161</v>
      </c>
      <c r="H245" s="83" t="s">
        <v>162</v>
      </c>
      <c r="XFD245"/>
    </row>
    <row r="246" spans="1:8 16384:16384" s="78" customFormat="1" x14ac:dyDescent="0.3">
      <c r="A246" s="149" t="s">
        <v>159</v>
      </c>
      <c r="B246" s="150">
        <v>2227</v>
      </c>
      <c r="C246" s="149" t="s">
        <v>171</v>
      </c>
      <c r="D246" s="151">
        <v>41772</v>
      </c>
      <c r="E246" s="149" t="s">
        <v>166</v>
      </c>
      <c r="F246" s="149">
        <v>400</v>
      </c>
      <c r="G246" s="83" t="s">
        <v>161</v>
      </c>
      <c r="H246" s="83" t="s">
        <v>162</v>
      </c>
      <c r="XFD246"/>
    </row>
    <row r="247" spans="1:8 16384:16384" s="78" customFormat="1" x14ac:dyDescent="0.3">
      <c r="A247" s="149" t="s">
        <v>175</v>
      </c>
      <c r="B247" s="150">
        <v>2227</v>
      </c>
      <c r="C247" s="149" t="s">
        <v>176</v>
      </c>
      <c r="D247" s="151">
        <v>41787</v>
      </c>
      <c r="E247" s="149">
        <v>42</v>
      </c>
      <c r="F247" s="149">
        <v>400</v>
      </c>
      <c r="G247" s="83" t="s">
        <v>161</v>
      </c>
      <c r="H247" s="83" t="s">
        <v>162</v>
      </c>
      <c r="XFD247"/>
    </row>
    <row r="248" spans="1:8 16384:16384" s="78" customFormat="1" x14ac:dyDescent="0.3">
      <c r="A248" s="149" t="s">
        <v>172</v>
      </c>
      <c r="B248" s="150">
        <v>2227</v>
      </c>
      <c r="C248" s="149" t="s">
        <v>173</v>
      </c>
      <c r="D248" s="151">
        <v>41814</v>
      </c>
      <c r="E248" s="149">
        <v>300</v>
      </c>
      <c r="F248" s="149">
        <v>400</v>
      </c>
      <c r="G248" s="83" t="s">
        <v>161</v>
      </c>
      <c r="H248" s="83" t="s">
        <v>162</v>
      </c>
      <c r="XFD248"/>
    </row>
    <row r="249" spans="1:8 16384:16384" s="78" customFormat="1" x14ac:dyDescent="0.3">
      <c r="A249" s="149" t="s">
        <v>172</v>
      </c>
      <c r="B249" s="150">
        <v>2227</v>
      </c>
      <c r="C249" s="149" t="s">
        <v>174</v>
      </c>
      <c r="D249" s="151">
        <v>41814</v>
      </c>
      <c r="E249" s="149">
        <v>5900</v>
      </c>
      <c r="F249" s="149">
        <v>400</v>
      </c>
      <c r="G249" s="83" t="s">
        <v>161</v>
      </c>
      <c r="H249" s="83" t="s">
        <v>162</v>
      </c>
      <c r="XFD249"/>
    </row>
    <row r="250" spans="1:8 16384:16384" s="78" customFormat="1" x14ac:dyDescent="0.3">
      <c r="A250" s="149" t="s">
        <v>172</v>
      </c>
      <c r="B250" s="150">
        <v>2227</v>
      </c>
      <c r="C250" s="149" t="s">
        <v>177</v>
      </c>
      <c r="D250" s="151">
        <v>41814</v>
      </c>
      <c r="E250" s="149">
        <v>1100</v>
      </c>
      <c r="F250" s="149">
        <v>400</v>
      </c>
      <c r="G250" s="83"/>
      <c r="H250" s="83" t="s">
        <v>162</v>
      </c>
      <c r="XFD250"/>
    </row>
    <row r="251" spans="1:8 16384:16384" s="78" customFormat="1" x14ac:dyDescent="0.3">
      <c r="A251" s="149" t="s">
        <v>159</v>
      </c>
      <c r="B251" s="150">
        <v>2227</v>
      </c>
      <c r="C251" s="149" t="s">
        <v>170</v>
      </c>
      <c r="D251" s="151">
        <v>41814</v>
      </c>
      <c r="E251" s="149">
        <v>30</v>
      </c>
      <c r="F251" s="149">
        <v>400</v>
      </c>
      <c r="G251" s="83"/>
      <c r="H251" s="83" t="s">
        <v>162</v>
      </c>
      <c r="XFD251"/>
    </row>
    <row r="252" spans="1:8 16384:16384" s="78" customFormat="1" x14ac:dyDescent="0.3">
      <c r="A252" s="149" t="s">
        <v>159</v>
      </c>
      <c r="B252" s="150">
        <v>2227</v>
      </c>
      <c r="C252" s="149" t="s">
        <v>171</v>
      </c>
      <c r="D252" s="151">
        <v>41814</v>
      </c>
      <c r="E252" s="149">
        <v>800</v>
      </c>
      <c r="F252" s="149">
        <v>400</v>
      </c>
      <c r="G252" s="83" t="s">
        <v>161</v>
      </c>
      <c r="H252" s="83" t="s">
        <v>162</v>
      </c>
      <c r="XFD252"/>
    </row>
    <row r="253" spans="1:8 16384:16384" s="78" customFormat="1" x14ac:dyDescent="0.3">
      <c r="A253" s="149" t="s">
        <v>175</v>
      </c>
      <c r="B253" s="150">
        <v>2227</v>
      </c>
      <c r="C253" s="149" t="s">
        <v>176</v>
      </c>
      <c r="D253" s="151">
        <v>41820</v>
      </c>
      <c r="E253" s="149">
        <v>81</v>
      </c>
      <c r="F253" s="149">
        <v>400</v>
      </c>
      <c r="G253" s="83" t="s">
        <v>161</v>
      </c>
      <c r="H253" s="83" t="s">
        <v>162</v>
      </c>
      <c r="XFD253"/>
    </row>
    <row r="254" spans="1:8 16384:16384" s="78" customFormat="1" x14ac:dyDescent="0.3">
      <c r="A254" s="149" t="s">
        <v>172</v>
      </c>
      <c r="B254" s="150">
        <v>2227</v>
      </c>
      <c r="C254" s="149" t="s">
        <v>173</v>
      </c>
      <c r="D254" s="151">
        <v>41848</v>
      </c>
      <c r="E254" s="149">
        <v>1351</v>
      </c>
      <c r="F254" s="149">
        <v>400</v>
      </c>
      <c r="G254" s="83" t="s">
        <v>161</v>
      </c>
      <c r="H254" s="83" t="s">
        <v>162</v>
      </c>
      <c r="XFD254"/>
    </row>
    <row r="255" spans="1:8 16384:16384" s="78" customFormat="1" x14ac:dyDescent="0.3">
      <c r="A255" s="149" t="s">
        <v>172</v>
      </c>
      <c r="B255" s="150">
        <v>2227</v>
      </c>
      <c r="C255" s="149" t="s">
        <v>174</v>
      </c>
      <c r="D255" s="151">
        <v>41848</v>
      </c>
      <c r="E255" s="149">
        <v>3600</v>
      </c>
      <c r="F255" s="149">
        <v>400</v>
      </c>
      <c r="G255" s="83" t="s">
        <v>178</v>
      </c>
      <c r="H255" s="83" t="s">
        <v>162</v>
      </c>
      <c r="XFD255"/>
    </row>
    <row r="256" spans="1:8 16384:16384" s="78" customFormat="1" x14ac:dyDescent="0.3">
      <c r="A256" s="149" t="s">
        <v>172</v>
      </c>
      <c r="B256" s="150">
        <v>2227</v>
      </c>
      <c r="C256" s="149" t="s">
        <v>177</v>
      </c>
      <c r="D256" s="151">
        <v>41848</v>
      </c>
      <c r="E256" s="149">
        <v>180</v>
      </c>
      <c r="F256" s="149">
        <v>400</v>
      </c>
      <c r="G256" s="83" t="s">
        <v>161</v>
      </c>
      <c r="H256" s="83" t="s">
        <v>162</v>
      </c>
      <c r="XFD256"/>
    </row>
    <row r="257" spans="1:8 16384:16384" s="78" customFormat="1" x14ac:dyDescent="0.3">
      <c r="A257" s="149" t="s">
        <v>159</v>
      </c>
      <c r="B257" s="150">
        <v>2227</v>
      </c>
      <c r="C257" s="149" t="s">
        <v>170</v>
      </c>
      <c r="D257" s="151">
        <v>41848</v>
      </c>
      <c r="E257" s="149" t="s">
        <v>166</v>
      </c>
      <c r="F257" s="149">
        <v>400</v>
      </c>
      <c r="G257" s="83" t="s">
        <v>161</v>
      </c>
      <c r="H257" s="83" t="s">
        <v>162</v>
      </c>
      <c r="XFD257"/>
    </row>
    <row r="258" spans="1:8 16384:16384" s="78" customFormat="1" x14ac:dyDescent="0.3">
      <c r="A258" s="149" t="s">
        <v>159</v>
      </c>
      <c r="B258" s="150">
        <v>2227</v>
      </c>
      <c r="C258" s="149" t="s">
        <v>171</v>
      </c>
      <c r="D258" s="151">
        <v>41848</v>
      </c>
      <c r="E258" s="149">
        <v>270</v>
      </c>
      <c r="F258" s="149">
        <v>400</v>
      </c>
      <c r="G258" s="83" t="s">
        <v>161</v>
      </c>
      <c r="H258" s="83" t="s">
        <v>162</v>
      </c>
      <c r="XFD258"/>
    </row>
    <row r="259" spans="1:8 16384:16384" s="78" customFormat="1" x14ac:dyDescent="0.3">
      <c r="A259" s="149" t="s">
        <v>159</v>
      </c>
      <c r="B259" s="150">
        <v>2227</v>
      </c>
      <c r="C259" s="149" t="s">
        <v>243</v>
      </c>
      <c r="D259" s="151">
        <v>41848</v>
      </c>
      <c r="E259" s="149">
        <v>1892</v>
      </c>
      <c r="F259" s="149">
        <v>400</v>
      </c>
      <c r="G259" s="83" t="s">
        <v>161</v>
      </c>
      <c r="H259" s="83" t="s">
        <v>162</v>
      </c>
      <c r="XFD259"/>
    </row>
    <row r="260" spans="1:8 16384:16384" s="78" customFormat="1" x14ac:dyDescent="0.3">
      <c r="A260" s="149" t="s">
        <v>175</v>
      </c>
      <c r="B260" s="150">
        <v>2227</v>
      </c>
      <c r="C260" s="149" t="s">
        <v>176</v>
      </c>
      <c r="D260" s="151">
        <v>41849</v>
      </c>
      <c r="E260" s="149">
        <v>140</v>
      </c>
      <c r="F260" s="149">
        <v>400</v>
      </c>
      <c r="G260" s="83" t="s">
        <v>161</v>
      </c>
      <c r="H260" s="83" t="s">
        <v>162</v>
      </c>
      <c r="XFD260"/>
    </row>
    <row r="261" spans="1:8 16384:16384" s="78" customFormat="1" x14ac:dyDescent="0.3">
      <c r="A261" s="149" t="s">
        <v>175</v>
      </c>
      <c r="B261" s="150">
        <v>2227</v>
      </c>
      <c r="C261" s="149" t="s">
        <v>176</v>
      </c>
      <c r="D261" s="151">
        <v>41876</v>
      </c>
      <c r="E261" s="149">
        <v>8200</v>
      </c>
      <c r="F261" s="149">
        <v>400</v>
      </c>
      <c r="G261" s="83" t="s">
        <v>161</v>
      </c>
      <c r="H261" s="83" t="s">
        <v>162</v>
      </c>
      <c r="XFD261"/>
    </row>
    <row r="262" spans="1:8 16384:16384" s="78" customFormat="1" x14ac:dyDescent="0.3">
      <c r="A262" s="149" t="s">
        <v>172</v>
      </c>
      <c r="B262" s="150">
        <v>2227</v>
      </c>
      <c r="C262" s="149" t="s">
        <v>173</v>
      </c>
      <c r="D262" s="151">
        <v>41879</v>
      </c>
      <c r="E262" s="149">
        <v>901</v>
      </c>
      <c r="F262" s="149">
        <v>400</v>
      </c>
      <c r="G262" s="83" t="s">
        <v>161</v>
      </c>
      <c r="H262" s="83" t="s">
        <v>162</v>
      </c>
      <c r="XFD262"/>
    </row>
    <row r="263" spans="1:8 16384:16384" s="78" customFormat="1" x14ac:dyDescent="0.3">
      <c r="A263" s="149" t="s">
        <v>172</v>
      </c>
      <c r="B263" s="150">
        <v>2227</v>
      </c>
      <c r="C263" s="149" t="s">
        <v>174</v>
      </c>
      <c r="D263" s="151">
        <v>41879</v>
      </c>
      <c r="E263" s="149">
        <v>2200</v>
      </c>
      <c r="F263" s="149">
        <v>400</v>
      </c>
      <c r="G263" s="83"/>
      <c r="H263" s="83" t="s">
        <v>162</v>
      </c>
      <c r="XFD263"/>
    </row>
    <row r="264" spans="1:8 16384:16384" s="78" customFormat="1" x14ac:dyDescent="0.3">
      <c r="A264" s="149" t="s">
        <v>172</v>
      </c>
      <c r="B264" s="150">
        <v>2227</v>
      </c>
      <c r="C264" s="149" t="s">
        <v>177</v>
      </c>
      <c r="D264" s="151">
        <v>41879</v>
      </c>
      <c r="E264" s="149" t="s">
        <v>166</v>
      </c>
      <c r="F264" s="149">
        <v>400</v>
      </c>
      <c r="G264" s="83" t="s">
        <v>161</v>
      </c>
      <c r="H264" s="83" t="s">
        <v>162</v>
      </c>
      <c r="XFD264"/>
    </row>
    <row r="265" spans="1:8 16384:16384" s="78" customFormat="1" x14ac:dyDescent="0.3">
      <c r="A265" s="149" t="s">
        <v>159</v>
      </c>
      <c r="B265" s="150">
        <v>2227</v>
      </c>
      <c r="C265" s="149" t="s">
        <v>170</v>
      </c>
      <c r="D265" s="151">
        <v>41879</v>
      </c>
      <c r="E265" s="149" t="s">
        <v>166</v>
      </c>
      <c r="F265" s="149">
        <v>400</v>
      </c>
      <c r="G265" s="83" t="s">
        <v>161</v>
      </c>
      <c r="H265" s="83" t="s">
        <v>162</v>
      </c>
      <c r="XFD265"/>
    </row>
    <row r="266" spans="1:8 16384:16384" s="78" customFormat="1" x14ac:dyDescent="0.3">
      <c r="A266" s="149" t="s">
        <v>159</v>
      </c>
      <c r="B266" s="150">
        <v>2227</v>
      </c>
      <c r="C266" s="149" t="s">
        <v>171</v>
      </c>
      <c r="D266" s="151">
        <v>41879</v>
      </c>
      <c r="E266" s="149">
        <v>180</v>
      </c>
      <c r="F266" s="149">
        <v>400</v>
      </c>
      <c r="G266" s="83" t="s">
        <v>161</v>
      </c>
      <c r="H266" s="83" t="s">
        <v>162</v>
      </c>
      <c r="XFD266"/>
    </row>
    <row r="267" spans="1:8 16384:16384" s="78" customFormat="1" x14ac:dyDescent="0.3">
      <c r="A267" s="149" t="s">
        <v>172</v>
      </c>
      <c r="B267" s="150">
        <v>2227</v>
      </c>
      <c r="C267" s="149" t="s">
        <v>173</v>
      </c>
      <c r="D267" s="151">
        <v>41890</v>
      </c>
      <c r="E267" s="149">
        <v>4400</v>
      </c>
      <c r="F267" s="149">
        <v>400</v>
      </c>
      <c r="G267" s="83" t="s">
        <v>161</v>
      </c>
      <c r="H267" s="83" t="s">
        <v>162</v>
      </c>
      <c r="XFD267"/>
    </row>
    <row r="268" spans="1:8 16384:16384" s="78" customFormat="1" x14ac:dyDescent="0.3">
      <c r="A268" s="149" t="s">
        <v>172</v>
      </c>
      <c r="B268" s="150">
        <v>2227</v>
      </c>
      <c r="C268" s="149" t="s">
        <v>174</v>
      </c>
      <c r="D268" s="151">
        <v>41890</v>
      </c>
      <c r="E268" s="149">
        <v>2900</v>
      </c>
      <c r="F268" s="149">
        <v>400</v>
      </c>
      <c r="G268" s="83"/>
      <c r="H268" s="83" t="s">
        <v>162</v>
      </c>
      <c r="XFD268"/>
    </row>
    <row r="269" spans="1:8 16384:16384" s="78" customFormat="1" x14ac:dyDescent="0.3">
      <c r="A269" s="149" t="s">
        <v>172</v>
      </c>
      <c r="B269" s="150">
        <v>2227</v>
      </c>
      <c r="C269" s="149" t="s">
        <v>177</v>
      </c>
      <c r="D269" s="151">
        <v>41890</v>
      </c>
      <c r="E269" s="149">
        <v>3700</v>
      </c>
      <c r="F269" s="149">
        <v>400</v>
      </c>
      <c r="G269" s="83" t="s">
        <v>161</v>
      </c>
      <c r="H269" s="83" t="s">
        <v>162</v>
      </c>
      <c r="XFD269"/>
    </row>
    <row r="270" spans="1:8 16384:16384" s="78" customFormat="1" x14ac:dyDescent="0.3">
      <c r="A270" s="149" t="s">
        <v>159</v>
      </c>
      <c r="B270" s="150">
        <v>2227</v>
      </c>
      <c r="C270" s="149" t="s">
        <v>170</v>
      </c>
      <c r="D270" s="151">
        <v>41890</v>
      </c>
      <c r="E270" s="149">
        <v>420</v>
      </c>
      <c r="F270" s="149">
        <v>400</v>
      </c>
      <c r="G270" s="83" t="s">
        <v>161</v>
      </c>
      <c r="H270" s="83" t="s">
        <v>162</v>
      </c>
      <c r="XFD270"/>
    </row>
    <row r="271" spans="1:8 16384:16384" s="78" customFormat="1" x14ac:dyDescent="0.3">
      <c r="A271" s="149" t="s">
        <v>159</v>
      </c>
      <c r="B271" s="150">
        <v>2227</v>
      </c>
      <c r="C271" s="149" t="s">
        <v>171</v>
      </c>
      <c r="D271" s="151">
        <v>41890</v>
      </c>
      <c r="E271" s="149">
        <v>820</v>
      </c>
      <c r="F271" s="149">
        <v>400</v>
      </c>
      <c r="G271" s="83" t="s">
        <v>161</v>
      </c>
      <c r="H271" s="83" t="s">
        <v>162</v>
      </c>
      <c r="XFD271"/>
    </row>
    <row r="272" spans="1:8 16384:16384" s="78" customFormat="1" x14ac:dyDescent="0.3">
      <c r="A272" s="149" t="s">
        <v>175</v>
      </c>
      <c r="B272" s="150">
        <v>2227</v>
      </c>
      <c r="C272" s="149" t="s">
        <v>176</v>
      </c>
      <c r="D272" s="151">
        <v>41900</v>
      </c>
      <c r="E272" s="149">
        <v>230</v>
      </c>
      <c r="F272" s="149">
        <v>400</v>
      </c>
      <c r="G272" s="83" t="s">
        <v>161</v>
      </c>
      <c r="H272" s="83" t="s">
        <v>162</v>
      </c>
      <c r="XFD272"/>
    </row>
    <row r="273" spans="1:8 16384:16384" s="78" customFormat="1" x14ac:dyDescent="0.3">
      <c r="A273" s="149" t="s">
        <v>172</v>
      </c>
      <c r="B273" s="150">
        <v>2227</v>
      </c>
      <c r="C273" s="149" t="s">
        <v>173</v>
      </c>
      <c r="D273" s="151">
        <v>41939</v>
      </c>
      <c r="E273" s="149">
        <v>4700</v>
      </c>
      <c r="F273" s="149">
        <v>400</v>
      </c>
      <c r="G273" s="83" t="s">
        <v>161</v>
      </c>
      <c r="H273" s="83" t="s">
        <v>162</v>
      </c>
      <c r="XFD273"/>
    </row>
    <row r="274" spans="1:8 16384:16384" s="78" customFormat="1" x14ac:dyDescent="0.3">
      <c r="A274" s="149" t="s">
        <v>172</v>
      </c>
      <c r="B274" s="150">
        <v>2227</v>
      </c>
      <c r="C274" s="149" t="s">
        <v>174</v>
      </c>
      <c r="D274" s="151">
        <v>41939</v>
      </c>
      <c r="E274" s="149">
        <v>631</v>
      </c>
      <c r="F274" s="149">
        <v>400</v>
      </c>
      <c r="G274" s="83" t="s">
        <v>161</v>
      </c>
      <c r="H274" s="83" t="s">
        <v>162</v>
      </c>
      <c r="XFD274"/>
    </row>
    <row r="275" spans="1:8 16384:16384" s="78" customFormat="1" x14ac:dyDescent="0.3">
      <c r="A275" s="149" t="s">
        <v>172</v>
      </c>
      <c r="B275" s="150">
        <v>2227</v>
      </c>
      <c r="C275" s="149" t="s">
        <v>177</v>
      </c>
      <c r="D275" s="151">
        <v>41939</v>
      </c>
      <c r="E275" s="149">
        <v>360</v>
      </c>
      <c r="F275" s="149">
        <v>400</v>
      </c>
      <c r="G275" s="83" t="s">
        <v>161</v>
      </c>
      <c r="H275" s="83" t="s">
        <v>162</v>
      </c>
      <c r="XFD275"/>
    </row>
    <row r="276" spans="1:8 16384:16384" s="78" customFormat="1" x14ac:dyDescent="0.3">
      <c r="A276" s="149" t="s">
        <v>159</v>
      </c>
      <c r="B276" s="150">
        <v>2227</v>
      </c>
      <c r="C276" s="149" t="s">
        <v>170</v>
      </c>
      <c r="D276" s="151">
        <v>41939</v>
      </c>
      <c r="E276" s="149" t="s">
        <v>166</v>
      </c>
      <c r="F276" s="149">
        <v>400</v>
      </c>
      <c r="G276" s="83" t="s">
        <v>161</v>
      </c>
      <c r="H276" s="83" t="s">
        <v>162</v>
      </c>
      <c r="XFD276"/>
    </row>
    <row r="277" spans="1:8 16384:16384" s="78" customFormat="1" x14ac:dyDescent="0.3">
      <c r="A277" s="149" t="s">
        <v>159</v>
      </c>
      <c r="B277" s="150">
        <v>2227</v>
      </c>
      <c r="C277" s="149" t="s">
        <v>171</v>
      </c>
      <c r="D277" s="151">
        <v>41939</v>
      </c>
      <c r="E277" s="149">
        <v>2100</v>
      </c>
      <c r="F277" s="149">
        <v>400</v>
      </c>
      <c r="G277" s="83" t="s">
        <v>161</v>
      </c>
      <c r="H277" s="83" t="s">
        <v>162</v>
      </c>
      <c r="XFD277"/>
    </row>
    <row r="278" spans="1:8 16384:16384" s="78" customFormat="1" x14ac:dyDescent="0.3">
      <c r="A278" s="149" t="s">
        <v>175</v>
      </c>
      <c r="B278" s="150">
        <v>2227</v>
      </c>
      <c r="C278" s="149" t="s">
        <v>176</v>
      </c>
      <c r="D278" s="151">
        <v>41940</v>
      </c>
      <c r="E278" s="149">
        <v>36</v>
      </c>
      <c r="F278" s="149">
        <v>400</v>
      </c>
      <c r="G278" s="83" t="s">
        <v>161</v>
      </c>
      <c r="H278" s="83" t="s">
        <v>162</v>
      </c>
      <c r="XFD278"/>
    </row>
    <row r="279" spans="1:8 16384:16384" s="78" customFormat="1" x14ac:dyDescent="0.3">
      <c r="A279" s="149" t="s">
        <v>172</v>
      </c>
      <c r="B279" s="150">
        <v>2227</v>
      </c>
      <c r="C279" s="149" t="s">
        <v>173</v>
      </c>
      <c r="D279" s="151">
        <v>41967</v>
      </c>
      <c r="E279" s="149">
        <v>270</v>
      </c>
      <c r="F279" s="149">
        <v>400</v>
      </c>
      <c r="G279" s="83" t="s">
        <v>161</v>
      </c>
      <c r="H279" s="83" t="s">
        <v>162</v>
      </c>
      <c r="XFD279"/>
    </row>
    <row r="280" spans="1:8 16384:16384" s="78" customFormat="1" x14ac:dyDescent="0.3">
      <c r="A280" s="149" t="s">
        <v>172</v>
      </c>
      <c r="B280" s="150">
        <v>2227</v>
      </c>
      <c r="C280" s="149" t="s">
        <v>174</v>
      </c>
      <c r="D280" s="151">
        <v>41967</v>
      </c>
      <c r="E280" s="149">
        <v>5900</v>
      </c>
      <c r="F280" s="149">
        <v>400</v>
      </c>
      <c r="G280" s="83"/>
      <c r="H280" s="83" t="s">
        <v>162</v>
      </c>
      <c r="XFD280"/>
    </row>
    <row r="281" spans="1:8 16384:16384" s="78" customFormat="1" x14ac:dyDescent="0.3">
      <c r="A281" s="149" t="s">
        <v>172</v>
      </c>
      <c r="B281" s="150">
        <v>2227</v>
      </c>
      <c r="C281" s="149" t="s">
        <v>177</v>
      </c>
      <c r="D281" s="151">
        <v>41967</v>
      </c>
      <c r="E281" s="149">
        <v>2500</v>
      </c>
      <c r="F281" s="149">
        <v>400</v>
      </c>
      <c r="G281" s="83" t="s">
        <v>161</v>
      </c>
      <c r="H281" s="83" t="s">
        <v>162</v>
      </c>
      <c r="XFD281"/>
    </row>
    <row r="282" spans="1:8 16384:16384" s="78" customFormat="1" x14ac:dyDescent="0.3">
      <c r="A282" s="149" t="s">
        <v>159</v>
      </c>
      <c r="B282" s="150">
        <v>2227</v>
      </c>
      <c r="C282" s="149" t="s">
        <v>170</v>
      </c>
      <c r="D282" s="151">
        <v>41967</v>
      </c>
      <c r="E282" s="149">
        <v>541</v>
      </c>
      <c r="F282" s="149">
        <v>400</v>
      </c>
      <c r="G282" s="83" t="s">
        <v>161</v>
      </c>
      <c r="H282" s="83" t="s">
        <v>162</v>
      </c>
      <c r="XFD282"/>
    </row>
    <row r="283" spans="1:8 16384:16384" s="78" customFormat="1" x14ac:dyDescent="0.3">
      <c r="A283" s="149" t="s">
        <v>159</v>
      </c>
      <c r="B283" s="150">
        <v>2227</v>
      </c>
      <c r="C283" s="149" t="s">
        <v>171</v>
      </c>
      <c r="D283" s="151">
        <v>41967</v>
      </c>
      <c r="E283" s="149">
        <v>1622</v>
      </c>
      <c r="F283" s="149">
        <v>400</v>
      </c>
      <c r="G283" s="83" t="s">
        <v>161</v>
      </c>
      <c r="H283" s="83" t="s">
        <v>162</v>
      </c>
      <c r="XFD283"/>
    </row>
    <row r="284" spans="1:8 16384:16384" s="78" customFormat="1" x14ac:dyDescent="0.3">
      <c r="A284" s="149" t="s">
        <v>175</v>
      </c>
      <c r="B284" s="150">
        <v>2227</v>
      </c>
      <c r="C284" s="149" t="s">
        <v>176</v>
      </c>
      <c r="D284" s="151">
        <v>41967</v>
      </c>
      <c r="E284" s="149">
        <v>600</v>
      </c>
      <c r="F284" s="149">
        <v>400</v>
      </c>
      <c r="G284" s="83" t="s">
        <v>161</v>
      </c>
      <c r="H284" s="83" t="s">
        <v>162</v>
      </c>
      <c r="XFD284"/>
    </row>
    <row r="285" spans="1:8 16384:16384" s="78" customFormat="1" x14ac:dyDescent="0.3">
      <c r="A285" s="149" t="s">
        <v>172</v>
      </c>
      <c r="B285" s="150">
        <v>2227</v>
      </c>
      <c r="C285" s="149" t="s">
        <v>173</v>
      </c>
      <c r="D285" s="151">
        <v>41984</v>
      </c>
      <c r="E285" s="149">
        <v>90</v>
      </c>
      <c r="F285" s="149">
        <v>400</v>
      </c>
      <c r="G285" s="83" t="s">
        <v>161</v>
      </c>
      <c r="H285" s="83" t="s">
        <v>162</v>
      </c>
      <c r="XFD285"/>
    </row>
    <row r="286" spans="1:8 16384:16384" s="78" customFormat="1" x14ac:dyDescent="0.3">
      <c r="A286" s="149" t="s">
        <v>172</v>
      </c>
      <c r="B286" s="150">
        <v>2227</v>
      </c>
      <c r="C286" s="149" t="s">
        <v>174</v>
      </c>
      <c r="D286" s="151">
        <v>41984</v>
      </c>
      <c r="E286" s="149">
        <v>631</v>
      </c>
      <c r="F286" s="149">
        <v>400</v>
      </c>
      <c r="G286" s="83"/>
      <c r="H286" s="83" t="s">
        <v>162</v>
      </c>
      <c r="XFD286"/>
    </row>
    <row r="287" spans="1:8 16384:16384" s="78" customFormat="1" x14ac:dyDescent="0.3">
      <c r="A287" s="149" t="s">
        <v>172</v>
      </c>
      <c r="B287" s="150">
        <v>2227</v>
      </c>
      <c r="C287" s="149" t="s">
        <v>177</v>
      </c>
      <c r="D287" s="151">
        <v>41984</v>
      </c>
      <c r="E287" s="149">
        <v>90</v>
      </c>
      <c r="F287" s="149">
        <v>400</v>
      </c>
      <c r="G287" s="83" t="s">
        <v>161</v>
      </c>
      <c r="H287" s="83" t="s">
        <v>162</v>
      </c>
      <c r="XFD287"/>
    </row>
    <row r="288" spans="1:8 16384:16384" s="78" customFormat="1" x14ac:dyDescent="0.3">
      <c r="A288" s="149" t="s">
        <v>159</v>
      </c>
      <c r="B288" s="150">
        <v>2227</v>
      </c>
      <c r="C288" s="149" t="s">
        <v>170</v>
      </c>
      <c r="D288" s="151">
        <v>41984</v>
      </c>
      <c r="E288" s="149" t="s">
        <v>166</v>
      </c>
      <c r="F288" s="149">
        <v>400</v>
      </c>
      <c r="G288" s="83" t="s">
        <v>161</v>
      </c>
      <c r="H288" s="83" t="s">
        <v>162</v>
      </c>
      <c r="XFD288"/>
    </row>
    <row r="289" spans="1:8 16384:16384" s="78" customFormat="1" x14ac:dyDescent="0.3">
      <c r="A289" s="149" t="s">
        <v>159</v>
      </c>
      <c r="B289" s="150">
        <v>2227</v>
      </c>
      <c r="C289" s="149" t="s">
        <v>171</v>
      </c>
      <c r="D289" s="151">
        <v>41984</v>
      </c>
      <c r="E289" s="149" t="s">
        <v>166</v>
      </c>
      <c r="F289" s="149">
        <v>400</v>
      </c>
      <c r="G289" s="83" t="s">
        <v>161</v>
      </c>
      <c r="H289" s="83" t="s">
        <v>162</v>
      </c>
      <c r="XFD289"/>
    </row>
    <row r="290" spans="1:8 16384:16384" s="78" customFormat="1" x14ac:dyDescent="0.3">
      <c r="A290" s="149" t="s">
        <v>159</v>
      </c>
      <c r="B290" s="150">
        <v>2227</v>
      </c>
      <c r="C290" s="149" t="s">
        <v>243</v>
      </c>
      <c r="D290" s="151">
        <v>41984</v>
      </c>
      <c r="E290" s="149">
        <v>90</v>
      </c>
      <c r="F290" s="149">
        <v>400</v>
      </c>
      <c r="G290" s="83" t="s">
        <v>161</v>
      </c>
      <c r="H290" s="83" t="s">
        <v>162</v>
      </c>
      <c r="XFD290"/>
    </row>
    <row r="291" spans="1:8 16384:16384" s="78" customFormat="1" x14ac:dyDescent="0.3">
      <c r="A291" s="149" t="s">
        <v>175</v>
      </c>
      <c r="B291" s="150">
        <v>2227</v>
      </c>
      <c r="C291" s="149" t="s">
        <v>176</v>
      </c>
      <c r="D291" s="151">
        <v>41996</v>
      </c>
      <c r="E291" s="149">
        <v>2070</v>
      </c>
      <c r="F291" s="149">
        <v>400</v>
      </c>
      <c r="G291" s="83" t="s">
        <v>161</v>
      </c>
      <c r="H291" s="83" t="s">
        <v>162</v>
      </c>
      <c r="XFD291"/>
    </row>
    <row r="292" spans="1:8 16384:16384" s="78" customFormat="1" x14ac:dyDescent="0.3">
      <c r="A292" s="149" t="s">
        <v>172</v>
      </c>
      <c r="B292" s="150">
        <v>2227</v>
      </c>
      <c r="C292" s="149" t="s">
        <v>173</v>
      </c>
      <c r="D292" s="151">
        <v>42033</v>
      </c>
      <c r="E292" s="149">
        <v>2900</v>
      </c>
      <c r="F292" s="149">
        <v>400</v>
      </c>
      <c r="G292" s="83" t="s">
        <v>161</v>
      </c>
      <c r="H292" s="83" t="s">
        <v>162</v>
      </c>
      <c r="XFD292"/>
    </row>
    <row r="293" spans="1:8 16384:16384" s="78" customFormat="1" x14ac:dyDescent="0.3">
      <c r="A293" s="149" t="s">
        <v>172</v>
      </c>
      <c r="B293" s="150">
        <v>2227</v>
      </c>
      <c r="C293" s="149" t="s">
        <v>174</v>
      </c>
      <c r="D293" s="151">
        <v>42033</v>
      </c>
      <c r="E293" s="149">
        <v>1351</v>
      </c>
      <c r="F293" s="149">
        <v>400</v>
      </c>
      <c r="G293" s="83" t="s">
        <v>161</v>
      </c>
      <c r="H293" s="83" t="s">
        <v>162</v>
      </c>
      <c r="XFD293"/>
    </row>
    <row r="294" spans="1:8 16384:16384" s="78" customFormat="1" x14ac:dyDescent="0.3">
      <c r="A294" s="149" t="s">
        <v>172</v>
      </c>
      <c r="B294" s="150">
        <v>2227</v>
      </c>
      <c r="C294" s="149" t="s">
        <v>177</v>
      </c>
      <c r="D294" s="151">
        <v>42033</v>
      </c>
      <c r="E294" s="149" t="s">
        <v>166</v>
      </c>
      <c r="F294" s="149">
        <v>400</v>
      </c>
      <c r="G294" s="83" t="s">
        <v>161</v>
      </c>
      <c r="H294" s="83" t="s">
        <v>162</v>
      </c>
      <c r="XFD294"/>
    </row>
    <row r="295" spans="1:8 16384:16384" s="78" customFormat="1" x14ac:dyDescent="0.3">
      <c r="A295" s="149" t="s">
        <v>159</v>
      </c>
      <c r="B295" s="150">
        <v>2227</v>
      </c>
      <c r="C295" s="149" t="s">
        <v>170</v>
      </c>
      <c r="D295" s="151">
        <v>42033</v>
      </c>
      <c r="E295" s="149">
        <v>1532</v>
      </c>
      <c r="F295" s="149">
        <v>400</v>
      </c>
      <c r="G295" s="83" t="s">
        <v>161</v>
      </c>
      <c r="H295" s="83" t="s">
        <v>162</v>
      </c>
      <c r="XFD295"/>
    </row>
    <row r="296" spans="1:8 16384:16384" s="78" customFormat="1" x14ac:dyDescent="0.3">
      <c r="A296" s="149" t="s">
        <v>159</v>
      </c>
      <c r="B296" s="150">
        <v>2227</v>
      </c>
      <c r="C296" s="149" t="s">
        <v>171</v>
      </c>
      <c r="D296" s="151">
        <v>42033</v>
      </c>
      <c r="E296" s="149">
        <v>3000</v>
      </c>
      <c r="F296" s="149">
        <v>400</v>
      </c>
      <c r="G296" s="83"/>
      <c r="H296" s="83" t="s">
        <v>162</v>
      </c>
      <c r="XFD296"/>
    </row>
    <row r="297" spans="1:8 16384:16384" s="78" customFormat="1" x14ac:dyDescent="0.3">
      <c r="A297" s="149" t="s">
        <v>175</v>
      </c>
      <c r="B297" s="150">
        <v>2227</v>
      </c>
      <c r="C297" s="149" t="s">
        <v>176</v>
      </c>
      <c r="D297" s="151">
        <v>42033</v>
      </c>
      <c r="E297" s="149">
        <v>153</v>
      </c>
      <c r="F297" s="149">
        <v>400</v>
      </c>
      <c r="G297" s="83" t="s">
        <v>161</v>
      </c>
      <c r="H297" s="83" t="s">
        <v>162</v>
      </c>
      <c r="XFD297"/>
    </row>
    <row r="298" spans="1:8 16384:16384" s="78" customFormat="1" x14ac:dyDescent="0.3">
      <c r="A298" s="149" t="s">
        <v>175</v>
      </c>
      <c r="B298" s="150">
        <v>2227</v>
      </c>
      <c r="C298" s="149" t="s">
        <v>176</v>
      </c>
      <c r="D298" s="151">
        <v>42059</v>
      </c>
      <c r="E298" s="149">
        <v>72</v>
      </c>
      <c r="F298" s="149">
        <v>400</v>
      </c>
      <c r="G298" s="83" t="s">
        <v>161</v>
      </c>
      <c r="H298" s="83" t="s">
        <v>162</v>
      </c>
      <c r="XFD298"/>
    </row>
    <row r="299" spans="1:8 16384:16384" s="78" customFormat="1" x14ac:dyDescent="0.3">
      <c r="A299" s="149" t="s">
        <v>172</v>
      </c>
      <c r="B299" s="150">
        <v>2227</v>
      </c>
      <c r="C299" s="149" t="s">
        <v>173</v>
      </c>
      <c r="D299" s="151">
        <v>42061</v>
      </c>
      <c r="E299" s="149">
        <v>180</v>
      </c>
      <c r="F299" s="149">
        <v>400</v>
      </c>
      <c r="G299" s="83" t="s">
        <v>161</v>
      </c>
      <c r="H299" s="83" t="s">
        <v>162</v>
      </c>
      <c r="XFD299"/>
    </row>
    <row r="300" spans="1:8 16384:16384" s="78" customFormat="1" x14ac:dyDescent="0.3">
      <c r="A300" s="149" t="s">
        <v>172</v>
      </c>
      <c r="B300" s="150">
        <v>2227</v>
      </c>
      <c r="C300" s="149" t="s">
        <v>174</v>
      </c>
      <c r="D300" s="151">
        <v>42061</v>
      </c>
      <c r="E300" s="149">
        <v>901</v>
      </c>
      <c r="F300" s="149">
        <v>400</v>
      </c>
      <c r="G300" s="83" t="s">
        <v>161</v>
      </c>
      <c r="H300" s="83" t="s">
        <v>162</v>
      </c>
      <c r="XFD300"/>
    </row>
    <row r="301" spans="1:8 16384:16384" s="78" customFormat="1" x14ac:dyDescent="0.3">
      <c r="A301" s="149" t="s">
        <v>172</v>
      </c>
      <c r="B301" s="150">
        <v>2227</v>
      </c>
      <c r="C301" s="149" t="s">
        <v>177</v>
      </c>
      <c r="D301" s="151">
        <v>42061</v>
      </c>
      <c r="E301" s="149">
        <v>270</v>
      </c>
      <c r="F301" s="149">
        <v>400</v>
      </c>
      <c r="G301" s="83" t="s">
        <v>161</v>
      </c>
      <c r="H301" s="83" t="s">
        <v>162</v>
      </c>
      <c r="XFD301"/>
    </row>
    <row r="302" spans="1:8 16384:16384" s="78" customFormat="1" x14ac:dyDescent="0.3">
      <c r="A302" s="149" t="s">
        <v>159</v>
      </c>
      <c r="B302" s="150">
        <v>2227</v>
      </c>
      <c r="C302" s="149" t="s">
        <v>170</v>
      </c>
      <c r="D302" s="151">
        <v>42061</v>
      </c>
      <c r="E302" s="149" t="s">
        <v>166</v>
      </c>
      <c r="F302" s="149">
        <v>400</v>
      </c>
      <c r="G302" s="83" t="s">
        <v>161</v>
      </c>
      <c r="H302" s="83" t="s">
        <v>162</v>
      </c>
      <c r="XFD302"/>
    </row>
    <row r="303" spans="1:8 16384:16384" s="78" customFormat="1" x14ac:dyDescent="0.3">
      <c r="A303" s="149" t="s">
        <v>159</v>
      </c>
      <c r="B303" s="150">
        <v>2227</v>
      </c>
      <c r="C303" s="149" t="s">
        <v>171</v>
      </c>
      <c r="D303" s="151">
        <v>42061</v>
      </c>
      <c r="E303" s="149">
        <v>901</v>
      </c>
      <c r="F303" s="149">
        <v>400</v>
      </c>
      <c r="G303" s="83" t="s">
        <v>161</v>
      </c>
      <c r="H303" s="83" t="s">
        <v>162</v>
      </c>
      <c r="XFD303"/>
    </row>
    <row r="304" spans="1:8 16384:16384" s="78" customFormat="1" x14ac:dyDescent="0.3">
      <c r="A304" s="149" t="s">
        <v>172</v>
      </c>
      <c r="B304" s="150">
        <v>2227</v>
      </c>
      <c r="C304" s="149" t="s">
        <v>173</v>
      </c>
      <c r="D304" s="151">
        <v>42072</v>
      </c>
      <c r="E304" s="149">
        <v>1261</v>
      </c>
      <c r="F304" s="149">
        <v>400</v>
      </c>
      <c r="G304" s="83" t="s">
        <v>161</v>
      </c>
      <c r="H304" s="83" t="s">
        <v>162</v>
      </c>
      <c r="XFD304"/>
    </row>
    <row r="305" spans="1:8 16384:16384" s="78" customFormat="1" x14ac:dyDescent="0.3">
      <c r="A305" s="149" t="s">
        <v>172</v>
      </c>
      <c r="B305" s="150">
        <v>2227</v>
      </c>
      <c r="C305" s="149" t="s">
        <v>174</v>
      </c>
      <c r="D305" s="151">
        <v>42072</v>
      </c>
      <c r="E305" s="149">
        <v>2400</v>
      </c>
      <c r="F305" s="149">
        <v>400</v>
      </c>
      <c r="G305" s="83"/>
      <c r="H305" s="83" t="s">
        <v>162</v>
      </c>
      <c r="XFD305"/>
    </row>
    <row r="306" spans="1:8 16384:16384" s="78" customFormat="1" x14ac:dyDescent="0.3">
      <c r="A306" s="149" t="s">
        <v>172</v>
      </c>
      <c r="B306" s="150">
        <v>2227</v>
      </c>
      <c r="C306" s="149" t="s">
        <v>177</v>
      </c>
      <c r="D306" s="151">
        <v>42072</v>
      </c>
      <c r="E306" s="149">
        <v>180</v>
      </c>
      <c r="F306" s="149">
        <v>400</v>
      </c>
      <c r="G306" s="83" t="s">
        <v>161</v>
      </c>
      <c r="H306" s="83" t="s">
        <v>162</v>
      </c>
      <c r="XFD306"/>
    </row>
    <row r="307" spans="1:8 16384:16384" s="78" customFormat="1" x14ac:dyDescent="0.3">
      <c r="A307" s="149" t="s">
        <v>159</v>
      </c>
      <c r="B307" s="150">
        <v>2227</v>
      </c>
      <c r="C307" s="149" t="s">
        <v>170</v>
      </c>
      <c r="D307" s="151">
        <v>42072</v>
      </c>
      <c r="E307" s="149" t="s">
        <v>166</v>
      </c>
      <c r="F307" s="149">
        <v>400</v>
      </c>
      <c r="G307" s="83" t="s">
        <v>161</v>
      </c>
      <c r="H307" s="83" t="s">
        <v>162</v>
      </c>
      <c r="XFD307"/>
    </row>
    <row r="308" spans="1:8 16384:16384" s="78" customFormat="1" x14ac:dyDescent="0.3">
      <c r="A308" s="149" t="s">
        <v>159</v>
      </c>
      <c r="B308" s="150">
        <v>2227</v>
      </c>
      <c r="C308" s="149" t="s">
        <v>171</v>
      </c>
      <c r="D308" s="151">
        <v>42072</v>
      </c>
      <c r="E308" s="149">
        <v>180</v>
      </c>
      <c r="F308" s="149">
        <v>400</v>
      </c>
      <c r="G308" s="83" t="s">
        <v>161</v>
      </c>
      <c r="H308" s="83" t="s">
        <v>162</v>
      </c>
      <c r="XFD308"/>
    </row>
    <row r="309" spans="1:8 16384:16384" s="78" customFormat="1" x14ac:dyDescent="0.3">
      <c r="A309" s="149" t="s">
        <v>159</v>
      </c>
      <c r="B309" s="150">
        <v>2227</v>
      </c>
      <c r="C309" s="149" t="s">
        <v>243</v>
      </c>
      <c r="D309" s="151">
        <v>42072</v>
      </c>
      <c r="E309" s="149">
        <v>631</v>
      </c>
      <c r="F309" s="149">
        <v>400</v>
      </c>
      <c r="G309" s="83" t="s">
        <v>161</v>
      </c>
      <c r="H309" s="83" t="s">
        <v>162</v>
      </c>
      <c r="XFD309"/>
    </row>
    <row r="310" spans="1:8 16384:16384" s="78" customFormat="1" x14ac:dyDescent="0.3">
      <c r="A310" s="149" t="s">
        <v>175</v>
      </c>
      <c r="B310" s="150">
        <v>2227</v>
      </c>
      <c r="C310" s="149" t="s">
        <v>176</v>
      </c>
      <c r="D310" s="151">
        <v>42089</v>
      </c>
      <c r="E310" s="149">
        <v>510</v>
      </c>
      <c r="F310" s="149">
        <v>400</v>
      </c>
      <c r="G310" s="83"/>
      <c r="H310" s="83" t="s">
        <v>162</v>
      </c>
      <c r="XFD310"/>
    </row>
    <row r="311" spans="1:8 16384:16384" s="78" customFormat="1" x14ac:dyDescent="0.3">
      <c r="A311" s="149" t="s">
        <v>172</v>
      </c>
      <c r="B311" s="150">
        <v>2227</v>
      </c>
      <c r="C311" s="149" t="s">
        <v>173</v>
      </c>
      <c r="D311" s="151">
        <v>42103</v>
      </c>
      <c r="E311" s="149">
        <v>300</v>
      </c>
      <c r="F311" s="149">
        <v>400</v>
      </c>
      <c r="G311" s="83" t="s">
        <v>161</v>
      </c>
      <c r="H311" s="83" t="s">
        <v>162</v>
      </c>
      <c r="XFD311"/>
    </row>
    <row r="312" spans="1:8 16384:16384" s="78" customFormat="1" x14ac:dyDescent="0.3">
      <c r="A312" s="149" t="s">
        <v>172</v>
      </c>
      <c r="B312" s="150">
        <v>2227</v>
      </c>
      <c r="C312" s="149" t="s">
        <v>174</v>
      </c>
      <c r="D312" s="151">
        <v>42103</v>
      </c>
      <c r="E312" s="149">
        <v>600</v>
      </c>
      <c r="F312" s="149">
        <v>400</v>
      </c>
      <c r="G312" s="83" t="s">
        <v>161</v>
      </c>
      <c r="H312" s="83" t="s">
        <v>162</v>
      </c>
      <c r="XFD312"/>
    </row>
    <row r="313" spans="1:8 16384:16384" s="78" customFormat="1" x14ac:dyDescent="0.3">
      <c r="A313" s="149" t="s">
        <v>172</v>
      </c>
      <c r="B313" s="150">
        <v>2227</v>
      </c>
      <c r="C313" s="149" t="s">
        <v>177</v>
      </c>
      <c r="D313" s="151">
        <v>42103</v>
      </c>
      <c r="E313" s="149">
        <v>310</v>
      </c>
      <c r="F313" s="149">
        <v>400</v>
      </c>
      <c r="G313" s="83" t="s">
        <v>161</v>
      </c>
      <c r="H313" s="83" t="s">
        <v>162</v>
      </c>
      <c r="XFD313"/>
    </row>
    <row r="314" spans="1:8 16384:16384" s="78" customFormat="1" x14ac:dyDescent="0.3">
      <c r="A314" s="149" t="s">
        <v>159</v>
      </c>
      <c r="B314" s="150">
        <v>2227</v>
      </c>
      <c r="C314" s="149" t="s">
        <v>170</v>
      </c>
      <c r="D314" s="151">
        <v>42103</v>
      </c>
      <c r="E314" s="149">
        <v>19</v>
      </c>
      <c r="F314" s="149">
        <v>400</v>
      </c>
      <c r="G314" s="83" t="s">
        <v>161</v>
      </c>
      <c r="H314" s="83" t="s">
        <v>162</v>
      </c>
      <c r="XFD314"/>
    </row>
    <row r="315" spans="1:8 16384:16384" s="78" customFormat="1" x14ac:dyDescent="0.3">
      <c r="A315" s="149" t="s">
        <v>159</v>
      </c>
      <c r="B315" s="150">
        <v>2227</v>
      </c>
      <c r="C315" s="149" t="s">
        <v>171</v>
      </c>
      <c r="D315" s="151">
        <v>42103</v>
      </c>
      <c r="E315" s="149">
        <v>210</v>
      </c>
      <c r="F315" s="149">
        <v>400</v>
      </c>
      <c r="G315" s="83" t="s">
        <v>161</v>
      </c>
      <c r="H315" s="83" t="s">
        <v>162</v>
      </c>
      <c r="XFD315"/>
    </row>
    <row r="316" spans="1:8 16384:16384" s="78" customFormat="1" x14ac:dyDescent="0.3">
      <c r="A316" s="149" t="s">
        <v>159</v>
      </c>
      <c r="B316" s="150">
        <v>2227</v>
      </c>
      <c r="C316" s="149" t="s">
        <v>243</v>
      </c>
      <c r="D316" s="151">
        <v>42103</v>
      </c>
      <c r="E316" s="149">
        <v>200</v>
      </c>
      <c r="F316" s="149">
        <v>400</v>
      </c>
      <c r="G316" s="83"/>
      <c r="H316" s="83" t="s">
        <v>162</v>
      </c>
      <c r="XFD316"/>
    </row>
    <row r="317" spans="1:8 16384:16384" s="78" customFormat="1" x14ac:dyDescent="0.3">
      <c r="A317" s="149" t="s">
        <v>175</v>
      </c>
      <c r="B317" s="150">
        <v>2227</v>
      </c>
      <c r="C317" s="149" t="s">
        <v>176</v>
      </c>
      <c r="D317" s="151">
        <v>42122</v>
      </c>
      <c r="E317" s="149">
        <v>63</v>
      </c>
      <c r="F317" s="149">
        <v>400</v>
      </c>
      <c r="G317" s="83" t="s">
        <v>161</v>
      </c>
      <c r="H317" s="83" t="s">
        <v>162</v>
      </c>
      <c r="XFD317"/>
    </row>
    <row r="318" spans="1:8 16384:16384" s="78" customFormat="1" x14ac:dyDescent="0.3">
      <c r="A318" s="149" t="s">
        <v>172</v>
      </c>
      <c r="B318" s="150">
        <v>2227</v>
      </c>
      <c r="C318" s="149" t="s">
        <v>173</v>
      </c>
      <c r="D318" s="151">
        <v>42128</v>
      </c>
      <c r="E318" s="149">
        <v>1351</v>
      </c>
      <c r="F318" s="149">
        <v>400</v>
      </c>
      <c r="G318" s="83" t="s">
        <v>161</v>
      </c>
      <c r="H318" s="83" t="s">
        <v>162</v>
      </c>
      <c r="XFD318"/>
    </row>
    <row r="319" spans="1:8 16384:16384" s="78" customFormat="1" x14ac:dyDescent="0.3">
      <c r="A319" s="149" t="s">
        <v>172</v>
      </c>
      <c r="B319" s="150">
        <v>2227</v>
      </c>
      <c r="C319" s="149" t="s">
        <v>174</v>
      </c>
      <c r="D319" s="151">
        <v>42128</v>
      </c>
      <c r="E319" s="149">
        <v>3500</v>
      </c>
      <c r="F319" s="149">
        <v>400</v>
      </c>
      <c r="G319" s="83" t="s">
        <v>161</v>
      </c>
      <c r="H319" s="83" t="s">
        <v>162</v>
      </c>
      <c r="XFD319"/>
    </row>
    <row r="320" spans="1:8 16384:16384" s="78" customFormat="1" x14ac:dyDescent="0.3">
      <c r="A320" s="149" t="s">
        <v>172</v>
      </c>
      <c r="B320" s="150">
        <v>2227</v>
      </c>
      <c r="C320" s="149" t="s">
        <v>177</v>
      </c>
      <c r="D320" s="151">
        <v>42128</v>
      </c>
      <c r="E320" s="149">
        <v>270</v>
      </c>
      <c r="F320" s="149">
        <v>400</v>
      </c>
      <c r="G320" s="83" t="s">
        <v>161</v>
      </c>
      <c r="H320" s="83" t="s">
        <v>162</v>
      </c>
      <c r="XFD320"/>
    </row>
    <row r="321" spans="1:8 16384:16384" s="78" customFormat="1" x14ac:dyDescent="0.3">
      <c r="A321" s="149" t="s">
        <v>159</v>
      </c>
      <c r="B321" s="150">
        <v>2227</v>
      </c>
      <c r="C321" s="149" t="s">
        <v>170</v>
      </c>
      <c r="D321" s="151">
        <v>42128</v>
      </c>
      <c r="E321" s="149" t="s">
        <v>166</v>
      </c>
      <c r="F321" s="149">
        <v>400</v>
      </c>
      <c r="G321" s="83" t="s">
        <v>161</v>
      </c>
      <c r="H321" s="83" t="s">
        <v>162</v>
      </c>
      <c r="XFD321"/>
    </row>
    <row r="322" spans="1:8 16384:16384" s="78" customFormat="1" x14ac:dyDescent="0.3">
      <c r="A322" s="149" t="s">
        <v>159</v>
      </c>
      <c r="B322" s="150">
        <v>2227</v>
      </c>
      <c r="C322" s="149" t="s">
        <v>171</v>
      </c>
      <c r="D322" s="151">
        <v>42128</v>
      </c>
      <c r="E322" s="149">
        <v>90</v>
      </c>
      <c r="F322" s="149">
        <v>400</v>
      </c>
      <c r="G322" s="83" t="s">
        <v>161</v>
      </c>
      <c r="H322" s="83" t="s">
        <v>162</v>
      </c>
      <c r="XFD322"/>
    </row>
    <row r="323" spans="1:8 16384:16384" s="78" customFormat="1" x14ac:dyDescent="0.3">
      <c r="A323" s="149" t="s">
        <v>175</v>
      </c>
      <c r="B323" s="150">
        <v>2227</v>
      </c>
      <c r="C323" s="149" t="s">
        <v>176</v>
      </c>
      <c r="D323" s="151">
        <v>42151</v>
      </c>
      <c r="E323" s="149">
        <v>4500</v>
      </c>
      <c r="F323" s="149">
        <v>400</v>
      </c>
      <c r="G323" s="83" t="s">
        <v>161</v>
      </c>
      <c r="H323" s="83" t="s">
        <v>162</v>
      </c>
      <c r="XFD323"/>
    </row>
    <row r="324" spans="1:8 16384:16384" s="78" customFormat="1" x14ac:dyDescent="0.3">
      <c r="A324" s="149" t="s">
        <v>172</v>
      </c>
      <c r="B324" s="150">
        <v>2227</v>
      </c>
      <c r="C324" s="149" t="s">
        <v>173</v>
      </c>
      <c r="D324" s="151">
        <v>42163</v>
      </c>
      <c r="E324" s="149">
        <v>270</v>
      </c>
      <c r="F324" s="149">
        <v>400</v>
      </c>
      <c r="G324" s="83" t="s">
        <v>161</v>
      </c>
      <c r="H324" s="83" t="s">
        <v>162</v>
      </c>
      <c r="XFD324"/>
    </row>
    <row r="325" spans="1:8 16384:16384" s="78" customFormat="1" x14ac:dyDescent="0.3">
      <c r="A325" s="149" t="s">
        <v>172</v>
      </c>
      <c r="B325" s="150">
        <v>2227</v>
      </c>
      <c r="C325" s="149" t="s">
        <v>174</v>
      </c>
      <c r="D325" s="151">
        <v>42163</v>
      </c>
      <c r="E325" s="149">
        <v>2700</v>
      </c>
      <c r="F325" s="149">
        <v>400</v>
      </c>
      <c r="G325" s="83" t="s">
        <v>161</v>
      </c>
      <c r="H325" s="83" t="s">
        <v>162</v>
      </c>
      <c r="XFD325"/>
    </row>
    <row r="326" spans="1:8 16384:16384" s="78" customFormat="1" x14ac:dyDescent="0.3">
      <c r="A326" s="149" t="s">
        <v>172</v>
      </c>
      <c r="B326" s="150">
        <v>2227</v>
      </c>
      <c r="C326" s="149" t="s">
        <v>177</v>
      </c>
      <c r="D326" s="151">
        <v>42163</v>
      </c>
      <c r="E326" s="149">
        <v>360</v>
      </c>
      <c r="F326" s="149">
        <v>400</v>
      </c>
      <c r="G326" s="83" t="s">
        <v>161</v>
      </c>
      <c r="H326" s="83" t="s">
        <v>162</v>
      </c>
      <c r="XFD326"/>
    </row>
    <row r="327" spans="1:8 16384:16384" s="78" customFormat="1" x14ac:dyDescent="0.3">
      <c r="A327" s="149" t="s">
        <v>159</v>
      </c>
      <c r="B327" s="150">
        <v>2227</v>
      </c>
      <c r="C327" s="149" t="s">
        <v>170</v>
      </c>
      <c r="D327" s="151">
        <v>42163</v>
      </c>
      <c r="E327" s="149" t="s">
        <v>166</v>
      </c>
      <c r="F327" s="149">
        <v>400</v>
      </c>
      <c r="G327" s="83" t="s">
        <v>161</v>
      </c>
      <c r="H327" s="83" t="s">
        <v>162</v>
      </c>
      <c r="XFD327"/>
    </row>
    <row r="328" spans="1:8 16384:16384" s="78" customFormat="1" x14ac:dyDescent="0.3">
      <c r="A328" s="149" t="s">
        <v>159</v>
      </c>
      <c r="B328" s="150">
        <v>2227</v>
      </c>
      <c r="C328" s="149" t="s">
        <v>171</v>
      </c>
      <c r="D328" s="151">
        <v>42163</v>
      </c>
      <c r="E328" s="149">
        <v>180</v>
      </c>
      <c r="F328" s="149">
        <v>400</v>
      </c>
      <c r="G328" s="83" t="s">
        <v>161</v>
      </c>
      <c r="H328" s="83" t="s">
        <v>162</v>
      </c>
      <c r="XFD328"/>
    </row>
    <row r="329" spans="1:8 16384:16384" s="78" customFormat="1" x14ac:dyDescent="0.3">
      <c r="A329" s="149" t="s">
        <v>175</v>
      </c>
      <c r="B329" s="150">
        <v>2227</v>
      </c>
      <c r="C329" s="149" t="s">
        <v>176</v>
      </c>
      <c r="D329" s="151">
        <v>42178</v>
      </c>
      <c r="E329" s="149">
        <v>36</v>
      </c>
      <c r="F329" s="149">
        <v>400</v>
      </c>
      <c r="G329" s="83" t="s">
        <v>161</v>
      </c>
      <c r="H329" s="83" t="s">
        <v>162</v>
      </c>
      <c r="XFD329"/>
    </row>
    <row r="330" spans="1:8 16384:16384" s="78" customFormat="1" x14ac:dyDescent="0.3">
      <c r="A330" s="149" t="s">
        <v>172</v>
      </c>
      <c r="B330" s="150">
        <v>2227</v>
      </c>
      <c r="C330" s="149" t="s">
        <v>173</v>
      </c>
      <c r="D330" s="151">
        <v>42192</v>
      </c>
      <c r="E330" s="149">
        <v>100</v>
      </c>
      <c r="F330" s="149">
        <v>400</v>
      </c>
      <c r="G330" s="83" t="s">
        <v>161</v>
      </c>
      <c r="H330" s="83" t="s">
        <v>162</v>
      </c>
      <c r="XFD330"/>
    </row>
    <row r="331" spans="1:8 16384:16384" s="78" customFormat="1" x14ac:dyDescent="0.3">
      <c r="A331" s="149" t="s">
        <v>172</v>
      </c>
      <c r="B331" s="150">
        <v>2227</v>
      </c>
      <c r="C331" s="149" t="s">
        <v>174</v>
      </c>
      <c r="D331" s="151">
        <v>42192</v>
      </c>
      <c r="E331" s="149">
        <v>2000</v>
      </c>
      <c r="F331" s="149">
        <v>400</v>
      </c>
      <c r="G331" s="83" t="s">
        <v>161</v>
      </c>
      <c r="H331" s="83" t="s">
        <v>162</v>
      </c>
      <c r="XFD331"/>
    </row>
    <row r="332" spans="1:8 16384:16384" s="78" customFormat="1" x14ac:dyDescent="0.3">
      <c r="A332" s="149" t="s">
        <v>172</v>
      </c>
      <c r="B332" s="150">
        <v>2227</v>
      </c>
      <c r="C332" s="149" t="s">
        <v>177</v>
      </c>
      <c r="D332" s="151">
        <v>42192</v>
      </c>
      <c r="E332" s="149">
        <v>700</v>
      </c>
      <c r="F332" s="149">
        <v>400</v>
      </c>
      <c r="G332" s="83" t="s">
        <v>161</v>
      </c>
      <c r="H332" s="83" t="s">
        <v>162</v>
      </c>
      <c r="XFD332"/>
    </row>
    <row r="333" spans="1:8 16384:16384" s="78" customFormat="1" x14ac:dyDescent="0.3">
      <c r="A333" s="149" t="s">
        <v>159</v>
      </c>
      <c r="B333" s="150">
        <v>2227</v>
      </c>
      <c r="C333" s="149" t="s">
        <v>170</v>
      </c>
      <c r="D333" s="151">
        <v>42192</v>
      </c>
      <c r="E333" s="149">
        <v>17</v>
      </c>
      <c r="F333" s="149">
        <v>400</v>
      </c>
      <c r="G333" s="83" t="s">
        <v>161</v>
      </c>
      <c r="H333" s="83" t="s">
        <v>162</v>
      </c>
      <c r="XFD333"/>
    </row>
    <row r="334" spans="1:8 16384:16384" s="78" customFormat="1" x14ac:dyDescent="0.3">
      <c r="A334" s="149" t="s">
        <v>159</v>
      </c>
      <c r="B334" s="150">
        <v>2227</v>
      </c>
      <c r="C334" s="149" t="s">
        <v>171</v>
      </c>
      <c r="D334" s="151">
        <v>42192</v>
      </c>
      <c r="E334" s="149">
        <v>91</v>
      </c>
      <c r="F334" s="149">
        <v>400</v>
      </c>
      <c r="G334" s="83" t="s">
        <v>161</v>
      </c>
      <c r="H334" s="83" t="s">
        <v>162</v>
      </c>
      <c r="XFD334"/>
    </row>
    <row r="335" spans="1:8 16384:16384" s="78" customFormat="1" x14ac:dyDescent="0.3">
      <c r="A335" s="149" t="s">
        <v>159</v>
      </c>
      <c r="B335" s="150">
        <v>2227</v>
      </c>
      <c r="C335" s="149" t="s">
        <v>243</v>
      </c>
      <c r="D335" s="151">
        <v>42192</v>
      </c>
      <c r="E335" s="149">
        <v>410</v>
      </c>
      <c r="F335" s="149">
        <v>400</v>
      </c>
      <c r="G335" s="83" t="s">
        <v>161</v>
      </c>
      <c r="H335" s="83" t="s">
        <v>162</v>
      </c>
      <c r="XFD335"/>
    </row>
    <row r="336" spans="1:8 16384:16384" s="78" customFormat="1" x14ac:dyDescent="0.3">
      <c r="A336" s="149" t="s">
        <v>175</v>
      </c>
      <c r="B336" s="150">
        <v>2227</v>
      </c>
      <c r="C336" s="149" t="s">
        <v>176</v>
      </c>
      <c r="D336" s="151">
        <v>42206</v>
      </c>
      <c r="E336" s="149">
        <v>54</v>
      </c>
      <c r="F336" s="149">
        <v>400</v>
      </c>
      <c r="G336" s="83" t="s">
        <v>161</v>
      </c>
      <c r="H336" s="83" t="s">
        <v>162</v>
      </c>
      <c r="XFD336"/>
    </row>
    <row r="337" spans="1:8 16384:16384" s="78" customFormat="1" x14ac:dyDescent="0.3">
      <c r="A337" s="149" t="s">
        <v>175</v>
      </c>
      <c r="B337" s="150">
        <v>2227</v>
      </c>
      <c r="C337" s="149" t="s">
        <v>176</v>
      </c>
      <c r="D337" s="151">
        <v>42235</v>
      </c>
      <c r="E337" s="149">
        <v>135</v>
      </c>
      <c r="F337" s="149">
        <v>400</v>
      </c>
      <c r="G337" s="83" t="s">
        <v>161</v>
      </c>
      <c r="H337" s="83" t="s">
        <v>162</v>
      </c>
      <c r="XFD337"/>
    </row>
    <row r="338" spans="1:8 16384:16384" s="78" customFormat="1" x14ac:dyDescent="0.3">
      <c r="A338" s="149" t="s">
        <v>159</v>
      </c>
      <c r="B338" s="150">
        <v>2227</v>
      </c>
      <c r="C338" s="149" t="s">
        <v>170</v>
      </c>
      <c r="D338" s="151">
        <v>42236</v>
      </c>
      <c r="E338" s="149" t="s">
        <v>166</v>
      </c>
      <c r="F338" s="149">
        <v>400</v>
      </c>
      <c r="G338" s="83" t="s">
        <v>161</v>
      </c>
      <c r="H338" s="83" t="s">
        <v>162</v>
      </c>
      <c r="XFD338"/>
    </row>
    <row r="339" spans="1:8 16384:16384" s="78" customFormat="1" x14ac:dyDescent="0.3">
      <c r="A339" s="149" t="s">
        <v>159</v>
      </c>
      <c r="B339" s="150">
        <v>2227</v>
      </c>
      <c r="C339" s="149" t="s">
        <v>171</v>
      </c>
      <c r="D339" s="151">
        <v>42236</v>
      </c>
      <c r="E339" s="149">
        <v>370</v>
      </c>
      <c r="F339" s="149">
        <v>400</v>
      </c>
      <c r="G339" s="83" t="s">
        <v>161</v>
      </c>
      <c r="H339" s="83" t="s">
        <v>162</v>
      </c>
      <c r="XFD339"/>
    </row>
    <row r="340" spans="1:8 16384:16384" s="78" customFormat="1" x14ac:dyDescent="0.3">
      <c r="A340" s="149" t="s">
        <v>159</v>
      </c>
      <c r="B340" s="150">
        <v>2227</v>
      </c>
      <c r="C340" s="149" t="s">
        <v>170</v>
      </c>
      <c r="D340" s="151">
        <v>42250</v>
      </c>
      <c r="E340" s="149">
        <v>9</v>
      </c>
      <c r="F340" s="149">
        <v>400</v>
      </c>
      <c r="G340" s="83" t="s">
        <v>161</v>
      </c>
      <c r="H340" s="83" t="s">
        <v>162</v>
      </c>
      <c r="XFD340"/>
    </row>
    <row r="341" spans="1:8 16384:16384" s="78" customFormat="1" x14ac:dyDescent="0.3">
      <c r="A341" s="149" t="s">
        <v>159</v>
      </c>
      <c r="B341" s="150">
        <v>2227</v>
      </c>
      <c r="C341" s="149" t="s">
        <v>171</v>
      </c>
      <c r="D341" s="151">
        <v>42250</v>
      </c>
      <c r="E341" s="149">
        <v>320</v>
      </c>
      <c r="F341" s="149">
        <v>400</v>
      </c>
      <c r="G341" s="83" t="s">
        <v>161</v>
      </c>
      <c r="H341" s="83" t="s">
        <v>162</v>
      </c>
      <c r="XFD341"/>
    </row>
    <row r="342" spans="1:8 16384:16384" s="78" customFormat="1" x14ac:dyDescent="0.3">
      <c r="A342" s="149" t="s">
        <v>175</v>
      </c>
      <c r="B342" s="150">
        <v>2227</v>
      </c>
      <c r="C342" s="149" t="s">
        <v>176</v>
      </c>
      <c r="D342" s="151">
        <v>42276</v>
      </c>
      <c r="E342" s="149">
        <v>117</v>
      </c>
      <c r="F342" s="149">
        <v>400</v>
      </c>
      <c r="G342" s="83" t="s">
        <v>161</v>
      </c>
      <c r="H342" s="83" t="s">
        <v>162</v>
      </c>
      <c r="XFD342"/>
    </row>
    <row r="343" spans="1:8 16384:16384" s="78" customFormat="1" x14ac:dyDescent="0.3">
      <c r="A343" s="149" t="s">
        <v>172</v>
      </c>
      <c r="B343" s="150">
        <v>2227</v>
      </c>
      <c r="C343" s="149" t="s">
        <v>173</v>
      </c>
      <c r="D343" s="151">
        <v>42303</v>
      </c>
      <c r="E343" s="149">
        <v>360</v>
      </c>
      <c r="F343" s="149">
        <v>400</v>
      </c>
      <c r="G343" s="83" t="s">
        <v>161</v>
      </c>
      <c r="H343" s="83" t="s">
        <v>162</v>
      </c>
      <c r="XFD343"/>
    </row>
    <row r="344" spans="1:8 16384:16384" s="78" customFormat="1" x14ac:dyDescent="0.3">
      <c r="A344" s="149" t="s">
        <v>172</v>
      </c>
      <c r="B344" s="150">
        <v>2227</v>
      </c>
      <c r="C344" s="149" t="s">
        <v>174</v>
      </c>
      <c r="D344" s="151">
        <v>42303</v>
      </c>
      <c r="E344" s="149">
        <v>1261</v>
      </c>
      <c r="F344" s="149">
        <v>400</v>
      </c>
      <c r="G344" s="83" t="s">
        <v>161</v>
      </c>
      <c r="H344" s="83" t="s">
        <v>162</v>
      </c>
      <c r="XFD344"/>
    </row>
    <row r="345" spans="1:8 16384:16384" s="78" customFormat="1" x14ac:dyDescent="0.3">
      <c r="A345" s="149" t="s">
        <v>172</v>
      </c>
      <c r="B345" s="150">
        <v>2227</v>
      </c>
      <c r="C345" s="149" t="s">
        <v>177</v>
      </c>
      <c r="D345" s="151">
        <v>42303</v>
      </c>
      <c r="E345" s="149">
        <v>6937</v>
      </c>
      <c r="F345" s="149">
        <v>400</v>
      </c>
      <c r="G345" s="83" t="s">
        <v>161</v>
      </c>
      <c r="H345" s="83" t="s">
        <v>162</v>
      </c>
      <c r="XFD345"/>
    </row>
    <row r="346" spans="1:8 16384:16384" s="78" customFormat="1" x14ac:dyDescent="0.3">
      <c r="A346" s="149" t="s">
        <v>159</v>
      </c>
      <c r="B346" s="150">
        <v>2227</v>
      </c>
      <c r="C346" s="149" t="s">
        <v>170</v>
      </c>
      <c r="D346" s="151">
        <v>42303</v>
      </c>
      <c r="E346" s="149">
        <v>90</v>
      </c>
      <c r="F346" s="149">
        <v>400</v>
      </c>
      <c r="G346" s="83"/>
      <c r="H346" s="83" t="s">
        <v>162</v>
      </c>
      <c r="XFD346"/>
    </row>
    <row r="347" spans="1:8 16384:16384" s="78" customFormat="1" x14ac:dyDescent="0.3">
      <c r="A347" s="149" t="s">
        <v>159</v>
      </c>
      <c r="B347" s="150">
        <v>2227</v>
      </c>
      <c r="C347" s="149" t="s">
        <v>171</v>
      </c>
      <c r="D347" s="151">
        <v>42303</v>
      </c>
      <c r="E347" s="149" t="s">
        <v>166</v>
      </c>
      <c r="F347" s="149">
        <v>400</v>
      </c>
      <c r="G347" s="83" t="s">
        <v>161</v>
      </c>
      <c r="H347" s="83" t="s">
        <v>162</v>
      </c>
      <c r="XFD347"/>
    </row>
    <row r="348" spans="1:8 16384:16384" s="78" customFormat="1" x14ac:dyDescent="0.3">
      <c r="A348" s="149" t="s">
        <v>175</v>
      </c>
      <c r="B348" s="150">
        <v>2227</v>
      </c>
      <c r="C348" s="149" t="s">
        <v>176</v>
      </c>
      <c r="D348" s="151">
        <v>42305</v>
      </c>
      <c r="E348" s="149">
        <v>780</v>
      </c>
      <c r="F348" s="149">
        <v>400</v>
      </c>
      <c r="G348" s="83" t="s">
        <v>161</v>
      </c>
      <c r="H348" s="83" t="s">
        <v>162</v>
      </c>
      <c r="XFD348"/>
    </row>
    <row r="349" spans="1:8 16384:16384" s="78" customFormat="1" x14ac:dyDescent="0.3">
      <c r="A349" s="149" t="s">
        <v>172</v>
      </c>
      <c r="B349" s="150">
        <v>2227</v>
      </c>
      <c r="C349" s="149" t="s">
        <v>173</v>
      </c>
      <c r="D349" s="151">
        <v>42324</v>
      </c>
      <c r="E349" s="149">
        <v>360</v>
      </c>
      <c r="F349" s="149">
        <v>400</v>
      </c>
      <c r="G349" s="83" t="s">
        <v>161</v>
      </c>
      <c r="H349" s="83" t="s">
        <v>162</v>
      </c>
      <c r="XFD349"/>
    </row>
    <row r="350" spans="1:8 16384:16384" s="78" customFormat="1" x14ac:dyDescent="0.3">
      <c r="A350" s="149" t="s">
        <v>172</v>
      </c>
      <c r="B350" s="150">
        <v>2227</v>
      </c>
      <c r="C350" s="149" t="s">
        <v>174</v>
      </c>
      <c r="D350" s="151">
        <v>42324</v>
      </c>
      <c r="E350" s="149">
        <v>1982</v>
      </c>
      <c r="F350" s="149">
        <v>400</v>
      </c>
      <c r="G350" s="83" t="s">
        <v>161</v>
      </c>
      <c r="H350" s="83" t="s">
        <v>162</v>
      </c>
      <c r="XFD350"/>
    </row>
    <row r="351" spans="1:8 16384:16384" s="78" customFormat="1" x14ac:dyDescent="0.3">
      <c r="A351" s="149" t="s">
        <v>172</v>
      </c>
      <c r="B351" s="150">
        <v>2227</v>
      </c>
      <c r="C351" s="149" t="s">
        <v>177</v>
      </c>
      <c r="D351" s="151">
        <v>42324</v>
      </c>
      <c r="E351" s="149">
        <v>541</v>
      </c>
      <c r="F351" s="149">
        <v>400</v>
      </c>
      <c r="G351" s="83" t="s">
        <v>161</v>
      </c>
      <c r="H351" s="83" t="s">
        <v>162</v>
      </c>
      <c r="XFD351"/>
    </row>
    <row r="352" spans="1:8 16384:16384" s="78" customFormat="1" x14ac:dyDescent="0.3">
      <c r="A352" s="149" t="s">
        <v>159</v>
      </c>
      <c r="B352" s="150">
        <v>2227</v>
      </c>
      <c r="C352" s="149" t="s">
        <v>170</v>
      </c>
      <c r="D352" s="151">
        <v>42324</v>
      </c>
      <c r="E352" s="149" t="s">
        <v>166</v>
      </c>
      <c r="F352" s="149">
        <v>400</v>
      </c>
      <c r="G352" s="83" t="s">
        <v>161</v>
      </c>
      <c r="H352" s="83" t="s">
        <v>162</v>
      </c>
      <c r="XFD352"/>
    </row>
    <row r="353" spans="1:8 16384:16384" s="78" customFormat="1" x14ac:dyDescent="0.3">
      <c r="A353" s="149" t="s">
        <v>159</v>
      </c>
      <c r="B353" s="150">
        <v>2227</v>
      </c>
      <c r="C353" s="149" t="s">
        <v>171</v>
      </c>
      <c r="D353" s="151">
        <v>42324</v>
      </c>
      <c r="E353" s="149">
        <v>450</v>
      </c>
      <c r="F353" s="149">
        <v>400</v>
      </c>
      <c r="G353" s="83" t="s">
        <v>161</v>
      </c>
      <c r="H353" s="83" t="s">
        <v>162</v>
      </c>
      <c r="XFD353"/>
    </row>
    <row r="354" spans="1:8 16384:16384" s="78" customFormat="1" x14ac:dyDescent="0.3">
      <c r="A354" s="149" t="s">
        <v>175</v>
      </c>
      <c r="B354" s="150">
        <v>2227</v>
      </c>
      <c r="C354" s="149" t="s">
        <v>176</v>
      </c>
      <c r="D354" s="151">
        <v>42332</v>
      </c>
      <c r="E354" s="149">
        <v>90</v>
      </c>
      <c r="F354" s="149">
        <v>400</v>
      </c>
      <c r="G354" s="83" t="s">
        <v>161</v>
      </c>
      <c r="H354" s="83" t="s">
        <v>162</v>
      </c>
      <c r="XFD354"/>
    </row>
    <row r="355" spans="1:8 16384:16384" s="78" customFormat="1" x14ac:dyDescent="0.3">
      <c r="A355" s="149" t="s">
        <v>172</v>
      </c>
      <c r="B355" s="150">
        <v>2227</v>
      </c>
      <c r="C355" s="149" t="s">
        <v>173</v>
      </c>
      <c r="D355" s="151">
        <v>42352</v>
      </c>
      <c r="E355" s="149">
        <v>560</v>
      </c>
      <c r="F355" s="149">
        <v>400</v>
      </c>
      <c r="G355" s="83" t="s">
        <v>161</v>
      </c>
      <c r="H355" s="83" t="s">
        <v>162</v>
      </c>
      <c r="XFD355"/>
    </row>
    <row r="356" spans="1:8 16384:16384" s="78" customFormat="1" x14ac:dyDescent="0.3">
      <c r="A356" s="149" t="s">
        <v>172</v>
      </c>
      <c r="B356" s="150">
        <v>2227</v>
      </c>
      <c r="C356" s="149" t="s">
        <v>174</v>
      </c>
      <c r="D356" s="151">
        <v>42352</v>
      </c>
      <c r="E356" s="149">
        <v>4200</v>
      </c>
      <c r="F356" s="149">
        <v>400</v>
      </c>
      <c r="G356" s="83" t="s">
        <v>161</v>
      </c>
      <c r="H356" s="83" t="s">
        <v>162</v>
      </c>
      <c r="XFD356"/>
    </row>
    <row r="357" spans="1:8 16384:16384" s="78" customFormat="1" x14ac:dyDescent="0.3">
      <c r="A357" s="149" t="s">
        <v>172</v>
      </c>
      <c r="B357" s="150">
        <v>2227</v>
      </c>
      <c r="C357" s="149" t="s">
        <v>177</v>
      </c>
      <c r="D357" s="151">
        <v>42352</v>
      </c>
      <c r="E357" s="149">
        <v>330</v>
      </c>
      <c r="F357" s="149">
        <v>400</v>
      </c>
      <c r="G357" s="83"/>
      <c r="H357" s="83" t="s">
        <v>162</v>
      </c>
      <c r="XFD357"/>
    </row>
    <row r="358" spans="1:8 16384:16384" s="78" customFormat="1" x14ac:dyDescent="0.3">
      <c r="A358" s="149" t="s">
        <v>159</v>
      </c>
      <c r="B358" s="150">
        <v>2227</v>
      </c>
      <c r="C358" s="149" t="s">
        <v>170</v>
      </c>
      <c r="D358" s="151">
        <v>42352</v>
      </c>
      <c r="E358" s="149" t="s">
        <v>166</v>
      </c>
      <c r="F358" s="149">
        <v>400</v>
      </c>
      <c r="G358" s="83"/>
      <c r="H358" s="83" t="s">
        <v>162</v>
      </c>
      <c r="XFD358"/>
    </row>
    <row r="359" spans="1:8 16384:16384" s="78" customFormat="1" x14ac:dyDescent="0.3">
      <c r="A359" s="149" t="s">
        <v>159</v>
      </c>
      <c r="B359" s="150">
        <v>2227</v>
      </c>
      <c r="C359" s="149" t="s">
        <v>171</v>
      </c>
      <c r="D359" s="151">
        <v>42352</v>
      </c>
      <c r="E359" s="149">
        <v>210</v>
      </c>
      <c r="F359" s="149">
        <v>400</v>
      </c>
      <c r="G359" s="83" t="s">
        <v>161</v>
      </c>
      <c r="H359" s="83" t="s">
        <v>162</v>
      </c>
      <c r="XFD359"/>
    </row>
    <row r="360" spans="1:8 16384:16384" s="78" customFormat="1" x14ac:dyDescent="0.3">
      <c r="A360" s="149" t="s">
        <v>159</v>
      </c>
      <c r="B360" s="150">
        <v>2227</v>
      </c>
      <c r="C360" s="149" t="s">
        <v>243</v>
      </c>
      <c r="D360" s="151">
        <v>42352</v>
      </c>
      <c r="E360" s="149">
        <v>460</v>
      </c>
      <c r="F360" s="149">
        <v>400</v>
      </c>
      <c r="G360" s="83" t="s">
        <v>161</v>
      </c>
      <c r="H360" s="83" t="s">
        <v>162</v>
      </c>
      <c r="XFD360"/>
    </row>
    <row r="361" spans="1:8 16384:16384" s="78" customFormat="1" x14ac:dyDescent="0.3">
      <c r="A361" s="149" t="s">
        <v>175</v>
      </c>
      <c r="B361" s="150">
        <v>2227</v>
      </c>
      <c r="C361" s="149" t="s">
        <v>176</v>
      </c>
      <c r="D361" s="151">
        <v>42367</v>
      </c>
      <c r="E361" s="149">
        <v>36</v>
      </c>
      <c r="F361" s="149">
        <v>400</v>
      </c>
      <c r="G361" s="83" t="s">
        <v>161</v>
      </c>
      <c r="H361" s="83" t="s">
        <v>162</v>
      </c>
      <c r="XFD361"/>
    </row>
    <row r="362" spans="1:8 16384:16384" s="78" customFormat="1" x14ac:dyDescent="0.3">
      <c r="A362" s="149" t="s">
        <v>172</v>
      </c>
      <c r="B362" s="150">
        <v>2227</v>
      </c>
      <c r="C362" s="149" t="s">
        <v>173</v>
      </c>
      <c r="D362" s="151">
        <v>42396</v>
      </c>
      <c r="E362" s="149">
        <v>180</v>
      </c>
      <c r="F362" s="149">
        <v>400</v>
      </c>
      <c r="G362" s="83" t="s">
        <v>161</v>
      </c>
      <c r="H362" s="83" t="s">
        <v>162</v>
      </c>
      <c r="XFD362"/>
    </row>
    <row r="363" spans="1:8 16384:16384" s="78" customFormat="1" x14ac:dyDescent="0.3">
      <c r="A363" s="149" t="s">
        <v>172</v>
      </c>
      <c r="B363" s="150">
        <v>2227</v>
      </c>
      <c r="C363" s="149" t="s">
        <v>174</v>
      </c>
      <c r="D363" s="151">
        <v>42396</v>
      </c>
      <c r="E363" s="149">
        <v>2100</v>
      </c>
      <c r="F363" s="149">
        <v>400</v>
      </c>
      <c r="G363" s="83" t="s">
        <v>161</v>
      </c>
      <c r="H363" s="83" t="s">
        <v>162</v>
      </c>
      <c r="XFD363"/>
    </row>
    <row r="364" spans="1:8 16384:16384" s="78" customFormat="1" x14ac:dyDescent="0.3">
      <c r="A364" s="149" t="s">
        <v>172</v>
      </c>
      <c r="B364" s="150">
        <v>2227</v>
      </c>
      <c r="C364" s="149" t="s">
        <v>177</v>
      </c>
      <c r="D364" s="151">
        <v>42396</v>
      </c>
      <c r="E364" s="149">
        <v>450</v>
      </c>
      <c r="F364" s="149">
        <v>400</v>
      </c>
      <c r="G364" s="83" t="s">
        <v>161</v>
      </c>
      <c r="H364" s="83" t="s">
        <v>162</v>
      </c>
      <c r="XFD364"/>
    </row>
    <row r="365" spans="1:8 16384:16384" s="78" customFormat="1" x14ac:dyDescent="0.3">
      <c r="A365" s="149" t="s">
        <v>159</v>
      </c>
      <c r="B365" s="150">
        <v>2227</v>
      </c>
      <c r="C365" s="149" t="s">
        <v>170</v>
      </c>
      <c r="D365" s="151">
        <v>42396</v>
      </c>
      <c r="E365" s="149">
        <v>1</v>
      </c>
      <c r="F365" s="149">
        <v>400</v>
      </c>
      <c r="G365" s="83" t="s">
        <v>161</v>
      </c>
      <c r="H365" s="83" t="s">
        <v>162</v>
      </c>
      <c r="XFD365"/>
    </row>
    <row r="366" spans="1:8 16384:16384" s="78" customFormat="1" x14ac:dyDescent="0.3">
      <c r="A366" s="149" t="s">
        <v>159</v>
      </c>
      <c r="B366" s="150">
        <v>2227</v>
      </c>
      <c r="C366" s="149" t="s">
        <v>171</v>
      </c>
      <c r="D366" s="151">
        <v>42396</v>
      </c>
      <c r="E366" s="149">
        <v>1</v>
      </c>
      <c r="F366" s="149">
        <v>400</v>
      </c>
      <c r="G366" s="83" t="s">
        <v>161</v>
      </c>
      <c r="H366" s="83" t="s">
        <v>162</v>
      </c>
      <c r="XFD366"/>
    </row>
    <row r="367" spans="1:8 16384:16384" s="78" customFormat="1" x14ac:dyDescent="0.3">
      <c r="A367" s="149" t="s">
        <v>159</v>
      </c>
      <c r="B367" s="150">
        <v>2227</v>
      </c>
      <c r="C367" s="149" t="s">
        <v>243</v>
      </c>
      <c r="D367" s="151">
        <v>42396</v>
      </c>
      <c r="E367" s="149">
        <v>180</v>
      </c>
      <c r="F367" s="149">
        <v>400</v>
      </c>
      <c r="G367" s="83" t="s">
        <v>161</v>
      </c>
      <c r="H367" s="83" t="s">
        <v>162</v>
      </c>
      <c r="XFD367"/>
    </row>
    <row r="368" spans="1:8 16384:16384" s="78" customFormat="1" x14ac:dyDescent="0.3">
      <c r="A368" s="149" t="s">
        <v>175</v>
      </c>
      <c r="B368" s="150">
        <v>2227</v>
      </c>
      <c r="C368" s="149" t="s">
        <v>176</v>
      </c>
      <c r="D368" s="151">
        <v>42396</v>
      </c>
      <c r="E368" s="149">
        <v>600</v>
      </c>
      <c r="F368" s="149">
        <v>400</v>
      </c>
      <c r="G368" s="83" t="s">
        <v>161</v>
      </c>
      <c r="H368" s="83" t="s">
        <v>162</v>
      </c>
      <c r="XFD368"/>
    </row>
    <row r="369" spans="1:8 16384:16384" s="78" customFormat="1" x14ac:dyDescent="0.3">
      <c r="A369" s="149" t="s">
        <v>172</v>
      </c>
      <c r="B369" s="150">
        <v>2227</v>
      </c>
      <c r="C369" s="149" t="s">
        <v>173</v>
      </c>
      <c r="D369" s="151">
        <v>42411</v>
      </c>
      <c r="E369" s="149">
        <v>360</v>
      </c>
      <c r="F369" s="149">
        <v>400</v>
      </c>
      <c r="G369" s="83" t="s">
        <v>161</v>
      </c>
      <c r="H369" s="83" t="s">
        <v>162</v>
      </c>
      <c r="XFD369"/>
    </row>
    <row r="370" spans="1:8 16384:16384" s="78" customFormat="1" x14ac:dyDescent="0.3">
      <c r="A370" s="149" t="s">
        <v>172</v>
      </c>
      <c r="B370" s="150">
        <v>2227</v>
      </c>
      <c r="C370" s="149" t="s">
        <v>174</v>
      </c>
      <c r="D370" s="151">
        <v>42411</v>
      </c>
      <c r="E370" s="149">
        <v>450</v>
      </c>
      <c r="F370" s="149">
        <v>400</v>
      </c>
      <c r="G370" s="83" t="s">
        <v>161</v>
      </c>
      <c r="H370" s="83" t="s">
        <v>162</v>
      </c>
      <c r="XFD370"/>
    </row>
    <row r="371" spans="1:8 16384:16384" s="78" customFormat="1" x14ac:dyDescent="0.3">
      <c r="A371" s="149" t="s">
        <v>172</v>
      </c>
      <c r="B371" s="150">
        <v>2227</v>
      </c>
      <c r="C371" s="149" t="s">
        <v>177</v>
      </c>
      <c r="D371" s="151">
        <v>42411</v>
      </c>
      <c r="E371" s="149">
        <v>450</v>
      </c>
      <c r="F371" s="149">
        <v>400</v>
      </c>
      <c r="G371" s="83" t="s">
        <v>161</v>
      </c>
      <c r="H371" s="83" t="s">
        <v>162</v>
      </c>
      <c r="XFD371"/>
    </row>
    <row r="372" spans="1:8 16384:16384" s="78" customFormat="1" x14ac:dyDescent="0.3">
      <c r="A372" s="149" t="s">
        <v>159</v>
      </c>
      <c r="B372" s="150">
        <v>2227</v>
      </c>
      <c r="C372" s="149" t="s">
        <v>170</v>
      </c>
      <c r="D372" s="151">
        <v>42411</v>
      </c>
      <c r="E372" s="149">
        <v>1</v>
      </c>
      <c r="F372" s="149">
        <v>400</v>
      </c>
      <c r="G372" s="83" t="s">
        <v>161</v>
      </c>
      <c r="H372" s="83" t="s">
        <v>162</v>
      </c>
      <c r="XFD372"/>
    </row>
    <row r="373" spans="1:8 16384:16384" s="78" customFormat="1" x14ac:dyDescent="0.3">
      <c r="A373" s="149" t="s">
        <v>159</v>
      </c>
      <c r="B373" s="150">
        <v>2227</v>
      </c>
      <c r="C373" s="149" t="s">
        <v>171</v>
      </c>
      <c r="D373" s="151">
        <v>42411</v>
      </c>
      <c r="E373" s="149">
        <v>1</v>
      </c>
      <c r="F373" s="149">
        <v>400</v>
      </c>
      <c r="G373" s="83" t="s">
        <v>161</v>
      </c>
      <c r="H373" s="83" t="s">
        <v>162</v>
      </c>
      <c r="XFD373"/>
    </row>
    <row r="374" spans="1:8 16384:16384" s="78" customFormat="1" x14ac:dyDescent="0.3">
      <c r="A374" s="149" t="s">
        <v>175</v>
      </c>
      <c r="B374" s="150">
        <v>2227</v>
      </c>
      <c r="C374" s="149" t="s">
        <v>176</v>
      </c>
      <c r="D374" s="151">
        <v>42424</v>
      </c>
      <c r="E374" s="149">
        <v>280</v>
      </c>
      <c r="F374" s="149">
        <v>400</v>
      </c>
      <c r="G374" s="83" t="s">
        <v>161</v>
      </c>
      <c r="H374" s="83" t="s">
        <v>162</v>
      </c>
      <c r="XFD374"/>
    </row>
    <row r="375" spans="1:8 16384:16384" x14ac:dyDescent="0.3">
      <c r="A375" s="149" t="s">
        <v>172</v>
      </c>
      <c r="B375" s="150">
        <v>2227</v>
      </c>
      <c r="C375" s="149" t="s">
        <v>173</v>
      </c>
      <c r="D375" s="151">
        <v>42438</v>
      </c>
      <c r="E375" s="149">
        <v>1171</v>
      </c>
      <c r="F375" s="149">
        <v>400</v>
      </c>
      <c r="G375" s="83" t="s">
        <v>161</v>
      </c>
      <c r="H375" s="83" t="s">
        <v>162</v>
      </c>
    </row>
    <row r="376" spans="1:8 16384:16384" x14ac:dyDescent="0.3">
      <c r="A376" s="149" t="s">
        <v>172</v>
      </c>
      <c r="B376" s="150">
        <v>2227</v>
      </c>
      <c r="C376" s="149" t="s">
        <v>174</v>
      </c>
      <c r="D376" s="151">
        <v>42438</v>
      </c>
      <c r="E376" s="149">
        <v>1802</v>
      </c>
      <c r="F376" s="149">
        <v>400</v>
      </c>
      <c r="G376" s="83" t="s">
        <v>161</v>
      </c>
      <c r="H376" s="83" t="s">
        <v>162</v>
      </c>
    </row>
    <row r="377" spans="1:8 16384:16384" x14ac:dyDescent="0.3">
      <c r="A377" s="149" t="s">
        <v>172</v>
      </c>
      <c r="B377" s="150">
        <v>2227</v>
      </c>
      <c r="C377" s="149" t="s">
        <v>177</v>
      </c>
      <c r="D377" s="151">
        <v>42438</v>
      </c>
      <c r="E377" s="149">
        <v>360</v>
      </c>
      <c r="F377" s="149">
        <v>400</v>
      </c>
      <c r="G377" s="83" t="s">
        <v>161</v>
      </c>
      <c r="H377" s="83" t="s">
        <v>162</v>
      </c>
    </row>
    <row r="378" spans="1:8 16384:16384" x14ac:dyDescent="0.3">
      <c r="A378" s="149" t="s">
        <v>159</v>
      </c>
      <c r="B378" s="150">
        <v>2227</v>
      </c>
      <c r="C378" s="149" t="s">
        <v>170</v>
      </c>
      <c r="D378" s="151">
        <v>42438</v>
      </c>
      <c r="E378" s="149">
        <v>1</v>
      </c>
      <c r="F378" s="149">
        <v>400</v>
      </c>
      <c r="G378" s="83" t="s">
        <v>161</v>
      </c>
      <c r="H378" s="83" t="s">
        <v>162</v>
      </c>
    </row>
    <row r="379" spans="1:8 16384:16384" x14ac:dyDescent="0.3">
      <c r="A379" s="149" t="s">
        <v>159</v>
      </c>
      <c r="B379" s="150">
        <v>2227</v>
      </c>
      <c r="C379" s="149" t="s">
        <v>171</v>
      </c>
      <c r="D379" s="151">
        <v>42438</v>
      </c>
      <c r="E379" s="149">
        <v>90</v>
      </c>
      <c r="F379" s="149">
        <v>400</v>
      </c>
      <c r="G379" s="83" t="s">
        <v>161</v>
      </c>
      <c r="H379" s="83" t="s">
        <v>162</v>
      </c>
    </row>
    <row r="380" spans="1:8 16384:16384" x14ac:dyDescent="0.3">
      <c r="A380" s="149" t="s">
        <v>175</v>
      </c>
      <c r="B380" s="150">
        <v>2227</v>
      </c>
      <c r="C380" s="149" t="s">
        <v>176</v>
      </c>
      <c r="D380" s="151">
        <v>42458</v>
      </c>
      <c r="E380" s="149">
        <v>210</v>
      </c>
      <c r="F380" s="149">
        <v>400</v>
      </c>
      <c r="G380" s="83" t="s">
        <v>161</v>
      </c>
      <c r="H380" s="83" t="s">
        <v>162</v>
      </c>
    </row>
    <row r="381" spans="1:8 16384:16384" x14ac:dyDescent="0.3">
      <c r="A381" s="149" t="s">
        <v>172</v>
      </c>
      <c r="B381" s="150">
        <v>2227</v>
      </c>
      <c r="C381" s="149" t="s">
        <v>173</v>
      </c>
      <c r="D381" s="151">
        <v>42467</v>
      </c>
      <c r="E381" s="149">
        <v>100</v>
      </c>
      <c r="F381" s="149">
        <v>400</v>
      </c>
      <c r="G381" s="83" t="s">
        <v>161</v>
      </c>
      <c r="H381" s="83" t="s">
        <v>162</v>
      </c>
    </row>
    <row r="382" spans="1:8 16384:16384" x14ac:dyDescent="0.3">
      <c r="A382" s="149" t="s">
        <v>172</v>
      </c>
      <c r="B382" s="150">
        <v>2227</v>
      </c>
      <c r="C382" s="149" t="s">
        <v>174</v>
      </c>
      <c r="D382" s="151">
        <v>42467</v>
      </c>
      <c r="E382" s="149">
        <v>3600</v>
      </c>
      <c r="F382" s="149">
        <v>400</v>
      </c>
      <c r="G382" s="83" t="s">
        <v>161</v>
      </c>
      <c r="H382" s="83" t="s">
        <v>162</v>
      </c>
    </row>
    <row r="383" spans="1:8 16384:16384" x14ac:dyDescent="0.3">
      <c r="A383" s="149" t="s">
        <v>172</v>
      </c>
      <c r="B383" s="150">
        <v>2227</v>
      </c>
      <c r="C383" s="149" t="s">
        <v>177</v>
      </c>
      <c r="D383" s="151">
        <v>42467</v>
      </c>
      <c r="E383" s="149">
        <v>90</v>
      </c>
      <c r="F383" s="149">
        <v>400</v>
      </c>
      <c r="G383" s="83" t="s">
        <v>161</v>
      </c>
      <c r="H383" s="83" t="s">
        <v>162</v>
      </c>
    </row>
    <row r="384" spans="1:8 16384:16384" x14ac:dyDescent="0.3">
      <c r="A384" s="149" t="s">
        <v>159</v>
      </c>
      <c r="B384" s="150">
        <v>2227</v>
      </c>
      <c r="C384" s="149" t="s">
        <v>170</v>
      </c>
      <c r="D384" s="151">
        <v>42467</v>
      </c>
      <c r="E384" s="149">
        <v>260</v>
      </c>
      <c r="F384" s="149">
        <v>400</v>
      </c>
      <c r="G384" s="83" t="s">
        <v>161</v>
      </c>
      <c r="H384" s="83" t="s">
        <v>162</v>
      </c>
    </row>
    <row r="385" spans="1:8" x14ac:dyDescent="0.3">
      <c r="A385" s="149" t="s">
        <v>159</v>
      </c>
      <c r="B385" s="150">
        <v>2227</v>
      </c>
      <c r="C385" s="149" t="s">
        <v>171</v>
      </c>
      <c r="D385" s="151">
        <v>42467</v>
      </c>
      <c r="E385" s="149">
        <v>220</v>
      </c>
      <c r="F385" s="149">
        <v>400</v>
      </c>
      <c r="G385" s="83" t="s">
        <v>161</v>
      </c>
      <c r="H385" s="83" t="s">
        <v>162</v>
      </c>
    </row>
    <row r="386" spans="1:8" x14ac:dyDescent="0.3">
      <c r="A386" s="149" t="s">
        <v>159</v>
      </c>
      <c r="B386" s="150">
        <v>2227</v>
      </c>
      <c r="C386" s="149" t="s">
        <v>243</v>
      </c>
      <c r="D386" s="151">
        <v>42467</v>
      </c>
      <c r="E386" s="149">
        <v>220</v>
      </c>
      <c r="F386" s="149">
        <v>400</v>
      </c>
      <c r="G386" s="83" t="s">
        <v>161</v>
      </c>
      <c r="H386" s="83" t="s">
        <v>162</v>
      </c>
    </row>
    <row r="387" spans="1:8" x14ac:dyDescent="0.3">
      <c r="A387" s="149" t="s">
        <v>175</v>
      </c>
      <c r="B387" s="150">
        <v>2227</v>
      </c>
      <c r="C387" s="149" t="s">
        <v>176</v>
      </c>
      <c r="D387" s="151">
        <v>42488</v>
      </c>
      <c r="E387" s="149">
        <v>27</v>
      </c>
      <c r="F387" s="149">
        <v>400</v>
      </c>
      <c r="G387" s="83" t="s">
        <v>161</v>
      </c>
      <c r="H387" s="83" t="s">
        <v>162</v>
      </c>
    </row>
    <row r="388" spans="1:8" x14ac:dyDescent="0.3">
      <c r="A388" s="149" t="s">
        <v>172</v>
      </c>
      <c r="B388" s="150">
        <v>2227</v>
      </c>
      <c r="C388" s="149" t="s">
        <v>173</v>
      </c>
      <c r="D388" s="151">
        <v>42508</v>
      </c>
      <c r="E388" s="149">
        <v>991</v>
      </c>
      <c r="F388" s="149">
        <v>400</v>
      </c>
      <c r="G388" s="83" t="s">
        <v>161</v>
      </c>
      <c r="H388" s="83" t="s">
        <v>162</v>
      </c>
    </row>
    <row r="389" spans="1:8" x14ac:dyDescent="0.3">
      <c r="A389" s="149" t="s">
        <v>172</v>
      </c>
      <c r="B389" s="150">
        <v>2227</v>
      </c>
      <c r="C389" s="149" t="s">
        <v>174</v>
      </c>
      <c r="D389" s="151">
        <v>42508</v>
      </c>
      <c r="E389" s="149">
        <v>5800</v>
      </c>
      <c r="F389" s="149">
        <v>400</v>
      </c>
      <c r="G389" s="83" t="s">
        <v>161</v>
      </c>
      <c r="H389" s="83" t="s">
        <v>162</v>
      </c>
    </row>
    <row r="390" spans="1:8" x14ac:dyDescent="0.3">
      <c r="A390" s="149" t="s">
        <v>172</v>
      </c>
      <c r="B390" s="150">
        <v>2227</v>
      </c>
      <c r="C390" s="149" t="s">
        <v>177</v>
      </c>
      <c r="D390" s="151">
        <v>42508</v>
      </c>
      <c r="E390" s="149">
        <v>6000</v>
      </c>
      <c r="F390" s="149">
        <v>400</v>
      </c>
      <c r="G390" s="83" t="s">
        <v>161</v>
      </c>
      <c r="H390" s="83" t="s">
        <v>162</v>
      </c>
    </row>
    <row r="391" spans="1:8" x14ac:dyDescent="0.3">
      <c r="A391" s="149" t="s">
        <v>159</v>
      </c>
      <c r="B391" s="150">
        <v>2227</v>
      </c>
      <c r="C391" s="149" t="s">
        <v>170</v>
      </c>
      <c r="D391" s="151">
        <v>42508</v>
      </c>
      <c r="E391" s="149" t="s">
        <v>166</v>
      </c>
      <c r="F391" s="149">
        <v>400</v>
      </c>
      <c r="G391" s="83" t="s">
        <v>161</v>
      </c>
      <c r="H391" s="83" t="s">
        <v>162</v>
      </c>
    </row>
    <row r="392" spans="1:8" x14ac:dyDescent="0.3">
      <c r="A392" s="149" t="s">
        <v>159</v>
      </c>
      <c r="B392" s="150">
        <v>2227</v>
      </c>
      <c r="C392" s="149" t="s">
        <v>171</v>
      </c>
      <c r="D392" s="151">
        <v>42508</v>
      </c>
      <c r="E392" s="149">
        <v>3200</v>
      </c>
      <c r="F392" s="149">
        <v>400</v>
      </c>
      <c r="G392" s="83" t="s">
        <v>161</v>
      </c>
      <c r="H392" s="83" t="s">
        <v>162</v>
      </c>
    </row>
    <row r="393" spans="1:8" x14ac:dyDescent="0.3">
      <c r="A393" s="149" t="s">
        <v>175</v>
      </c>
      <c r="B393" s="150">
        <v>2227</v>
      </c>
      <c r="C393" s="149" t="s">
        <v>176</v>
      </c>
      <c r="D393" s="151">
        <v>42516</v>
      </c>
      <c r="E393" s="149">
        <v>25</v>
      </c>
      <c r="F393" s="149">
        <v>400</v>
      </c>
      <c r="G393" s="83" t="s">
        <v>161</v>
      </c>
      <c r="H393" s="83" t="s">
        <v>162</v>
      </c>
    </row>
    <row r="394" spans="1:8" x14ac:dyDescent="0.3">
      <c r="A394" s="149" t="s">
        <v>172</v>
      </c>
      <c r="B394" s="150">
        <v>2227</v>
      </c>
      <c r="C394" s="149" t="s">
        <v>173</v>
      </c>
      <c r="D394" s="151">
        <v>42529</v>
      </c>
      <c r="E394" s="149">
        <v>2000</v>
      </c>
      <c r="F394" s="149">
        <v>400</v>
      </c>
      <c r="G394" s="83" t="s">
        <v>161</v>
      </c>
      <c r="H394" s="83" t="s">
        <v>162</v>
      </c>
    </row>
    <row r="395" spans="1:8" x14ac:dyDescent="0.3">
      <c r="A395" s="149" t="s">
        <v>172</v>
      </c>
      <c r="B395" s="150">
        <v>2227</v>
      </c>
      <c r="C395" s="149" t="s">
        <v>174</v>
      </c>
      <c r="D395" s="151">
        <v>42529</v>
      </c>
      <c r="E395" s="149">
        <v>721</v>
      </c>
      <c r="F395" s="149">
        <v>400</v>
      </c>
      <c r="G395" s="83" t="s">
        <v>161</v>
      </c>
      <c r="H395" s="83" t="s">
        <v>162</v>
      </c>
    </row>
    <row r="396" spans="1:8" x14ac:dyDescent="0.3">
      <c r="A396" s="149" t="s">
        <v>172</v>
      </c>
      <c r="B396" s="150">
        <v>2227</v>
      </c>
      <c r="C396" s="149" t="s">
        <v>177</v>
      </c>
      <c r="D396" s="151">
        <v>42529</v>
      </c>
      <c r="E396" s="149">
        <v>631</v>
      </c>
      <c r="F396" s="149">
        <v>400</v>
      </c>
      <c r="G396" s="83" t="s">
        <v>161</v>
      </c>
      <c r="H396" s="83" t="s">
        <v>162</v>
      </c>
    </row>
    <row r="397" spans="1:8" x14ac:dyDescent="0.3">
      <c r="A397" s="149" t="s">
        <v>159</v>
      </c>
      <c r="B397" s="150">
        <v>2227</v>
      </c>
      <c r="C397" s="149" t="s">
        <v>170</v>
      </c>
      <c r="D397" s="151">
        <v>42529</v>
      </c>
      <c r="E397" s="149">
        <v>1</v>
      </c>
      <c r="F397" s="149">
        <v>400</v>
      </c>
      <c r="G397" s="83" t="s">
        <v>161</v>
      </c>
      <c r="H397" s="83" t="s">
        <v>162</v>
      </c>
    </row>
    <row r="398" spans="1:8" x14ac:dyDescent="0.3">
      <c r="A398" s="149" t="s">
        <v>159</v>
      </c>
      <c r="B398" s="150">
        <v>2227</v>
      </c>
      <c r="C398" s="149" t="s">
        <v>171</v>
      </c>
      <c r="D398" s="151">
        <v>42529</v>
      </c>
      <c r="E398" s="149">
        <v>180</v>
      </c>
      <c r="F398" s="149">
        <v>400</v>
      </c>
      <c r="G398" s="83" t="s">
        <v>161</v>
      </c>
      <c r="H398" s="83" t="s">
        <v>162</v>
      </c>
    </row>
    <row r="399" spans="1:8" x14ac:dyDescent="0.3">
      <c r="A399" s="149" t="s">
        <v>175</v>
      </c>
      <c r="B399" s="150">
        <v>2227</v>
      </c>
      <c r="C399" s="149" t="s">
        <v>176</v>
      </c>
      <c r="D399" s="151">
        <v>42549</v>
      </c>
      <c r="E399" s="149">
        <v>20</v>
      </c>
      <c r="F399" s="149">
        <v>400</v>
      </c>
      <c r="G399" s="83" t="s">
        <v>161</v>
      </c>
      <c r="H399" s="83" t="s">
        <v>162</v>
      </c>
    </row>
    <row r="400" spans="1:8" x14ac:dyDescent="0.3">
      <c r="A400" s="149" t="s">
        <v>172</v>
      </c>
      <c r="B400" s="150">
        <v>2227</v>
      </c>
      <c r="C400" s="149" t="s">
        <v>173</v>
      </c>
      <c r="D400" s="151">
        <v>42572</v>
      </c>
      <c r="E400" s="149">
        <v>1261</v>
      </c>
      <c r="F400" s="149">
        <v>400</v>
      </c>
      <c r="G400" s="83" t="s">
        <v>161</v>
      </c>
      <c r="H400" s="83" t="s">
        <v>162</v>
      </c>
    </row>
    <row r="401" spans="1:8" x14ac:dyDescent="0.3">
      <c r="A401" s="149" t="s">
        <v>172</v>
      </c>
      <c r="B401" s="150">
        <v>2227</v>
      </c>
      <c r="C401" s="149" t="s">
        <v>174</v>
      </c>
      <c r="D401" s="151">
        <v>42572</v>
      </c>
      <c r="E401" s="149">
        <v>5700</v>
      </c>
      <c r="F401" s="149">
        <v>400</v>
      </c>
      <c r="G401" s="83" t="s">
        <v>161</v>
      </c>
      <c r="H401" s="83" t="s">
        <v>162</v>
      </c>
    </row>
    <row r="402" spans="1:8" x14ac:dyDescent="0.3">
      <c r="A402" s="149" t="s">
        <v>159</v>
      </c>
      <c r="B402" s="150">
        <v>2227</v>
      </c>
      <c r="C402" s="149" t="s">
        <v>170</v>
      </c>
      <c r="D402" s="151">
        <v>42572</v>
      </c>
      <c r="E402" s="149" t="s">
        <v>166</v>
      </c>
      <c r="F402" s="149">
        <v>400</v>
      </c>
      <c r="G402" s="83" t="s">
        <v>161</v>
      </c>
      <c r="H402" s="83" t="s">
        <v>162</v>
      </c>
    </row>
    <row r="403" spans="1:8" x14ac:dyDescent="0.3">
      <c r="A403" s="149" t="s">
        <v>159</v>
      </c>
      <c r="B403" s="150">
        <v>2227</v>
      </c>
      <c r="C403" s="149" t="s">
        <v>171</v>
      </c>
      <c r="D403" s="151">
        <v>42572</v>
      </c>
      <c r="E403" s="149" t="s">
        <v>166</v>
      </c>
      <c r="F403" s="149">
        <v>400</v>
      </c>
      <c r="G403" s="83" t="s">
        <v>161</v>
      </c>
      <c r="H403" s="83" t="s">
        <v>162</v>
      </c>
    </row>
    <row r="404" spans="1:8" x14ac:dyDescent="0.3">
      <c r="A404" s="149" t="s">
        <v>159</v>
      </c>
      <c r="B404" s="150">
        <v>2227</v>
      </c>
      <c r="C404" s="149" t="s">
        <v>243</v>
      </c>
      <c r="D404" s="151">
        <v>42572</v>
      </c>
      <c r="E404" s="149">
        <v>270</v>
      </c>
      <c r="F404" s="149">
        <v>400</v>
      </c>
      <c r="G404" s="83" t="s">
        <v>161</v>
      </c>
      <c r="H404" s="83" t="s">
        <v>162</v>
      </c>
    </row>
    <row r="405" spans="1:8" x14ac:dyDescent="0.3">
      <c r="A405" s="149" t="s">
        <v>175</v>
      </c>
      <c r="B405" s="150">
        <v>2227</v>
      </c>
      <c r="C405" s="149" t="s">
        <v>176</v>
      </c>
      <c r="D405" s="151">
        <v>42578</v>
      </c>
      <c r="E405" s="149">
        <v>17</v>
      </c>
      <c r="F405" s="149">
        <v>400</v>
      </c>
      <c r="G405" s="83" t="s">
        <v>161</v>
      </c>
      <c r="H405" s="83" t="s">
        <v>162</v>
      </c>
    </row>
    <row r="406" spans="1:8" x14ac:dyDescent="0.3">
      <c r="A406" s="149" t="s">
        <v>172</v>
      </c>
      <c r="B406" s="150">
        <v>2227</v>
      </c>
      <c r="C406" s="149" t="s">
        <v>173</v>
      </c>
      <c r="D406" s="151">
        <v>42604</v>
      </c>
      <c r="E406" s="149">
        <v>3300</v>
      </c>
      <c r="F406" s="149">
        <v>400</v>
      </c>
      <c r="G406" s="83" t="s">
        <v>161</v>
      </c>
      <c r="H406" s="83" t="s">
        <v>162</v>
      </c>
    </row>
    <row r="407" spans="1:8" x14ac:dyDescent="0.3">
      <c r="A407" s="149" t="s">
        <v>172</v>
      </c>
      <c r="B407" s="150">
        <v>2227</v>
      </c>
      <c r="C407" s="149" t="s">
        <v>174</v>
      </c>
      <c r="D407" s="151">
        <v>42604</v>
      </c>
      <c r="E407" s="149">
        <v>250</v>
      </c>
      <c r="F407" s="149">
        <v>400</v>
      </c>
      <c r="G407" s="83" t="s">
        <v>161</v>
      </c>
      <c r="H407" s="83" t="s">
        <v>162</v>
      </c>
    </row>
    <row r="408" spans="1:8" x14ac:dyDescent="0.3">
      <c r="A408" s="149" t="s">
        <v>159</v>
      </c>
      <c r="B408" s="150">
        <v>2227</v>
      </c>
      <c r="C408" s="149" t="s">
        <v>170</v>
      </c>
      <c r="D408" s="151">
        <v>42604</v>
      </c>
      <c r="E408" s="149">
        <v>8</v>
      </c>
      <c r="F408" s="149">
        <v>400</v>
      </c>
      <c r="G408" s="83" t="s">
        <v>161</v>
      </c>
      <c r="H408" s="83" t="s">
        <v>162</v>
      </c>
    </row>
    <row r="409" spans="1:8" x14ac:dyDescent="0.3">
      <c r="A409" s="149" t="s">
        <v>159</v>
      </c>
      <c r="B409" s="150">
        <v>2227</v>
      </c>
      <c r="C409" s="149" t="s">
        <v>171</v>
      </c>
      <c r="D409" s="151">
        <v>42604</v>
      </c>
      <c r="E409" s="149">
        <v>65</v>
      </c>
      <c r="F409" s="149">
        <v>400</v>
      </c>
      <c r="G409" s="83" t="s">
        <v>161</v>
      </c>
      <c r="H409" s="83" t="s">
        <v>162</v>
      </c>
    </row>
    <row r="410" spans="1:8" x14ac:dyDescent="0.3">
      <c r="A410" s="149" t="s">
        <v>175</v>
      </c>
      <c r="B410" s="150">
        <v>2227</v>
      </c>
      <c r="C410" s="149" t="s">
        <v>176</v>
      </c>
      <c r="D410" s="151">
        <v>42607</v>
      </c>
      <c r="E410" s="149">
        <v>12</v>
      </c>
      <c r="F410" s="149">
        <v>400</v>
      </c>
      <c r="G410" s="83" t="s">
        <v>161</v>
      </c>
      <c r="H410" s="83" t="s">
        <v>162</v>
      </c>
    </row>
    <row r="411" spans="1:8" x14ac:dyDescent="0.3">
      <c r="A411" s="149" t="s">
        <v>175</v>
      </c>
      <c r="B411" s="150">
        <v>2227</v>
      </c>
      <c r="C411" s="149" t="s">
        <v>176</v>
      </c>
      <c r="D411" s="151">
        <v>42633</v>
      </c>
      <c r="E411" s="149">
        <v>100</v>
      </c>
      <c r="F411" s="149">
        <v>400</v>
      </c>
      <c r="G411" s="83" t="s">
        <v>161</v>
      </c>
      <c r="H411" s="83" t="s">
        <v>162</v>
      </c>
    </row>
    <row r="412" spans="1:8" x14ac:dyDescent="0.3">
      <c r="A412" s="149" t="s">
        <v>172</v>
      </c>
      <c r="B412" s="150">
        <v>2227</v>
      </c>
      <c r="C412" s="149" t="s">
        <v>173</v>
      </c>
      <c r="D412" s="151">
        <v>42639</v>
      </c>
      <c r="E412" s="149">
        <v>7273</v>
      </c>
      <c r="F412" s="149">
        <v>400</v>
      </c>
      <c r="G412" s="83" t="s">
        <v>161</v>
      </c>
      <c r="H412" s="83" t="s">
        <v>162</v>
      </c>
    </row>
    <row r="413" spans="1:8" x14ac:dyDescent="0.3">
      <c r="A413" s="149" t="s">
        <v>172</v>
      </c>
      <c r="B413" s="150">
        <v>2227</v>
      </c>
      <c r="C413" s="149" t="s">
        <v>174</v>
      </c>
      <c r="D413" s="151">
        <v>42639</v>
      </c>
      <c r="E413" s="149">
        <v>13636</v>
      </c>
      <c r="F413" s="149">
        <v>400</v>
      </c>
      <c r="G413" s="83" t="s">
        <v>161</v>
      </c>
      <c r="H413" s="83" t="s">
        <v>162</v>
      </c>
    </row>
    <row r="414" spans="1:8" x14ac:dyDescent="0.3">
      <c r="A414" s="149" t="s">
        <v>172</v>
      </c>
      <c r="B414" s="150">
        <v>2227</v>
      </c>
      <c r="C414" s="149" t="s">
        <v>177</v>
      </c>
      <c r="D414" s="151">
        <v>42639</v>
      </c>
      <c r="E414" s="149">
        <v>3636</v>
      </c>
      <c r="F414" s="149">
        <v>400</v>
      </c>
      <c r="G414" s="83" t="s">
        <v>161</v>
      </c>
      <c r="H414" s="83" t="s">
        <v>162</v>
      </c>
    </row>
    <row r="415" spans="1:8" x14ac:dyDescent="0.3">
      <c r="A415" s="149" t="s">
        <v>159</v>
      </c>
      <c r="B415" s="150">
        <v>2227</v>
      </c>
      <c r="C415" s="149" t="s">
        <v>171</v>
      </c>
      <c r="D415" s="151">
        <v>42639</v>
      </c>
      <c r="E415" s="149">
        <v>16667</v>
      </c>
      <c r="F415" s="149">
        <v>400</v>
      </c>
      <c r="G415" s="83" t="s">
        <v>161</v>
      </c>
      <c r="H415" s="83" t="s">
        <v>162</v>
      </c>
    </row>
    <row r="416" spans="1:8" x14ac:dyDescent="0.3">
      <c r="A416" s="149" t="s">
        <v>172</v>
      </c>
      <c r="B416" s="150">
        <v>2227</v>
      </c>
      <c r="C416" s="149" t="s">
        <v>173</v>
      </c>
      <c r="D416" s="151">
        <v>42663</v>
      </c>
      <c r="E416" s="149">
        <v>180</v>
      </c>
      <c r="F416" s="149">
        <v>400</v>
      </c>
      <c r="G416" s="83" t="s">
        <v>161</v>
      </c>
      <c r="H416" s="83" t="s">
        <v>162</v>
      </c>
    </row>
    <row r="417" spans="1:8" x14ac:dyDescent="0.3">
      <c r="A417" s="149" t="s">
        <v>172</v>
      </c>
      <c r="B417" s="150">
        <v>2227</v>
      </c>
      <c r="C417" s="149" t="s">
        <v>174</v>
      </c>
      <c r="D417" s="151">
        <v>42663</v>
      </c>
      <c r="E417" s="149">
        <v>811</v>
      </c>
      <c r="F417" s="149">
        <v>400</v>
      </c>
      <c r="G417" s="83" t="s">
        <v>161</v>
      </c>
      <c r="H417" s="83" t="s">
        <v>162</v>
      </c>
    </row>
    <row r="418" spans="1:8" x14ac:dyDescent="0.3">
      <c r="A418" s="149" t="s">
        <v>172</v>
      </c>
      <c r="B418" s="150">
        <v>2227</v>
      </c>
      <c r="C418" s="149" t="s">
        <v>177</v>
      </c>
      <c r="D418" s="151">
        <v>42663</v>
      </c>
      <c r="E418" s="149">
        <v>631</v>
      </c>
      <c r="F418" s="149">
        <v>400</v>
      </c>
      <c r="G418" s="83" t="s">
        <v>161</v>
      </c>
      <c r="H418" s="83" t="s">
        <v>162</v>
      </c>
    </row>
    <row r="419" spans="1:8" x14ac:dyDescent="0.3">
      <c r="A419" s="149" t="s">
        <v>159</v>
      </c>
      <c r="B419" s="150">
        <v>2227</v>
      </c>
      <c r="C419" s="149" t="s">
        <v>170</v>
      </c>
      <c r="D419" s="151">
        <v>42663</v>
      </c>
      <c r="E419" s="149">
        <v>1</v>
      </c>
      <c r="F419" s="149">
        <v>400</v>
      </c>
      <c r="G419" s="83" t="s">
        <v>161</v>
      </c>
      <c r="H419" s="83" t="s">
        <v>162</v>
      </c>
    </row>
    <row r="420" spans="1:8" x14ac:dyDescent="0.3">
      <c r="A420" s="149" t="s">
        <v>159</v>
      </c>
      <c r="B420" s="150">
        <v>2227</v>
      </c>
      <c r="C420" s="149" t="s">
        <v>171</v>
      </c>
      <c r="D420" s="151">
        <v>42663</v>
      </c>
      <c r="E420" s="149">
        <v>180</v>
      </c>
      <c r="F420" s="149">
        <v>400</v>
      </c>
      <c r="G420" s="83" t="s">
        <v>161</v>
      </c>
      <c r="H420" s="83" t="s">
        <v>162</v>
      </c>
    </row>
    <row r="421" spans="1:8" x14ac:dyDescent="0.3">
      <c r="A421" s="149" t="s">
        <v>159</v>
      </c>
      <c r="B421" s="150">
        <v>2227</v>
      </c>
      <c r="C421" s="149" t="s">
        <v>243</v>
      </c>
      <c r="D421" s="151">
        <v>42663</v>
      </c>
      <c r="E421" s="149">
        <v>1</v>
      </c>
      <c r="F421" s="149">
        <v>400</v>
      </c>
      <c r="G421" s="83" t="s">
        <v>161</v>
      </c>
      <c r="H421" s="83" t="s">
        <v>162</v>
      </c>
    </row>
  </sheetData>
  <mergeCells count="1">
    <mergeCell ref="L1:M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D190"/>
  <sheetViews>
    <sheetView workbookViewId="0">
      <selection activeCell="O13" sqref="O13"/>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2235</v>
      </c>
      <c r="C2" s="149" t="s">
        <v>179</v>
      </c>
      <c r="D2" s="151">
        <v>40211</v>
      </c>
      <c r="E2" s="149">
        <v>580</v>
      </c>
      <c r="F2" s="149">
        <v>400</v>
      </c>
      <c r="G2" s="149" t="s">
        <v>161</v>
      </c>
      <c r="H2" s="83" t="s">
        <v>162</v>
      </c>
      <c r="J2" s="85" t="s">
        <v>163</v>
      </c>
      <c r="K2" s="85" t="s">
        <v>164</v>
      </c>
      <c r="L2" s="86">
        <v>40179</v>
      </c>
      <c r="M2" s="86">
        <v>42916</v>
      </c>
      <c r="N2" s="82">
        <f>$B$2</f>
        <v>2235</v>
      </c>
      <c r="O2" s="21">
        <f>COUNTIFS($D:$D,"&gt;="&amp;L2,$D:$D,"&lt;="&amp;M2)</f>
        <v>189</v>
      </c>
      <c r="P2" s="21">
        <f>COUNTIFS($D:$D,"&gt;="&amp;L2,$D:$D,"&lt;="&amp;M2,$E:$E,"&gt;400")+COUNTIFS($D:$D,"&gt;="&amp;L2,$D:$D,"&lt;="&amp;M2,$E:$E,"*Present &gt;QL")</f>
        <v>135</v>
      </c>
      <c r="Q2" s="87">
        <f t="shared" ref="Q2" si="0">IFERROR(P2/O2,"NA")</f>
        <v>0.7142857142857143</v>
      </c>
      <c r="XFD2"/>
    </row>
    <row r="3" spans="1:17 16384:16384" s="78" customFormat="1" x14ac:dyDescent="0.3">
      <c r="A3" s="149" t="s">
        <v>159</v>
      </c>
      <c r="B3" s="150">
        <v>2235</v>
      </c>
      <c r="C3" s="149" t="s">
        <v>180</v>
      </c>
      <c r="D3" s="151">
        <v>40226</v>
      </c>
      <c r="E3" s="149">
        <v>20</v>
      </c>
      <c r="F3" s="149">
        <v>400</v>
      </c>
      <c r="G3" s="149" t="s">
        <v>161</v>
      </c>
      <c r="H3" s="83" t="s">
        <v>162</v>
      </c>
      <c r="XFD3"/>
    </row>
    <row r="4" spans="1:17 16384:16384" s="78" customFormat="1" x14ac:dyDescent="0.3">
      <c r="A4" s="149" t="s">
        <v>159</v>
      </c>
      <c r="B4" s="150">
        <v>2235</v>
      </c>
      <c r="C4" s="149" t="s">
        <v>302</v>
      </c>
      <c r="D4" s="151">
        <v>40226</v>
      </c>
      <c r="E4" s="149">
        <v>20</v>
      </c>
      <c r="F4" s="149">
        <v>400</v>
      </c>
      <c r="G4" s="149" t="s">
        <v>161</v>
      </c>
      <c r="H4" s="83" t="s">
        <v>162</v>
      </c>
      <c r="XFD4"/>
    </row>
    <row r="5" spans="1:17 16384:16384" s="78" customFormat="1" x14ac:dyDescent="0.3">
      <c r="A5" s="149" t="s">
        <v>159</v>
      </c>
      <c r="B5" s="150">
        <v>2235</v>
      </c>
      <c r="C5" s="149" t="s">
        <v>179</v>
      </c>
      <c r="D5" s="151">
        <v>40226</v>
      </c>
      <c r="E5" s="149">
        <v>262</v>
      </c>
      <c r="F5" s="149">
        <v>400</v>
      </c>
      <c r="G5" s="149" t="s">
        <v>161</v>
      </c>
      <c r="H5" s="83" t="s">
        <v>162</v>
      </c>
      <c r="XFD5"/>
    </row>
    <row r="6" spans="1:17 16384:16384" s="78" customFormat="1" x14ac:dyDescent="0.3">
      <c r="A6" s="149" t="s">
        <v>159</v>
      </c>
      <c r="B6" s="150">
        <v>2235</v>
      </c>
      <c r="C6" s="149" t="s">
        <v>180</v>
      </c>
      <c r="D6" s="151">
        <v>40233</v>
      </c>
      <c r="E6" s="149">
        <v>400</v>
      </c>
      <c r="F6" s="149">
        <v>400</v>
      </c>
      <c r="G6" s="149" t="s">
        <v>161</v>
      </c>
      <c r="H6" s="83" t="s">
        <v>162</v>
      </c>
      <c r="XFD6"/>
    </row>
    <row r="7" spans="1:17 16384:16384" s="78" customFormat="1" x14ac:dyDescent="0.3">
      <c r="A7" s="149" t="s">
        <v>159</v>
      </c>
      <c r="B7" s="150">
        <v>2235</v>
      </c>
      <c r="C7" s="149" t="s">
        <v>302</v>
      </c>
      <c r="D7" s="151">
        <v>40233</v>
      </c>
      <c r="E7" s="149">
        <v>20</v>
      </c>
      <c r="F7" s="149">
        <v>400</v>
      </c>
      <c r="G7" s="149" t="s">
        <v>161</v>
      </c>
      <c r="H7" s="83" t="s">
        <v>162</v>
      </c>
      <c r="XFD7"/>
    </row>
    <row r="8" spans="1:17 16384:16384" s="78" customFormat="1" x14ac:dyDescent="0.3">
      <c r="A8" s="149" t="s">
        <v>159</v>
      </c>
      <c r="B8" s="150">
        <v>2235</v>
      </c>
      <c r="C8" s="149" t="s">
        <v>179</v>
      </c>
      <c r="D8" s="151">
        <v>40233</v>
      </c>
      <c r="E8" s="149">
        <v>520</v>
      </c>
      <c r="F8" s="149">
        <v>400</v>
      </c>
      <c r="G8" s="149" t="s">
        <v>161</v>
      </c>
      <c r="H8" s="83" t="s">
        <v>162</v>
      </c>
      <c r="XFD8"/>
    </row>
    <row r="9" spans="1:17 16384:16384" s="78" customFormat="1" x14ac:dyDescent="0.3">
      <c r="A9" s="149" t="s">
        <v>159</v>
      </c>
      <c r="B9" s="150">
        <v>2235</v>
      </c>
      <c r="C9" s="149" t="s">
        <v>180</v>
      </c>
      <c r="D9" s="151">
        <v>40253</v>
      </c>
      <c r="E9" s="149">
        <v>60</v>
      </c>
      <c r="F9" s="149">
        <v>400</v>
      </c>
      <c r="G9" s="149" t="s">
        <v>161</v>
      </c>
      <c r="H9" s="83" t="s">
        <v>162</v>
      </c>
      <c r="XFD9"/>
    </row>
    <row r="10" spans="1:17 16384:16384" s="78" customFormat="1" x14ac:dyDescent="0.3">
      <c r="A10" s="149" t="s">
        <v>159</v>
      </c>
      <c r="B10" s="150">
        <v>2235</v>
      </c>
      <c r="C10" s="149" t="s">
        <v>302</v>
      </c>
      <c r="D10" s="151">
        <v>40253</v>
      </c>
      <c r="E10" s="149">
        <v>20</v>
      </c>
      <c r="F10" s="149">
        <v>400</v>
      </c>
      <c r="G10" s="149" t="s">
        <v>161</v>
      </c>
      <c r="H10" s="83" t="s">
        <v>162</v>
      </c>
      <c r="XFD10"/>
    </row>
    <row r="11" spans="1:17 16384:16384" s="78" customFormat="1" x14ac:dyDescent="0.3">
      <c r="A11" s="149" t="s">
        <v>159</v>
      </c>
      <c r="B11" s="150">
        <v>2235</v>
      </c>
      <c r="C11" s="149" t="s">
        <v>179</v>
      </c>
      <c r="D11" s="151">
        <v>40253</v>
      </c>
      <c r="E11" s="149">
        <v>480</v>
      </c>
      <c r="F11" s="149">
        <v>400</v>
      </c>
      <c r="G11" s="149" t="s">
        <v>161</v>
      </c>
      <c r="H11" s="83" t="s">
        <v>162</v>
      </c>
      <c r="XFD11"/>
    </row>
    <row r="12" spans="1:17 16384:16384" s="78" customFormat="1" x14ac:dyDescent="0.3">
      <c r="A12" s="149" t="s">
        <v>159</v>
      </c>
      <c r="B12" s="150">
        <v>2235</v>
      </c>
      <c r="C12" s="149" t="s">
        <v>180</v>
      </c>
      <c r="D12" s="151">
        <v>40282</v>
      </c>
      <c r="E12" s="149">
        <v>20</v>
      </c>
      <c r="F12" s="149">
        <v>400</v>
      </c>
      <c r="G12" s="149" t="s">
        <v>161</v>
      </c>
      <c r="H12" s="83" t="s">
        <v>162</v>
      </c>
      <c r="XFD12"/>
    </row>
    <row r="13" spans="1:17 16384:16384" s="78" customFormat="1" x14ac:dyDescent="0.3">
      <c r="A13" s="149" t="s">
        <v>159</v>
      </c>
      <c r="B13" s="150">
        <v>2235</v>
      </c>
      <c r="C13" s="149" t="s">
        <v>302</v>
      </c>
      <c r="D13" s="151">
        <v>40282</v>
      </c>
      <c r="E13" s="149">
        <v>20</v>
      </c>
      <c r="F13" s="149">
        <v>400</v>
      </c>
      <c r="G13" s="149" t="s">
        <v>161</v>
      </c>
      <c r="H13" s="83" t="s">
        <v>162</v>
      </c>
      <c r="XFD13"/>
    </row>
    <row r="14" spans="1:17 16384:16384" s="78" customFormat="1" x14ac:dyDescent="0.3">
      <c r="A14" s="149" t="s">
        <v>159</v>
      </c>
      <c r="B14" s="150">
        <v>2235</v>
      </c>
      <c r="C14" s="149" t="s">
        <v>179</v>
      </c>
      <c r="D14" s="151">
        <v>40282</v>
      </c>
      <c r="E14" s="149">
        <v>1060</v>
      </c>
      <c r="F14" s="149">
        <v>400</v>
      </c>
      <c r="G14" s="149" t="s">
        <v>161</v>
      </c>
      <c r="H14" s="83" t="s">
        <v>162</v>
      </c>
      <c r="XFD14"/>
    </row>
    <row r="15" spans="1:17 16384:16384" s="78" customFormat="1" x14ac:dyDescent="0.3">
      <c r="A15" s="149" t="s">
        <v>159</v>
      </c>
      <c r="B15" s="150">
        <v>2235</v>
      </c>
      <c r="C15" s="149" t="s">
        <v>180</v>
      </c>
      <c r="D15" s="151">
        <v>40310</v>
      </c>
      <c r="E15" s="149">
        <v>400</v>
      </c>
      <c r="F15" s="149">
        <v>400</v>
      </c>
      <c r="G15" s="149" t="s">
        <v>161</v>
      </c>
      <c r="H15" s="83" t="s">
        <v>162</v>
      </c>
      <c r="XFD15"/>
    </row>
    <row r="16" spans="1:17 16384:16384" s="78" customFormat="1" x14ac:dyDescent="0.3">
      <c r="A16" s="149" t="s">
        <v>159</v>
      </c>
      <c r="B16" s="150">
        <v>2235</v>
      </c>
      <c r="C16" s="149" t="s">
        <v>302</v>
      </c>
      <c r="D16" s="151">
        <v>40310</v>
      </c>
      <c r="E16" s="149">
        <v>150</v>
      </c>
      <c r="F16" s="149">
        <v>400</v>
      </c>
      <c r="G16" s="149" t="s">
        <v>161</v>
      </c>
      <c r="H16" s="83" t="s">
        <v>162</v>
      </c>
      <c r="XFD16"/>
    </row>
    <row r="17" spans="1:8 16384:16384" s="78" customFormat="1" x14ac:dyDescent="0.3">
      <c r="A17" s="149" t="s">
        <v>159</v>
      </c>
      <c r="B17" s="150">
        <v>2235</v>
      </c>
      <c r="C17" s="149" t="s">
        <v>179</v>
      </c>
      <c r="D17" s="151">
        <v>40310</v>
      </c>
      <c r="E17" s="149">
        <v>1100</v>
      </c>
      <c r="F17" s="149">
        <v>400</v>
      </c>
      <c r="G17" s="149" t="s">
        <v>161</v>
      </c>
      <c r="H17" s="83" t="s">
        <v>162</v>
      </c>
      <c r="XFD17"/>
    </row>
    <row r="18" spans="1:8 16384:16384" s="78" customFormat="1" x14ac:dyDescent="0.3">
      <c r="A18" s="149" t="s">
        <v>159</v>
      </c>
      <c r="B18" s="150">
        <v>2235</v>
      </c>
      <c r="C18" s="149" t="s">
        <v>180</v>
      </c>
      <c r="D18" s="151">
        <v>40343</v>
      </c>
      <c r="E18" s="149">
        <v>220</v>
      </c>
      <c r="F18" s="149">
        <v>400</v>
      </c>
      <c r="G18" s="149" t="s">
        <v>161</v>
      </c>
      <c r="H18" s="83" t="s">
        <v>162</v>
      </c>
      <c r="XFD18"/>
    </row>
    <row r="19" spans="1:8 16384:16384" s="78" customFormat="1" x14ac:dyDescent="0.3">
      <c r="A19" s="149" t="s">
        <v>159</v>
      </c>
      <c r="B19" s="150">
        <v>2235</v>
      </c>
      <c r="C19" s="149" t="s">
        <v>302</v>
      </c>
      <c r="D19" s="151">
        <v>40343</v>
      </c>
      <c r="E19" s="149">
        <v>800</v>
      </c>
      <c r="F19" s="149">
        <v>400</v>
      </c>
      <c r="G19" s="149" t="s">
        <v>161</v>
      </c>
      <c r="H19" s="83" t="s">
        <v>162</v>
      </c>
      <c r="XFD19"/>
    </row>
    <row r="20" spans="1:8 16384:16384" s="78" customFormat="1" x14ac:dyDescent="0.3">
      <c r="A20" s="149" t="s">
        <v>159</v>
      </c>
      <c r="B20" s="150">
        <v>2235</v>
      </c>
      <c r="C20" s="149" t="s">
        <v>179</v>
      </c>
      <c r="D20" s="151">
        <v>40343</v>
      </c>
      <c r="E20" s="149">
        <v>940</v>
      </c>
      <c r="F20" s="149">
        <v>400</v>
      </c>
      <c r="G20" s="149" t="s">
        <v>161</v>
      </c>
      <c r="H20" s="83" t="s">
        <v>162</v>
      </c>
      <c r="XFD20"/>
    </row>
    <row r="21" spans="1:8 16384:16384" s="78" customFormat="1" x14ac:dyDescent="0.3">
      <c r="A21" s="149" t="s">
        <v>159</v>
      </c>
      <c r="B21" s="150">
        <v>2235</v>
      </c>
      <c r="C21" s="149" t="s">
        <v>180</v>
      </c>
      <c r="D21" s="151">
        <v>40380</v>
      </c>
      <c r="E21" s="149">
        <v>3800</v>
      </c>
      <c r="F21" s="149">
        <v>400</v>
      </c>
      <c r="G21" s="149" t="s">
        <v>161</v>
      </c>
      <c r="H21" s="83" t="s">
        <v>162</v>
      </c>
      <c r="XFD21"/>
    </row>
    <row r="22" spans="1:8 16384:16384" s="78" customFormat="1" x14ac:dyDescent="0.3">
      <c r="A22" s="149" t="s">
        <v>159</v>
      </c>
      <c r="B22" s="150">
        <v>2235</v>
      </c>
      <c r="C22" s="149" t="s">
        <v>302</v>
      </c>
      <c r="D22" s="151">
        <v>40380</v>
      </c>
      <c r="E22" s="149">
        <v>4000</v>
      </c>
      <c r="F22" s="149">
        <v>400</v>
      </c>
      <c r="G22" s="149" t="s">
        <v>161</v>
      </c>
      <c r="H22" s="83" t="s">
        <v>162</v>
      </c>
      <c r="XFD22"/>
    </row>
    <row r="23" spans="1:8 16384:16384" s="78" customFormat="1" x14ac:dyDescent="0.3">
      <c r="A23" s="149" t="s">
        <v>159</v>
      </c>
      <c r="B23" s="150">
        <v>2235</v>
      </c>
      <c r="C23" s="149" t="s">
        <v>179</v>
      </c>
      <c r="D23" s="151">
        <v>40380</v>
      </c>
      <c r="E23" s="149">
        <v>2200</v>
      </c>
      <c r="F23" s="149">
        <v>400</v>
      </c>
      <c r="G23" s="149" t="s">
        <v>161</v>
      </c>
      <c r="H23" s="83" t="s">
        <v>162</v>
      </c>
      <c r="XFD23"/>
    </row>
    <row r="24" spans="1:8 16384:16384" s="78" customFormat="1" x14ac:dyDescent="0.3">
      <c r="A24" s="149" t="s">
        <v>159</v>
      </c>
      <c r="B24" s="150">
        <v>2235</v>
      </c>
      <c r="C24" s="149" t="s">
        <v>180</v>
      </c>
      <c r="D24" s="151">
        <v>40415</v>
      </c>
      <c r="E24" s="149">
        <v>7500</v>
      </c>
      <c r="F24" s="149">
        <v>400</v>
      </c>
      <c r="G24" s="149" t="s">
        <v>161</v>
      </c>
      <c r="H24" s="83" t="s">
        <v>162</v>
      </c>
      <c r="XFD24"/>
    </row>
    <row r="25" spans="1:8 16384:16384" s="78" customFormat="1" x14ac:dyDescent="0.3">
      <c r="A25" s="149" t="s">
        <v>159</v>
      </c>
      <c r="B25" s="150">
        <v>2235</v>
      </c>
      <c r="C25" s="149" t="s">
        <v>302</v>
      </c>
      <c r="D25" s="151">
        <v>40415</v>
      </c>
      <c r="E25" s="149">
        <v>6300</v>
      </c>
      <c r="F25" s="149">
        <v>400</v>
      </c>
      <c r="G25" s="149" t="s">
        <v>161</v>
      </c>
      <c r="H25" s="83" t="s">
        <v>162</v>
      </c>
      <c r="XFD25"/>
    </row>
    <row r="26" spans="1:8 16384:16384" s="78" customFormat="1" x14ac:dyDescent="0.3">
      <c r="A26" s="149" t="s">
        <v>159</v>
      </c>
      <c r="B26" s="150">
        <v>2235</v>
      </c>
      <c r="C26" s="149" t="s">
        <v>179</v>
      </c>
      <c r="D26" s="151">
        <v>40415</v>
      </c>
      <c r="E26" s="149">
        <v>2600</v>
      </c>
      <c r="F26" s="149">
        <v>400</v>
      </c>
      <c r="G26" s="149" t="s">
        <v>161</v>
      </c>
      <c r="H26" s="83" t="s">
        <v>162</v>
      </c>
      <c r="XFD26"/>
    </row>
    <row r="27" spans="1:8 16384:16384" s="78" customFormat="1" x14ac:dyDescent="0.3">
      <c r="A27" s="149" t="s">
        <v>159</v>
      </c>
      <c r="B27" s="150">
        <v>2235</v>
      </c>
      <c r="C27" s="149" t="s">
        <v>180</v>
      </c>
      <c r="D27" s="151">
        <v>40431</v>
      </c>
      <c r="E27" s="149">
        <v>4000</v>
      </c>
      <c r="F27" s="149">
        <v>400</v>
      </c>
      <c r="G27" s="149" t="s">
        <v>161</v>
      </c>
      <c r="H27" s="83" t="s">
        <v>162</v>
      </c>
      <c r="XFD27"/>
    </row>
    <row r="28" spans="1:8 16384:16384" s="78" customFormat="1" x14ac:dyDescent="0.3">
      <c r="A28" s="149" t="s">
        <v>159</v>
      </c>
      <c r="B28" s="150">
        <v>2235</v>
      </c>
      <c r="C28" s="149" t="s">
        <v>302</v>
      </c>
      <c r="D28" s="151">
        <v>40431</v>
      </c>
      <c r="E28" s="149">
        <v>2100</v>
      </c>
      <c r="F28" s="149">
        <v>400</v>
      </c>
      <c r="G28" s="149" t="s">
        <v>161</v>
      </c>
      <c r="H28" s="83" t="s">
        <v>162</v>
      </c>
      <c r="XFD28"/>
    </row>
    <row r="29" spans="1:8 16384:16384" s="78" customFormat="1" x14ac:dyDescent="0.3">
      <c r="A29" s="149" t="s">
        <v>159</v>
      </c>
      <c r="B29" s="150">
        <v>2235</v>
      </c>
      <c r="C29" s="149" t="s">
        <v>179</v>
      </c>
      <c r="D29" s="151">
        <v>40431</v>
      </c>
      <c r="E29" s="149">
        <v>1100</v>
      </c>
      <c r="F29" s="149">
        <v>400</v>
      </c>
      <c r="G29" s="149" t="s">
        <v>161</v>
      </c>
      <c r="H29" s="83" t="s">
        <v>162</v>
      </c>
      <c r="XFD29"/>
    </row>
    <row r="30" spans="1:8 16384:16384" s="78" customFormat="1" x14ac:dyDescent="0.3">
      <c r="A30" s="149" t="s">
        <v>159</v>
      </c>
      <c r="B30" s="150">
        <v>2235</v>
      </c>
      <c r="C30" s="149" t="s">
        <v>180</v>
      </c>
      <c r="D30" s="151">
        <v>40480</v>
      </c>
      <c r="E30" s="149">
        <v>81</v>
      </c>
      <c r="F30" s="149">
        <v>400</v>
      </c>
      <c r="G30" s="149" t="s">
        <v>161</v>
      </c>
      <c r="H30" s="83" t="s">
        <v>162</v>
      </c>
      <c r="XFD30"/>
    </row>
    <row r="31" spans="1:8 16384:16384" s="78" customFormat="1" x14ac:dyDescent="0.3">
      <c r="A31" s="149" t="s">
        <v>159</v>
      </c>
      <c r="B31" s="150">
        <v>2235</v>
      </c>
      <c r="C31" s="149" t="s">
        <v>302</v>
      </c>
      <c r="D31" s="151">
        <v>40480</v>
      </c>
      <c r="E31" s="149">
        <v>32</v>
      </c>
      <c r="F31" s="149">
        <v>400</v>
      </c>
      <c r="G31" s="149" t="s">
        <v>161</v>
      </c>
      <c r="H31" s="83" t="s">
        <v>162</v>
      </c>
      <c r="XFD31"/>
    </row>
    <row r="32" spans="1:8 16384:16384" s="78" customFormat="1" x14ac:dyDescent="0.3">
      <c r="A32" s="149" t="s">
        <v>159</v>
      </c>
      <c r="B32" s="150">
        <v>2235</v>
      </c>
      <c r="C32" s="149" t="s">
        <v>179</v>
      </c>
      <c r="D32" s="151">
        <v>40480</v>
      </c>
      <c r="E32" s="149">
        <v>2600</v>
      </c>
      <c r="F32" s="149">
        <v>400</v>
      </c>
      <c r="G32" s="149" t="s">
        <v>161</v>
      </c>
      <c r="H32" s="83" t="s">
        <v>162</v>
      </c>
      <c r="XFD32"/>
    </row>
    <row r="33" spans="1:8 16384:16384" s="78" customFormat="1" x14ac:dyDescent="0.3">
      <c r="A33" s="149" t="s">
        <v>159</v>
      </c>
      <c r="B33" s="150">
        <v>2235</v>
      </c>
      <c r="C33" s="149" t="s">
        <v>180</v>
      </c>
      <c r="D33" s="151">
        <v>40490</v>
      </c>
      <c r="E33" s="149">
        <v>2600</v>
      </c>
      <c r="F33" s="149">
        <v>400</v>
      </c>
      <c r="G33" s="149" t="s">
        <v>161</v>
      </c>
      <c r="H33" s="83" t="s">
        <v>162</v>
      </c>
      <c r="XFD33"/>
    </row>
    <row r="34" spans="1:8 16384:16384" s="78" customFormat="1" x14ac:dyDescent="0.3">
      <c r="A34" s="149" t="s">
        <v>159</v>
      </c>
      <c r="B34" s="150">
        <v>2235</v>
      </c>
      <c r="C34" s="149" t="s">
        <v>302</v>
      </c>
      <c r="D34" s="151">
        <v>40490</v>
      </c>
      <c r="E34" s="149">
        <v>1100</v>
      </c>
      <c r="F34" s="149">
        <v>400</v>
      </c>
      <c r="G34" s="149" t="s">
        <v>161</v>
      </c>
      <c r="H34" s="83" t="s">
        <v>162</v>
      </c>
      <c r="XFD34"/>
    </row>
    <row r="35" spans="1:8 16384:16384" s="78" customFormat="1" x14ac:dyDescent="0.3">
      <c r="A35" s="149" t="s">
        <v>159</v>
      </c>
      <c r="B35" s="150">
        <v>2235</v>
      </c>
      <c r="C35" s="149" t="s">
        <v>179</v>
      </c>
      <c r="D35" s="151">
        <v>40490</v>
      </c>
      <c r="E35" s="149">
        <v>680</v>
      </c>
      <c r="F35" s="149">
        <v>400</v>
      </c>
      <c r="G35" s="149" t="s">
        <v>161</v>
      </c>
      <c r="H35" s="83" t="s">
        <v>162</v>
      </c>
      <c r="XFD35"/>
    </row>
    <row r="36" spans="1:8 16384:16384" s="78" customFormat="1" x14ac:dyDescent="0.3">
      <c r="A36" s="149" t="s">
        <v>159</v>
      </c>
      <c r="B36" s="150">
        <v>2235</v>
      </c>
      <c r="C36" s="149" t="s">
        <v>180</v>
      </c>
      <c r="D36" s="151">
        <v>40529</v>
      </c>
      <c r="E36" s="149">
        <v>640</v>
      </c>
      <c r="F36" s="149">
        <v>400</v>
      </c>
      <c r="G36" s="149" t="s">
        <v>161</v>
      </c>
      <c r="H36" s="83" t="s">
        <v>162</v>
      </c>
      <c r="XFD36"/>
    </row>
    <row r="37" spans="1:8 16384:16384" s="78" customFormat="1" x14ac:dyDescent="0.3">
      <c r="A37" s="149" t="s">
        <v>159</v>
      </c>
      <c r="B37" s="150">
        <v>2235</v>
      </c>
      <c r="C37" s="149" t="s">
        <v>179</v>
      </c>
      <c r="D37" s="151">
        <v>40529</v>
      </c>
      <c r="E37" s="149">
        <v>680</v>
      </c>
      <c r="F37" s="149">
        <v>400</v>
      </c>
      <c r="G37" s="149" t="s">
        <v>161</v>
      </c>
      <c r="H37" s="83" t="s">
        <v>162</v>
      </c>
      <c r="XFD37"/>
    </row>
    <row r="38" spans="1:8 16384:16384" s="78" customFormat="1" x14ac:dyDescent="0.3">
      <c r="A38" s="149" t="s">
        <v>159</v>
      </c>
      <c r="B38" s="150">
        <v>2235</v>
      </c>
      <c r="C38" s="149" t="s">
        <v>180</v>
      </c>
      <c r="D38" s="151">
        <v>40549</v>
      </c>
      <c r="E38" s="149">
        <v>1400</v>
      </c>
      <c r="F38" s="149">
        <v>400</v>
      </c>
      <c r="G38" s="149" t="s">
        <v>161</v>
      </c>
      <c r="H38" s="83" t="s">
        <v>162</v>
      </c>
      <c r="XFD38"/>
    </row>
    <row r="39" spans="1:8 16384:16384" s="78" customFormat="1" x14ac:dyDescent="0.3">
      <c r="A39" s="149" t="s">
        <v>159</v>
      </c>
      <c r="B39" s="150">
        <v>2235</v>
      </c>
      <c r="C39" s="149" t="s">
        <v>179</v>
      </c>
      <c r="D39" s="151">
        <v>40549</v>
      </c>
      <c r="E39" s="149">
        <v>2100</v>
      </c>
      <c r="F39" s="149">
        <v>400</v>
      </c>
      <c r="G39" s="149" t="s">
        <v>161</v>
      </c>
      <c r="H39" s="83" t="s">
        <v>162</v>
      </c>
      <c r="XFD39"/>
    </row>
    <row r="40" spans="1:8 16384:16384" s="78" customFormat="1" x14ac:dyDescent="0.3">
      <c r="A40" s="149" t="s">
        <v>159</v>
      </c>
      <c r="B40" s="150">
        <v>2235</v>
      </c>
      <c r="C40" s="149" t="s">
        <v>180</v>
      </c>
      <c r="D40" s="151">
        <v>40581</v>
      </c>
      <c r="E40" s="149">
        <v>24000</v>
      </c>
      <c r="F40" s="149">
        <v>400</v>
      </c>
      <c r="G40" s="149" t="s">
        <v>161</v>
      </c>
      <c r="H40" s="83" t="s">
        <v>162</v>
      </c>
      <c r="XFD40"/>
    </row>
    <row r="41" spans="1:8 16384:16384" s="78" customFormat="1" x14ac:dyDescent="0.3">
      <c r="A41" s="149" t="s">
        <v>159</v>
      </c>
      <c r="B41" s="150">
        <v>2235</v>
      </c>
      <c r="C41" s="149" t="s">
        <v>302</v>
      </c>
      <c r="D41" s="151">
        <v>40581</v>
      </c>
      <c r="E41" s="149">
        <v>26000</v>
      </c>
      <c r="F41" s="149">
        <v>400</v>
      </c>
      <c r="G41" s="149" t="s">
        <v>161</v>
      </c>
      <c r="H41" s="83" t="s">
        <v>162</v>
      </c>
      <c r="XFD41"/>
    </row>
    <row r="42" spans="1:8 16384:16384" s="78" customFormat="1" x14ac:dyDescent="0.3">
      <c r="A42" s="149" t="s">
        <v>159</v>
      </c>
      <c r="B42" s="150">
        <v>2235</v>
      </c>
      <c r="C42" s="149" t="s">
        <v>179</v>
      </c>
      <c r="D42" s="151">
        <v>40581</v>
      </c>
      <c r="E42" s="149">
        <v>980</v>
      </c>
      <c r="F42" s="149">
        <v>400</v>
      </c>
      <c r="G42" s="149" t="s">
        <v>161</v>
      </c>
      <c r="H42" s="83" t="s">
        <v>162</v>
      </c>
      <c r="XFD42"/>
    </row>
    <row r="43" spans="1:8 16384:16384" s="78" customFormat="1" x14ac:dyDescent="0.3">
      <c r="A43" s="149" t="s">
        <v>159</v>
      </c>
      <c r="B43" s="150">
        <v>2235</v>
      </c>
      <c r="C43" s="149" t="s">
        <v>180</v>
      </c>
      <c r="D43" s="151">
        <v>40620</v>
      </c>
      <c r="E43" s="149">
        <v>150</v>
      </c>
      <c r="F43" s="149">
        <v>400</v>
      </c>
      <c r="G43" s="149" t="s">
        <v>161</v>
      </c>
      <c r="H43" s="83" t="s">
        <v>162</v>
      </c>
      <c r="XFD43"/>
    </row>
    <row r="44" spans="1:8 16384:16384" s="78" customFormat="1" x14ac:dyDescent="0.3">
      <c r="A44" s="149" t="s">
        <v>159</v>
      </c>
      <c r="B44" s="150">
        <v>2235</v>
      </c>
      <c r="C44" s="149" t="s">
        <v>302</v>
      </c>
      <c r="D44" s="151">
        <v>40620</v>
      </c>
      <c r="E44" s="149">
        <v>82</v>
      </c>
      <c r="F44" s="149">
        <v>400</v>
      </c>
      <c r="G44" s="149" t="s">
        <v>161</v>
      </c>
      <c r="H44" s="83" t="s">
        <v>162</v>
      </c>
      <c r="XFD44"/>
    </row>
    <row r="45" spans="1:8 16384:16384" s="78" customFormat="1" x14ac:dyDescent="0.3">
      <c r="A45" s="149" t="s">
        <v>159</v>
      </c>
      <c r="B45" s="150">
        <v>2235</v>
      </c>
      <c r="C45" s="149" t="s">
        <v>179</v>
      </c>
      <c r="D45" s="151">
        <v>40620</v>
      </c>
      <c r="E45" s="149">
        <v>460</v>
      </c>
      <c r="F45" s="149">
        <v>400</v>
      </c>
      <c r="G45" s="149" t="s">
        <v>161</v>
      </c>
      <c r="H45" s="83" t="s">
        <v>162</v>
      </c>
      <c r="XFD45"/>
    </row>
    <row r="46" spans="1:8 16384:16384" s="78" customFormat="1" x14ac:dyDescent="0.3">
      <c r="A46" s="149" t="s">
        <v>159</v>
      </c>
      <c r="B46" s="150">
        <v>2235</v>
      </c>
      <c r="C46" s="149" t="s">
        <v>180</v>
      </c>
      <c r="D46" s="151">
        <v>40645</v>
      </c>
      <c r="E46" s="149">
        <v>460</v>
      </c>
      <c r="F46" s="149">
        <v>400</v>
      </c>
      <c r="G46" s="149" t="s">
        <v>161</v>
      </c>
      <c r="H46" s="83" t="s">
        <v>162</v>
      </c>
      <c r="XFD46"/>
    </row>
    <row r="47" spans="1:8 16384:16384" s="78" customFormat="1" x14ac:dyDescent="0.3">
      <c r="A47" s="149" t="s">
        <v>159</v>
      </c>
      <c r="B47" s="150">
        <v>2235</v>
      </c>
      <c r="C47" s="149" t="s">
        <v>302</v>
      </c>
      <c r="D47" s="151">
        <v>40645</v>
      </c>
      <c r="E47" s="149">
        <v>230</v>
      </c>
      <c r="F47" s="149">
        <v>400</v>
      </c>
      <c r="G47" s="149" t="s">
        <v>161</v>
      </c>
      <c r="H47" s="83" t="s">
        <v>162</v>
      </c>
      <c r="XFD47"/>
    </row>
    <row r="48" spans="1:8 16384:16384" s="78" customFormat="1" x14ac:dyDescent="0.3">
      <c r="A48" s="149" t="s">
        <v>159</v>
      </c>
      <c r="B48" s="150">
        <v>2235</v>
      </c>
      <c r="C48" s="149" t="s">
        <v>179</v>
      </c>
      <c r="D48" s="151">
        <v>40645</v>
      </c>
      <c r="E48" s="149">
        <v>6600</v>
      </c>
      <c r="F48" s="149">
        <v>400</v>
      </c>
      <c r="G48" s="149" t="s">
        <v>161</v>
      </c>
      <c r="H48" s="83" t="s">
        <v>162</v>
      </c>
      <c r="XFD48"/>
    </row>
    <row r="49" spans="1:8 16384:16384" s="78" customFormat="1" x14ac:dyDescent="0.3">
      <c r="A49" s="149" t="s">
        <v>159</v>
      </c>
      <c r="B49" s="150">
        <v>2235</v>
      </c>
      <c r="C49" s="149" t="s">
        <v>180</v>
      </c>
      <c r="D49" s="151">
        <v>40687</v>
      </c>
      <c r="E49" s="149">
        <v>150</v>
      </c>
      <c r="F49" s="149">
        <v>400</v>
      </c>
      <c r="G49" s="149" t="s">
        <v>161</v>
      </c>
      <c r="H49" s="83" t="s">
        <v>162</v>
      </c>
      <c r="XFD49"/>
    </row>
    <row r="50" spans="1:8 16384:16384" s="78" customFormat="1" x14ac:dyDescent="0.3">
      <c r="A50" s="149" t="s">
        <v>159</v>
      </c>
      <c r="B50" s="150">
        <v>2235</v>
      </c>
      <c r="C50" s="149" t="s">
        <v>302</v>
      </c>
      <c r="D50" s="151">
        <v>40687</v>
      </c>
      <c r="E50" s="149">
        <v>800</v>
      </c>
      <c r="F50" s="149">
        <v>400</v>
      </c>
      <c r="G50" s="149" t="s">
        <v>161</v>
      </c>
      <c r="H50" s="83" t="s">
        <v>162</v>
      </c>
      <c r="XFD50"/>
    </row>
    <row r="51" spans="1:8 16384:16384" s="78" customFormat="1" x14ac:dyDescent="0.3">
      <c r="A51" s="149" t="s">
        <v>159</v>
      </c>
      <c r="B51" s="150">
        <v>2235</v>
      </c>
      <c r="C51" s="149" t="s">
        <v>179</v>
      </c>
      <c r="D51" s="151">
        <v>40687</v>
      </c>
      <c r="E51" s="149">
        <v>1000</v>
      </c>
      <c r="F51" s="149">
        <v>400</v>
      </c>
      <c r="G51" s="149" t="s">
        <v>161</v>
      </c>
      <c r="H51" s="83" t="s">
        <v>162</v>
      </c>
      <c r="XFD51"/>
    </row>
    <row r="52" spans="1:8 16384:16384" s="78" customFormat="1" x14ac:dyDescent="0.3">
      <c r="A52" s="149" t="s">
        <v>159</v>
      </c>
      <c r="B52" s="150">
        <v>2235</v>
      </c>
      <c r="C52" s="149" t="s">
        <v>180</v>
      </c>
      <c r="D52" s="151">
        <v>40695</v>
      </c>
      <c r="E52" s="149">
        <v>3400</v>
      </c>
      <c r="F52" s="149">
        <v>400</v>
      </c>
      <c r="G52" s="149" t="s">
        <v>161</v>
      </c>
      <c r="H52" s="83" t="s">
        <v>162</v>
      </c>
      <c r="XFD52"/>
    </row>
    <row r="53" spans="1:8 16384:16384" s="78" customFormat="1" x14ac:dyDescent="0.3">
      <c r="A53" s="149" t="s">
        <v>159</v>
      </c>
      <c r="B53" s="150">
        <v>2235</v>
      </c>
      <c r="C53" s="149" t="s">
        <v>302</v>
      </c>
      <c r="D53" s="151">
        <v>40695</v>
      </c>
      <c r="E53" s="149">
        <v>2300</v>
      </c>
      <c r="F53" s="149">
        <v>400</v>
      </c>
      <c r="G53" s="149" t="s">
        <v>161</v>
      </c>
      <c r="H53" s="83" t="s">
        <v>162</v>
      </c>
      <c r="XFD53"/>
    </row>
    <row r="54" spans="1:8 16384:16384" s="78" customFormat="1" x14ac:dyDescent="0.3">
      <c r="A54" s="149" t="s">
        <v>159</v>
      </c>
      <c r="B54" s="150">
        <v>2235</v>
      </c>
      <c r="C54" s="149" t="s">
        <v>179</v>
      </c>
      <c r="D54" s="151">
        <v>40695</v>
      </c>
      <c r="E54" s="149">
        <v>580</v>
      </c>
      <c r="F54" s="149">
        <v>400</v>
      </c>
      <c r="G54" s="149" t="s">
        <v>161</v>
      </c>
      <c r="H54" s="83" t="s">
        <v>162</v>
      </c>
      <c r="XFD54"/>
    </row>
    <row r="55" spans="1:8 16384:16384" s="78" customFormat="1" x14ac:dyDescent="0.3">
      <c r="A55" s="149" t="s">
        <v>159</v>
      </c>
      <c r="B55" s="150">
        <v>2235</v>
      </c>
      <c r="C55" s="149" t="s">
        <v>180</v>
      </c>
      <c r="D55" s="151">
        <v>40751</v>
      </c>
      <c r="E55" s="149">
        <v>2500</v>
      </c>
      <c r="F55" s="149">
        <v>400</v>
      </c>
      <c r="G55" s="149" t="s">
        <v>161</v>
      </c>
      <c r="H55" s="83" t="s">
        <v>162</v>
      </c>
      <c r="XFD55"/>
    </row>
    <row r="56" spans="1:8 16384:16384" s="78" customFormat="1" x14ac:dyDescent="0.3">
      <c r="A56" s="149" t="s">
        <v>159</v>
      </c>
      <c r="B56" s="150">
        <v>2235</v>
      </c>
      <c r="C56" s="149" t="s">
        <v>302</v>
      </c>
      <c r="D56" s="151">
        <v>40751</v>
      </c>
      <c r="E56" s="149">
        <v>5800</v>
      </c>
      <c r="F56" s="149">
        <v>400</v>
      </c>
      <c r="G56" s="149" t="s">
        <v>161</v>
      </c>
      <c r="H56" s="83" t="s">
        <v>162</v>
      </c>
      <c r="XFD56"/>
    </row>
    <row r="57" spans="1:8 16384:16384" s="78" customFormat="1" x14ac:dyDescent="0.3">
      <c r="A57" s="149" t="s">
        <v>159</v>
      </c>
      <c r="B57" s="150">
        <v>2235</v>
      </c>
      <c r="C57" s="149" t="s">
        <v>179</v>
      </c>
      <c r="D57" s="151">
        <v>40751</v>
      </c>
      <c r="E57" s="149">
        <v>7477</v>
      </c>
      <c r="F57" s="149">
        <v>400</v>
      </c>
      <c r="G57" s="149" t="s">
        <v>161</v>
      </c>
      <c r="H57" s="83" t="s">
        <v>162</v>
      </c>
      <c r="XFD57"/>
    </row>
    <row r="58" spans="1:8 16384:16384" s="78" customFormat="1" x14ac:dyDescent="0.3">
      <c r="A58" s="149" t="s">
        <v>159</v>
      </c>
      <c r="B58" s="150">
        <v>2235</v>
      </c>
      <c r="C58" s="149" t="s">
        <v>180</v>
      </c>
      <c r="D58" s="151">
        <v>40779</v>
      </c>
      <c r="E58" s="149">
        <v>7900</v>
      </c>
      <c r="F58" s="149">
        <v>400</v>
      </c>
      <c r="G58" s="149" t="s">
        <v>161</v>
      </c>
      <c r="H58" s="83" t="s">
        <v>162</v>
      </c>
      <c r="XFD58"/>
    </row>
    <row r="59" spans="1:8 16384:16384" s="78" customFormat="1" x14ac:dyDescent="0.3">
      <c r="A59" s="149" t="s">
        <v>159</v>
      </c>
      <c r="B59" s="150">
        <v>2235</v>
      </c>
      <c r="C59" s="149" t="s">
        <v>302</v>
      </c>
      <c r="D59" s="151">
        <v>40779</v>
      </c>
      <c r="E59" s="149">
        <v>3200</v>
      </c>
      <c r="F59" s="149">
        <v>400</v>
      </c>
      <c r="G59" s="149" t="s">
        <v>161</v>
      </c>
      <c r="H59" s="83" t="s">
        <v>162</v>
      </c>
      <c r="XFD59"/>
    </row>
    <row r="60" spans="1:8 16384:16384" s="78" customFormat="1" x14ac:dyDescent="0.3">
      <c r="A60" s="149" t="s">
        <v>159</v>
      </c>
      <c r="B60" s="150">
        <v>2235</v>
      </c>
      <c r="C60" s="149" t="s">
        <v>179</v>
      </c>
      <c r="D60" s="151">
        <v>40779</v>
      </c>
      <c r="E60" s="149">
        <v>910</v>
      </c>
      <c r="F60" s="149">
        <v>400</v>
      </c>
      <c r="G60" s="149" t="s">
        <v>161</v>
      </c>
      <c r="H60" s="83" t="s">
        <v>162</v>
      </c>
      <c r="XFD60"/>
    </row>
    <row r="61" spans="1:8 16384:16384" s="78" customFormat="1" x14ac:dyDescent="0.3">
      <c r="A61" s="149" t="s">
        <v>159</v>
      </c>
      <c r="B61" s="150">
        <v>2235</v>
      </c>
      <c r="C61" s="149" t="s">
        <v>180</v>
      </c>
      <c r="D61" s="151">
        <v>40787</v>
      </c>
      <c r="E61" s="149">
        <v>6000</v>
      </c>
      <c r="F61" s="149">
        <v>400</v>
      </c>
      <c r="G61" s="149" t="s">
        <v>161</v>
      </c>
      <c r="H61" s="83" t="s">
        <v>162</v>
      </c>
      <c r="XFD61"/>
    </row>
    <row r="62" spans="1:8 16384:16384" s="78" customFormat="1" x14ac:dyDescent="0.3">
      <c r="A62" s="149" t="s">
        <v>159</v>
      </c>
      <c r="B62" s="150">
        <v>2235</v>
      </c>
      <c r="C62" s="149" t="s">
        <v>302</v>
      </c>
      <c r="D62" s="151">
        <v>40787</v>
      </c>
      <c r="E62" s="149">
        <v>6000</v>
      </c>
      <c r="F62" s="149">
        <v>400</v>
      </c>
      <c r="G62" s="149" t="s">
        <v>161</v>
      </c>
      <c r="H62" s="83" t="s">
        <v>162</v>
      </c>
      <c r="XFD62"/>
    </row>
    <row r="63" spans="1:8 16384:16384" s="78" customFormat="1" x14ac:dyDescent="0.3">
      <c r="A63" s="149" t="s">
        <v>159</v>
      </c>
      <c r="B63" s="150">
        <v>2235</v>
      </c>
      <c r="C63" s="149" t="s">
        <v>179</v>
      </c>
      <c r="D63" s="151">
        <v>40787</v>
      </c>
      <c r="E63" s="149">
        <v>3200</v>
      </c>
      <c r="F63" s="149">
        <v>400</v>
      </c>
      <c r="G63" s="149" t="s">
        <v>161</v>
      </c>
      <c r="H63" s="83" t="s">
        <v>162</v>
      </c>
      <c r="XFD63"/>
    </row>
    <row r="64" spans="1:8 16384:16384" s="78" customFormat="1" x14ac:dyDescent="0.3">
      <c r="A64" s="149" t="s">
        <v>159</v>
      </c>
      <c r="B64" s="150">
        <v>2235</v>
      </c>
      <c r="C64" s="149" t="s">
        <v>180</v>
      </c>
      <c r="D64" s="151">
        <v>40835</v>
      </c>
      <c r="E64" s="149">
        <v>2800</v>
      </c>
      <c r="F64" s="149">
        <v>400</v>
      </c>
      <c r="G64" s="149" t="s">
        <v>161</v>
      </c>
      <c r="H64" s="83" t="s">
        <v>162</v>
      </c>
      <c r="XFD64"/>
    </row>
    <row r="65" spans="1:8 16384:16384" s="78" customFormat="1" x14ac:dyDescent="0.3">
      <c r="A65" s="149" t="s">
        <v>159</v>
      </c>
      <c r="B65" s="150">
        <v>2235</v>
      </c>
      <c r="C65" s="149" t="s">
        <v>302</v>
      </c>
      <c r="D65" s="151">
        <v>40835</v>
      </c>
      <c r="E65" s="149">
        <v>1171</v>
      </c>
      <c r="F65" s="149">
        <v>400</v>
      </c>
      <c r="G65" s="149" t="s">
        <v>161</v>
      </c>
      <c r="H65" s="83" t="s">
        <v>162</v>
      </c>
      <c r="XFD65"/>
    </row>
    <row r="66" spans="1:8 16384:16384" s="78" customFormat="1" x14ac:dyDescent="0.3">
      <c r="A66" s="149" t="s">
        <v>159</v>
      </c>
      <c r="B66" s="150">
        <v>2235</v>
      </c>
      <c r="C66" s="149" t="s">
        <v>179</v>
      </c>
      <c r="D66" s="151">
        <v>40835</v>
      </c>
      <c r="E66" s="149">
        <v>135</v>
      </c>
      <c r="F66" s="149">
        <v>400</v>
      </c>
      <c r="G66" s="149" t="s">
        <v>161</v>
      </c>
      <c r="H66" s="83" t="s">
        <v>162</v>
      </c>
      <c r="XFD66"/>
    </row>
    <row r="67" spans="1:8 16384:16384" s="78" customFormat="1" x14ac:dyDescent="0.3">
      <c r="A67" s="149" t="s">
        <v>159</v>
      </c>
      <c r="B67" s="150">
        <v>2235</v>
      </c>
      <c r="C67" s="149" t="s">
        <v>180</v>
      </c>
      <c r="D67" s="151">
        <v>40861</v>
      </c>
      <c r="E67" s="149">
        <v>90</v>
      </c>
      <c r="F67" s="149">
        <v>400</v>
      </c>
      <c r="G67" s="149" t="s">
        <v>161</v>
      </c>
      <c r="H67" s="83" t="s">
        <v>162</v>
      </c>
      <c r="XFD67"/>
    </row>
    <row r="68" spans="1:8 16384:16384" s="78" customFormat="1" x14ac:dyDescent="0.3">
      <c r="A68" s="149" t="s">
        <v>159</v>
      </c>
      <c r="B68" s="150">
        <v>2235</v>
      </c>
      <c r="C68" s="149" t="s">
        <v>302</v>
      </c>
      <c r="D68" s="151">
        <v>40861</v>
      </c>
      <c r="E68" s="149" t="s">
        <v>166</v>
      </c>
      <c r="F68" s="149">
        <v>400</v>
      </c>
      <c r="G68" s="149" t="s">
        <v>178</v>
      </c>
      <c r="H68" s="83" t="s">
        <v>162</v>
      </c>
      <c r="XFD68"/>
    </row>
    <row r="69" spans="1:8 16384:16384" s="78" customFormat="1" x14ac:dyDescent="0.3">
      <c r="A69" s="149" t="s">
        <v>159</v>
      </c>
      <c r="B69" s="150">
        <v>2235</v>
      </c>
      <c r="C69" s="149" t="s">
        <v>179</v>
      </c>
      <c r="D69" s="151">
        <v>40861</v>
      </c>
      <c r="E69" s="149">
        <v>631</v>
      </c>
      <c r="F69" s="149">
        <v>400</v>
      </c>
      <c r="G69" s="149" t="s">
        <v>161</v>
      </c>
      <c r="H69" s="83" t="s">
        <v>162</v>
      </c>
      <c r="XFD69"/>
    </row>
    <row r="70" spans="1:8 16384:16384" s="78" customFormat="1" x14ac:dyDescent="0.3">
      <c r="A70" s="149" t="s">
        <v>159</v>
      </c>
      <c r="B70" s="150">
        <v>2235</v>
      </c>
      <c r="C70" s="149" t="s">
        <v>180</v>
      </c>
      <c r="D70" s="151">
        <v>40898</v>
      </c>
      <c r="E70" s="149">
        <v>5100</v>
      </c>
      <c r="F70" s="149">
        <v>400</v>
      </c>
      <c r="G70" s="149" t="s">
        <v>161</v>
      </c>
      <c r="H70" s="83" t="s">
        <v>162</v>
      </c>
      <c r="XFD70"/>
    </row>
    <row r="71" spans="1:8 16384:16384" s="78" customFormat="1" x14ac:dyDescent="0.3">
      <c r="A71" s="149" t="s">
        <v>159</v>
      </c>
      <c r="B71" s="150">
        <v>2235</v>
      </c>
      <c r="C71" s="149" t="s">
        <v>302</v>
      </c>
      <c r="D71" s="151">
        <v>40898</v>
      </c>
      <c r="E71" s="149">
        <v>2900</v>
      </c>
      <c r="F71" s="149">
        <v>400</v>
      </c>
      <c r="G71" s="149" t="s">
        <v>161</v>
      </c>
      <c r="H71" s="83" t="s">
        <v>162</v>
      </c>
      <c r="XFD71"/>
    </row>
    <row r="72" spans="1:8 16384:16384" s="78" customFormat="1" x14ac:dyDescent="0.3">
      <c r="A72" s="149" t="s">
        <v>159</v>
      </c>
      <c r="B72" s="150">
        <v>2235</v>
      </c>
      <c r="C72" s="149" t="s">
        <v>179</v>
      </c>
      <c r="D72" s="151">
        <v>40898</v>
      </c>
      <c r="E72" s="149">
        <v>631</v>
      </c>
      <c r="F72" s="149">
        <v>400</v>
      </c>
      <c r="G72" s="149" t="s">
        <v>161</v>
      </c>
      <c r="H72" s="83" t="s">
        <v>162</v>
      </c>
      <c r="XFD72"/>
    </row>
    <row r="73" spans="1:8 16384:16384" s="78" customFormat="1" x14ac:dyDescent="0.3">
      <c r="A73" s="149" t="s">
        <v>159</v>
      </c>
      <c r="B73" s="150">
        <v>2235</v>
      </c>
      <c r="C73" s="149" t="s">
        <v>180</v>
      </c>
      <c r="D73" s="151">
        <v>40919</v>
      </c>
      <c r="E73" s="149">
        <v>5400</v>
      </c>
      <c r="F73" s="149">
        <v>400</v>
      </c>
      <c r="G73" s="149" t="s">
        <v>161</v>
      </c>
      <c r="H73" s="83" t="s">
        <v>162</v>
      </c>
      <c r="XFD73"/>
    </row>
    <row r="74" spans="1:8 16384:16384" s="78" customFormat="1" x14ac:dyDescent="0.3">
      <c r="A74" s="149" t="s">
        <v>159</v>
      </c>
      <c r="B74" s="150">
        <v>2235</v>
      </c>
      <c r="C74" s="149" t="s">
        <v>302</v>
      </c>
      <c r="D74" s="151">
        <v>40919</v>
      </c>
      <c r="E74" s="149">
        <v>1500</v>
      </c>
      <c r="F74" s="149">
        <v>400</v>
      </c>
      <c r="G74" s="149" t="s">
        <v>161</v>
      </c>
      <c r="H74" s="83" t="s">
        <v>162</v>
      </c>
      <c r="XFD74"/>
    </row>
    <row r="75" spans="1:8 16384:16384" s="78" customFormat="1" x14ac:dyDescent="0.3">
      <c r="A75" s="149" t="s">
        <v>159</v>
      </c>
      <c r="B75" s="150">
        <v>2235</v>
      </c>
      <c r="C75" s="149" t="s">
        <v>179</v>
      </c>
      <c r="D75" s="151">
        <v>40919</v>
      </c>
      <c r="E75" s="149">
        <v>480</v>
      </c>
      <c r="F75" s="149">
        <v>400</v>
      </c>
      <c r="G75" s="149" t="s">
        <v>161</v>
      </c>
      <c r="H75" s="83" t="s">
        <v>162</v>
      </c>
      <c r="XFD75"/>
    </row>
    <row r="76" spans="1:8 16384:16384" s="78" customFormat="1" x14ac:dyDescent="0.3">
      <c r="A76" s="149" t="s">
        <v>159</v>
      </c>
      <c r="B76" s="150">
        <v>2235</v>
      </c>
      <c r="C76" s="149" t="s">
        <v>180</v>
      </c>
      <c r="D76" s="151">
        <v>40946</v>
      </c>
      <c r="E76" s="149">
        <v>541</v>
      </c>
      <c r="F76" s="149">
        <v>400</v>
      </c>
      <c r="G76" s="149" t="s">
        <v>161</v>
      </c>
      <c r="H76" s="83" t="s">
        <v>162</v>
      </c>
      <c r="XFD76"/>
    </row>
    <row r="77" spans="1:8 16384:16384" s="78" customFormat="1" x14ac:dyDescent="0.3">
      <c r="A77" s="149" t="s">
        <v>159</v>
      </c>
      <c r="B77" s="150">
        <v>2235</v>
      </c>
      <c r="C77" s="149" t="s">
        <v>302</v>
      </c>
      <c r="D77" s="151">
        <v>40946</v>
      </c>
      <c r="E77" s="149">
        <v>1171</v>
      </c>
      <c r="F77" s="149">
        <v>400</v>
      </c>
      <c r="G77" s="149" t="s">
        <v>161</v>
      </c>
      <c r="H77" s="83" t="s">
        <v>162</v>
      </c>
      <c r="XFD77"/>
    </row>
    <row r="78" spans="1:8 16384:16384" s="78" customFormat="1" x14ac:dyDescent="0.3">
      <c r="A78" s="149" t="s">
        <v>159</v>
      </c>
      <c r="B78" s="150">
        <v>2235</v>
      </c>
      <c r="C78" s="149" t="s">
        <v>179</v>
      </c>
      <c r="D78" s="151">
        <v>40946</v>
      </c>
      <c r="E78" s="149">
        <v>450</v>
      </c>
      <c r="F78" s="149">
        <v>400</v>
      </c>
      <c r="G78" s="149" t="s">
        <v>161</v>
      </c>
      <c r="H78" s="83" t="s">
        <v>162</v>
      </c>
      <c r="XFD78"/>
    </row>
    <row r="79" spans="1:8 16384:16384" s="78" customFormat="1" x14ac:dyDescent="0.3">
      <c r="A79" s="149" t="s">
        <v>165</v>
      </c>
      <c r="B79" s="150">
        <v>2235</v>
      </c>
      <c r="C79" s="149" t="s">
        <v>303</v>
      </c>
      <c r="D79" s="151">
        <v>40968</v>
      </c>
      <c r="E79" s="149">
        <v>880</v>
      </c>
      <c r="F79" s="149">
        <v>400</v>
      </c>
      <c r="G79" s="149" t="s">
        <v>161</v>
      </c>
      <c r="H79" s="83" t="s">
        <v>162</v>
      </c>
      <c r="XFD79"/>
    </row>
    <row r="80" spans="1:8 16384:16384" s="78" customFormat="1" x14ac:dyDescent="0.3">
      <c r="A80" s="149" t="s">
        <v>159</v>
      </c>
      <c r="B80" s="150">
        <v>2235</v>
      </c>
      <c r="C80" s="149" t="s">
        <v>180</v>
      </c>
      <c r="D80" s="151">
        <v>40994</v>
      </c>
      <c r="E80" s="149">
        <v>270</v>
      </c>
      <c r="F80" s="149">
        <v>400</v>
      </c>
      <c r="G80" s="149" t="s">
        <v>161</v>
      </c>
      <c r="H80" s="83" t="s">
        <v>162</v>
      </c>
      <c r="XFD80"/>
    </row>
    <row r="81" spans="1:8 16384:16384" s="78" customFormat="1" x14ac:dyDescent="0.3">
      <c r="A81" s="149" t="s">
        <v>159</v>
      </c>
      <c r="B81" s="150">
        <v>2235</v>
      </c>
      <c r="C81" s="149" t="s">
        <v>302</v>
      </c>
      <c r="D81" s="151">
        <v>40994</v>
      </c>
      <c r="E81" s="149">
        <v>631</v>
      </c>
      <c r="F81" s="149">
        <v>400</v>
      </c>
      <c r="G81" s="149" t="s">
        <v>161</v>
      </c>
      <c r="H81" s="83" t="s">
        <v>162</v>
      </c>
      <c r="XFD81"/>
    </row>
    <row r="82" spans="1:8 16384:16384" s="78" customFormat="1" x14ac:dyDescent="0.3">
      <c r="A82" s="149" t="s">
        <v>159</v>
      </c>
      <c r="B82" s="150">
        <v>2235</v>
      </c>
      <c r="C82" s="149" t="s">
        <v>179</v>
      </c>
      <c r="D82" s="151">
        <v>40994</v>
      </c>
      <c r="E82" s="149">
        <v>40000</v>
      </c>
      <c r="F82" s="149">
        <v>400</v>
      </c>
      <c r="G82" s="149" t="s">
        <v>161</v>
      </c>
      <c r="H82" s="83" t="s">
        <v>162</v>
      </c>
      <c r="XFD82"/>
    </row>
    <row r="83" spans="1:8 16384:16384" s="78" customFormat="1" x14ac:dyDescent="0.3">
      <c r="A83" s="149" t="s">
        <v>159</v>
      </c>
      <c r="B83" s="150">
        <v>2235</v>
      </c>
      <c r="C83" s="149" t="s">
        <v>180</v>
      </c>
      <c r="D83" s="151">
        <v>41003</v>
      </c>
      <c r="E83" s="149">
        <v>450</v>
      </c>
      <c r="F83" s="149">
        <v>400</v>
      </c>
      <c r="G83" s="149" t="s">
        <v>161</v>
      </c>
      <c r="H83" s="83" t="s">
        <v>162</v>
      </c>
      <c r="XFD83"/>
    </row>
    <row r="84" spans="1:8 16384:16384" s="78" customFormat="1" x14ac:dyDescent="0.3">
      <c r="A84" s="149" t="s">
        <v>159</v>
      </c>
      <c r="B84" s="150">
        <v>2235</v>
      </c>
      <c r="C84" s="149" t="s">
        <v>179</v>
      </c>
      <c r="D84" s="151">
        <v>41003</v>
      </c>
      <c r="E84" s="149">
        <v>7400</v>
      </c>
      <c r="F84" s="149">
        <v>400</v>
      </c>
      <c r="G84" s="149" t="s">
        <v>161</v>
      </c>
      <c r="H84" s="83" t="s">
        <v>162</v>
      </c>
      <c r="XFD84"/>
    </row>
    <row r="85" spans="1:8 16384:16384" s="78" customFormat="1" x14ac:dyDescent="0.3">
      <c r="A85" s="149" t="s">
        <v>159</v>
      </c>
      <c r="B85" s="150">
        <v>2235</v>
      </c>
      <c r="C85" s="149" t="s">
        <v>180</v>
      </c>
      <c r="D85" s="151">
        <v>41050</v>
      </c>
      <c r="E85" s="149">
        <v>350</v>
      </c>
      <c r="F85" s="149">
        <v>400</v>
      </c>
      <c r="G85" s="149" t="s">
        <v>161</v>
      </c>
      <c r="H85" s="83" t="s">
        <v>162</v>
      </c>
      <c r="XFD85"/>
    </row>
    <row r="86" spans="1:8 16384:16384" s="78" customFormat="1" x14ac:dyDescent="0.3">
      <c r="A86" s="149" t="s">
        <v>159</v>
      </c>
      <c r="B86" s="150">
        <v>2235</v>
      </c>
      <c r="C86" s="149" t="s">
        <v>179</v>
      </c>
      <c r="D86" s="151">
        <v>41050</v>
      </c>
      <c r="E86" s="149">
        <v>17000</v>
      </c>
      <c r="F86" s="149">
        <v>400</v>
      </c>
      <c r="G86" s="149" t="s">
        <v>161</v>
      </c>
      <c r="H86" s="83" t="s">
        <v>162</v>
      </c>
      <c r="XFD86"/>
    </row>
    <row r="87" spans="1:8 16384:16384" s="78" customFormat="1" x14ac:dyDescent="0.3">
      <c r="A87" s="149" t="s">
        <v>159</v>
      </c>
      <c r="B87" s="150">
        <v>2235</v>
      </c>
      <c r="C87" s="149" t="s">
        <v>180</v>
      </c>
      <c r="D87" s="151">
        <v>41087</v>
      </c>
      <c r="E87" s="149">
        <v>1712</v>
      </c>
      <c r="F87" s="149">
        <v>400</v>
      </c>
      <c r="G87" s="149" t="s">
        <v>161</v>
      </c>
      <c r="H87" s="83" t="s">
        <v>162</v>
      </c>
      <c r="XFD87"/>
    </row>
    <row r="88" spans="1:8 16384:16384" s="78" customFormat="1" x14ac:dyDescent="0.3">
      <c r="A88" s="149" t="s">
        <v>159</v>
      </c>
      <c r="B88" s="150">
        <v>2235</v>
      </c>
      <c r="C88" s="149" t="s">
        <v>179</v>
      </c>
      <c r="D88" s="151">
        <v>41087</v>
      </c>
      <c r="E88" s="149">
        <v>4550</v>
      </c>
      <c r="F88" s="149">
        <v>400</v>
      </c>
      <c r="G88" s="149" t="s">
        <v>161</v>
      </c>
      <c r="H88" s="83" t="s">
        <v>162</v>
      </c>
      <c r="XFD88"/>
    </row>
    <row r="89" spans="1:8 16384:16384" s="78" customFormat="1" x14ac:dyDescent="0.3">
      <c r="A89" s="149" t="s">
        <v>159</v>
      </c>
      <c r="B89" s="150">
        <v>2235</v>
      </c>
      <c r="C89" s="149" t="s">
        <v>180</v>
      </c>
      <c r="D89" s="151">
        <v>41106</v>
      </c>
      <c r="E89" s="149">
        <v>541</v>
      </c>
      <c r="F89" s="149">
        <v>400</v>
      </c>
      <c r="G89" s="149" t="s">
        <v>161</v>
      </c>
      <c r="H89" s="83" t="s">
        <v>162</v>
      </c>
      <c r="XFD89"/>
    </row>
    <row r="90" spans="1:8 16384:16384" s="78" customFormat="1" x14ac:dyDescent="0.3">
      <c r="A90" s="149" t="s">
        <v>159</v>
      </c>
      <c r="B90" s="150">
        <v>2235</v>
      </c>
      <c r="C90" s="149" t="s">
        <v>179</v>
      </c>
      <c r="D90" s="151">
        <v>41106</v>
      </c>
      <c r="E90" s="149">
        <v>4000</v>
      </c>
      <c r="F90" s="149">
        <v>400</v>
      </c>
      <c r="G90" s="149" t="s">
        <v>161</v>
      </c>
      <c r="H90" s="83" t="s">
        <v>162</v>
      </c>
      <c r="XFD90"/>
    </row>
    <row r="91" spans="1:8 16384:16384" s="78" customFormat="1" x14ac:dyDescent="0.3">
      <c r="A91" s="149" t="s">
        <v>159</v>
      </c>
      <c r="B91" s="150">
        <v>2235</v>
      </c>
      <c r="C91" s="149" t="s">
        <v>180</v>
      </c>
      <c r="D91" s="151">
        <v>41134</v>
      </c>
      <c r="E91" s="149">
        <v>600</v>
      </c>
      <c r="F91" s="149">
        <v>400</v>
      </c>
      <c r="G91" s="149" t="s">
        <v>161</v>
      </c>
      <c r="H91" s="83" t="s">
        <v>162</v>
      </c>
      <c r="XFD91"/>
    </row>
    <row r="92" spans="1:8 16384:16384" s="78" customFormat="1" x14ac:dyDescent="0.3">
      <c r="A92" s="149" t="s">
        <v>159</v>
      </c>
      <c r="B92" s="150">
        <v>2235</v>
      </c>
      <c r="C92" s="149" t="s">
        <v>179</v>
      </c>
      <c r="D92" s="151">
        <v>41134</v>
      </c>
      <c r="E92" s="149">
        <v>200</v>
      </c>
      <c r="F92" s="149">
        <v>400</v>
      </c>
      <c r="G92" s="149" t="s">
        <v>161</v>
      </c>
      <c r="H92" s="83" t="s">
        <v>162</v>
      </c>
      <c r="XFD92"/>
    </row>
    <row r="93" spans="1:8 16384:16384" s="78" customFormat="1" x14ac:dyDescent="0.3">
      <c r="A93" s="149" t="s">
        <v>159</v>
      </c>
      <c r="B93" s="150">
        <v>2235</v>
      </c>
      <c r="C93" s="149" t="s">
        <v>180</v>
      </c>
      <c r="D93" s="151">
        <v>41162</v>
      </c>
      <c r="E93" s="149">
        <v>1000</v>
      </c>
      <c r="F93" s="149">
        <v>400</v>
      </c>
      <c r="G93" s="149" t="s">
        <v>161</v>
      </c>
      <c r="H93" s="83" t="s">
        <v>162</v>
      </c>
      <c r="XFD93"/>
    </row>
    <row r="94" spans="1:8 16384:16384" s="78" customFormat="1" x14ac:dyDescent="0.3">
      <c r="A94" s="149" t="s">
        <v>159</v>
      </c>
      <c r="B94" s="150">
        <v>2235</v>
      </c>
      <c r="C94" s="149" t="s">
        <v>179</v>
      </c>
      <c r="D94" s="151">
        <v>41162</v>
      </c>
      <c r="E94" s="149">
        <v>160</v>
      </c>
      <c r="F94" s="149">
        <v>400</v>
      </c>
      <c r="G94" s="149" t="s">
        <v>161</v>
      </c>
      <c r="H94" s="83" t="s">
        <v>162</v>
      </c>
      <c r="XFD94"/>
    </row>
    <row r="95" spans="1:8 16384:16384" s="78" customFormat="1" x14ac:dyDescent="0.3">
      <c r="A95" s="149" t="s">
        <v>159</v>
      </c>
      <c r="B95" s="150">
        <v>2235</v>
      </c>
      <c r="C95" s="149" t="s">
        <v>180</v>
      </c>
      <c r="D95" s="151">
        <v>41190</v>
      </c>
      <c r="E95" s="149">
        <v>3900</v>
      </c>
      <c r="F95" s="149">
        <v>400</v>
      </c>
      <c r="G95" s="149" t="s">
        <v>161</v>
      </c>
      <c r="H95" s="83" t="s">
        <v>162</v>
      </c>
      <c r="XFD95"/>
    </row>
    <row r="96" spans="1:8 16384:16384" s="78" customFormat="1" x14ac:dyDescent="0.3">
      <c r="A96" s="149" t="s">
        <v>159</v>
      </c>
      <c r="B96" s="150">
        <v>2235</v>
      </c>
      <c r="C96" s="149" t="s">
        <v>179</v>
      </c>
      <c r="D96" s="151">
        <v>41190</v>
      </c>
      <c r="E96" s="149">
        <v>1351</v>
      </c>
      <c r="F96" s="149">
        <v>400</v>
      </c>
      <c r="G96" s="149" t="s">
        <v>161</v>
      </c>
      <c r="H96" s="83" t="s">
        <v>162</v>
      </c>
      <c r="XFD96"/>
    </row>
    <row r="97" spans="1:8 16384:16384" s="78" customFormat="1" x14ac:dyDescent="0.3">
      <c r="A97" s="149" t="s">
        <v>159</v>
      </c>
      <c r="B97" s="150">
        <v>2235</v>
      </c>
      <c r="C97" s="149" t="s">
        <v>180</v>
      </c>
      <c r="D97" s="151">
        <v>41243</v>
      </c>
      <c r="E97" s="149">
        <v>310</v>
      </c>
      <c r="F97" s="149">
        <v>400</v>
      </c>
      <c r="G97" s="149" t="s">
        <v>161</v>
      </c>
      <c r="H97" s="83" t="s">
        <v>162</v>
      </c>
      <c r="XFD97"/>
    </row>
    <row r="98" spans="1:8 16384:16384" s="78" customFormat="1" x14ac:dyDescent="0.3">
      <c r="A98" s="149" t="s">
        <v>159</v>
      </c>
      <c r="B98" s="150">
        <v>2235</v>
      </c>
      <c r="C98" s="149" t="s">
        <v>179</v>
      </c>
      <c r="D98" s="151">
        <v>41243</v>
      </c>
      <c r="E98" s="149">
        <v>520</v>
      </c>
      <c r="F98" s="149">
        <v>400</v>
      </c>
      <c r="G98" s="149" t="s">
        <v>161</v>
      </c>
      <c r="H98" s="83" t="s">
        <v>162</v>
      </c>
      <c r="XFD98"/>
    </row>
    <row r="99" spans="1:8 16384:16384" s="78" customFormat="1" x14ac:dyDescent="0.3">
      <c r="A99" s="149" t="s">
        <v>159</v>
      </c>
      <c r="B99" s="150">
        <v>2235</v>
      </c>
      <c r="C99" s="149" t="s">
        <v>180</v>
      </c>
      <c r="D99" s="151">
        <v>41260</v>
      </c>
      <c r="E99" s="149">
        <v>680</v>
      </c>
      <c r="F99" s="149">
        <v>400</v>
      </c>
      <c r="G99" s="149" t="s">
        <v>161</v>
      </c>
      <c r="H99" s="83" t="s">
        <v>162</v>
      </c>
      <c r="XFD99"/>
    </row>
    <row r="100" spans="1:8 16384:16384" s="78" customFormat="1" x14ac:dyDescent="0.3">
      <c r="A100" s="149" t="s">
        <v>159</v>
      </c>
      <c r="B100" s="150">
        <v>2235</v>
      </c>
      <c r="C100" s="149" t="s">
        <v>179</v>
      </c>
      <c r="D100" s="151">
        <v>41260</v>
      </c>
      <c r="E100" s="149">
        <v>760</v>
      </c>
      <c r="F100" s="149">
        <v>400</v>
      </c>
      <c r="G100" s="149" t="s">
        <v>161</v>
      </c>
      <c r="H100" s="83" t="s">
        <v>162</v>
      </c>
      <c r="XFD100"/>
    </row>
    <row r="101" spans="1:8 16384:16384" s="78" customFormat="1" x14ac:dyDescent="0.3">
      <c r="A101" s="149" t="s">
        <v>159</v>
      </c>
      <c r="B101" s="150">
        <v>2235</v>
      </c>
      <c r="C101" s="149" t="s">
        <v>180</v>
      </c>
      <c r="D101" s="151">
        <v>41302</v>
      </c>
      <c r="E101" s="149" t="s">
        <v>166</v>
      </c>
      <c r="F101" s="149">
        <v>400</v>
      </c>
      <c r="G101" s="149" t="s">
        <v>178</v>
      </c>
      <c r="H101" s="83" t="s">
        <v>162</v>
      </c>
      <c r="XFD101"/>
    </row>
    <row r="102" spans="1:8 16384:16384" s="78" customFormat="1" x14ac:dyDescent="0.3">
      <c r="A102" s="149" t="s">
        <v>159</v>
      </c>
      <c r="B102" s="150">
        <v>2235</v>
      </c>
      <c r="C102" s="149" t="s">
        <v>179</v>
      </c>
      <c r="D102" s="151">
        <v>41302</v>
      </c>
      <c r="E102" s="149">
        <v>6306</v>
      </c>
      <c r="F102" s="149">
        <v>400</v>
      </c>
      <c r="G102" s="149" t="s">
        <v>161</v>
      </c>
      <c r="H102" s="83" t="s">
        <v>162</v>
      </c>
      <c r="XFD102"/>
    </row>
    <row r="103" spans="1:8 16384:16384" s="78" customFormat="1" x14ac:dyDescent="0.3">
      <c r="A103" s="149" t="s">
        <v>159</v>
      </c>
      <c r="B103" s="150">
        <v>2235</v>
      </c>
      <c r="C103" s="149" t="s">
        <v>180</v>
      </c>
      <c r="D103" s="151">
        <v>41309</v>
      </c>
      <c r="E103" s="149">
        <v>180</v>
      </c>
      <c r="F103" s="149">
        <v>400</v>
      </c>
      <c r="G103" s="149" t="s">
        <v>161</v>
      </c>
      <c r="H103" s="83" t="s">
        <v>162</v>
      </c>
      <c r="XFD103"/>
    </row>
    <row r="104" spans="1:8 16384:16384" s="78" customFormat="1" x14ac:dyDescent="0.3">
      <c r="A104" s="149" t="s">
        <v>159</v>
      </c>
      <c r="B104" s="150">
        <v>2235</v>
      </c>
      <c r="C104" s="149" t="s">
        <v>179</v>
      </c>
      <c r="D104" s="151">
        <v>41309</v>
      </c>
      <c r="E104" s="149">
        <v>3300</v>
      </c>
      <c r="F104" s="149">
        <v>400</v>
      </c>
      <c r="G104" s="149" t="s">
        <v>161</v>
      </c>
      <c r="H104" s="83" t="s">
        <v>162</v>
      </c>
      <c r="XFD104"/>
    </row>
    <row r="105" spans="1:8 16384:16384" s="78" customFormat="1" x14ac:dyDescent="0.3">
      <c r="A105" s="149" t="s">
        <v>159</v>
      </c>
      <c r="B105" s="150">
        <v>2235</v>
      </c>
      <c r="C105" s="149" t="s">
        <v>180</v>
      </c>
      <c r="D105" s="151">
        <v>41340</v>
      </c>
      <c r="E105" s="149">
        <v>6</v>
      </c>
      <c r="F105" s="149">
        <v>400</v>
      </c>
      <c r="G105" s="149" t="s">
        <v>161</v>
      </c>
      <c r="H105" s="83" t="s">
        <v>162</v>
      </c>
      <c r="XFD105"/>
    </row>
    <row r="106" spans="1:8 16384:16384" s="78" customFormat="1" x14ac:dyDescent="0.3">
      <c r="A106" s="149" t="s">
        <v>159</v>
      </c>
      <c r="B106" s="150">
        <v>2235</v>
      </c>
      <c r="C106" s="149" t="s">
        <v>179</v>
      </c>
      <c r="D106" s="151">
        <v>41340</v>
      </c>
      <c r="E106" s="149">
        <v>170</v>
      </c>
      <c r="F106" s="149">
        <v>400</v>
      </c>
      <c r="G106" s="149" t="s">
        <v>161</v>
      </c>
      <c r="H106" s="83" t="s">
        <v>162</v>
      </c>
      <c r="XFD106"/>
    </row>
    <row r="107" spans="1:8 16384:16384" s="78" customFormat="1" x14ac:dyDescent="0.3">
      <c r="A107" s="149" t="s">
        <v>159</v>
      </c>
      <c r="B107" s="150">
        <v>2235</v>
      </c>
      <c r="C107" s="149" t="s">
        <v>180</v>
      </c>
      <c r="D107" s="151">
        <v>41386</v>
      </c>
      <c r="E107" s="149">
        <v>6000</v>
      </c>
      <c r="F107" s="149">
        <v>400</v>
      </c>
      <c r="G107" s="149" t="s">
        <v>161</v>
      </c>
      <c r="H107" s="83" t="s">
        <v>162</v>
      </c>
      <c r="XFD107"/>
    </row>
    <row r="108" spans="1:8 16384:16384" s="78" customFormat="1" x14ac:dyDescent="0.3">
      <c r="A108" s="149" t="s">
        <v>159</v>
      </c>
      <c r="B108" s="150">
        <v>2235</v>
      </c>
      <c r="C108" s="149" t="s">
        <v>179</v>
      </c>
      <c r="D108" s="151">
        <v>41386</v>
      </c>
      <c r="E108" s="149">
        <v>3800</v>
      </c>
      <c r="F108" s="149">
        <v>400</v>
      </c>
      <c r="G108" s="149" t="s">
        <v>161</v>
      </c>
      <c r="H108" s="83" t="s">
        <v>162</v>
      </c>
      <c r="XFD108"/>
    </row>
    <row r="109" spans="1:8 16384:16384" s="78" customFormat="1" x14ac:dyDescent="0.3">
      <c r="A109" s="149" t="s">
        <v>159</v>
      </c>
      <c r="B109" s="150">
        <v>2235</v>
      </c>
      <c r="C109" s="149" t="s">
        <v>180</v>
      </c>
      <c r="D109" s="151">
        <v>41402</v>
      </c>
      <c r="E109" s="149">
        <v>360</v>
      </c>
      <c r="F109" s="149">
        <v>400</v>
      </c>
      <c r="G109" s="149" t="s">
        <v>161</v>
      </c>
      <c r="H109" s="83" t="s">
        <v>162</v>
      </c>
      <c r="XFD109"/>
    </row>
    <row r="110" spans="1:8 16384:16384" s="78" customFormat="1" x14ac:dyDescent="0.3">
      <c r="A110" s="149" t="s">
        <v>159</v>
      </c>
      <c r="B110" s="150">
        <v>2235</v>
      </c>
      <c r="C110" s="149" t="s">
        <v>179</v>
      </c>
      <c r="D110" s="151">
        <v>41402</v>
      </c>
      <c r="E110" s="149">
        <v>1261</v>
      </c>
      <c r="F110" s="149">
        <v>400</v>
      </c>
      <c r="G110" s="149" t="s">
        <v>161</v>
      </c>
      <c r="H110" s="83" t="s">
        <v>162</v>
      </c>
      <c r="XFD110"/>
    </row>
    <row r="111" spans="1:8 16384:16384" s="78" customFormat="1" x14ac:dyDescent="0.3">
      <c r="A111" s="149" t="s">
        <v>159</v>
      </c>
      <c r="B111" s="150">
        <v>2235</v>
      </c>
      <c r="C111" s="149" t="s">
        <v>180</v>
      </c>
      <c r="D111" s="151">
        <v>41453</v>
      </c>
      <c r="E111" s="149" t="s">
        <v>166</v>
      </c>
      <c r="F111" s="149">
        <v>400</v>
      </c>
      <c r="G111" s="149" t="s">
        <v>178</v>
      </c>
      <c r="H111" s="83" t="s">
        <v>162</v>
      </c>
      <c r="XFD111"/>
    </row>
    <row r="112" spans="1:8 16384:16384" s="78" customFormat="1" x14ac:dyDescent="0.3">
      <c r="A112" s="149" t="s">
        <v>159</v>
      </c>
      <c r="B112" s="150">
        <v>2235</v>
      </c>
      <c r="C112" s="149" t="s">
        <v>179</v>
      </c>
      <c r="D112" s="151">
        <v>41453</v>
      </c>
      <c r="E112" s="149">
        <v>950</v>
      </c>
      <c r="F112" s="149">
        <v>400</v>
      </c>
      <c r="G112" s="149" t="s">
        <v>161</v>
      </c>
      <c r="H112" s="83" t="s">
        <v>162</v>
      </c>
      <c r="XFD112"/>
    </row>
    <row r="113" spans="1:8 16384:16384" s="78" customFormat="1" x14ac:dyDescent="0.3">
      <c r="A113" s="149" t="s">
        <v>159</v>
      </c>
      <c r="B113" s="150">
        <v>2235</v>
      </c>
      <c r="C113" s="149" t="s">
        <v>180</v>
      </c>
      <c r="D113" s="151">
        <v>41472</v>
      </c>
      <c r="E113" s="149">
        <v>1712</v>
      </c>
      <c r="F113" s="149">
        <v>400</v>
      </c>
      <c r="G113" s="149" t="s">
        <v>161</v>
      </c>
      <c r="H113" s="83" t="s">
        <v>162</v>
      </c>
      <c r="XFD113"/>
    </row>
    <row r="114" spans="1:8 16384:16384" s="78" customFormat="1" x14ac:dyDescent="0.3">
      <c r="A114" s="149" t="s">
        <v>159</v>
      </c>
      <c r="B114" s="150">
        <v>2235</v>
      </c>
      <c r="C114" s="149" t="s">
        <v>179</v>
      </c>
      <c r="D114" s="151">
        <v>41472</v>
      </c>
      <c r="E114" s="149">
        <v>3700</v>
      </c>
      <c r="F114" s="149">
        <v>400</v>
      </c>
      <c r="G114" s="149" t="s">
        <v>161</v>
      </c>
      <c r="H114" s="83" t="s">
        <v>162</v>
      </c>
      <c r="XFD114"/>
    </row>
    <row r="115" spans="1:8 16384:16384" s="78" customFormat="1" x14ac:dyDescent="0.3">
      <c r="A115" s="149" t="s">
        <v>159</v>
      </c>
      <c r="B115" s="150">
        <v>2235</v>
      </c>
      <c r="C115" s="149" t="s">
        <v>180</v>
      </c>
      <c r="D115" s="151">
        <v>41501</v>
      </c>
      <c r="E115" s="149">
        <v>11081</v>
      </c>
      <c r="F115" s="149">
        <v>400</v>
      </c>
      <c r="G115" s="149" t="s">
        <v>161</v>
      </c>
      <c r="H115" s="83" t="s">
        <v>162</v>
      </c>
      <c r="XFD115"/>
    </row>
    <row r="116" spans="1:8 16384:16384" s="78" customFormat="1" x14ac:dyDescent="0.3">
      <c r="A116" s="149" t="s">
        <v>159</v>
      </c>
      <c r="B116" s="150">
        <v>2235</v>
      </c>
      <c r="C116" s="149" t="s">
        <v>179</v>
      </c>
      <c r="D116" s="151">
        <v>41501</v>
      </c>
      <c r="E116" s="149">
        <v>8182</v>
      </c>
      <c r="F116" s="149">
        <v>400</v>
      </c>
      <c r="G116" s="149" t="s">
        <v>161</v>
      </c>
      <c r="H116" s="83" t="s">
        <v>162</v>
      </c>
      <c r="XFD116"/>
    </row>
    <row r="117" spans="1:8 16384:16384" s="78" customFormat="1" x14ac:dyDescent="0.3">
      <c r="A117" s="149" t="s">
        <v>159</v>
      </c>
      <c r="B117" s="150">
        <v>2235</v>
      </c>
      <c r="C117" s="149" t="s">
        <v>180</v>
      </c>
      <c r="D117" s="151">
        <v>41520</v>
      </c>
      <c r="E117" s="149">
        <v>9720</v>
      </c>
      <c r="F117" s="149">
        <v>400</v>
      </c>
      <c r="G117" s="149" t="s">
        <v>161</v>
      </c>
      <c r="H117" s="83" t="s">
        <v>162</v>
      </c>
      <c r="XFD117"/>
    </row>
    <row r="118" spans="1:8 16384:16384" s="78" customFormat="1" x14ac:dyDescent="0.3">
      <c r="A118" s="149" t="s">
        <v>159</v>
      </c>
      <c r="B118" s="150">
        <v>2235</v>
      </c>
      <c r="C118" s="149" t="s">
        <v>179</v>
      </c>
      <c r="D118" s="151">
        <v>41520</v>
      </c>
      <c r="E118" s="149">
        <v>6750</v>
      </c>
      <c r="F118" s="149">
        <v>400</v>
      </c>
      <c r="G118" s="149" t="s">
        <v>161</v>
      </c>
      <c r="H118" s="83" t="s">
        <v>162</v>
      </c>
      <c r="XFD118"/>
    </row>
    <row r="119" spans="1:8 16384:16384" s="78" customFormat="1" x14ac:dyDescent="0.3">
      <c r="A119" s="149" t="s">
        <v>159</v>
      </c>
      <c r="B119" s="150">
        <v>2235</v>
      </c>
      <c r="C119" s="149" t="s">
        <v>180</v>
      </c>
      <c r="D119" s="151">
        <v>41597</v>
      </c>
      <c r="E119" s="149">
        <v>5800</v>
      </c>
      <c r="F119" s="149">
        <v>400</v>
      </c>
      <c r="G119" s="149" t="s">
        <v>161</v>
      </c>
      <c r="H119" s="83" t="s">
        <v>162</v>
      </c>
      <c r="XFD119"/>
    </row>
    <row r="120" spans="1:8 16384:16384" s="78" customFormat="1" x14ac:dyDescent="0.3">
      <c r="A120" s="149" t="s">
        <v>159</v>
      </c>
      <c r="B120" s="150">
        <v>2235</v>
      </c>
      <c r="C120" s="149" t="s">
        <v>179</v>
      </c>
      <c r="D120" s="151">
        <v>41597</v>
      </c>
      <c r="E120" s="149">
        <v>1351</v>
      </c>
      <c r="F120" s="149">
        <v>400</v>
      </c>
      <c r="G120" s="149" t="s">
        <v>161</v>
      </c>
      <c r="H120" s="83" t="s">
        <v>162</v>
      </c>
      <c r="XFD120"/>
    </row>
    <row r="121" spans="1:8 16384:16384" s="78" customFormat="1" x14ac:dyDescent="0.3">
      <c r="A121" s="149" t="s">
        <v>159</v>
      </c>
      <c r="B121" s="150">
        <v>2235</v>
      </c>
      <c r="C121" s="149" t="s">
        <v>180</v>
      </c>
      <c r="D121" s="151">
        <v>41610</v>
      </c>
      <c r="E121" s="149">
        <v>721</v>
      </c>
      <c r="F121" s="149">
        <v>400</v>
      </c>
      <c r="G121" s="149" t="s">
        <v>161</v>
      </c>
      <c r="H121" s="83" t="s">
        <v>162</v>
      </c>
      <c r="XFD121"/>
    </row>
    <row r="122" spans="1:8 16384:16384" s="78" customFormat="1" x14ac:dyDescent="0.3">
      <c r="A122" s="149" t="s">
        <v>159</v>
      </c>
      <c r="B122" s="150">
        <v>2235</v>
      </c>
      <c r="C122" s="149" t="s">
        <v>179</v>
      </c>
      <c r="D122" s="151">
        <v>41610</v>
      </c>
      <c r="E122" s="149">
        <v>1171</v>
      </c>
      <c r="F122" s="149">
        <v>400</v>
      </c>
      <c r="G122" s="149" t="s">
        <v>161</v>
      </c>
      <c r="H122" s="83" t="s">
        <v>162</v>
      </c>
      <c r="XFD122"/>
    </row>
    <row r="123" spans="1:8 16384:16384" s="78" customFormat="1" x14ac:dyDescent="0.3">
      <c r="A123" s="149" t="s">
        <v>159</v>
      </c>
      <c r="B123" s="150">
        <v>2235</v>
      </c>
      <c r="C123" s="149" t="s">
        <v>180</v>
      </c>
      <c r="D123" s="151">
        <v>41656</v>
      </c>
      <c r="E123" s="149">
        <v>38</v>
      </c>
      <c r="F123" s="149">
        <v>400</v>
      </c>
      <c r="G123" s="149" t="s">
        <v>161</v>
      </c>
      <c r="H123" s="83" t="s">
        <v>162</v>
      </c>
      <c r="XFD123"/>
    </row>
    <row r="124" spans="1:8 16384:16384" s="78" customFormat="1" x14ac:dyDescent="0.3">
      <c r="A124" s="149" t="s">
        <v>159</v>
      </c>
      <c r="B124" s="150">
        <v>2235</v>
      </c>
      <c r="C124" s="149" t="s">
        <v>179</v>
      </c>
      <c r="D124" s="151">
        <v>41656</v>
      </c>
      <c r="E124" s="149">
        <v>190</v>
      </c>
      <c r="F124" s="149">
        <v>400</v>
      </c>
      <c r="G124" s="149" t="s">
        <v>161</v>
      </c>
      <c r="H124" s="83" t="s">
        <v>162</v>
      </c>
      <c r="XFD124"/>
    </row>
    <row r="125" spans="1:8 16384:16384" s="78" customFormat="1" x14ac:dyDescent="0.3">
      <c r="A125" s="149" t="s">
        <v>159</v>
      </c>
      <c r="B125" s="150">
        <v>2235</v>
      </c>
      <c r="C125" s="149" t="s">
        <v>180</v>
      </c>
      <c r="D125" s="151">
        <v>41683</v>
      </c>
      <c r="E125" s="149">
        <v>90</v>
      </c>
      <c r="F125" s="149">
        <v>400</v>
      </c>
      <c r="G125" s="149" t="s">
        <v>161</v>
      </c>
      <c r="H125" s="83" t="s">
        <v>162</v>
      </c>
      <c r="XFD125"/>
    </row>
    <row r="126" spans="1:8 16384:16384" s="78" customFormat="1" x14ac:dyDescent="0.3">
      <c r="A126" s="149" t="s">
        <v>159</v>
      </c>
      <c r="B126" s="150">
        <v>2235</v>
      </c>
      <c r="C126" s="149" t="s">
        <v>179</v>
      </c>
      <c r="D126" s="151">
        <v>41683</v>
      </c>
      <c r="E126" s="149">
        <v>360</v>
      </c>
      <c r="F126" s="149">
        <v>400</v>
      </c>
      <c r="G126" s="149" t="s">
        <v>161</v>
      </c>
      <c r="H126" s="83" t="s">
        <v>162</v>
      </c>
      <c r="XFD126"/>
    </row>
    <row r="127" spans="1:8 16384:16384" s="78" customFormat="1" x14ac:dyDescent="0.3">
      <c r="A127" s="149" t="s">
        <v>159</v>
      </c>
      <c r="B127" s="150">
        <v>2235</v>
      </c>
      <c r="C127" s="149" t="s">
        <v>180</v>
      </c>
      <c r="D127" s="151">
        <v>41717</v>
      </c>
      <c r="E127" s="149" t="s">
        <v>166</v>
      </c>
      <c r="F127" s="149">
        <v>400</v>
      </c>
      <c r="G127" s="149" t="s">
        <v>178</v>
      </c>
      <c r="H127" s="83" t="s">
        <v>162</v>
      </c>
      <c r="XFD127"/>
    </row>
    <row r="128" spans="1:8 16384:16384" s="78" customFormat="1" x14ac:dyDescent="0.3">
      <c r="A128" s="149" t="s">
        <v>159</v>
      </c>
      <c r="B128" s="150">
        <v>2235</v>
      </c>
      <c r="C128" s="149" t="s">
        <v>179</v>
      </c>
      <c r="D128" s="151">
        <v>41717</v>
      </c>
      <c r="E128" s="149">
        <v>631</v>
      </c>
      <c r="F128" s="149">
        <v>400</v>
      </c>
      <c r="G128" s="149" t="s">
        <v>161</v>
      </c>
      <c r="H128" s="83" t="s">
        <v>162</v>
      </c>
      <c r="XFD128"/>
    </row>
    <row r="129" spans="1:8 16384:16384" s="78" customFormat="1" x14ac:dyDescent="0.3">
      <c r="A129" s="149" t="s">
        <v>159</v>
      </c>
      <c r="B129" s="150">
        <v>2235</v>
      </c>
      <c r="C129" s="149" t="s">
        <v>180</v>
      </c>
      <c r="D129" s="151">
        <v>41739</v>
      </c>
      <c r="E129" s="149" t="s">
        <v>166</v>
      </c>
      <c r="F129" s="149">
        <v>400</v>
      </c>
      <c r="G129" s="149" t="s">
        <v>178</v>
      </c>
      <c r="H129" s="83" t="s">
        <v>162</v>
      </c>
      <c r="XFD129"/>
    </row>
    <row r="130" spans="1:8 16384:16384" s="78" customFormat="1" x14ac:dyDescent="0.3">
      <c r="A130" s="149" t="s">
        <v>159</v>
      </c>
      <c r="B130" s="150">
        <v>2235</v>
      </c>
      <c r="C130" s="149" t="s">
        <v>179</v>
      </c>
      <c r="D130" s="151">
        <v>41739</v>
      </c>
      <c r="E130" s="149">
        <v>811</v>
      </c>
      <c r="F130" s="149">
        <v>400</v>
      </c>
      <c r="G130" s="149" t="s">
        <v>161</v>
      </c>
      <c r="H130" s="83" t="s">
        <v>162</v>
      </c>
      <c r="XFD130"/>
    </row>
    <row r="131" spans="1:8 16384:16384" s="78" customFormat="1" x14ac:dyDescent="0.3">
      <c r="A131" s="149" t="s">
        <v>159</v>
      </c>
      <c r="B131" s="150">
        <v>2235</v>
      </c>
      <c r="C131" s="149" t="s">
        <v>180</v>
      </c>
      <c r="D131" s="151">
        <v>41786</v>
      </c>
      <c r="E131" s="149">
        <v>2600</v>
      </c>
      <c r="F131" s="149">
        <v>400</v>
      </c>
      <c r="G131" s="149" t="s">
        <v>161</v>
      </c>
      <c r="H131" s="83" t="s">
        <v>162</v>
      </c>
      <c r="XFD131"/>
    </row>
    <row r="132" spans="1:8 16384:16384" s="78" customFormat="1" x14ac:dyDescent="0.3">
      <c r="A132" s="149" t="s">
        <v>159</v>
      </c>
      <c r="B132" s="150">
        <v>2235</v>
      </c>
      <c r="C132" s="149" t="s">
        <v>179</v>
      </c>
      <c r="D132" s="151">
        <v>41786</v>
      </c>
      <c r="E132" s="149">
        <v>1171</v>
      </c>
      <c r="F132" s="149">
        <v>400</v>
      </c>
      <c r="G132" s="149" t="s">
        <v>161</v>
      </c>
      <c r="H132" s="83" t="s">
        <v>162</v>
      </c>
      <c r="XFD132"/>
    </row>
    <row r="133" spans="1:8 16384:16384" s="78" customFormat="1" x14ac:dyDescent="0.3">
      <c r="A133" s="149" t="s">
        <v>159</v>
      </c>
      <c r="B133" s="150">
        <v>2235</v>
      </c>
      <c r="C133" s="149" t="s">
        <v>180</v>
      </c>
      <c r="D133" s="151">
        <v>41800</v>
      </c>
      <c r="E133" s="149">
        <v>1441</v>
      </c>
      <c r="F133" s="149">
        <v>400</v>
      </c>
      <c r="G133" s="149" t="s">
        <v>161</v>
      </c>
      <c r="H133" s="83" t="s">
        <v>162</v>
      </c>
      <c r="XFD133"/>
    </row>
    <row r="134" spans="1:8 16384:16384" s="78" customFormat="1" x14ac:dyDescent="0.3">
      <c r="A134" s="149" t="s">
        <v>159</v>
      </c>
      <c r="B134" s="150">
        <v>2235</v>
      </c>
      <c r="C134" s="149" t="s">
        <v>179</v>
      </c>
      <c r="D134" s="151">
        <v>41800</v>
      </c>
      <c r="E134" s="149">
        <v>721</v>
      </c>
      <c r="F134" s="149">
        <v>400</v>
      </c>
      <c r="G134" s="149" t="s">
        <v>161</v>
      </c>
      <c r="H134" s="83" t="s">
        <v>162</v>
      </c>
      <c r="XFD134"/>
    </row>
    <row r="135" spans="1:8 16384:16384" s="78" customFormat="1" x14ac:dyDescent="0.3">
      <c r="A135" s="149" t="s">
        <v>159</v>
      </c>
      <c r="B135" s="150">
        <v>2235</v>
      </c>
      <c r="C135" s="149" t="s">
        <v>180</v>
      </c>
      <c r="D135" s="151">
        <v>41821</v>
      </c>
      <c r="E135" s="149">
        <v>3900</v>
      </c>
      <c r="F135" s="149">
        <v>400</v>
      </c>
      <c r="G135" s="149" t="s">
        <v>161</v>
      </c>
      <c r="H135" s="83" t="s">
        <v>162</v>
      </c>
      <c r="XFD135"/>
    </row>
    <row r="136" spans="1:8 16384:16384" s="78" customFormat="1" x14ac:dyDescent="0.3">
      <c r="A136" s="149" t="s">
        <v>159</v>
      </c>
      <c r="B136" s="150">
        <v>2235</v>
      </c>
      <c r="C136" s="149" t="s">
        <v>179</v>
      </c>
      <c r="D136" s="151">
        <v>41821</v>
      </c>
      <c r="E136" s="149">
        <v>811</v>
      </c>
      <c r="F136" s="149">
        <v>400</v>
      </c>
      <c r="G136" s="149" t="s">
        <v>161</v>
      </c>
      <c r="H136" s="83" t="s">
        <v>162</v>
      </c>
      <c r="XFD136"/>
    </row>
    <row r="137" spans="1:8 16384:16384" s="78" customFormat="1" x14ac:dyDescent="0.3">
      <c r="A137" s="149" t="s">
        <v>159</v>
      </c>
      <c r="B137" s="150">
        <v>2235</v>
      </c>
      <c r="C137" s="149" t="s">
        <v>180</v>
      </c>
      <c r="D137" s="151">
        <v>41872</v>
      </c>
      <c r="E137" s="149">
        <v>4500</v>
      </c>
      <c r="F137" s="149">
        <v>400</v>
      </c>
      <c r="G137" s="149" t="s">
        <v>161</v>
      </c>
      <c r="H137" s="83" t="s">
        <v>162</v>
      </c>
      <c r="XFD137"/>
    </row>
    <row r="138" spans="1:8 16384:16384" s="78" customFormat="1" x14ac:dyDescent="0.3">
      <c r="A138" s="149" t="s">
        <v>159</v>
      </c>
      <c r="B138" s="150">
        <v>2235</v>
      </c>
      <c r="C138" s="149" t="s">
        <v>179</v>
      </c>
      <c r="D138" s="151">
        <v>41872</v>
      </c>
      <c r="E138" s="149">
        <v>1802</v>
      </c>
      <c r="F138" s="149">
        <v>400</v>
      </c>
      <c r="G138" s="149" t="s">
        <v>161</v>
      </c>
      <c r="H138" s="83" t="s">
        <v>162</v>
      </c>
      <c r="XFD138"/>
    </row>
    <row r="139" spans="1:8 16384:16384" s="78" customFormat="1" x14ac:dyDescent="0.3">
      <c r="A139" s="149" t="s">
        <v>159</v>
      </c>
      <c r="B139" s="150">
        <v>2235</v>
      </c>
      <c r="C139" s="149" t="s">
        <v>180</v>
      </c>
      <c r="D139" s="151">
        <v>41884</v>
      </c>
      <c r="E139" s="149">
        <v>4100</v>
      </c>
      <c r="F139" s="149">
        <v>400</v>
      </c>
      <c r="G139" s="149" t="s">
        <v>161</v>
      </c>
      <c r="H139" s="83" t="s">
        <v>162</v>
      </c>
      <c r="XFD139"/>
    </row>
    <row r="140" spans="1:8 16384:16384" s="78" customFormat="1" x14ac:dyDescent="0.3">
      <c r="A140" s="149" t="s">
        <v>159</v>
      </c>
      <c r="B140" s="150">
        <v>2235</v>
      </c>
      <c r="C140" s="149" t="s">
        <v>179</v>
      </c>
      <c r="D140" s="151">
        <v>41884</v>
      </c>
      <c r="E140" s="149">
        <v>1441</v>
      </c>
      <c r="F140" s="149">
        <v>400</v>
      </c>
      <c r="G140" s="149" t="s">
        <v>161</v>
      </c>
      <c r="H140" s="83" t="s">
        <v>162</v>
      </c>
      <c r="XFD140"/>
    </row>
    <row r="141" spans="1:8 16384:16384" s="78" customFormat="1" x14ac:dyDescent="0.3">
      <c r="A141" s="149" t="s">
        <v>159</v>
      </c>
      <c r="B141" s="150">
        <v>2235</v>
      </c>
      <c r="C141" s="149" t="s">
        <v>180</v>
      </c>
      <c r="D141" s="151">
        <v>41935</v>
      </c>
      <c r="E141" s="149">
        <v>811</v>
      </c>
      <c r="F141" s="149">
        <v>400</v>
      </c>
      <c r="G141" s="149" t="s">
        <v>161</v>
      </c>
      <c r="H141" s="83" t="s">
        <v>162</v>
      </c>
      <c r="XFD141"/>
    </row>
    <row r="142" spans="1:8 16384:16384" s="78" customFormat="1" x14ac:dyDescent="0.3">
      <c r="A142" s="149" t="s">
        <v>159</v>
      </c>
      <c r="B142" s="150">
        <v>2235</v>
      </c>
      <c r="C142" s="149" t="s">
        <v>179</v>
      </c>
      <c r="D142" s="151">
        <v>41935</v>
      </c>
      <c r="E142" s="149">
        <v>1622</v>
      </c>
      <c r="F142" s="149">
        <v>400</v>
      </c>
      <c r="G142" s="149" t="s">
        <v>161</v>
      </c>
      <c r="H142" s="83" t="s">
        <v>162</v>
      </c>
      <c r="XFD142"/>
    </row>
    <row r="143" spans="1:8 16384:16384" s="78" customFormat="1" x14ac:dyDescent="0.3">
      <c r="A143" s="149" t="s">
        <v>159</v>
      </c>
      <c r="B143" s="150">
        <v>2235</v>
      </c>
      <c r="C143" s="149" t="s">
        <v>180</v>
      </c>
      <c r="D143" s="151">
        <v>41960</v>
      </c>
      <c r="E143" s="149">
        <v>360</v>
      </c>
      <c r="F143" s="149">
        <v>400</v>
      </c>
      <c r="G143" s="149" t="s">
        <v>161</v>
      </c>
      <c r="H143" s="83" t="s">
        <v>162</v>
      </c>
      <c r="XFD143"/>
    </row>
    <row r="144" spans="1:8 16384:16384" s="78" customFormat="1" x14ac:dyDescent="0.3">
      <c r="A144" s="149" t="s">
        <v>159</v>
      </c>
      <c r="B144" s="150">
        <v>2235</v>
      </c>
      <c r="C144" s="149" t="s">
        <v>179</v>
      </c>
      <c r="D144" s="151">
        <v>41960</v>
      </c>
      <c r="E144" s="149">
        <v>991</v>
      </c>
      <c r="F144" s="149">
        <v>400</v>
      </c>
      <c r="G144" s="149" t="s">
        <v>161</v>
      </c>
      <c r="H144" s="83" t="s">
        <v>162</v>
      </c>
      <c r="XFD144"/>
    </row>
    <row r="145" spans="1:8 16384:16384" s="78" customFormat="1" x14ac:dyDescent="0.3">
      <c r="A145" s="149" t="s">
        <v>159</v>
      </c>
      <c r="B145" s="150">
        <v>2235</v>
      </c>
      <c r="C145" s="149" t="s">
        <v>180</v>
      </c>
      <c r="D145" s="151">
        <v>41975</v>
      </c>
      <c r="E145" s="149">
        <v>360</v>
      </c>
      <c r="F145" s="149">
        <v>400</v>
      </c>
      <c r="G145" s="149" t="s">
        <v>161</v>
      </c>
      <c r="H145" s="83" t="s">
        <v>162</v>
      </c>
      <c r="XFD145"/>
    </row>
    <row r="146" spans="1:8 16384:16384" s="78" customFormat="1" x14ac:dyDescent="0.3">
      <c r="A146" s="149" t="s">
        <v>159</v>
      </c>
      <c r="B146" s="150">
        <v>2235</v>
      </c>
      <c r="C146" s="149" t="s">
        <v>179</v>
      </c>
      <c r="D146" s="151">
        <v>41975</v>
      </c>
      <c r="E146" s="149">
        <v>721</v>
      </c>
      <c r="F146" s="149">
        <v>400</v>
      </c>
      <c r="G146" s="149" t="s">
        <v>161</v>
      </c>
      <c r="H146" s="83" t="s">
        <v>162</v>
      </c>
      <c r="XFD146"/>
    </row>
    <row r="147" spans="1:8 16384:16384" s="78" customFormat="1" x14ac:dyDescent="0.3">
      <c r="A147" s="149" t="s">
        <v>159</v>
      </c>
      <c r="B147" s="150">
        <v>2235</v>
      </c>
      <c r="C147" s="149" t="s">
        <v>180</v>
      </c>
      <c r="D147" s="151">
        <v>42031</v>
      </c>
      <c r="E147" s="149">
        <v>420</v>
      </c>
      <c r="F147" s="149">
        <v>400</v>
      </c>
      <c r="G147" s="149" t="s">
        <v>161</v>
      </c>
      <c r="H147" s="83" t="s">
        <v>162</v>
      </c>
      <c r="XFD147"/>
    </row>
    <row r="148" spans="1:8 16384:16384" s="78" customFormat="1" x14ac:dyDescent="0.3">
      <c r="A148" s="149" t="s">
        <v>159</v>
      </c>
      <c r="B148" s="150">
        <v>2235</v>
      </c>
      <c r="C148" s="149" t="s">
        <v>179</v>
      </c>
      <c r="D148" s="151">
        <v>42031</v>
      </c>
      <c r="E148" s="149">
        <v>4400</v>
      </c>
      <c r="F148" s="149">
        <v>400</v>
      </c>
      <c r="G148" s="149" t="s">
        <v>161</v>
      </c>
      <c r="H148" s="83" t="s">
        <v>162</v>
      </c>
      <c r="XFD148"/>
    </row>
    <row r="149" spans="1:8 16384:16384" s="78" customFormat="1" x14ac:dyDescent="0.3">
      <c r="A149" s="149" t="s">
        <v>159</v>
      </c>
      <c r="B149" s="150">
        <v>2235</v>
      </c>
      <c r="C149" s="149" t="s">
        <v>180</v>
      </c>
      <c r="D149" s="151">
        <v>42039</v>
      </c>
      <c r="E149" s="149" t="s">
        <v>166</v>
      </c>
      <c r="F149" s="149">
        <v>400</v>
      </c>
      <c r="G149" s="149" t="s">
        <v>178</v>
      </c>
      <c r="H149" s="83" t="s">
        <v>162</v>
      </c>
      <c r="XFD149"/>
    </row>
    <row r="150" spans="1:8 16384:16384" s="78" customFormat="1" x14ac:dyDescent="0.3">
      <c r="A150" s="149" t="s">
        <v>159</v>
      </c>
      <c r="B150" s="150">
        <v>2235</v>
      </c>
      <c r="C150" s="149" t="s">
        <v>179</v>
      </c>
      <c r="D150" s="151">
        <v>42039</v>
      </c>
      <c r="E150" s="149">
        <v>450</v>
      </c>
      <c r="F150" s="149">
        <v>400</v>
      </c>
      <c r="G150" s="149" t="s">
        <v>161</v>
      </c>
      <c r="H150" s="83" t="s">
        <v>162</v>
      </c>
      <c r="XFD150"/>
    </row>
    <row r="151" spans="1:8 16384:16384" s="78" customFormat="1" x14ac:dyDescent="0.3">
      <c r="A151" s="149" t="s">
        <v>159</v>
      </c>
      <c r="B151" s="150">
        <v>2235</v>
      </c>
      <c r="C151" s="149" t="s">
        <v>180</v>
      </c>
      <c r="D151" s="151">
        <v>42065</v>
      </c>
      <c r="E151" s="149" t="s">
        <v>166</v>
      </c>
      <c r="F151" s="149">
        <v>400</v>
      </c>
      <c r="G151" s="149" t="s">
        <v>178</v>
      </c>
      <c r="H151" s="83" t="s">
        <v>162</v>
      </c>
      <c r="XFD151"/>
    </row>
    <row r="152" spans="1:8 16384:16384" s="78" customFormat="1" x14ac:dyDescent="0.3">
      <c r="A152" s="149" t="s">
        <v>159</v>
      </c>
      <c r="B152" s="150">
        <v>2235</v>
      </c>
      <c r="C152" s="149" t="s">
        <v>179</v>
      </c>
      <c r="D152" s="151">
        <v>42065</v>
      </c>
      <c r="E152" s="149">
        <v>3100</v>
      </c>
      <c r="F152" s="149">
        <v>400</v>
      </c>
      <c r="G152" s="149" t="s">
        <v>161</v>
      </c>
      <c r="H152" s="83" t="s">
        <v>162</v>
      </c>
      <c r="XFD152"/>
    </row>
    <row r="153" spans="1:8 16384:16384" s="78" customFormat="1" x14ac:dyDescent="0.3">
      <c r="A153" s="149" t="s">
        <v>159</v>
      </c>
      <c r="B153" s="150">
        <v>2235</v>
      </c>
      <c r="C153" s="149" t="s">
        <v>180</v>
      </c>
      <c r="D153" s="151">
        <v>42102</v>
      </c>
      <c r="E153" s="149">
        <v>23</v>
      </c>
      <c r="F153" s="149">
        <v>400</v>
      </c>
      <c r="G153" s="149" t="s">
        <v>161</v>
      </c>
      <c r="H153" s="83" t="s">
        <v>162</v>
      </c>
      <c r="XFD153"/>
    </row>
    <row r="154" spans="1:8 16384:16384" s="78" customFormat="1" x14ac:dyDescent="0.3">
      <c r="A154" s="149" t="s">
        <v>159</v>
      </c>
      <c r="B154" s="150">
        <v>2235</v>
      </c>
      <c r="C154" s="149" t="s">
        <v>179</v>
      </c>
      <c r="D154" s="151">
        <v>42102</v>
      </c>
      <c r="E154" s="149">
        <v>490</v>
      </c>
      <c r="F154" s="149">
        <v>400</v>
      </c>
      <c r="G154" s="149" t="s">
        <v>161</v>
      </c>
      <c r="H154" s="83" t="s">
        <v>162</v>
      </c>
      <c r="XFD154"/>
    </row>
    <row r="155" spans="1:8 16384:16384" s="78" customFormat="1" x14ac:dyDescent="0.3">
      <c r="A155" s="149" t="s">
        <v>159</v>
      </c>
      <c r="B155" s="150">
        <v>2235</v>
      </c>
      <c r="C155" s="149" t="s">
        <v>180</v>
      </c>
      <c r="D155" s="151">
        <v>42138</v>
      </c>
      <c r="E155" s="149">
        <v>270</v>
      </c>
      <c r="F155" s="149">
        <v>400</v>
      </c>
      <c r="G155" s="149" t="s">
        <v>161</v>
      </c>
      <c r="H155" s="83" t="s">
        <v>162</v>
      </c>
      <c r="XFD155"/>
    </row>
    <row r="156" spans="1:8 16384:16384" s="78" customFormat="1" x14ac:dyDescent="0.3">
      <c r="A156" s="149" t="s">
        <v>159</v>
      </c>
      <c r="B156" s="150">
        <v>2235</v>
      </c>
      <c r="C156" s="149" t="s">
        <v>179</v>
      </c>
      <c r="D156" s="151">
        <v>42138</v>
      </c>
      <c r="E156" s="149">
        <v>811</v>
      </c>
      <c r="F156" s="149">
        <v>400</v>
      </c>
      <c r="G156" s="149" t="s">
        <v>161</v>
      </c>
      <c r="H156" s="83" t="s">
        <v>162</v>
      </c>
      <c r="XFD156"/>
    </row>
    <row r="157" spans="1:8 16384:16384" s="78" customFormat="1" x14ac:dyDescent="0.3">
      <c r="A157" s="149" t="s">
        <v>159</v>
      </c>
      <c r="B157" s="150">
        <v>2235</v>
      </c>
      <c r="C157" s="149" t="s">
        <v>180</v>
      </c>
      <c r="D157" s="151">
        <v>42163</v>
      </c>
      <c r="E157" s="149">
        <v>90</v>
      </c>
      <c r="F157" s="149">
        <v>400</v>
      </c>
      <c r="G157" s="149" t="s">
        <v>161</v>
      </c>
      <c r="H157" s="83" t="s">
        <v>162</v>
      </c>
      <c r="XFD157"/>
    </row>
    <row r="158" spans="1:8 16384:16384" s="78" customFormat="1" x14ac:dyDescent="0.3">
      <c r="A158" s="149" t="s">
        <v>159</v>
      </c>
      <c r="B158" s="150">
        <v>2235</v>
      </c>
      <c r="C158" s="149" t="s">
        <v>179</v>
      </c>
      <c r="D158" s="151">
        <v>42163</v>
      </c>
      <c r="E158" s="149">
        <v>1171</v>
      </c>
      <c r="F158" s="149">
        <v>400</v>
      </c>
      <c r="G158" s="149" t="s">
        <v>161</v>
      </c>
      <c r="H158" s="83" t="s">
        <v>162</v>
      </c>
      <c r="XFD158"/>
    </row>
    <row r="159" spans="1:8 16384:16384" s="78" customFormat="1" x14ac:dyDescent="0.3">
      <c r="A159" s="149" t="s">
        <v>159</v>
      </c>
      <c r="B159" s="150">
        <v>2235</v>
      </c>
      <c r="C159" s="149" t="s">
        <v>180</v>
      </c>
      <c r="D159" s="151">
        <v>42205</v>
      </c>
      <c r="E159" s="149">
        <v>7900</v>
      </c>
      <c r="F159" s="149">
        <v>400</v>
      </c>
      <c r="G159" s="149" t="s">
        <v>161</v>
      </c>
      <c r="H159" s="83" t="s">
        <v>162</v>
      </c>
      <c r="XFD159"/>
    </row>
    <row r="160" spans="1:8 16384:16384" s="78" customFormat="1" x14ac:dyDescent="0.3">
      <c r="A160" s="149" t="s">
        <v>159</v>
      </c>
      <c r="B160" s="150">
        <v>2235</v>
      </c>
      <c r="C160" s="149" t="s">
        <v>179</v>
      </c>
      <c r="D160" s="151">
        <v>42205</v>
      </c>
      <c r="E160" s="149">
        <v>830</v>
      </c>
      <c r="F160" s="149">
        <v>400</v>
      </c>
      <c r="G160" s="149" t="s">
        <v>161</v>
      </c>
      <c r="H160" s="83" t="s">
        <v>162</v>
      </c>
      <c r="XFD160"/>
    </row>
    <row r="161" spans="1:8 16384:16384" s="78" customFormat="1" x14ac:dyDescent="0.3">
      <c r="A161" s="149" t="s">
        <v>159</v>
      </c>
      <c r="B161" s="150">
        <v>2235</v>
      </c>
      <c r="C161" s="149" t="s">
        <v>180</v>
      </c>
      <c r="D161" s="151">
        <v>42226</v>
      </c>
      <c r="E161" s="149">
        <v>5500</v>
      </c>
      <c r="F161" s="149">
        <v>400</v>
      </c>
      <c r="G161" s="149" t="s">
        <v>161</v>
      </c>
      <c r="H161" s="83" t="s">
        <v>162</v>
      </c>
      <c r="XFD161"/>
    </row>
    <row r="162" spans="1:8 16384:16384" s="78" customFormat="1" x14ac:dyDescent="0.3">
      <c r="A162" s="149" t="s">
        <v>159</v>
      </c>
      <c r="B162" s="150">
        <v>2235</v>
      </c>
      <c r="C162" s="149" t="s">
        <v>179</v>
      </c>
      <c r="D162" s="151">
        <v>42226</v>
      </c>
      <c r="E162" s="149">
        <v>840</v>
      </c>
      <c r="F162" s="149">
        <v>400</v>
      </c>
      <c r="G162" s="149" t="s">
        <v>161</v>
      </c>
      <c r="H162" s="83" t="s">
        <v>162</v>
      </c>
      <c r="XFD162"/>
    </row>
    <row r="163" spans="1:8 16384:16384" s="78" customFormat="1" x14ac:dyDescent="0.3">
      <c r="A163" s="149" t="s">
        <v>159</v>
      </c>
      <c r="B163" s="150">
        <v>2235</v>
      </c>
      <c r="C163" s="149" t="s">
        <v>180</v>
      </c>
      <c r="D163" s="151">
        <v>42250</v>
      </c>
      <c r="E163" s="149">
        <v>2800</v>
      </c>
      <c r="F163" s="149">
        <v>400</v>
      </c>
      <c r="G163" s="149" t="s">
        <v>161</v>
      </c>
      <c r="H163" s="83" t="s">
        <v>162</v>
      </c>
      <c r="XFD163"/>
    </row>
    <row r="164" spans="1:8 16384:16384" s="78" customFormat="1" x14ac:dyDescent="0.3">
      <c r="A164" s="149" t="s">
        <v>159</v>
      </c>
      <c r="B164" s="150">
        <v>2235</v>
      </c>
      <c r="C164" s="149" t="s">
        <v>179</v>
      </c>
      <c r="D164" s="151">
        <v>42250</v>
      </c>
      <c r="E164" s="149">
        <v>1500</v>
      </c>
      <c r="F164" s="149">
        <v>400</v>
      </c>
      <c r="G164" s="149" t="s">
        <v>161</v>
      </c>
      <c r="H164" s="83" t="s">
        <v>162</v>
      </c>
      <c r="XFD164"/>
    </row>
    <row r="165" spans="1:8 16384:16384" x14ac:dyDescent="0.3">
      <c r="A165" s="149" t="s">
        <v>159</v>
      </c>
      <c r="B165" s="150">
        <v>2235</v>
      </c>
      <c r="C165" s="149" t="s">
        <v>180</v>
      </c>
      <c r="D165" s="151">
        <v>42298</v>
      </c>
      <c r="E165" s="149">
        <v>3100</v>
      </c>
      <c r="F165" s="149">
        <v>400</v>
      </c>
      <c r="G165" s="149" t="s">
        <v>161</v>
      </c>
      <c r="H165" s="83" t="s">
        <v>162</v>
      </c>
    </row>
    <row r="166" spans="1:8 16384:16384" x14ac:dyDescent="0.3">
      <c r="A166" s="149" t="s">
        <v>159</v>
      </c>
      <c r="B166" s="150">
        <v>2235</v>
      </c>
      <c r="C166" s="149" t="s">
        <v>179</v>
      </c>
      <c r="D166" s="151">
        <v>42298</v>
      </c>
      <c r="E166" s="149">
        <v>901</v>
      </c>
      <c r="F166" s="149">
        <v>400</v>
      </c>
      <c r="G166" s="149" t="s">
        <v>161</v>
      </c>
      <c r="H166" s="83" t="s">
        <v>162</v>
      </c>
    </row>
    <row r="167" spans="1:8 16384:16384" x14ac:dyDescent="0.3">
      <c r="A167" s="149" t="s">
        <v>159</v>
      </c>
      <c r="B167" s="150">
        <v>2235</v>
      </c>
      <c r="C167" s="149" t="s">
        <v>180</v>
      </c>
      <c r="D167" s="151">
        <v>42310</v>
      </c>
      <c r="E167" s="149">
        <v>541</v>
      </c>
      <c r="F167" s="149">
        <v>400</v>
      </c>
      <c r="G167" s="149" t="s">
        <v>161</v>
      </c>
      <c r="H167" s="83" t="s">
        <v>162</v>
      </c>
    </row>
    <row r="168" spans="1:8 16384:16384" x14ac:dyDescent="0.3">
      <c r="A168" s="149" t="s">
        <v>159</v>
      </c>
      <c r="B168" s="150">
        <v>2235</v>
      </c>
      <c r="C168" s="149" t="s">
        <v>179</v>
      </c>
      <c r="D168" s="151">
        <v>42310</v>
      </c>
      <c r="E168" s="149">
        <v>360</v>
      </c>
      <c r="F168" s="149">
        <v>400</v>
      </c>
      <c r="G168" s="149" t="s">
        <v>161</v>
      </c>
      <c r="H168" s="83" t="s">
        <v>162</v>
      </c>
    </row>
    <row r="169" spans="1:8 16384:16384" x14ac:dyDescent="0.3">
      <c r="A169" s="149" t="s">
        <v>159</v>
      </c>
      <c r="B169" s="150">
        <v>2235</v>
      </c>
      <c r="C169" s="149" t="s">
        <v>180</v>
      </c>
      <c r="D169" s="151">
        <v>42347</v>
      </c>
      <c r="E169" s="149">
        <v>1351</v>
      </c>
      <c r="F169" s="149">
        <v>400</v>
      </c>
      <c r="G169" s="149" t="s">
        <v>161</v>
      </c>
      <c r="H169" s="83" t="s">
        <v>162</v>
      </c>
    </row>
    <row r="170" spans="1:8 16384:16384" x14ac:dyDescent="0.3">
      <c r="A170" s="149" t="s">
        <v>159</v>
      </c>
      <c r="B170" s="150">
        <v>2235</v>
      </c>
      <c r="C170" s="149" t="s">
        <v>179</v>
      </c>
      <c r="D170" s="151">
        <v>42347</v>
      </c>
      <c r="E170" s="149">
        <v>631</v>
      </c>
      <c r="F170" s="149">
        <v>400</v>
      </c>
      <c r="G170" s="149" t="s">
        <v>161</v>
      </c>
      <c r="H170" s="83" t="s">
        <v>162</v>
      </c>
    </row>
    <row r="171" spans="1:8 16384:16384" x14ac:dyDescent="0.3">
      <c r="A171" s="149" t="s">
        <v>159</v>
      </c>
      <c r="B171" s="150">
        <v>2235</v>
      </c>
      <c r="C171" s="149" t="s">
        <v>180</v>
      </c>
      <c r="D171" s="151">
        <v>42380</v>
      </c>
      <c r="E171" s="149">
        <v>3200</v>
      </c>
      <c r="F171" s="149">
        <v>400</v>
      </c>
      <c r="G171" s="149" t="s">
        <v>161</v>
      </c>
      <c r="H171" s="83" t="s">
        <v>162</v>
      </c>
    </row>
    <row r="172" spans="1:8 16384:16384" x14ac:dyDescent="0.3">
      <c r="A172" s="149" t="s">
        <v>159</v>
      </c>
      <c r="B172" s="150">
        <v>2235</v>
      </c>
      <c r="C172" s="149" t="s">
        <v>179</v>
      </c>
      <c r="D172" s="151">
        <v>42380</v>
      </c>
      <c r="E172" s="149">
        <v>180</v>
      </c>
      <c r="F172" s="149">
        <v>400</v>
      </c>
      <c r="G172" s="149" t="s">
        <v>161</v>
      </c>
      <c r="H172" s="83" t="s">
        <v>162</v>
      </c>
    </row>
    <row r="173" spans="1:8 16384:16384" x14ac:dyDescent="0.3">
      <c r="A173" s="149" t="s">
        <v>159</v>
      </c>
      <c r="B173" s="150">
        <v>2235</v>
      </c>
      <c r="C173" s="149" t="s">
        <v>180</v>
      </c>
      <c r="D173" s="151">
        <v>42403</v>
      </c>
      <c r="E173" s="149">
        <v>90</v>
      </c>
      <c r="F173" s="149">
        <v>400</v>
      </c>
      <c r="G173" s="149" t="s">
        <v>161</v>
      </c>
      <c r="H173" s="83" t="s">
        <v>162</v>
      </c>
    </row>
    <row r="174" spans="1:8 16384:16384" x14ac:dyDescent="0.3">
      <c r="A174" s="149" t="s">
        <v>159</v>
      </c>
      <c r="B174" s="150">
        <v>2235</v>
      </c>
      <c r="C174" s="149" t="s">
        <v>179</v>
      </c>
      <c r="D174" s="151">
        <v>42403</v>
      </c>
      <c r="E174" s="149">
        <v>270</v>
      </c>
      <c r="F174" s="149">
        <v>400</v>
      </c>
      <c r="G174" s="149" t="s">
        <v>161</v>
      </c>
      <c r="H174" s="83" t="s">
        <v>162</v>
      </c>
    </row>
    <row r="175" spans="1:8 16384:16384" x14ac:dyDescent="0.3">
      <c r="A175" s="149" t="s">
        <v>159</v>
      </c>
      <c r="B175" s="150">
        <v>2235</v>
      </c>
      <c r="C175" s="149" t="s">
        <v>180</v>
      </c>
      <c r="D175" s="151">
        <v>42431</v>
      </c>
      <c r="E175" s="149">
        <v>631</v>
      </c>
      <c r="F175" s="149">
        <v>400</v>
      </c>
      <c r="G175" s="149" t="s">
        <v>161</v>
      </c>
      <c r="H175" s="83" t="s">
        <v>162</v>
      </c>
    </row>
    <row r="176" spans="1:8 16384:16384" x14ac:dyDescent="0.3">
      <c r="A176" s="149" t="s">
        <v>159</v>
      </c>
      <c r="B176" s="150">
        <v>2235</v>
      </c>
      <c r="C176" s="149" t="s">
        <v>179</v>
      </c>
      <c r="D176" s="151">
        <v>42431</v>
      </c>
      <c r="E176" s="149">
        <v>1081</v>
      </c>
      <c r="F176" s="149">
        <v>400</v>
      </c>
      <c r="G176" s="149" t="s">
        <v>161</v>
      </c>
      <c r="H176" s="83" t="s">
        <v>162</v>
      </c>
    </row>
    <row r="177" spans="1:8" x14ac:dyDescent="0.3">
      <c r="A177" s="149" t="s">
        <v>159</v>
      </c>
      <c r="B177" s="150">
        <v>2235</v>
      </c>
      <c r="C177" s="149" t="s">
        <v>180</v>
      </c>
      <c r="D177" s="151">
        <v>42474</v>
      </c>
      <c r="E177" s="149">
        <v>8900</v>
      </c>
      <c r="F177" s="149">
        <v>400</v>
      </c>
      <c r="G177" s="149" t="s">
        <v>161</v>
      </c>
      <c r="H177" s="83" t="s">
        <v>162</v>
      </c>
    </row>
    <row r="178" spans="1:8" x14ac:dyDescent="0.3">
      <c r="A178" s="149" t="s">
        <v>159</v>
      </c>
      <c r="B178" s="150">
        <v>2235</v>
      </c>
      <c r="C178" s="149" t="s">
        <v>179</v>
      </c>
      <c r="D178" s="151">
        <v>42474</v>
      </c>
      <c r="E178" s="149">
        <v>4400</v>
      </c>
      <c r="F178" s="149">
        <v>400</v>
      </c>
      <c r="G178" s="149" t="s">
        <v>161</v>
      </c>
      <c r="H178" s="83" t="s">
        <v>162</v>
      </c>
    </row>
    <row r="179" spans="1:8" x14ac:dyDescent="0.3">
      <c r="A179" s="149" t="s">
        <v>159</v>
      </c>
      <c r="B179" s="150">
        <v>2235</v>
      </c>
      <c r="C179" s="149" t="s">
        <v>180</v>
      </c>
      <c r="D179" s="151">
        <v>42507</v>
      </c>
      <c r="E179" s="149">
        <v>210</v>
      </c>
      <c r="F179" s="149">
        <v>400</v>
      </c>
      <c r="G179" s="149" t="s">
        <v>161</v>
      </c>
      <c r="H179" s="83" t="s">
        <v>162</v>
      </c>
    </row>
    <row r="180" spans="1:8" x14ac:dyDescent="0.3">
      <c r="A180" s="149" t="s">
        <v>159</v>
      </c>
      <c r="B180" s="150">
        <v>2235</v>
      </c>
      <c r="C180" s="149" t="s">
        <v>179</v>
      </c>
      <c r="D180" s="151">
        <v>42507</v>
      </c>
      <c r="E180" s="149">
        <v>200</v>
      </c>
      <c r="F180" s="149">
        <v>400</v>
      </c>
      <c r="G180" s="149" t="s">
        <v>161</v>
      </c>
      <c r="H180" s="83" t="s">
        <v>162</v>
      </c>
    </row>
    <row r="181" spans="1:8" x14ac:dyDescent="0.3">
      <c r="A181" s="149" t="s">
        <v>159</v>
      </c>
      <c r="B181" s="150">
        <v>2235</v>
      </c>
      <c r="C181" s="149" t="s">
        <v>180</v>
      </c>
      <c r="D181" s="151">
        <v>42522</v>
      </c>
      <c r="E181" s="149">
        <v>90</v>
      </c>
      <c r="F181" s="149">
        <v>400</v>
      </c>
      <c r="G181" s="149" t="s">
        <v>161</v>
      </c>
      <c r="H181" s="83" t="s">
        <v>162</v>
      </c>
    </row>
    <row r="182" spans="1:8" x14ac:dyDescent="0.3">
      <c r="A182" s="149" t="s">
        <v>159</v>
      </c>
      <c r="B182" s="150">
        <v>2235</v>
      </c>
      <c r="C182" s="149" t="s">
        <v>179</v>
      </c>
      <c r="D182" s="151">
        <v>42522</v>
      </c>
      <c r="E182" s="149">
        <v>270</v>
      </c>
      <c r="F182" s="149">
        <v>400</v>
      </c>
      <c r="G182" s="149" t="s">
        <v>161</v>
      </c>
      <c r="H182" s="83" t="s">
        <v>162</v>
      </c>
    </row>
    <row r="183" spans="1:8" x14ac:dyDescent="0.3">
      <c r="A183" s="149" t="s">
        <v>159</v>
      </c>
      <c r="B183" s="150">
        <v>2235</v>
      </c>
      <c r="C183" s="149" t="s">
        <v>180</v>
      </c>
      <c r="D183" s="151">
        <v>42562</v>
      </c>
      <c r="E183" s="149">
        <v>3800</v>
      </c>
      <c r="F183" s="149">
        <v>400</v>
      </c>
      <c r="G183" s="149" t="s">
        <v>161</v>
      </c>
      <c r="H183" s="83" t="s">
        <v>162</v>
      </c>
    </row>
    <row r="184" spans="1:8" x14ac:dyDescent="0.3">
      <c r="A184" s="149" t="s">
        <v>159</v>
      </c>
      <c r="B184" s="150">
        <v>2235</v>
      </c>
      <c r="C184" s="149" t="s">
        <v>179</v>
      </c>
      <c r="D184" s="151">
        <v>42562</v>
      </c>
      <c r="E184" s="149">
        <v>1622</v>
      </c>
      <c r="F184" s="149">
        <v>400</v>
      </c>
      <c r="G184" s="149" t="s">
        <v>161</v>
      </c>
      <c r="H184" s="83" t="s">
        <v>162</v>
      </c>
    </row>
    <row r="185" spans="1:8" x14ac:dyDescent="0.3">
      <c r="A185" s="149" t="s">
        <v>159</v>
      </c>
      <c r="B185" s="150">
        <v>2235</v>
      </c>
      <c r="C185" s="149" t="s">
        <v>180</v>
      </c>
      <c r="D185" s="151">
        <v>42583</v>
      </c>
      <c r="E185" s="149">
        <v>721</v>
      </c>
      <c r="F185" s="149">
        <v>400</v>
      </c>
      <c r="G185" s="149" t="s">
        <v>161</v>
      </c>
      <c r="H185" s="83" t="s">
        <v>162</v>
      </c>
    </row>
    <row r="186" spans="1:8" x14ac:dyDescent="0.3">
      <c r="A186" s="149" t="s">
        <v>159</v>
      </c>
      <c r="B186" s="150">
        <v>2235</v>
      </c>
      <c r="C186" s="149" t="s">
        <v>179</v>
      </c>
      <c r="D186" s="151">
        <v>42583</v>
      </c>
      <c r="E186" s="149">
        <v>270</v>
      </c>
      <c r="F186" s="149">
        <v>400</v>
      </c>
      <c r="G186" s="149" t="s">
        <v>161</v>
      </c>
      <c r="H186" s="83" t="s">
        <v>162</v>
      </c>
    </row>
    <row r="187" spans="1:8" x14ac:dyDescent="0.3">
      <c r="A187" s="149" t="s">
        <v>159</v>
      </c>
      <c r="B187" s="150">
        <v>2235</v>
      </c>
      <c r="C187" s="149" t="s">
        <v>180</v>
      </c>
      <c r="D187" s="151">
        <v>42640</v>
      </c>
      <c r="E187" s="149">
        <v>2200</v>
      </c>
      <c r="F187" s="149">
        <v>400</v>
      </c>
      <c r="G187" s="149" t="s">
        <v>161</v>
      </c>
      <c r="H187" s="83" t="s">
        <v>162</v>
      </c>
    </row>
    <row r="188" spans="1:8" x14ac:dyDescent="0.3">
      <c r="A188" s="149" t="s">
        <v>159</v>
      </c>
      <c r="B188" s="150">
        <v>2235</v>
      </c>
      <c r="C188" s="149" t="s">
        <v>179</v>
      </c>
      <c r="D188" s="151">
        <v>42640</v>
      </c>
      <c r="E188" s="149">
        <v>811</v>
      </c>
      <c r="F188" s="149">
        <v>400</v>
      </c>
      <c r="G188" s="149" t="s">
        <v>161</v>
      </c>
      <c r="H188" s="83" t="s">
        <v>162</v>
      </c>
    </row>
    <row r="189" spans="1:8" x14ac:dyDescent="0.3">
      <c r="A189" s="149" t="s">
        <v>159</v>
      </c>
      <c r="B189" s="150">
        <v>2235</v>
      </c>
      <c r="C189" s="149" t="s">
        <v>180</v>
      </c>
      <c r="D189" s="151">
        <v>42669</v>
      </c>
      <c r="E189" s="149">
        <v>541</v>
      </c>
      <c r="F189" s="149">
        <v>400</v>
      </c>
      <c r="G189" s="149" t="s">
        <v>161</v>
      </c>
      <c r="H189" s="83" t="s">
        <v>162</v>
      </c>
    </row>
    <row r="190" spans="1:8" x14ac:dyDescent="0.3">
      <c r="A190" s="149" t="s">
        <v>159</v>
      </c>
      <c r="B190" s="150">
        <v>2235</v>
      </c>
      <c r="C190" s="149" t="s">
        <v>179</v>
      </c>
      <c r="D190" s="151">
        <v>42669</v>
      </c>
      <c r="E190" s="149">
        <v>541</v>
      </c>
      <c r="F190" s="149">
        <v>400</v>
      </c>
      <c r="G190" s="149" t="s">
        <v>161</v>
      </c>
      <c r="H190" s="83" t="s">
        <v>162</v>
      </c>
    </row>
  </sheetData>
  <mergeCells count="1">
    <mergeCell ref="L1:M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XFD274"/>
  <sheetViews>
    <sheetView topLeftCell="A235" workbookViewId="0">
      <selection activeCell="H247" sqref="H247:H274"/>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2252</v>
      </c>
      <c r="C2" s="149" t="s">
        <v>181</v>
      </c>
      <c r="D2" s="151">
        <v>40205</v>
      </c>
      <c r="E2" s="149">
        <v>290</v>
      </c>
      <c r="F2" s="149">
        <v>400</v>
      </c>
      <c r="G2" s="149" t="s">
        <v>161</v>
      </c>
      <c r="H2" s="83" t="s">
        <v>162</v>
      </c>
      <c r="J2" s="85" t="s">
        <v>163</v>
      </c>
      <c r="K2" s="85" t="s">
        <v>164</v>
      </c>
      <c r="L2" s="86">
        <v>40179</v>
      </c>
      <c r="M2" s="86">
        <v>42916</v>
      </c>
      <c r="N2" s="82">
        <f>$B$2</f>
        <v>2252</v>
      </c>
      <c r="O2" s="21">
        <f>COUNTIFS($D:$D,"&gt;="&amp;L2,$D:$D,"&lt;="&amp;M2)</f>
        <v>273</v>
      </c>
      <c r="P2" s="21">
        <f>COUNTIFS($D:$D,"&gt;="&amp;L2,$D:$D,"&lt;="&amp;M2,$E:$E,"&gt;400")+COUNTIFS($D:$D,"&gt;="&amp;L2,$D:$D,"&lt;="&amp;M2,$E:$E,"*Present &gt;QL")</f>
        <v>218</v>
      </c>
      <c r="Q2" s="87">
        <f t="shared" ref="Q2" si="0">IFERROR(P2/O2,"NA")</f>
        <v>0.79853479853479858</v>
      </c>
      <c r="XFD2"/>
    </row>
    <row r="3" spans="1:17 16384:16384" s="78" customFormat="1" x14ac:dyDescent="0.3">
      <c r="A3" s="149" t="s">
        <v>159</v>
      </c>
      <c r="B3" s="150">
        <v>2252</v>
      </c>
      <c r="C3" s="149" t="s">
        <v>182</v>
      </c>
      <c r="D3" s="151">
        <v>40206</v>
      </c>
      <c r="E3" s="149">
        <v>1040</v>
      </c>
      <c r="F3" s="149">
        <v>400</v>
      </c>
      <c r="G3" s="149" t="s">
        <v>161</v>
      </c>
      <c r="H3" s="83" t="s">
        <v>162</v>
      </c>
      <c r="XFD3"/>
    </row>
    <row r="4" spans="1:17 16384:16384" s="78" customFormat="1" x14ac:dyDescent="0.3">
      <c r="A4" s="149" t="s">
        <v>159</v>
      </c>
      <c r="B4" s="150">
        <v>2252</v>
      </c>
      <c r="C4" s="149" t="s">
        <v>183</v>
      </c>
      <c r="D4" s="151">
        <v>40206</v>
      </c>
      <c r="E4" s="149">
        <v>480</v>
      </c>
      <c r="F4" s="149">
        <v>400</v>
      </c>
      <c r="G4" s="149" t="s">
        <v>161</v>
      </c>
      <c r="H4" s="83" t="s">
        <v>162</v>
      </c>
      <c r="XFD4"/>
    </row>
    <row r="5" spans="1:17 16384:16384" s="78" customFormat="1" x14ac:dyDescent="0.3">
      <c r="A5" s="149" t="s">
        <v>159</v>
      </c>
      <c r="B5" s="150">
        <v>2252</v>
      </c>
      <c r="C5" s="149" t="s">
        <v>181</v>
      </c>
      <c r="D5" s="151">
        <v>40206</v>
      </c>
      <c r="E5" s="149">
        <v>520</v>
      </c>
      <c r="F5" s="149">
        <v>400</v>
      </c>
      <c r="G5" s="149" t="s">
        <v>161</v>
      </c>
      <c r="H5" s="83" t="s">
        <v>162</v>
      </c>
      <c r="XFD5"/>
    </row>
    <row r="6" spans="1:17 16384:16384" s="78" customFormat="1" x14ac:dyDescent="0.3">
      <c r="A6" s="149" t="s">
        <v>159</v>
      </c>
      <c r="B6" s="150">
        <v>2252</v>
      </c>
      <c r="C6" s="149" t="s">
        <v>295</v>
      </c>
      <c r="D6" s="151">
        <v>40206</v>
      </c>
      <c r="E6" s="149">
        <v>1060</v>
      </c>
      <c r="F6" s="149">
        <v>400</v>
      </c>
      <c r="G6" s="149" t="s">
        <v>161</v>
      </c>
      <c r="H6" s="83" t="s">
        <v>162</v>
      </c>
      <c r="XFD6"/>
    </row>
    <row r="7" spans="1:17 16384:16384" s="78" customFormat="1" x14ac:dyDescent="0.3">
      <c r="A7" s="149" t="s">
        <v>159</v>
      </c>
      <c r="B7" s="150">
        <v>2252</v>
      </c>
      <c r="C7" s="149" t="s">
        <v>182</v>
      </c>
      <c r="D7" s="151">
        <v>40234</v>
      </c>
      <c r="E7" s="149">
        <v>420</v>
      </c>
      <c r="F7" s="149">
        <v>400</v>
      </c>
      <c r="G7" s="149" t="s">
        <v>161</v>
      </c>
      <c r="H7" s="83" t="s">
        <v>162</v>
      </c>
      <c r="XFD7"/>
    </row>
    <row r="8" spans="1:17 16384:16384" s="78" customFormat="1" x14ac:dyDescent="0.3">
      <c r="A8" s="149" t="s">
        <v>159</v>
      </c>
      <c r="B8" s="150">
        <v>2252</v>
      </c>
      <c r="C8" s="149" t="s">
        <v>183</v>
      </c>
      <c r="D8" s="151">
        <v>40234</v>
      </c>
      <c r="E8" s="149">
        <v>700</v>
      </c>
      <c r="F8" s="149">
        <v>400</v>
      </c>
      <c r="G8" s="149" t="s">
        <v>161</v>
      </c>
      <c r="H8" s="83" t="s">
        <v>162</v>
      </c>
      <c r="XFD8"/>
    </row>
    <row r="9" spans="1:17 16384:16384" s="78" customFormat="1" x14ac:dyDescent="0.3">
      <c r="A9" s="149" t="s">
        <v>159</v>
      </c>
      <c r="B9" s="150">
        <v>2252</v>
      </c>
      <c r="C9" s="149" t="s">
        <v>181</v>
      </c>
      <c r="D9" s="151">
        <v>40234</v>
      </c>
      <c r="E9" s="149">
        <v>700</v>
      </c>
      <c r="F9" s="149">
        <v>400</v>
      </c>
      <c r="G9" s="149" t="s">
        <v>161</v>
      </c>
      <c r="H9" s="83" t="s">
        <v>162</v>
      </c>
      <c r="XFD9"/>
    </row>
    <row r="10" spans="1:17 16384:16384" s="78" customFormat="1" x14ac:dyDescent="0.3">
      <c r="A10" s="149" t="s">
        <v>159</v>
      </c>
      <c r="B10" s="150">
        <v>2252</v>
      </c>
      <c r="C10" s="149" t="s">
        <v>295</v>
      </c>
      <c r="D10" s="151">
        <v>40234</v>
      </c>
      <c r="E10" s="149">
        <v>460</v>
      </c>
      <c r="F10" s="149">
        <v>400</v>
      </c>
      <c r="G10" s="149" t="s">
        <v>161</v>
      </c>
      <c r="H10" s="83" t="s">
        <v>162</v>
      </c>
      <c r="XFD10"/>
    </row>
    <row r="11" spans="1:17 16384:16384" s="78" customFormat="1" x14ac:dyDescent="0.3">
      <c r="A11" s="149" t="s">
        <v>159</v>
      </c>
      <c r="B11" s="150">
        <v>2252</v>
      </c>
      <c r="C11" s="149" t="s">
        <v>182</v>
      </c>
      <c r="D11" s="151">
        <v>40255</v>
      </c>
      <c r="E11" s="149">
        <v>1720</v>
      </c>
      <c r="F11" s="149">
        <v>400</v>
      </c>
      <c r="G11" s="149" t="s">
        <v>161</v>
      </c>
      <c r="H11" s="83" t="s">
        <v>162</v>
      </c>
      <c r="XFD11"/>
    </row>
    <row r="12" spans="1:17 16384:16384" s="78" customFormat="1" x14ac:dyDescent="0.3">
      <c r="A12" s="149" t="s">
        <v>159</v>
      </c>
      <c r="B12" s="150">
        <v>2252</v>
      </c>
      <c r="C12" s="149" t="s">
        <v>183</v>
      </c>
      <c r="D12" s="151">
        <v>40255</v>
      </c>
      <c r="E12" s="149">
        <v>9820</v>
      </c>
      <c r="F12" s="149">
        <v>400</v>
      </c>
      <c r="G12" s="149" t="s">
        <v>161</v>
      </c>
      <c r="H12" s="83" t="s">
        <v>162</v>
      </c>
      <c r="XFD12"/>
    </row>
    <row r="13" spans="1:17 16384:16384" s="78" customFormat="1" x14ac:dyDescent="0.3">
      <c r="A13" s="149" t="s">
        <v>159</v>
      </c>
      <c r="B13" s="150">
        <v>2252</v>
      </c>
      <c r="C13" s="149" t="s">
        <v>181</v>
      </c>
      <c r="D13" s="151">
        <v>40255</v>
      </c>
      <c r="E13" s="149">
        <v>2000</v>
      </c>
      <c r="F13" s="149">
        <v>400</v>
      </c>
      <c r="G13" s="149" t="s">
        <v>161</v>
      </c>
      <c r="H13" s="83" t="s">
        <v>162</v>
      </c>
      <c r="XFD13"/>
    </row>
    <row r="14" spans="1:17 16384:16384" s="78" customFormat="1" x14ac:dyDescent="0.3">
      <c r="A14" s="149" t="s">
        <v>159</v>
      </c>
      <c r="B14" s="150">
        <v>2252</v>
      </c>
      <c r="C14" s="149" t="s">
        <v>295</v>
      </c>
      <c r="D14" s="151">
        <v>40255</v>
      </c>
      <c r="E14" s="149">
        <v>7180</v>
      </c>
      <c r="F14" s="149">
        <v>400</v>
      </c>
      <c r="G14" s="149" t="s">
        <v>161</v>
      </c>
      <c r="H14" s="83" t="s">
        <v>162</v>
      </c>
      <c r="XFD14"/>
    </row>
    <row r="15" spans="1:17 16384:16384" s="78" customFormat="1" x14ac:dyDescent="0.3">
      <c r="A15" s="149" t="s">
        <v>159</v>
      </c>
      <c r="B15" s="150">
        <v>2252</v>
      </c>
      <c r="C15" s="149" t="s">
        <v>182</v>
      </c>
      <c r="D15" s="151">
        <v>40284</v>
      </c>
      <c r="E15" s="149">
        <v>350</v>
      </c>
      <c r="F15" s="149">
        <v>400</v>
      </c>
      <c r="G15" s="149" t="s">
        <v>161</v>
      </c>
      <c r="H15" s="83" t="s">
        <v>162</v>
      </c>
      <c r="XFD15"/>
    </row>
    <row r="16" spans="1:17 16384:16384" s="78" customFormat="1" x14ac:dyDescent="0.3">
      <c r="A16" s="149" t="s">
        <v>159</v>
      </c>
      <c r="B16" s="150">
        <v>2252</v>
      </c>
      <c r="C16" s="149" t="s">
        <v>183</v>
      </c>
      <c r="D16" s="151">
        <v>40284</v>
      </c>
      <c r="E16" s="149">
        <v>620</v>
      </c>
      <c r="F16" s="149">
        <v>400</v>
      </c>
      <c r="G16" s="149" t="s">
        <v>161</v>
      </c>
      <c r="H16" s="83" t="s">
        <v>162</v>
      </c>
      <c r="XFD16"/>
    </row>
    <row r="17" spans="1:8 16384:16384" s="78" customFormat="1" x14ac:dyDescent="0.3">
      <c r="A17" s="149" t="s">
        <v>159</v>
      </c>
      <c r="B17" s="150">
        <v>2252</v>
      </c>
      <c r="C17" s="149" t="s">
        <v>181</v>
      </c>
      <c r="D17" s="151">
        <v>40284</v>
      </c>
      <c r="E17" s="149">
        <v>1230</v>
      </c>
      <c r="F17" s="149">
        <v>400</v>
      </c>
      <c r="G17" s="149" t="s">
        <v>161</v>
      </c>
      <c r="H17" s="83" t="s">
        <v>162</v>
      </c>
      <c r="XFD17"/>
    </row>
    <row r="18" spans="1:8 16384:16384" s="78" customFormat="1" x14ac:dyDescent="0.3">
      <c r="A18" s="149" t="s">
        <v>159</v>
      </c>
      <c r="B18" s="150">
        <v>2252</v>
      </c>
      <c r="C18" s="149" t="s">
        <v>295</v>
      </c>
      <c r="D18" s="151">
        <v>40284</v>
      </c>
      <c r="E18" s="149">
        <v>800</v>
      </c>
      <c r="F18" s="149">
        <v>400</v>
      </c>
      <c r="G18" s="149" t="s">
        <v>161</v>
      </c>
      <c r="H18" s="83" t="s">
        <v>162</v>
      </c>
      <c r="XFD18"/>
    </row>
    <row r="19" spans="1:8 16384:16384" s="78" customFormat="1" x14ac:dyDescent="0.3">
      <c r="A19" s="149" t="s">
        <v>159</v>
      </c>
      <c r="B19" s="150">
        <v>2252</v>
      </c>
      <c r="C19" s="149" t="s">
        <v>182</v>
      </c>
      <c r="D19" s="151">
        <v>40310</v>
      </c>
      <c r="E19" s="149">
        <v>280</v>
      </c>
      <c r="F19" s="149">
        <v>400</v>
      </c>
      <c r="G19" s="149" t="s">
        <v>161</v>
      </c>
      <c r="H19" s="83" t="s">
        <v>162</v>
      </c>
      <c r="XFD19"/>
    </row>
    <row r="20" spans="1:8 16384:16384" s="78" customFormat="1" x14ac:dyDescent="0.3">
      <c r="A20" s="149" t="s">
        <v>159</v>
      </c>
      <c r="B20" s="150">
        <v>2252</v>
      </c>
      <c r="C20" s="149" t="s">
        <v>183</v>
      </c>
      <c r="D20" s="151">
        <v>40310</v>
      </c>
      <c r="E20" s="149">
        <v>680</v>
      </c>
      <c r="F20" s="149">
        <v>400</v>
      </c>
      <c r="G20" s="149" t="s">
        <v>161</v>
      </c>
      <c r="H20" s="83" t="s">
        <v>162</v>
      </c>
      <c r="XFD20"/>
    </row>
    <row r="21" spans="1:8 16384:16384" s="78" customFormat="1" x14ac:dyDescent="0.3">
      <c r="A21" s="149" t="s">
        <v>159</v>
      </c>
      <c r="B21" s="150">
        <v>2252</v>
      </c>
      <c r="C21" s="149" t="s">
        <v>181</v>
      </c>
      <c r="D21" s="151">
        <v>40310</v>
      </c>
      <c r="E21" s="149">
        <v>860</v>
      </c>
      <c r="F21" s="149">
        <v>400</v>
      </c>
      <c r="G21" s="149" t="s">
        <v>161</v>
      </c>
      <c r="H21" s="83" t="s">
        <v>162</v>
      </c>
      <c r="XFD21"/>
    </row>
    <row r="22" spans="1:8 16384:16384" s="78" customFormat="1" x14ac:dyDescent="0.3">
      <c r="A22" s="149" t="s">
        <v>159</v>
      </c>
      <c r="B22" s="150">
        <v>2252</v>
      </c>
      <c r="C22" s="149" t="s">
        <v>295</v>
      </c>
      <c r="D22" s="151">
        <v>40310</v>
      </c>
      <c r="E22" s="149">
        <v>780</v>
      </c>
      <c r="F22" s="149">
        <v>400</v>
      </c>
      <c r="G22" s="149" t="s">
        <v>161</v>
      </c>
      <c r="H22" s="83" t="s">
        <v>162</v>
      </c>
      <c r="XFD22"/>
    </row>
    <row r="23" spans="1:8 16384:16384" s="78" customFormat="1" x14ac:dyDescent="0.3">
      <c r="A23" s="149" t="s">
        <v>159</v>
      </c>
      <c r="B23" s="150">
        <v>2252</v>
      </c>
      <c r="C23" s="149" t="s">
        <v>182</v>
      </c>
      <c r="D23" s="151">
        <v>40344</v>
      </c>
      <c r="E23" s="149">
        <v>680</v>
      </c>
      <c r="F23" s="149">
        <v>400</v>
      </c>
      <c r="G23" s="149" t="s">
        <v>161</v>
      </c>
      <c r="H23" s="83" t="s">
        <v>162</v>
      </c>
      <c r="XFD23"/>
    </row>
    <row r="24" spans="1:8 16384:16384" s="78" customFormat="1" x14ac:dyDescent="0.3">
      <c r="A24" s="149" t="s">
        <v>159</v>
      </c>
      <c r="B24" s="150">
        <v>2252</v>
      </c>
      <c r="C24" s="149" t="s">
        <v>183</v>
      </c>
      <c r="D24" s="151">
        <v>40344</v>
      </c>
      <c r="E24" s="149">
        <v>720</v>
      </c>
      <c r="F24" s="149">
        <v>400</v>
      </c>
      <c r="G24" s="149" t="s">
        <v>161</v>
      </c>
      <c r="H24" s="83" t="s">
        <v>162</v>
      </c>
      <c r="XFD24"/>
    </row>
    <row r="25" spans="1:8 16384:16384" s="78" customFormat="1" x14ac:dyDescent="0.3">
      <c r="A25" s="149" t="s">
        <v>159</v>
      </c>
      <c r="B25" s="150">
        <v>2252</v>
      </c>
      <c r="C25" s="149" t="s">
        <v>181</v>
      </c>
      <c r="D25" s="151">
        <v>40344</v>
      </c>
      <c r="E25" s="149">
        <v>520</v>
      </c>
      <c r="F25" s="149">
        <v>400</v>
      </c>
      <c r="G25" s="149" t="s">
        <v>161</v>
      </c>
      <c r="H25" s="83" t="s">
        <v>162</v>
      </c>
      <c r="XFD25"/>
    </row>
    <row r="26" spans="1:8 16384:16384" s="78" customFormat="1" x14ac:dyDescent="0.3">
      <c r="A26" s="149" t="s">
        <v>159</v>
      </c>
      <c r="B26" s="150">
        <v>2252</v>
      </c>
      <c r="C26" s="149" t="s">
        <v>295</v>
      </c>
      <c r="D26" s="151">
        <v>40344</v>
      </c>
      <c r="E26" s="149">
        <v>680</v>
      </c>
      <c r="F26" s="149">
        <v>400</v>
      </c>
      <c r="G26" s="149" t="s">
        <v>161</v>
      </c>
      <c r="H26" s="83" t="s">
        <v>162</v>
      </c>
      <c r="XFD26"/>
    </row>
    <row r="27" spans="1:8 16384:16384" s="78" customFormat="1" x14ac:dyDescent="0.3">
      <c r="A27" s="149" t="s">
        <v>159</v>
      </c>
      <c r="B27" s="150">
        <v>2252</v>
      </c>
      <c r="C27" s="149" t="s">
        <v>182</v>
      </c>
      <c r="D27" s="151">
        <v>40381</v>
      </c>
      <c r="E27" s="149">
        <v>2500</v>
      </c>
      <c r="F27" s="149">
        <v>400</v>
      </c>
      <c r="G27" s="149" t="s">
        <v>161</v>
      </c>
      <c r="H27" s="83" t="s">
        <v>162</v>
      </c>
      <c r="XFD27"/>
    </row>
    <row r="28" spans="1:8 16384:16384" s="78" customFormat="1" x14ac:dyDescent="0.3">
      <c r="A28" s="149" t="s">
        <v>159</v>
      </c>
      <c r="B28" s="150">
        <v>2252</v>
      </c>
      <c r="C28" s="149" t="s">
        <v>183</v>
      </c>
      <c r="D28" s="151">
        <v>40381</v>
      </c>
      <c r="E28" s="149">
        <v>2400</v>
      </c>
      <c r="F28" s="149">
        <v>400</v>
      </c>
      <c r="G28" s="149" t="s">
        <v>161</v>
      </c>
      <c r="H28" s="83" t="s">
        <v>162</v>
      </c>
      <c r="XFD28"/>
    </row>
    <row r="29" spans="1:8 16384:16384" s="78" customFormat="1" x14ac:dyDescent="0.3">
      <c r="A29" s="149" t="s">
        <v>159</v>
      </c>
      <c r="B29" s="150">
        <v>2252</v>
      </c>
      <c r="C29" s="149" t="s">
        <v>181</v>
      </c>
      <c r="D29" s="151">
        <v>40381</v>
      </c>
      <c r="E29" s="149">
        <v>3300</v>
      </c>
      <c r="F29" s="149">
        <v>400</v>
      </c>
      <c r="G29" s="149" t="s">
        <v>161</v>
      </c>
      <c r="H29" s="83" t="s">
        <v>162</v>
      </c>
      <c r="XFD29"/>
    </row>
    <row r="30" spans="1:8 16384:16384" s="78" customFormat="1" x14ac:dyDescent="0.3">
      <c r="A30" s="149" t="s">
        <v>159</v>
      </c>
      <c r="B30" s="150">
        <v>2252</v>
      </c>
      <c r="C30" s="149" t="s">
        <v>295</v>
      </c>
      <c r="D30" s="151">
        <v>40381</v>
      </c>
      <c r="E30" s="149">
        <v>940</v>
      </c>
      <c r="F30" s="149">
        <v>400</v>
      </c>
      <c r="G30" s="149" t="s">
        <v>161</v>
      </c>
      <c r="H30" s="83" t="s">
        <v>162</v>
      </c>
      <c r="XFD30"/>
    </row>
    <row r="31" spans="1:8 16384:16384" s="78" customFormat="1" x14ac:dyDescent="0.3">
      <c r="A31" s="149" t="s">
        <v>159</v>
      </c>
      <c r="B31" s="150">
        <v>2252</v>
      </c>
      <c r="C31" s="149" t="s">
        <v>182</v>
      </c>
      <c r="D31" s="151">
        <v>40416</v>
      </c>
      <c r="E31" s="149">
        <v>1000</v>
      </c>
      <c r="F31" s="149">
        <v>400</v>
      </c>
      <c r="G31" s="149" t="s">
        <v>161</v>
      </c>
      <c r="H31" s="83" t="s">
        <v>162</v>
      </c>
      <c r="XFD31"/>
    </row>
    <row r="32" spans="1:8 16384:16384" s="78" customFormat="1" x14ac:dyDescent="0.3">
      <c r="A32" s="149" t="s">
        <v>159</v>
      </c>
      <c r="B32" s="150">
        <v>2252</v>
      </c>
      <c r="C32" s="149" t="s">
        <v>183</v>
      </c>
      <c r="D32" s="151">
        <v>40416</v>
      </c>
      <c r="E32" s="149">
        <v>1200</v>
      </c>
      <c r="F32" s="149">
        <v>400</v>
      </c>
      <c r="G32" s="149" t="s">
        <v>161</v>
      </c>
      <c r="H32" s="83" t="s">
        <v>162</v>
      </c>
      <c r="XFD32"/>
    </row>
    <row r="33" spans="1:8 16384:16384" s="78" customFormat="1" x14ac:dyDescent="0.3">
      <c r="A33" s="149" t="s">
        <v>159</v>
      </c>
      <c r="B33" s="150">
        <v>2252</v>
      </c>
      <c r="C33" s="149" t="s">
        <v>181</v>
      </c>
      <c r="D33" s="151">
        <v>40416</v>
      </c>
      <c r="E33" s="149">
        <v>1800</v>
      </c>
      <c r="F33" s="149">
        <v>400</v>
      </c>
      <c r="G33" s="149" t="s">
        <v>161</v>
      </c>
      <c r="H33" s="83" t="s">
        <v>162</v>
      </c>
      <c r="XFD33"/>
    </row>
    <row r="34" spans="1:8 16384:16384" s="78" customFormat="1" x14ac:dyDescent="0.3">
      <c r="A34" s="149" t="s">
        <v>159</v>
      </c>
      <c r="B34" s="150">
        <v>2252</v>
      </c>
      <c r="C34" s="149" t="s">
        <v>295</v>
      </c>
      <c r="D34" s="151">
        <v>40416</v>
      </c>
      <c r="E34" s="149">
        <v>2600</v>
      </c>
      <c r="F34" s="149">
        <v>400</v>
      </c>
      <c r="G34" s="149" t="s">
        <v>161</v>
      </c>
      <c r="H34" s="83" t="s">
        <v>162</v>
      </c>
      <c r="XFD34"/>
    </row>
    <row r="35" spans="1:8 16384:16384" s="78" customFormat="1" x14ac:dyDescent="0.3">
      <c r="A35" s="149" t="s">
        <v>159</v>
      </c>
      <c r="B35" s="150">
        <v>2252</v>
      </c>
      <c r="C35" s="149" t="s">
        <v>182</v>
      </c>
      <c r="D35" s="151">
        <v>40430</v>
      </c>
      <c r="E35" s="149">
        <v>1700</v>
      </c>
      <c r="F35" s="149">
        <v>400</v>
      </c>
      <c r="G35" s="149" t="s">
        <v>161</v>
      </c>
      <c r="H35" s="83" t="s">
        <v>162</v>
      </c>
      <c r="XFD35"/>
    </row>
    <row r="36" spans="1:8 16384:16384" s="78" customFormat="1" x14ac:dyDescent="0.3">
      <c r="A36" s="149" t="s">
        <v>159</v>
      </c>
      <c r="B36" s="150">
        <v>2252</v>
      </c>
      <c r="C36" s="149" t="s">
        <v>183</v>
      </c>
      <c r="D36" s="151">
        <v>40430</v>
      </c>
      <c r="E36" s="149">
        <v>44000</v>
      </c>
      <c r="F36" s="149">
        <v>400</v>
      </c>
      <c r="G36" s="149" t="s">
        <v>161</v>
      </c>
      <c r="H36" s="83" t="s">
        <v>162</v>
      </c>
      <c r="XFD36"/>
    </row>
    <row r="37" spans="1:8 16384:16384" s="78" customFormat="1" x14ac:dyDescent="0.3">
      <c r="A37" s="149" t="s">
        <v>159</v>
      </c>
      <c r="B37" s="150">
        <v>2252</v>
      </c>
      <c r="C37" s="149" t="s">
        <v>181</v>
      </c>
      <c r="D37" s="151">
        <v>40430</v>
      </c>
      <c r="E37" s="149">
        <v>2300</v>
      </c>
      <c r="F37" s="149">
        <v>400</v>
      </c>
      <c r="G37" s="149" t="s">
        <v>161</v>
      </c>
      <c r="H37" s="83" t="s">
        <v>162</v>
      </c>
      <c r="XFD37"/>
    </row>
    <row r="38" spans="1:8 16384:16384" s="78" customFormat="1" x14ac:dyDescent="0.3">
      <c r="A38" s="149" t="s">
        <v>159</v>
      </c>
      <c r="B38" s="150">
        <v>2252</v>
      </c>
      <c r="C38" s="149" t="s">
        <v>295</v>
      </c>
      <c r="D38" s="151">
        <v>40430</v>
      </c>
      <c r="E38" s="149">
        <v>2000</v>
      </c>
      <c r="F38" s="149">
        <v>400</v>
      </c>
      <c r="G38" s="149" t="s">
        <v>161</v>
      </c>
      <c r="H38" s="83" t="s">
        <v>162</v>
      </c>
      <c r="XFD38"/>
    </row>
    <row r="39" spans="1:8 16384:16384" s="78" customFormat="1" x14ac:dyDescent="0.3">
      <c r="A39" s="149" t="s">
        <v>159</v>
      </c>
      <c r="B39" s="150">
        <v>2252</v>
      </c>
      <c r="C39" s="149" t="s">
        <v>182</v>
      </c>
      <c r="D39" s="151">
        <v>40479</v>
      </c>
      <c r="E39" s="149">
        <v>7000</v>
      </c>
      <c r="F39" s="149">
        <v>400</v>
      </c>
      <c r="G39" s="149" t="s">
        <v>161</v>
      </c>
      <c r="H39" s="83" t="s">
        <v>162</v>
      </c>
      <c r="XFD39"/>
    </row>
    <row r="40" spans="1:8 16384:16384" s="78" customFormat="1" x14ac:dyDescent="0.3">
      <c r="A40" s="149" t="s">
        <v>159</v>
      </c>
      <c r="B40" s="150">
        <v>2252</v>
      </c>
      <c r="C40" s="149" t="s">
        <v>183</v>
      </c>
      <c r="D40" s="151">
        <v>40479</v>
      </c>
      <c r="E40" s="149">
        <v>520</v>
      </c>
      <c r="F40" s="149">
        <v>400</v>
      </c>
      <c r="G40" s="149" t="s">
        <v>161</v>
      </c>
      <c r="H40" s="83" t="s">
        <v>162</v>
      </c>
      <c r="XFD40"/>
    </row>
    <row r="41" spans="1:8 16384:16384" s="78" customFormat="1" x14ac:dyDescent="0.3">
      <c r="A41" s="149" t="s">
        <v>159</v>
      </c>
      <c r="B41" s="150">
        <v>2252</v>
      </c>
      <c r="C41" s="149" t="s">
        <v>181</v>
      </c>
      <c r="D41" s="151">
        <v>40479</v>
      </c>
      <c r="E41" s="149">
        <v>880</v>
      </c>
      <c r="F41" s="149">
        <v>400</v>
      </c>
      <c r="G41" s="149" t="s">
        <v>161</v>
      </c>
      <c r="H41" s="83" t="s">
        <v>162</v>
      </c>
      <c r="XFD41"/>
    </row>
    <row r="42" spans="1:8 16384:16384" s="78" customFormat="1" x14ac:dyDescent="0.3">
      <c r="A42" s="149" t="s">
        <v>159</v>
      </c>
      <c r="B42" s="150">
        <v>2252</v>
      </c>
      <c r="C42" s="149" t="s">
        <v>295</v>
      </c>
      <c r="D42" s="151">
        <v>40479</v>
      </c>
      <c r="E42" s="149">
        <v>3100</v>
      </c>
      <c r="F42" s="149">
        <v>400</v>
      </c>
      <c r="G42" s="149" t="s">
        <v>161</v>
      </c>
      <c r="H42" s="83" t="s">
        <v>162</v>
      </c>
      <c r="XFD42"/>
    </row>
    <row r="43" spans="1:8 16384:16384" s="78" customFormat="1" x14ac:dyDescent="0.3">
      <c r="A43" s="149" t="s">
        <v>159</v>
      </c>
      <c r="B43" s="150">
        <v>2252</v>
      </c>
      <c r="C43" s="149" t="s">
        <v>182</v>
      </c>
      <c r="D43" s="151">
        <v>40491</v>
      </c>
      <c r="E43" s="149">
        <v>5600</v>
      </c>
      <c r="F43" s="149">
        <v>400</v>
      </c>
      <c r="G43" s="149" t="s">
        <v>161</v>
      </c>
      <c r="H43" s="83" t="s">
        <v>162</v>
      </c>
      <c r="XFD43"/>
    </row>
    <row r="44" spans="1:8 16384:16384" s="78" customFormat="1" x14ac:dyDescent="0.3">
      <c r="A44" s="149" t="s">
        <v>159</v>
      </c>
      <c r="B44" s="150">
        <v>2252</v>
      </c>
      <c r="C44" s="149" t="s">
        <v>183</v>
      </c>
      <c r="D44" s="151">
        <v>40491</v>
      </c>
      <c r="E44" s="149">
        <v>940</v>
      </c>
      <c r="F44" s="149">
        <v>400</v>
      </c>
      <c r="G44" s="149" t="s">
        <v>161</v>
      </c>
      <c r="H44" s="83" t="s">
        <v>162</v>
      </c>
      <c r="XFD44"/>
    </row>
    <row r="45" spans="1:8 16384:16384" s="78" customFormat="1" x14ac:dyDescent="0.3">
      <c r="A45" s="149" t="s">
        <v>159</v>
      </c>
      <c r="B45" s="150">
        <v>2252</v>
      </c>
      <c r="C45" s="149" t="s">
        <v>181</v>
      </c>
      <c r="D45" s="151">
        <v>40491</v>
      </c>
      <c r="E45" s="149">
        <v>2400</v>
      </c>
      <c r="F45" s="149">
        <v>400</v>
      </c>
      <c r="G45" s="149" t="s">
        <v>161</v>
      </c>
      <c r="H45" s="83" t="s">
        <v>162</v>
      </c>
      <c r="XFD45"/>
    </row>
    <row r="46" spans="1:8 16384:16384" s="78" customFormat="1" x14ac:dyDescent="0.3">
      <c r="A46" s="149" t="s">
        <v>159</v>
      </c>
      <c r="B46" s="150">
        <v>2252</v>
      </c>
      <c r="C46" s="149" t="s">
        <v>295</v>
      </c>
      <c r="D46" s="151">
        <v>40491</v>
      </c>
      <c r="E46" s="149">
        <v>1200</v>
      </c>
      <c r="F46" s="149">
        <v>400</v>
      </c>
      <c r="G46" s="149" t="s">
        <v>161</v>
      </c>
      <c r="H46" s="83" t="s">
        <v>162</v>
      </c>
      <c r="XFD46"/>
    </row>
    <row r="47" spans="1:8 16384:16384" s="78" customFormat="1" x14ac:dyDescent="0.3">
      <c r="A47" s="149" t="s">
        <v>159</v>
      </c>
      <c r="B47" s="150">
        <v>2252</v>
      </c>
      <c r="C47" s="149" t="s">
        <v>182</v>
      </c>
      <c r="D47" s="151">
        <v>40528</v>
      </c>
      <c r="E47" s="149">
        <v>2600</v>
      </c>
      <c r="F47" s="149">
        <v>400</v>
      </c>
      <c r="G47" s="149" t="s">
        <v>161</v>
      </c>
      <c r="H47" s="83" t="s">
        <v>162</v>
      </c>
      <c r="XFD47"/>
    </row>
    <row r="48" spans="1:8 16384:16384" s="78" customFormat="1" x14ac:dyDescent="0.3">
      <c r="A48" s="149" t="s">
        <v>159</v>
      </c>
      <c r="B48" s="150">
        <v>2252</v>
      </c>
      <c r="C48" s="149" t="s">
        <v>183</v>
      </c>
      <c r="D48" s="151">
        <v>40528</v>
      </c>
      <c r="E48" s="149">
        <v>420</v>
      </c>
      <c r="F48" s="149">
        <v>400</v>
      </c>
      <c r="G48" s="149" t="s">
        <v>161</v>
      </c>
      <c r="H48" s="83" t="s">
        <v>162</v>
      </c>
      <c r="XFD48"/>
    </row>
    <row r="49" spans="1:8 16384:16384" s="78" customFormat="1" x14ac:dyDescent="0.3">
      <c r="A49" s="149" t="s">
        <v>159</v>
      </c>
      <c r="B49" s="150">
        <v>2252</v>
      </c>
      <c r="C49" s="149" t="s">
        <v>181</v>
      </c>
      <c r="D49" s="151">
        <v>40528</v>
      </c>
      <c r="E49" s="149">
        <v>200</v>
      </c>
      <c r="F49" s="149">
        <v>400</v>
      </c>
      <c r="G49" s="149" t="s">
        <v>161</v>
      </c>
      <c r="H49" s="83" t="s">
        <v>162</v>
      </c>
      <c r="XFD49"/>
    </row>
    <row r="50" spans="1:8 16384:16384" s="78" customFormat="1" x14ac:dyDescent="0.3">
      <c r="A50" s="149" t="s">
        <v>159</v>
      </c>
      <c r="B50" s="150">
        <v>2252</v>
      </c>
      <c r="C50" s="149" t="s">
        <v>295</v>
      </c>
      <c r="D50" s="151">
        <v>40528</v>
      </c>
      <c r="E50" s="149">
        <v>880</v>
      </c>
      <c r="F50" s="149">
        <v>400</v>
      </c>
      <c r="G50" s="149" t="s">
        <v>161</v>
      </c>
      <c r="H50" s="83" t="s">
        <v>162</v>
      </c>
      <c r="XFD50"/>
    </row>
    <row r="51" spans="1:8 16384:16384" s="78" customFormat="1" x14ac:dyDescent="0.3">
      <c r="A51" s="149" t="s">
        <v>159</v>
      </c>
      <c r="B51" s="150">
        <v>2252</v>
      </c>
      <c r="C51" s="149" t="s">
        <v>182</v>
      </c>
      <c r="D51" s="151">
        <v>40553</v>
      </c>
      <c r="E51" s="149">
        <v>59000</v>
      </c>
      <c r="F51" s="149">
        <v>400</v>
      </c>
      <c r="G51" s="149" t="s">
        <v>161</v>
      </c>
      <c r="H51" s="83" t="s">
        <v>162</v>
      </c>
      <c r="XFD51"/>
    </row>
    <row r="52" spans="1:8 16384:16384" s="78" customFormat="1" x14ac:dyDescent="0.3">
      <c r="A52" s="149" t="s">
        <v>159</v>
      </c>
      <c r="B52" s="150">
        <v>2252</v>
      </c>
      <c r="C52" s="149" t="s">
        <v>183</v>
      </c>
      <c r="D52" s="151">
        <v>40553</v>
      </c>
      <c r="E52" s="149">
        <v>5200</v>
      </c>
      <c r="F52" s="149">
        <v>400</v>
      </c>
      <c r="G52" s="149" t="s">
        <v>161</v>
      </c>
      <c r="H52" s="83" t="s">
        <v>162</v>
      </c>
      <c r="XFD52"/>
    </row>
    <row r="53" spans="1:8 16384:16384" s="78" customFormat="1" x14ac:dyDescent="0.3">
      <c r="A53" s="149" t="s">
        <v>159</v>
      </c>
      <c r="B53" s="150">
        <v>2252</v>
      </c>
      <c r="C53" s="149" t="s">
        <v>181</v>
      </c>
      <c r="D53" s="151">
        <v>40553</v>
      </c>
      <c r="E53" s="149">
        <v>4000</v>
      </c>
      <c r="F53" s="149">
        <v>400</v>
      </c>
      <c r="G53" s="149" t="s">
        <v>161</v>
      </c>
      <c r="H53" s="83" t="s">
        <v>162</v>
      </c>
      <c r="XFD53"/>
    </row>
    <row r="54" spans="1:8 16384:16384" s="78" customFormat="1" x14ac:dyDescent="0.3">
      <c r="A54" s="149" t="s">
        <v>159</v>
      </c>
      <c r="B54" s="150">
        <v>2252</v>
      </c>
      <c r="C54" s="149" t="s">
        <v>295</v>
      </c>
      <c r="D54" s="151">
        <v>40553</v>
      </c>
      <c r="E54" s="149">
        <v>3600</v>
      </c>
      <c r="F54" s="149">
        <v>400</v>
      </c>
      <c r="G54" s="149" t="s">
        <v>161</v>
      </c>
      <c r="H54" s="83" t="s">
        <v>162</v>
      </c>
      <c r="XFD54"/>
    </row>
    <row r="55" spans="1:8 16384:16384" s="78" customFormat="1" x14ac:dyDescent="0.3">
      <c r="A55" s="149" t="s">
        <v>159</v>
      </c>
      <c r="B55" s="150">
        <v>2252</v>
      </c>
      <c r="C55" s="149" t="s">
        <v>182</v>
      </c>
      <c r="D55" s="151">
        <v>40575</v>
      </c>
      <c r="E55" s="149">
        <v>1100</v>
      </c>
      <c r="F55" s="149">
        <v>400</v>
      </c>
      <c r="G55" s="149" t="s">
        <v>161</v>
      </c>
      <c r="H55" s="83" t="s">
        <v>162</v>
      </c>
      <c r="XFD55"/>
    </row>
    <row r="56" spans="1:8 16384:16384" s="78" customFormat="1" x14ac:dyDescent="0.3">
      <c r="A56" s="149" t="s">
        <v>159</v>
      </c>
      <c r="B56" s="150">
        <v>2252</v>
      </c>
      <c r="C56" s="149" t="s">
        <v>183</v>
      </c>
      <c r="D56" s="151">
        <v>40575</v>
      </c>
      <c r="E56" s="149">
        <v>620</v>
      </c>
      <c r="F56" s="149">
        <v>400</v>
      </c>
      <c r="G56" s="149" t="s">
        <v>161</v>
      </c>
      <c r="H56" s="83" t="s">
        <v>162</v>
      </c>
      <c r="XFD56"/>
    </row>
    <row r="57" spans="1:8 16384:16384" s="78" customFormat="1" x14ac:dyDescent="0.3">
      <c r="A57" s="149" t="s">
        <v>159</v>
      </c>
      <c r="B57" s="150">
        <v>2252</v>
      </c>
      <c r="C57" s="149" t="s">
        <v>181</v>
      </c>
      <c r="D57" s="151">
        <v>40575</v>
      </c>
      <c r="E57" s="149">
        <v>3500</v>
      </c>
      <c r="F57" s="149">
        <v>400</v>
      </c>
      <c r="G57" s="149" t="s">
        <v>161</v>
      </c>
      <c r="H57" s="83" t="s">
        <v>162</v>
      </c>
      <c r="XFD57"/>
    </row>
    <row r="58" spans="1:8 16384:16384" s="78" customFormat="1" x14ac:dyDescent="0.3">
      <c r="A58" s="149" t="s">
        <v>159</v>
      </c>
      <c r="B58" s="150">
        <v>2252</v>
      </c>
      <c r="C58" s="149" t="s">
        <v>295</v>
      </c>
      <c r="D58" s="151">
        <v>40575</v>
      </c>
      <c r="E58" s="149">
        <v>6000</v>
      </c>
      <c r="F58" s="149">
        <v>400</v>
      </c>
      <c r="G58" s="149" t="s">
        <v>161</v>
      </c>
      <c r="H58" s="83" t="s">
        <v>162</v>
      </c>
      <c r="XFD58"/>
    </row>
    <row r="59" spans="1:8 16384:16384" s="78" customFormat="1" x14ac:dyDescent="0.3">
      <c r="A59" s="149" t="s">
        <v>159</v>
      </c>
      <c r="B59" s="150">
        <v>2252</v>
      </c>
      <c r="C59" s="149" t="s">
        <v>182</v>
      </c>
      <c r="D59" s="151">
        <v>40604</v>
      </c>
      <c r="E59" s="149">
        <v>2900</v>
      </c>
      <c r="F59" s="149">
        <v>400</v>
      </c>
      <c r="G59" s="149" t="s">
        <v>161</v>
      </c>
      <c r="H59" s="83" t="s">
        <v>162</v>
      </c>
      <c r="XFD59"/>
    </row>
    <row r="60" spans="1:8 16384:16384" s="78" customFormat="1" x14ac:dyDescent="0.3">
      <c r="A60" s="149" t="s">
        <v>159</v>
      </c>
      <c r="B60" s="150">
        <v>2252</v>
      </c>
      <c r="C60" s="149" t="s">
        <v>183</v>
      </c>
      <c r="D60" s="151">
        <v>40604</v>
      </c>
      <c r="E60" s="149">
        <v>2400</v>
      </c>
      <c r="F60" s="149">
        <v>400</v>
      </c>
      <c r="G60" s="149" t="s">
        <v>161</v>
      </c>
      <c r="H60" s="83" t="s">
        <v>162</v>
      </c>
      <c r="XFD60"/>
    </row>
    <row r="61" spans="1:8 16384:16384" s="78" customFormat="1" x14ac:dyDescent="0.3">
      <c r="A61" s="149" t="s">
        <v>159</v>
      </c>
      <c r="B61" s="150">
        <v>2252</v>
      </c>
      <c r="C61" s="149" t="s">
        <v>181</v>
      </c>
      <c r="D61" s="151">
        <v>40604</v>
      </c>
      <c r="E61" s="149">
        <v>3400</v>
      </c>
      <c r="F61" s="149">
        <v>400</v>
      </c>
      <c r="G61" s="149" t="s">
        <v>161</v>
      </c>
      <c r="H61" s="83" t="s">
        <v>162</v>
      </c>
      <c r="XFD61"/>
    </row>
    <row r="62" spans="1:8 16384:16384" s="78" customFormat="1" x14ac:dyDescent="0.3">
      <c r="A62" s="149" t="s">
        <v>159</v>
      </c>
      <c r="B62" s="150">
        <v>2252</v>
      </c>
      <c r="C62" s="149" t="s">
        <v>295</v>
      </c>
      <c r="D62" s="151">
        <v>40604</v>
      </c>
      <c r="E62" s="149">
        <v>25000</v>
      </c>
      <c r="F62" s="149">
        <v>400</v>
      </c>
      <c r="G62" s="149" t="s">
        <v>161</v>
      </c>
      <c r="H62" s="83" t="s">
        <v>162</v>
      </c>
      <c r="XFD62"/>
    </row>
    <row r="63" spans="1:8 16384:16384" s="78" customFormat="1" x14ac:dyDescent="0.3">
      <c r="A63" s="149" t="s">
        <v>159</v>
      </c>
      <c r="B63" s="150">
        <v>2252</v>
      </c>
      <c r="C63" s="149" t="s">
        <v>182</v>
      </c>
      <c r="D63" s="151">
        <v>40639</v>
      </c>
      <c r="E63" s="149">
        <v>4200</v>
      </c>
      <c r="F63" s="149">
        <v>400</v>
      </c>
      <c r="G63" s="149" t="s">
        <v>161</v>
      </c>
      <c r="H63" s="83" t="s">
        <v>162</v>
      </c>
      <c r="XFD63"/>
    </row>
    <row r="64" spans="1:8 16384:16384" s="78" customFormat="1" x14ac:dyDescent="0.3">
      <c r="A64" s="149" t="s">
        <v>159</v>
      </c>
      <c r="B64" s="150">
        <v>2252</v>
      </c>
      <c r="C64" s="149" t="s">
        <v>183</v>
      </c>
      <c r="D64" s="151">
        <v>40639</v>
      </c>
      <c r="E64" s="149">
        <v>7900</v>
      </c>
      <c r="F64" s="149">
        <v>400</v>
      </c>
      <c r="G64" s="149" t="s">
        <v>161</v>
      </c>
      <c r="H64" s="83" t="s">
        <v>162</v>
      </c>
      <c r="XFD64"/>
    </row>
    <row r="65" spans="1:8 16384:16384" s="78" customFormat="1" x14ac:dyDescent="0.3">
      <c r="A65" s="149" t="s">
        <v>159</v>
      </c>
      <c r="B65" s="150">
        <v>2252</v>
      </c>
      <c r="C65" s="149" t="s">
        <v>181</v>
      </c>
      <c r="D65" s="151">
        <v>40639</v>
      </c>
      <c r="E65" s="149">
        <v>7500</v>
      </c>
      <c r="F65" s="149">
        <v>400</v>
      </c>
      <c r="G65" s="149" t="s">
        <v>161</v>
      </c>
      <c r="H65" s="83" t="s">
        <v>162</v>
      </c>
      <c r="XFD65"/>
    </row>
    <row r="66" spans="1:8 16384:16384" s="78" customFormat="1" x14ac:dyDescent="0.3">
      <c r="A66" s="149" t="s">
        <v>159</v>
      </c>
      <c r="B66" s="150">
        <v>2252</v>
      </c>
      <c r="C66" s="149" t="s">
        <v>295</v>
      </c>
      <c r="D66" s="151">
        <v>40639</v>
      </c>
      <c r="E66" s="149">
        <v>5900</v>
      </c>
      <c r="F66" s="149">
        <v>400</v>
      </c>
      <c r="G66" s="149" t="s">
        <v>161</v>
      </c>
      <c r="H66" s="83" t="s">
        <v>162</v>
      </c>
      <c r="XFD66"/>
    </row>
    <row r="67" spans="1:8 16384:16384" s="78" customFormat="1" x14ac:dyDescent="0.3">
      <c r="A67" s="149" t="s">
        <v>159</v>
      </c>
      <c r="B67" s="150">
        <v>2252</v>
      </c>
      <c r="C67" s="149" t="s">
        <v>182</v>
      </c>
      <c r="D67" s="151">
        <v>40673</v>
      </c>
      <c r="E67" s="149">
        <v>1200</v>
      </c>
      <c r="F67" s="149">
        <v>400</v>
      </c>
      <c r="G67" s="149" t="s">
        <v>161</v>
      </c>
      <c r="H67" s="83" t="s">
        <v>162</v>
      </c>
      <c r="XFD67"/>
    </row>
    <row r="68" spans="1:8 16384:16384" s="78" customFormat="1" x14ac:dyDescent="0.3">
      <c r="A68" s="149" t="s">
        <v>159</v>
      </c>
      <c r="B68" s="150">
        <v>2252</v>
      </c>
      <c r="C68" s="149" t="s">
        <v>183</v>
      </c>
      <c r="D68" s="151">
        <v>40673</v>
      </c>
      <c r="E68" s="149">
        <v>1400</v>
      </c>
      <c r="F68" s="149">
        <v>400</v>
      </c>
      <c r="G68" s="149" t="s">
        <v>161</v>
      </c>
      <c r="H68" s="83" t="s">
        <v>162</v>
      </c>
      <c r="XFD68"/>
    </row>
    <row r="69" spans="1:8 16384:16384" s="78" customFormat="1" x14ac:dyDescent="0.3">
      <c r="A69" s="149" t="s">
        <v>159</v>
      </c>
      <c r="B69" s="150">
        <v>2252</v>
      </c>
      <c r="C69" s="149" t="s">
        <v>181</v>
      </c>
      <c r="D69" s="151">
        <v>40673</v>
      </c>
      <c r="E69" s="149">
        <v>1100</v>
      </c>
      <c r="F69" s="149">
        <v>400</v>
      </c>
      <c r="G69" s="149" t="s">
        <v>161</v>
      </c>
      <c r="H69" s="83" t="s">
        <v>162</v>
      </c>
      <c r="XFD69"/>
    </row>
    <row r="70" spans="1:8 16384:16384" s="78" customFormat="1" x14ac:dyDescent="0.3">
      <c r="A70" s="149" t="s">
        <v>159</v>
      </c>
      <c r="B70" s="150">
        <v>2252</v>
      </c>
      <c r="C70" s="149" t="s">
        <v>295</v>
      </c>
      <c r="D70" s="151">
        <v>40673</v>
      </c>
      <c r="E70" s="149">
        <v>3400</v>
      </c>
      <c r="F70" s="149">
        <v>400</v>
      </c>
      <c r="G70" s="149" t="s">
        <v>161</v>
      </c>
      <c r="H70" s="83" t="s">
        <v>162</v>
      </c>
      <c r="XFD70"/>
    </row>
    <row r="71" spans="1:8 16384:16384" s="78" customFormat="1" x14ac:dyDescent="0.3">
      <c r="A71" s="149" t="s">
        <v>159</v>
      </c>
      <c r="B71" s="150">
        <v>2252</v>
      </c>
      <c r="C71" s="149" t="s">
        <v>182</v>
      </c>
      <c r="D71" s="151">
        <v>40707</v>
      </c>
      <c r="E71" s="149" t="s">
        <v>166</v>
      </c>
      <c r="F71" s="149">
        <v>400</v>
      </c>
      <c r="G71" s="149" t="s">
        <v>178</v>
      </c>
      <c r="H71" s="83" t="s">
        <v>162</v>
      </c>
      <c r="XFD71"/>
    </row>
    <row r="72" spans="1:8 16384:16384" s="78" customFormat="1" x14ac:dyDescent="0.3">
      <c r="A72" s="149" t="s">
        <v>159</v>
      </c>
      <c r="B72" s="150">
        <v>2252</v>
      </c>
      <c r="C72" s="149" t="s">
        <v>183</v>
      </c>
      <c r="D72" s="151">
        <v>40707</v>
      </c>
      <c r="E72" s="149">
        <v>270</v>
      </c>
      <c r="F72" s="149">
        <v>400</v>
      </c>
      <c r="G72" s="149" t="s">
        <v>161</v>
      </c>
      <c r="H72" s="83" t="s">
        <v>162</v>
      </c>
      <c r="XFD72"/>
    </row>
    <row r="73" spans="1:8 16384:16384" s="78" customFormat="1" x14ac:dyDescent="0.3">
      <c r="A73" s="149" t="s">
        <v>159</v>
      </c>
      <c r="B73" s="150">
        <v>2252</v>
      </c>
      <c r="C73" s="149" t="s">
        <v>181</v>
      </c>
      <c r="D73" s="151">
        <v>40707</v>
      </c>
      <c r="E73" s="149">
        <v>631</v>
      </c>
      <c r="F73" s="149">
        <v>400</v>
      </c>
      <c r="G73" s="149" t="s">
        <v>161</v>
      </c>
      <c r="H73" s="83" t="s">
        <v>162</v>
      </c>
      <c r="XFD73"/>
    </row>
    <row r="74" spans="1:8 16384:16384" s="78" customFormat="1" x14ac:dyDescent="0.3">
      <c r="A74" s="149" t="s">
        <v>159</v>
      </c>
      <c r="B74" s="150">
        <v>2252</v>
      </c>
      <c r="C74" s="149" t="s">
        <v>295</v>
      </c>
      <c r="D74" s="151">
        <v>40707</v>
      </c>
      <c r="E74" s="149">
        <v>4200</v>
      </c>
      <c r="F74" s="149">
        <v>400</v>
      </c>
      <c r="G74" s="149" t="s">
        <v>161</v>
      </c>
      <c r="H74" s="83" t="s">
        <v>162</v>
      </c>
      <c r="XFD74"/>
    </row>
    <row r="75" spans="1:8 16384:16384" s="78" customFormat="1" x14ac:dyDescent="0.3">
      <c r="A75" s="149" t="s">
        <v>165</v>
      </c>
      <c r="B75" s="150">
        <v>2252</v>
      </c>
      <c r="C75" s="149" t="s">
        <v>296</v>
      </c>
      <c r="D75" s="151">
        <v>40718</v>
      </c>
      <c r="E75" s="149">
        <v>33500</v>
      </c>
      <c r="F75" s="149">
        <v>400</v>
      </c>
      <c r="G75" s="149" t="s">
        <v>161</v>
      </c>
      <c r="H75" s="83" t="s">
        <v>162</v>
      </c>
      <c r="XFD75"/>
    </row>
    <row r="76" spans="1:8 16384:16384" s="78" customFormat="1" x14ac:dyDescent="0.3">
      <c r="A76" s="149" t="s">
        <v>159</v>
      </c>
      <c r="B76" s="150">
        <v>2252</v>
      </c>
      <c r="C76" s="149" t="s">
        <v>182</v>
      </c>
      <c r="D76" s="151">
        <v>40730</v>
      </c>
      <c r="E76" s="149">
        <v>100</v>
      </c>
      <c r="F76" s="149">
        <v>400</v>
      </c>
      <c r="G76" s="149" t="s">
        <v>161</v>
      </c>
      <c r="H76" s="83" t="s">
        <v>162</v>
      </c>
      <c r="XFD76"/>
    </row>
    <row r="77" spans="1:8 16384:16384" s="78" customFormat="1" x14ac:dyDescent="0.3">
      <c r="A77" s="149" t="s">
        <v>159</v>
      </c>
      <c r="B77" s="150">
        <v>2252</v>
      </c>
      <c r="C77" s="149" t="s">
        <v>183</v>
      </c>
      <c r="D77" s="151">
        <v>40730</v>
      </c>
      <c r="E77" s="149">
        <v>400</v>
      </c>
      <c r="F77" s="149">
        <v>400</v>
      </c>
      <c r="G77" s="149" t="s">
        <v>161</v>
      </c>
      <c r="H77" s="83" t="s">
        <v>162</v>
      </c>
      <c r="XFD77"/>
    </row>
    <row r="78" spans="1:8 16384:16384" s="78" customFormat="1" x14ac:dyDescent="0.3">
      <c r="A78" s="149" t="s">
        <v>159</v>
      </c>
      <c r="B78" s="150">
        <v>2252</v>
      </c>
      <c r="C78" s="149" t="s">
        <v>181</v>
      </c>
      <c r="D78" s="151">
        <v>40730</v>
      </c>
      <c r="E78" s="149">
        <v>400</v>
      </c>
      <c r="F78" s="149">
        <v>400</v>
      </c>
      <c r="G78" s="149" t="s">
        <v>161</v>
      </c>
      <c r="H78" s="83" t="s">
        <v>162</v>
      </c>
      <c r="XFD78"/>
    </row>
    <row r="79" spans="1:8 16384:16384" s="78" customFormat="1" x14ac:dyDescent="0.3">
      <c r="A79" s="149" t="s">
        <v>159</v>
      </c>
      <c r="B79" s="150">
        <v>2252</v>
      </c>
      <c r="C79" s="149" t="s">
        <v>295</v>
      </c>
      <c r="D79" s="151">
        <v>40730</v>
      </c>
      <c r="E79" s="149">
        <v>2100</v>
      </c>
      <c r="F79" s="149">
        <v>400</v>
      </c>
      <c r="G79" s="149" t="s">
        <v>161</v>
      </c>
      <c r="H79" s="83" t="s">
        <v>162</v>
      </c>
      <c r="XFD79"/>
    </row>
    <row r="80" spans="1:8 16384:16384" s="78" customFormat="1" x14ac:dyDescent="0.3">
      <c r="A80" s="149" t="s">
        <v>159</v>
      </c>
      <c r="B80" s="150">
        <v>2252</v>
      </c>
      <c r="C80" s="149" t="s">
        <v>182</v>
      </c>
      <c r="D80" s="151">
        <v>40770</v>
      </c>
      <c r="E80" s="149">
        <v>2300</v>
      </c>
      <c r="F80" s="149">
        <v>400</v>
      </c>
      <c r="G80" s="149" t="s">
        <v>161</v>
      </c>
      <c r="H80" s="83" t="s">
        <v>162</v>
      </c>
      <c r="XFD80"/>
    </row>
    <row r="81" spans="1:8 16384:16384" s="78" customFormat="1" x14ac:dyDescent="0.3">
      <c r="A81" s="149" t="s">
        <v>159</v>
      </c>
      <c r="B81" s="150">
        <v>2252</v>
      </c>
      <c r="C81" s="149" t="s">
        <v>183</v>
      </c>
      <c r="D81" s="151">
        <v>40770</v>
      </c>
      <c r="E81" s="149">
        <v>2600</v>
      </c>
      <c r="F81" s="149">
        <v>400</v>
      </c>
      <c r="G81" s="149" t="s">
        <v>161</v>
      </c>
      <c r="H81" s="83" t="s">
        <v>162</v>
      </c>
      <c r="XFD81"/>
    </row>
    <row r="82" spans="1:8 16384:16384" s="78" customFormat="1" x14ac:dyDescent="0.3">
      <c r="A82" s="149" t="s">
        <v>159</v>
      </c>
      <c r="B82" s="150">
        <v>2252</v>
      </c>
      <c r="C82" s="149" t="s">
        <v>181</v>
      </c>
      <c r="D82" s="151">
        <v>40770</v>
      </c>
      <c r="E82" s="149">
        <v>4700</v>
      </c>
      <c r="F82" s="149">
        <v>400</v>
      </c>
      <c r="G82" s="149" t="s">
        <v>161</v>
      </c>
      <c r="H82" s="83" t="s">
        <v>162</v>
      </c>
      <c r="XFD82"/>
    </row>
    <row r="83" spans="1:8 16384:16384" s="78" customFormat="1" x14ac:dyDescent="0.3">
      <c r="A83" s="149" t="s">
        <v>159</v>
      </c>
      <c r="B83" s="150">
        <v>2252</v>
      </c>
      <c r="C83" s="149" t="s">
        <v>295</v>
      </c>
      <c r="D83" s="151">
        <v>40770</v>
      </c>
      <c r="E83" s="149">
        <v>3700</v>
      </c>
      <c r="F83" s="149">
        <v>400</v>
      </c>
      <c r="G83" s="149" t="s">
        <v>161</v>
      </c>
      <c r="H83" s="83" t="s">
        <v>162</v>
      </c>
      <c r="XFD83"/>
    </row>
    <row r="84" spans="1:8 16384:16384" s="78" customFormat="1" x14ac:dyDescent="0.3">
      <c r="A84" s="149" t="s">
        <v>159</v>
      </c>
      <c r="B84" s="150">
        <v>2252</v>
      </c>
      <c r="C84" s="149" t="s">
        <v>182</v>
      </c>
      <c r="D84" s="151">
        <v>40801</v>
      </c>
      <c r="E84" s="149">
        <v>541</v>
      </c>
      <c r="F84" s="149">
        <v>400</v>
      </c>
      <c r="G84" s="149" t="s">
        <v>161</v>
      </c>
      <c r="H84" s="83" t="s">
        <v>162</v>
      </c>
      <c r="XFD84"/>
    </row>
    <row r="85" spans="1:8 16384:16384" s="78" customFormat="1" x14ac:dyDescent="0.3">
      <c r="A85" s="149" t="s">
        <v>159</v>
      </c>
      <c r="B85" s="150">
        <v>2252</v>
      </c>
      <c r="C85" s="149" t="s">
        <v>183</v>
      </c>
      <c r="D85" s="151">
        <v>40801</v>
      </c>
      <c r="E85" s="149">
        <v>360</v>
      </c>
      <c r="F85" s="149">
        <v>400</v>
      </c>
      <c r="G85" s="149" t="s">
        <v>161</v>
      </c>
      <c r="H85" s="83" t="s">
        <v>162</v>
      </c>
      <c r="XFD85"/>
    </row>
    <row r="86" spans="1:8 16384:16384" s="78" customFormat="1" x14ac:dyDescent="0.3">
      <c r="A86" s="149" t="s">
        <v>159</v>
      </c>
      <c r="B86" s="150">
        <v>2252</v>
      </c>
      <c r="C86" s="149" t="s">
        <v>181</v>
      </c>
      <c r="D86" s="151">
        <v>40801</v>
      </c>
      <c r="E86" s="149">
        <v>270</v>
      </c>
      <c r="F86" s="149">
        <v>400</v>
      </c>
      <c r="G86" s="149" t="s">
        <v>161</v>
      </c>
      <c r="H86" s="83" t="s">
        <v>162</v>
      </c>
      <c r="XFD86"/>
    </row>
    <row r="87" spans="1:8 16384:16384" s="78" customFormat="1" x14ac:dyDescent="0.3">
      <c r="A87" s="149" t="s">
        <v>159</v>
      </c>
      <c r="B87" s="150">
        <v>2252</v>
      </c>
      <c r="C87" s="149" t="s">
        <v>295</v>
      </c>
      <c r="D87" s="151">
        <v>40801</v>
      </c>
      <c r="E87" s="149">
        <v>541</v>
      </c>
      <c r="F87" s="149">
        <v>400</v>
      </c>
      <c r="G87" s="149" t="s">
        <v>161</v>
      </c>
      <c r="H87" s="83" t="s">
        <v>162</v>
      </c>
      <c r="XFD87"/>
    </row>
    <row r="88" spans="1:8 16384:16384" s="78" customFormat="1" x14ac:dyDescent="0.3">
      <c r="A88" s="149" t="s">
        <v>159</v>
      </c>
      <c r="B88" s="150">
        <v>2252</v>
      </c>
      <c r="C88" s="149" t="s">
        <v>182</v>
      </c>
      <c r="D88" s="151">
        <v>40819</v>
      </c>
      <c r="E88" s="149">
        <v>90</v>
      </c>
      <c r="F88" s="149">
        <v>400</v>
      </c>
      <c r="G88" s="149" t="s">
        <v>161</v>
      </c>
      <c r="H88" s="83" t="s">
        <v>162</v>
      </c>
      <c r="XFD88"/>
    </row>
    <row r="89" spans="1:8 16384:16384" s="78" customFormat="1" x14ac:dyDescent="0.3">
      <c r="A89" s="149" t="s">
        <v>159</v>
      </c>
      <c r="B89" s="150">
        <v>2252</v>
      </c>
      <c r="C89" s="149" t="s">
        <v>183</v>
      </c>
      <c r="D89" s="151">
        <v>40819</v>
      </c>
      <c r="E89" s="149">
        <v>1800</v>
      </c>
      <c r="F89" s="149">
        <v>400</v>
      </c>
      <c r="G89" s="149" t="s">
        <v>161</v>
      </c>
      <c r="H89" s="83" t="s">
        <v>162</v>
      </c>
      <c r="XFD89"/>
    </row>
    <row r="90" spans="1:8 16384:16384" s="78" customFormat="1" x14ac:dyDescent="0.3">
      <c r="A90" s="149" t="s">
        <v>159</v>
      </c>
      <c r="B90" s="150">
        <v>2252</v>
      </c>
      <c r="C90" s="149" t="s">
        <v>181</v>
      </c>
      <c r="D90" s="151">
        <v>40819</v>
      </c>
      <c r="E90" s="149">
        <v>1800</v>
      </c>
      <c r="F90" s="149">
        <v>400</v>
      </c>
      <c r="G90" s="149" t="s">
        <v>161</v>
      </c>
      <c r="H90" s="83" t="s">
        <v>162</v>
      </c>
      <c r="XFD90"/>
    </row>
    <row r="91" spans="1:8 16384:16384" s="78" customFormat="1" x14ac:dyDescent="0.3">
      <c r="A91" s="149" t="s">
        <v>159</v>
      </c>
      <c r="B91" s="150">
        <v>2252</v>
      </c>
      <c r="C91" s="149" t="s">
        <v>295</v>
      </c>
      <c r="D91" s="151">
        <v>40819</v>
      </c>
      <c r="E91" s="149">
        <v>1351</v>
      </c>
      <c r="F91" s="149">
        <v>400</v>
      </c>
      <c r="G91" s="149" t="s">
        <v>161</v>
      </c>
      <c r="H91" s="83" t="s">
        <v>162</v>
      </c>
      <c r="XFD91"/>
    </row>
    <row r="92" spans="1:8 16384:16384" s="78" customFormat="1" x14ac:dyDescent="0.3">
      <c r="A92" s="149" t="s">
        <v>159</v>
      </c>
      <c r="B92" s="150">
        <v>2252</v>
      </c>
      <c r="C92" s="149" t="s">
        <v>182</v>
      </c>
      <c r="D92" s="151">
        <v>40849</v>
      </c>
      <c r="E92" s="149" t="s">
        <v>166</v>
      </c>
      <c r="F92" s="149">
        <v>400</v>
      </c>
      <c r="G92" s="149" t="s">
        <v>178</v>
      </c>
      <c r="H92" s="83" t="s">
        <v>162</v>
      </c>
      <c r="XFD92"/>
    </row>
    <row r="93" spans="1:8 16384:16384" s="78" customFormat="1" x14ac:dyDescent="0.3">
      <c r="A93" s="149" t="s">
        <v>159</v>
      </c>
      <c r="B93" s="150">
        <v>2252</v>
      </c>
      <c r="C93" s="149" t="s">
        <v>183</v>
      </c>
      <c r="D93" s="151">
        <v>40849</v>
      </c>
      <c r="E93" s="149">
        <v>450</v>
      </c>
      <c r="F93" s="149">
        <v>400</v>
      </c>
      <c r="G93" s="149" t="s">
        <v>161</v>
      </c>
      <c r="H93" s="83" t="s">
        <v>162</v>
      </c>
      <c r="XFD93"/>
    </row>
    <row r="94" spans="1:8 16384:16384" s="78" customFormat="1" x14ac:dyDescent="0.3">
      <c r="A94" s="149" t="s">
        <v>159</v>
      </c>
      <c r="B94" s="150">
        <v>2252</v>
      </c>
      <c r="C94" s="149" t="s">
        <v>181</v>
      </c>
      <c r="D94" s="151">
        <v>40849</v>
      </c>
      <c r="E94" s="149">
        <v>270</v>
      </c>
      <c r="F94" s="149">
        <v>400</v>
      </c>
      <c r="G94" s="149" t="s">
        <v>161</v>
      </c>
      <c r="H94" s="83" t="s">
        <v>162</v>
      </c>
      <c r="XFD94"/>
    </row>
    <row r="95" spans="1:8 16384:16384" s="78" customFormat="1" x14ac:dyDescent="0.3">
      <c r="A95" s="149" t="s">
        <v>159</v>
      </c>
      <c r="B95" s="150">
        <v>2252</v>
      </c>
      <c r="C95" s="149" t="s">
        <v>295</v>
      </c>
      <c r="D95" s="151">
        <v>40849</v>
      </c>
      <c r="E95" s="149">
        <v>631</v>
      </c>
      <c r="F95" s="149">
        <v>400</v>
      </c>
      <c r="G95" s="149" t="s">
        <v>161</v>
      </c>
      <c r="H95" s="83" t="s">
        <v>162</v>
      </c>
      <c r="XFD95"/>
    </row>
    <row r="96" spans="1:8 16384:16384" s="78" customFormat="1" x14ac:dyDescent="0.3">
      <c r="A96" s="149" t="s">
        <v>159</v>
      </c>
      <c r="B96" s="150">
        <v>2252</v>
      </c>
      <c r="C96" s="149" t="s">
        <v>182</v>
      </c>
      <c r="D96" s="151">
        <v>40885</v>
      </c>
      <c r="E96" s="149">
        <v>88</v>
      </c>
      <c r="F96" s="149">
        <v>400</v>
      </c>
      <c r="G96" s="149" t="s">
        <v>161</v>
      </c>
      <c r="H96" s="83" t="s">
        <v>162</v>
      </c>
      <c r="XFD96"/>
    </row>
    <row r="97" spans="1:8 16384:16384" s="78" customFormat="1" x14ac:dyDescent="0.3">
      <c r="A97" s="149" t="s">
        <v>159</v>
      </c>
      <c r="B97" s="150">
        <v>2252</v>
      </c>
      <c r="C97" s="149" t="s">
        <v>183</v>
      </c>
      <c r="D97" s="151">
        <v>40885</v>
      </c>
      <c r="E97" s="149">
        <v>200</v>
      </c>
      <c r="F97" s="149">
        <v>400</v>
      </c>
      <c r="G97" s="149" t="s">
        <v>161</v>
      </c>
      <c r="H97" s="83" t="s">
        <v>162</v>
      </c>
      <c r="XFD97"/>
    </row>
    <row r="98" spans="1:8 16384:16384" s="78" customFormat="1" x14ac:dyDescent="0.3">
      <c r="A98" s="149" t="s">
        <v>159</v>
      </c>
      <c r="B98" s="150">
        <v>2252</v>
      </c>
      <c r="C98" s="149" t="s">
        <v>181</v>
      </c>
      <c r="D98" s="151">
        <v>40885</v>
      </c>
      <c r="E98" s="149">
        <v>130</v>
      </c>
      <c r="F98" s="149">
        <v>400</v>
      </c>
      <c r="G98" s="149" t="s">
        <v>161</v>
      </c>
      <c r="H98" s="83" t="s">
        <v>162</v>
      </c>
      <c r="XFD98"/>
    </row>
    <row r="99" spans="1:8 16384:16384" s="78" customFormat="1" x14ac:dyDescent="0.3">
      <c r="A99" s="149" t="s">
        <v>159</v>
      </c>
      <c r="B99" s="150">
        <v>2252</v>
      </c>
      <c r="C99" s="149" t="s">
        <v>295</v>
      </c>
      <c r="D99" s="151">
        <v>40885</v>
      </c>
      <c r="E99" s="149">
        <v>40</v>
      </c>
      <c r="F99" s="149">
        <v>400</v>
      </c>
      <c r="G99" s="149" t="s">
        <v>161</v>
      </c>
      <c r="H99" s="83" t="s">
        <v>162</v>
      </c>
      <c r="XFD99"/>
    </row>
    <row r="100" spans="1:8 16384:16384" s="78" customFormat="1" x14ac:dyDescent="0.3">
      <c r="A100" s="149" t="s">
        <v>159</v>
      </c>
      <c r="B100" s="150">
        <v>2252</v>
      </c>
      <c r="C100" s="149" t="s">
        <v>182</v>
      </c>
      <c r="D100" s="151">
        <v>40917</v>
      </c>
      <c r="E100" s="149">
        <v>3700</v>
      </c>
      <c r="F100" s="149">
        <v>400</v>
      </c>
      <c r="G100" s="149" t="s">
        <v>161</v>
      </c>
      <c r="H100" s="83" t="s">
        <v>162</v>
      </c>
      <c r="XFD100"/>
    </row>
    <row r="101" spans="1:8 16384:16384" s="78" customFormat="1" x14ac:dyDescent="0.3">
      <c r="A101" s="149" t="s">
        <v>159</v>
      </c>
      <c r="B101" s="150">
        <v>2252</v>
      </c>
      <c r="C101" s="149" t="s">
        <v>183</v>
      </c>
      <c r="D101" s="151">
        <v>40917</v>
      </c>
      <c r="E101" s="149">
        <v>360</v>
      </c>
      <c r="F101" s="149">
        <v>400</v>
      </c>
      <c r="G101" s="149" t="s">
        <v>161</v>
      </c>
      <c r="H101" s="83" t="s">
        <v>162</v>
      </c>
      <c r="XFD101"/>
    </row>
    <row r="102" spans="1:8 16384:16384" s="78" customFormat="1" x14ac:dyDescent="0.3">
      <c r="A102" s="149" t="s">
        <v>159</v>
      </c>
      <c r="B102" s="150">
        <v>2252</v>
      </c>
      <c r="C102" s="149" t="s">
        <v>181</v>
      </c>
      <c r="D102" s="151">
        <v>40917</v>
      </c>
      <c r="E102" s="149">
        <v>720</v>
      </c>
      <c r="F102" s="149">
        <v>400</v>
      </c>
      <c r="G102" s="149" t="s">
        <v>161</v>
      </c>
      <c r="H102" s="83" t="s">
        <v>162</v>
      </c>
      <c r="XFD102"/>
    </row>
    <row r="103" spans="1:8 16384:16384" s="78" customFormat="1" x14ac:dyDescent="0.3">
      <c r="A103" s="149" t="s">
        <v>159</v>
      </c>
      <c r="B103" s="150">
        <v>2252</v>
      </c>
      <c r="C103" s="149" t="s">
        <v>295</v>
      </c>
      <c r="D103" s="151">
        <v>40917</v>
      </c>
      <c r="E103" s="149">
        <v>721</v>
      </c>
      <c r="F103" s="149">
        <v>400</v>
      </c>
      <c r="G103" s="149" t="s">
        <v>161</v>
      </c>
      <c r="H103" s="83" t="s">
        <v>162</v>
      </c>
      <c r="XFD103"/>
    </row>
    <row r="104" spans="1:8 16384:16384" s="78" customFormat="1" x14ac:dyDescent="0.3">
      <c r="A104" s="149" t="s">
        <v>159</v>
      </c>
      <c r="B104" s="150">
        <v>2252</v>
      </c>
      <c r="C104" s="149" t="s">
        <v>182</v>
      </c>
      <c r="D104" s="151">
        <v>40952</v>
      </c>
      <c r="E104" s="149" t="s">
        <v>166</v>
      </c>
      <c r="F104" s="149">
        <v>400</v>
      </c>
      <c r="G104" s="149" t="s">
        <v>178</v>
      </c>
      <c r="H104" s="83" t="s">
        <v>162</v>
      </c>
      <c r="XFD104"/>
    </row>
    <row r="105" spans="1:8 16384:16384" s="78" customFormat="1" x14ac:dyDescent="0.3">
      <c r="A105" s="149" t="s">
        <v>159</v>
      </c>
      <c r="B105" s="150">
        <v>2252</v>
      </c>
      <c r="C105" s="149" t="s">
        <v>183</v>
      </c>
      <c r="D105" s="151">
        <v>40952</v>
      </c>
      <c r="E105" s="149">
        <v>3500</v>
      </c>
      <c r="F105" s="149">
        <v>400</v>
      </c>
      <c r="G105" s="149" t="s">
        <v>161</v>
      </c>
      <c r="H105" s="83" t="s">
        <v>162</v>
      </c>
      <c r="XFD105"/>
    </row>
    <row r="106" spans="1:8 16384:16384" s="78" customFormat="1" x14ac:dyDescent="0.3">
      <c r="A106" s="149" t="s">
        <v>159</v>
      </c>
      <c r="B106" s="150">
        <v>2252</v>
      </c>
      <c r="C106" s="149" t="s">
        <v>181</v>
      </c>
      <c r="D106" s="151">
        <v>40952</v>
      </c>
      <c r="E106" s="149">
        <v>4600</v>
      </c>
      <c r="F106" s="149">
        <v>400</v>
      </c>
      <c r="G106" s="149" t="s">
        <v>161</v>
      </c>
      <c r="H106" s="83" t="s">
        <v>162</v>
      </c>
      <c r="XFD106"/>
    </row>
    <row r="107" spans="1:8 16384:16384" s="78" customFormat="1" x14ac:dyDescent="0.3">
      <c r="A107" s="149" t="s">
        <v>159</v>
      </c>
      <c r="B107" s="150">
        <v>2252</v>
      </c>
      <c r="C107" s="149" t="s">
        <v>295</v>
      </c>
      <c r="D107" s="151">
        <v>40952</v>
      </c>
      <c r="E107" s="149">
        <v>991</v>
      </c>
      <c r="F107" s="149">
        <v>400</v>
      </c>
      <c r="G107" s="149" t="s">
        <v>161</v>
      </c>
      <c r="H107" s="83" t="s">
        <v>162</v>
      </c>
      <c r="XFD107"/>
    </row>
    <row r="108" spans="1:8 16384:16384" s="78" customFormat="1" x14ac:dyDescent="0.3">
      <c r="A108" s="149" t="s">
        <v>159</v>
      </c>
      <c r="B108" s="150">
        <v>2252</v>
      </c>
      <c r="C108" s="149" t="s">
        <v>182</v>
      </c>
      <c r="D108" s="151">
        <v>40969</v>
      </c>
      <c r="E108" s="149">
        <v>450</v>
      </c>
      <c r="F108" s="149">
        <v>400</v>
      </c>
      <c r="G108" s="149" t="s">
        <v>161</v>
      </c>
      <c r="H108" s="83" t="s">
        <v>162</v>
      </c>
      <c r="XFD108"/>
    </row>
    <row r="109" spans="1:8 16384:16384" s="78" customFormat="1" x14ac:dyDescent="0.3">
      <c r="A109" s="149" t="s">
        <v>159</v>
      </c>
      <c r="B109" s="150">
        <v>2252</v>
      </c>
      <c r="C109" s="149" t="s">
        <v>183</v>
      </c>
      <c r="D109" s="151">
        <v>40969</v>
      </c>
      <c r="E109" s="149">
        <v>1712</v>
      </c>
      <c r="F109" s="149">
        <v>400</v>
      </c>
      <c r="G109" s="149" t="s">
        <v>161</v>
      </c>
      <c r="H109" s="83" t="s">
        <v>162</v>
      </c>
      <c r="XFD109"/>
    </row>
    <row r="110" spans="1:8 16384:16384" s="78" customFormat="1" x14ac:dyDescent="0.3">
      <c r="A110" s="149" t="s">
        <v>159</v>
      </c>
      <c r="B110" s="150">
        <v>2252</v>
      </c>
      <c r="C110" s="149" t="s">
        <v>181</v>
      </c>
      <c r="D110" s="151">
        <v>40969</v>
      </c>
      <c r="E110" s="149">
        <v>360</v>
      </c>
      <c r="F110" s="149">
        <v>400</v>
      </c>
      <c r="G110" s="149" t="s">
        <v>161</v>
      </c>
      <c r="H110" s="83" t="s">
        <v>162</v>
      </c>
      <c r="XFD110"/>
    </row>
    <row r="111" spans="1:8 16384:16384" s="78" customFormat="1" x14ac:dyDescent="0.3">
      <c r="A111" s="149" t="s">
        <v>159</v>
      </c>
      <c r="B111" s="150">
        <v>2252</v>
      </c>
      <c r="C111" s="149" t="s">
        <v>295</v>
      </c>
      <c r="D111" s="151">
        <v>40969</v>
      </c>
      <c r="E111" s="149">
        <v>631</v>
      </c>
      <c r="F111" s="149">
        <v>400</v>
      </c>
      <c r="G111" s="149" t="s">
        <v>161</v>
      </c>
      <c r="H111" s="83" t="s">
        <v>162</v>
      </c>
      <c r="XFD111"/>
    </row>
    <row r="112" spans="1:8 16384:16384" s="78" customFormat="1" x14ac:dyDescent="0.3">
      <c r="A112" s="149" t="s">
        <v>159</v>
      </c>
      <c r="B112" s="150">
        <v>2252</v>
      </c>
      <c r="C112" s="149" t="s">
        <v>182</v>
      </c>
      <c r="D112" s="151">
        <v>41022</v>
      </c>
      <c r="E112" s="149">
        <v>270</v>
      </c>
      <c r="F112" s="149">
        <v>400</v>
      </c>
      <c r="G112" s="149" t="s">
        <v>161</v>
      </c>
      <c r="H112" s="83" t="s">
        <v>162</v>
      </c>
      <c r="XFD112"/>
    </row>
    <row r="113" spans="1:8 16384:16384" s="78" customFormat="1" x14ac:dyDescent="0.3">
      <c r="A113" s="149" t="s">
        <v>159</v>
      </c>
      <c r="B113" s="150">
        <v>2252</v>
      </c>
      <c r="C113" s="149" t="s">
        <v>183</v>
      </c>
      <c r="D113" s="151">
        <v>41022</v>
      </c>
      <c r="E113" s="149">
        <v>2500</v>
      </c>
      <c r="F113" s="149">
        <v>400</v>
      </c>
      <c r="G113" s="149" t="s">
        <v>161</v>
      </c>
      <c r="H113" s="83" t="s">
        <v>162</v>
      </c>
      <c r="XFD113"/>
    </row>
    <row r="114" spans="1:8 16384:16384" s="78" customFormat="1" x14ac:dyDescent="0.3">
      <c r="A114" s="149" t="s">
        <v>159</v>
      </c>
      <c r="B114" s="150">
        <v>2252</v>
      </c>
      <c r="C114" s="149" t="s">
        <v>181</v>
      </c>
      <c r="D114" s="151">
        <v>41022</v>
      </c>
      <c r="E114" s="149">
        <v>3700</v>
      </c>
      <c r="F114" s="149">
        <v>400</v>
      </c>
      <c r="G114" s="149" t="s">
        <v>161</v>
      </c>
      <c r="H114" s="83" t="s">
        <v>162</v>
      </c>
      <c r="XFD114"/>
    </row>
    <row r="115" spans="1:8 16384:16384" s="78" customFormat="1" x14ac:dyDescent="0.3">
      <c r="A115" s="149" t="s">
        <v>159</v>
      </c>
      <c r="B115" s="150">
        <v>2252</v>
      </c>
      <c r="C115" s="149" t="s">
        <v>182</v>
      </c>
      <c r="D115" s="151">
        <v>41031</v>
      </c>
      <c r="E115" s="149">
        <v>500</v>
      </c>
      <c r="F115" s="149">
        <v>400</v>
      </c>
      <c r="G115" s="149" t="s">
        <v>161</v>
      </c>
      <c r="H115" s="83" t="s">
        <v>162</v>
      </c>
      <c r="XFD115"/>
    </row>
    <row r="116" spans="1:8 16384:16384" s="78" customFormat="1" x14ac:dyDescent="0.3">
      <c r="A116" s="149" t="s">
        <v>159</v>
      </c>
      <c r="B116" s="150">
        <v>2252</v>
      </c>
      <c r="C116" s="149" t="s">
        <v>183</v>
      </c>
      <c r="D116" s="151">
        <v>41031</v>
      </c>
      <c r="E116" s="149">
        <v>490</v>
      </c>
      <c r="F116" s="149">
        <v>400</v>
      </c>
      <c r="G116" s="149" t="s">
        <v>161</v>
      </c>
      <c r="H116" s="83" t="s">
        <v>162</v>
      </c>
      <c r="XFD116"/>
    </row>
    <row r="117" spans="1:8 16384:16384" s="78" customFormat="1" x14ac:dyDescent="0.3">
      <c r="A117" s="149" t="s">
        <v>159</v>
      </c>
      <c r="B117" s="150">
        <v>2252</v>
      </c>
      <c r="C117" s="149" t="s">
        <v>181</v>
      </c>
      <c r="D117" s="151">
        <v>41031</v>
      </c>
      <c r="E117" s="149">
        <v>400</v>
      </c>
      <c r="F117" s="149">
        <v>400</v>
      </c>
      <c r="G117" s="149" t="s">
        <v>161</v>
      </c>
      <c r="H117" s="83" t="s">
        <v>162</v>
      </c>
      <c r="XFD117"/>
    </row>
    <row r="118" spans="1:8 16384:16384" s="78" customFormat="1" x14ac:dyDescent="0.3">
      <c r="A118" s="149" t="s">
        <v>159</v>
      </c>
      <c r="B118" s="150">
        <v>2252</v>
      </c>
      <c r="C118" s="149" t="s">
        <v>182</v>
      </c>
      <c r="D118" s="151">
        <v>41066</v>
      </c>
      <c r="E118" s="149">
        <v>4300</v>
      </c>
      <c r="F118" s="149">
        <v>400</v>
      </c>
      <c r="G118" s="149" t="s">
        <v>161</v>
      </c>
      <c r="H118" s="83" t="s">
        <v>162</v>
      </c>
      <c r="XFD118"/>
    </row>
    <row r="119" spans="1:8 16384:16384" s="78" customFormat="1" x14ac:dyDescent="0.3">
      <c r="A119" s="149" t="s">
        <v>159</v>
      </c>
      <c r="B119" s="150">
        <v>2252</v>
      </c>
      <c r="C119" s="149" t="s">
        <v>183</v>
      </c>
      <c r="D119" s="151">
        <v>41066</v>
      </c>
      <c r="E119" s="149">
        <v>4000</v>
      </c>
      <c r="F119" s="149">
        <v>400</v>
      </c>
      <c r="G119" s="149" t="s">
        <v>161</v>
      </c>
      <c r="H119" s="83" t="s">
        <v>162</v>
      </c>
      <c r="XFD119"/>
    </row>
    <row r="120" spans="1:8 16384:16384" s="78" customFormat="1" x14ac:dyDescent="0.3">
      <c r="A120" s="149" t="s">
        <v>159</v>
      </c>
      <c r="B120" s="150">
        <v>2252</v>
      </c>
      <c r="C120" s="149" t="s">
        <v>181</v>
      </c>
      <c r="D120" s="151">
        <v>41066</v>
      </c>
      <c r="E120" s="149">
        <v>4300</v>
      </c>
      <c r="F120" s="149">
        <v>400</v>
      </c>
      <c r="G120" s="149" t="s">
        <v>161</v>
      </c>
      <c r="H120" s="83" t="s">
        <v>162</v>
      </c>
      <c r="XFD120"/>
    </row>
    <row r="121" spans="1:8 16384:16384" s="78" customFormat="1" x14ac:dyDescent="0.3">
      <c r="A121" s="149" t="s">
        <v>159</v>
      </c>
      <c r="B121" s="150">
        <v>2252</v>
      </c>
      <c r="C121" s="149" t="s">
        <v>182</v>
      </c>
      <c r="D121" s="151">
        <v>41099</v>
      </c>
      <c r="E121" s="149">
        <v>40000</v>
      </c>
      <c r="F121" s="149">
        <v>400</v>
      </c>
      <c r="G121" s="149" t="s">
        <v>161</v>
      </c>
      <c r="H121" s="83" t="s">
        <v>162</v>
      </c>
      <c r="XFD121"/>
    </row>
    <row r="122" spans="1:8 16384:16384" s="78" customFormat="1" x14ac:dyDescent="0.3">
      <c r="A122" s="149" t="s">
        <v>159</v>
      </c>
      <c r="B122" s="150">
        <v>2252</v>
      </c>
      <c r="C122" s="149" t="s">
        <v>183</v>
      </c>
      <c r="D122" s="151">
        <v>41099</v>
      </c>
      <c r="E122" s="149">
        <v>4500</v>
      </c>
      <c r="F122" s="149">
        <v>400</v>
      </c>
      <c r="G122" s="149" t="s">
        <v>161</v>
      </c>
      <c r="H122" s="83" t="s">
        <v>162</v>
      </c>
      <c r="XFD122"/>
    </row>
    <row r="123" spans="1:8 16384:16384" s="78" customFormat="1" x14ac:dyDescent="0.3">
      <c r="A123" s="149" t="s">
        <v>159</v>
      </c>
      <c r="B123" s="150">
        <v>2252</v>
      </c>
      <c r="C123" s="149" t="s">
        <v>181</v>
      </c>
      <c r="D123" s="151">
        <v>41099</v>
      </c>
      <c r="E123" s="149">
        <v>2100</v>
      </c>
      <c r="F123" s="149">
        <v>400</v>
      </c>
      <c r="G123" s="149" t="s">
        <v>161</v>
      </c>
      <c r="H123" s="83" t="s">
        <v>162</v>
      </c>
      <c r="XFD123"/>
    </row>
    <row r="124" spans="1:8 16384:16384" s="78" customFormat="1" x14ac:dyDescent="0.3">
      <c r="A124" s="149" t="s">
        <v>159</v>
      </c>
      <c r="B124" s="150">
        <v>2252</v>
      </c>
      <c r="C124" s="149" t="s">
        <v>182</v>
      </c>
      <c r="D124" s="151">
        <v>41137</v>
      </c>
      <c r="E124" s="149">
        <v>35000</v>
      </c>
      <c r="F124" s="149">
        <v>400</v>
      </c>
      <c r="G124" s="149" t="s">
        <v>161</v>
      </c>
      <c r="H124" s="83" t="s">
        <v>162</v>
      </c>
      <c r="XFD124"/>
    </row>
    <row r="125" spans="1:8 16384:16384" s="78" customFormat="1" x14ac:dyDescent="0.3">
      <c r="A125" s="149" t="s">
        <v>159</v>
      </c>
      <c r="B125" s="150">
        <v>2252</v>
      </c>
      <c r="C125" s="149" t="s">
        <v>183</v>
      </c>
      <c r="D125" s="151">
        <v>41137</v>
      </c>
      <c r="E125" s="149">
        <v>2500</v>
      </c>
      <c r="F125" s="149">
        <v>400</v>
      </c>
      <c r="G125" s="149" t="s">
        <v>161</v>
      </c>
      <c r="H125" s="83" t="s">
        <v>162</v>
      </c>
      <c r="XFD125"/>
    </row>
    <row r="126" spans="1:8 16384:16384" s="78" customFormat="1" x14ac:dyDescent="0.3">
      <c r="A126" s="149" t="s">
        <v>159</v>
      </c>
      <c r="B126" s="150">
        <v>2252</v>
      </c>
      <c r="C126" s="149" t="s">
        <v>181</v>
      </c>
      <c r="D126" s="151">
        <v>41137</v>
      </c>
      <c r="E126" s="149">
        <v>5100</v>
      </c>
      <c r="F126" s="149">
        <v>400</v>
      </c>
      <c r="G126" s="149" t="s">
        <v>161</v>
      </c>
      <c r="H126" s="83" t="s">
        <v>162</v>
      </c>
      <c r="XFD126"/>
    </row>
    <row r="127" spans="1:8 16384:16384" s="78" customFormat="1" x14ac:dyDescent="0.3">
      <c r="A127" s="149" t="s">
        <v>159</v>
      </c>
      <c r="B127" s="150">
        <v>2252</v>
      </c>
      <c r="C127" s="149" t="s">
        <v>182</v>
      </c>
      <c r="D127" s="151">
        <v>41165</v>
      </c>
      <c r="E127" s="149">
        <v>58000</v>
      </c>
      <c r="F127" s="149">
        <v>400</v>
      </c>
      <c r="G127" s="149" t="s">
        <v>161</v>
      </c>
      <c r="H127" s="83" t="s">
        <v>162</v>
      </c>
      <c r="XFD127"/>
    </row>
    <row r="128" spans="1:8 16384:16384" s="78" customFormat="1" x14ac:dyDescent="0.3">
      <c r="A128" s="149" t="s">
        <v>159</v>
      </c>
      <c r="B128" s="150">
        <v>2252</v>
      </c>
      <c r="C128" s="149" t="s">
        <v>183</v>
      </c>
      <c r="D128" s="151">
        <v>41165</v>
      </c>
      <c r="E128" s="149">
        <v>15000</v>
      </c>
      <c r="F128" s="149">
        <v>400</v>
      </c>
      <c r="G128" s="149" t="s">
        <v>161</v>
      </c>
      <c r="H128" s="83" t="s">
        <v>162</v>
      </c>
      <c r="XFD128"/>
    </row>
    <row r="129" spans="1:8 16384:16384" s="78" customFormat="1" x14ac:dyDescent="0.3">
      <c r="A129" s="149" t="s">
        <v>159</v>
      </c>
      <c r="B129" s="150">
        <v>2252</v>
      </c>
      <c r="C129" s="149" t="s">
        <v>181</v>
      </c>
      <c r="D129" s="151">
        <v>41165</v>
      </c>
      <c r="E129" s="149">
        <v>93000</v>
      </c>
      <c r="F129" s="149">
        <v>400</v>
      </c>
      <c r="G129" s="149" t="s">
        <v>161</v>
      </c>
      <c r="H129" s="83" t="s">
        <v>162</v>
      </c>
      <c r="XFD129"/>
    </row>
    <row r="130" spans="1:8 16384:16384" s="78" customFormat="1" x14ac:dyDescent="0.3">
      <c r="A130" s="149" t="s">
        <v>159</v>
      </c>
      <c r="B130" s="150">
        <v>2252</v>
      </c>
      <c r="C130" s="149" t="s">
        <v>182</v>
      </c>
      <c r="D130" s="151">
        <v>41184</v>
      </c>
      <c r="E130" s="149">
        <v>3500</v>
      </c>
      <c r="F130" s="149">
        <v>400</v>
      </c>
      <c r="G130" s="149" t="s">
        <v>161</v>
      </c>
      <c r="H130" s="83" t="s">
        <v>162</v>
      </c>
      <c r="XFD130"/>
    </row>
    <row r="131" spans="1:8 16384:16384" s="78" customFormat="1" x14ac:dyDescent="0.3">
      <c r="A131" s="149" t="s">
        <v>159</v>
      </c>
      <c r="B131" s="150">
        <v>2252</v>
      </c>
      <c r="C131" s="149" t="s">
        <v>183</v>
      </c>
      <c r="D131" s="151">
        <v>41184</v>
      </c>
      <c r="E131" s="149">
        <v>5700</v>
      </c>
      <c r="F131" s="149">
        <v>400</v>
      </c>
      <c r="G131" s="149" t="s">
        <v>161</v>
      </c>
      <c r="H131" s="83" t="s">
        <v>162</v>
      </c>
      <c r="XFD131"/>
    </row>
    <row r="132" spans="1:8 16384:16384" s="78" customFormat="1" x14ac:dyDescent="0.3">
      <c r="A132" s="149" t="s">
        <v>159</v>
      </c>
      <c r="B132" s="150">
        <v>2252</v>
      </c>
      <c r="C132" s="149" t="s">
        <v>181</v>
      </c>
      <c r="D132" s="151">
        <v>41184</v>
      </c>
      <c r="E132" s="149">
        <v>5500</v>
      </c>
      <c r="F132" s="149">
        <v>400</v>
      </c>
      <c r="G132" s="149" t="s">
        <v>161</v>
      </c>
      <c r="H132" s="83" t="s">
        <v>162</v>
      </c>
      <c r="XFD132"/>
    </row>
    <row r="133" spans="1:8 16384:16384" s="78" customFormat="1" x14ac:dyDescent="0.3">
      <c r="A133" s="149" t="s">
        <v>159</v>
      </c>
      <c r="B133" s="150">
        <v>2252</v>
      </c>
      <c r="C133" s="149" t="s">
        <v>182</v>
      </c>
      <c r="D133" s="151">
        <v>41240</v>
      </c>
      <c r="E133" s="149">
        <v>500</v>
      </c>
      <c r="F133" s="149">
        <v>400</v>
      </c>
      <c r="G133" s="149" t="s">
        <v>161</v>
      </c>
      <c r="H133" s="83" t="s">
        <v>162</v>
      </c>
      <c r="XFD133"/>
    </row>
    <row r="134" spans="1:8 16384:16384" s="78" customFormat="1" x14ac:dyDescent="0.3">
      <c r="A134" s="149" t="s">
        <v>159</v>
      </c>
      <c r="B134" s="150">
        <v>2252</v>
      </c>
      <c r="C134" s="149" t="s">
        <v>183</v>
      </c>
      <c r="D134" s="151">
        <v>41240</v>
      </c>
      <c r="E134" s="149">
        <v>3000</v>
      </c>
      <c r="F134" s="149">
        <v>400</v>
      </c>
      <c r="G134" s="149" t="s">
        <v>161</v>
      </c>
      <c r="H134" s="83" t="s">
        <v>162</v>
      </c>
      <c r="XFD134"/>
    </row>
    <row r="135" spans="1:8 16384:16384" s="78" customFormat="1" x14ac:dyDescent="0.3">
      <c r="A135" s="149" t="s">
        <v>159</v>
      </c>
      <c r="B135" s="150">
        <v>2252</v>
      </c>
      <c r="C135" s="149" t="s">
        <v>181</v>
      </c>
      <c r="D135" s="151">
        <v>41240</v>
      </c>
      <c r="E135" s="149">
        <v>500</v>
      </c>
      <c r="F135" s="149">
        <v>400</v>
      </c>
      <c r="G135" s="149" t="s">
        <v>161</v>
      </c>
      <c r="H135" s="83" t="s">
        <v>162</v>
      </c>
      <c r="XFD135"/>
    </row>
    <row r="136" spans="1:8 16384:16384" s="78" customFormat="1" x14ac:dyDescent="0.3">
      <c r="A136" s="149" t="s">
        <v>159</v>
      </c>
      <c r="B136" s="150">
        <v>2252</v>
      </c>
      <c r="C136" s="149" t="s">
        <v>182</v>
      </c>
      <c r="D136" s="151">
        <v>41249</v>
      </c>
      <c r="E136" s="149">
        <v>4900</v>
      </c>
      <c r="F136" s="149">
        <v>400</v>
      </c>
      <c r="G136" s="149" t="s">
        <v>161</v>
      </c>
      <c r="H136" s="83" t="s">
        <v>162</v>
      </c>
      <c r="XFD136"/>
    </row>
    <row r="137" spans="1:8 16384:16384" s="78" customFormat="1" x14ac:dyDescent="0.3">
      <c r="A137" s="149" t="s">
        <v>159</v>
      </c>
      <c r="B137" s="150">
        <v>2252</v>
      </c>
      <c r="C137" s="149" t="s">
        <v>183</v>
      </c>
      <c r="D137" s="151">
        <v>41249</v>
      </c>
      <c r="E137" s="149">
        <v>480</v>
      </c>
      <c r="F137" s="149">
        <v>400</v>
      </c>
      <c r="G137" s="149" t="s">
        <v>161</v>
      </c>
      <c r="H137" s="83" t="s">
        <v>162</v>
      </c>
      <c r="XFD137"/>
    </row>
    <row r="138" spans="1:8 16384:16384" s="78" customFormat="1" x14ac:dyDescent="0.3">
      <c r="A138" s="149" t="s">
        <v>159</v>
      </c>
      <c r="B138" s="150">
        <v>2252</v>
      </c>
      <c r="C138" s="149" t="s">
        <v>181</v>
      </c>
      <c r="D138" s="151">
        <v>41249</v>
      </c>
      <c r="E138" s="149">
        <v>600</v>
      </c>
      <c r="F138" s="149">
        <v>400</v>
      </c>
      <c r="G138" s="149" t="s">
        <v>161</v>
      </c>
      <c r="H138" s="83" t="s">
        <v>162</v>
      </c>
      <c r="XFD138"/>
    </row>
    <row r="139" spans="1:8 16384:16384" s="78" customFormat="1" x14ac:dyDescent="0.3">
      <c r="A139" s="149" t="s">
        <v>159</v>
      </c>
      <c r="B139" s="150">
        <v>2252</v>
      </c>
      <c r="C139" s="149" t="s">
        <v>182</v>
      </c>
      <c r="D139" s="151">
        <v>41298</v>
      </c>
      <c r="E139" s="149">
        <v>900</v>
      </c>
      <c r="F139" s="149">
        <v>400</v>
      </c>
      <c r="G139" s="149" t="s">
        <v>161</v>
      </c>
      <c r="H139" s="83" t="s">
        <v>162</v>
      </c>
      <c r="XFD139"/>
    </row>
    <row r="140" spans="1:8 16384:16384" s="78" customFormat="1" x14ac:dyDescent="0.3">
      <c r="A140" s="149" t="s">
        <v>159</v>
      </c>
      <c r="B140" s="150">
        <v>2252</v>
      </c>
      <c r="C140" s="149" t="s">
        <v>183</v>
      </c>
      <c r="D140" s="151">
        <v>41298</v>
      </c>
      <c r="E140" s="149">
        <v>500</v>
      </c>
      <c r="F140" s="149">
        <v>400</v>
      </c>
      <c r="G140" s="149" t="s">
        <v>161</v>
      </c>
      <c r="H140" s="83" t="s">
        <v>162</v>
      </c>
      <c r="XFD140"/>
    </row>
    <row r="141" spans="1:8 16384:16384" s="78" customFormat="1" x14ac:dyDescent="0.3">
      <c r="A141" s="149" t="s">
        <v>159</v>
      </c>
      <c r="B141" s="150">
        <v>2252</v>
      </c>
      <c r="C141" s="149" t="s">
        <v>181</v>
      </c>
      <c r="D141" s="151">
        <v>41298</v>
      </c>
      <c r="E141" s="149">
        <v>330</v>
      </c>
      <c r="F141" s="149">
        <v>400</v>
      </c>
      <c r="G141" s="149" t="s">
        <v>161</v>
      </c>
      <c r="H141" s="83" t="s">
        <v>162</v>
      </c>
      <c r="XFD141"/>
    </row>
    <row r="142" spans="1:8 16384:16384" s="78" customFormat="1" x14ac:dyDescent="0.3">
      <c r="A142" s="149" t="s">
        <v>159</v>
      </c>
      <c r="B142" s="150">
        <v>2252</v>
      </c>
      <c r="C142" s="149" t="s">
        <v>182</v>
      </c>
      <c r="D142" s="151">
        <v>41310</v>
      </c>
      <c r="E142" s="149">
        <v>1622</v>
      </c>
      <c r="F142" s="149">
        <v>400</v>
      </c>
      <c r="G142" s="149" t="s">
        <v>161</v>
      </c>
      <c r="H142" s="83" t="s">
        <v>162</v>
      </c>
      <c r="XFD142"/>
    </row>
    <row r="143" spans="1:8 16384:16384" s="78" customFormat="1" x14ac:dyDescent="0.3">
      <c r="A143" s="149" t="s">
        <v>159</v>
      </c>
      <c r="B143" s="150">
        <v>2252</v>
      </c>
      <c r="C143" s="149" t="s">
        <v>183</v>
      </c>
      <c r="D143" s="151">
        <v>41310</v>
      </c>
      <c r="E143" s="149">
        <v>901</v>
      </c>
      <c r="F143" s="149">
        <v>400</v>
      </c>
      <c r="G143" s="149" t="s">
        <v>161</v>
      </c>
      <c r="H143" s="83" t="s">
        <v>162</v>
      </c>
      <c r="XFD143"/>
    </row>
    <row r="144" spans="1:8 16384:16384" s="78" customFormat="1" x14ac:dyDescent="0.3">
      <c r="A144" s="149" t="s">
        <v>159</v>
      </c>
      <c r="B144" s="150">
        <v>2252</v>
      </c>
      <c r="C144" s="149" t="s">
        <v>181</v>
      </c>
      <c r="D144" s="151">
        <v>41310</v>
      </c>
      <c r="E144" s="149">
        <v>631</v>
      </c>
      <c r="F144" s="149">
        <v>400</v>
      </c>
      <c r="G144" s="149" t="s">
        <v>161</v>
      </c>
      <c r="H144" s="83" t="s">
        <v>162</v>
      </c>
      <c r="XFD144"/>
    </row>
    <row r="145" spans="1:8 16384:16384" s="78" customFormat="1" x14ac:dyDescent="0.3">
      <c r="A145" s="149" t="s">
        <v>159</v>
      </c>
      <c r="B145" s="150">
        <v>2252</v>
      </c>
      <c r="C145" s="149" t="s">
        <v>182</v>
      </c>
      <c r="D145" s="151">
        <v>41344</v>
      </c>
      <c r="E145" s="149">
        <v>901</v>
      </c>
      <c r="F145" s="149">
        <v>400</v>
      </c>
      <c r="G145" s="149" t="s">
        <v>161</v>
      </c>
      <c r="H145" s="83" t="s">
        <v>162</v>
      </c>
      <c r="XFD145"/>
    </row>
    <row r="146" spans="1:8 16384:16384" s="78" customFormat="1" x14ac:dyDescent="0.3">
      <c r="A146" s="149" t="s">
        <v>159</v>
      </c>
      <c r="B146" s="150">
        <v>2252</v>
      </c>
      <c r="C146" s="149" t="s">
        <v>183</v>
      </c>
      <c r="D146" s="151">
        <v>41344</v>
      </c>
      <c r="E146" s="149">
        <v>631</v>
      </c>
      <c r="F146" s="149">
        <v>400</v>
      </c>
      <c r="G146" s="149" t="s">
        <v>161</v>
      </c>
      <c r="H146" s="83" t="s">
        <v>162</v>
      </c>
      <c r="XFD146"/>
    </row>
    <row r="147" spans="1:8 16384:16384" s="78" customFormat="1" x14ac:dyDescent="0.3">
      <c r="A147" s="149" t="s">
        <v>159</v>
      </c>
      <c r="B147" s="150">
        <v>2252</v>
      </c>
      <c r="C147" s="149" t="s">
        <v>181</v>
      </c>
      <c r="D147" s="151">
        <v>41344</v>
      </c>
      <c r="E147" s="149">
        <v>721</v>
      </c>
      <c r="F147" s="149">
        <v>400</v>
      </c>
      <c r="G147" s="149" t="s">
        <v>161</v>
      </c>
      <c r="H147" s="83" t="s">
        <v>162</v>
      </c>
      <c r="XFD147"/>
    </row>
    <row r="148" spans="1:8 16384:16384" s="78" customFormat="1" x14ac:dyDescent="0.3">
      <c r="A148" s="149" t="s">
        <v>159</v>
      </c>
      <c r="B148" s="150">
        <v>2252</v>
      </c>
      <c r="C148" s="149" t="s">
        <v>182</v>
      </c>
      <c r="D148" s="151">
        <v>41379</v>
      </c>
      <c r="E148" s="149">
        <v>1441</v>
      </c>
      <c r="F148" s="149">
        <v>400</v>
      </c>
      <c r="G148" s="149" t="s">
        <v>161</v>
      </c>
      <c r="H148" s="83" t="s">
        <v>162</v>
      </c>
      <c r="XFD148"/>
    </row>
    <row r="149" spans="1:8 16384:16384" s="78" customFormat="1" x14ac:dyDescent="0.3">
      <c r="A149" s="149" t="s">
        <v>159</v>
      </c>
      <c r="B149" s="150">
        <v>2252</v>
      </c>
      <c r="C149" s="149" t="s">
        <v>183</v>
      </c>
      <c r="D149" s="151">
        <v>41379</v>
      </c>
      <c r="E149" s="149">
        <v>3800</v>
      </c>
      <c r="F149" s="149">
        <v>400</v>
      </c>
      <c r="G149" s="149" t="s">
        <v>161</v>
      </c>
      <c r="H149" s="83" t="s">
        <v>162</v>
      </c>
      <c r="XFD149"/>
    </row>
    <row r="150" spans="1:8 16384:16384" s="78" customFormat="1" x14ac:dyDescent="0.3">
      <c r="A150" s="149" t="s">
        <v>159</v>
      </c>
      <c r="B150" s="150">
        <v>2252</v>
      </c>
      <c r="C150" s="149" t="s">
        <v>181</v>
      </c>
      <c r="D150" s="151">
        <v>41379</v>
      </c>
      <c r="E150" s="149">
        <v>1532</v>
      </c>
      <c r="F150" s="149">
        <v>400</v>
      </c>
      <c r="G150" s="149" t="s">
        <v>161</v>
      </c>
      <c r="H150" s="83" t="s">
        <v>162</v>
      </c>
      <c r="XFD150"/>
    </row>
    <row r="151" spans="1:8 16384:16384" s="78" customFormat="1" x14ac:dyDescent="0.3">
      <c r="A151" s="149" t="s">
        <v>159</v>
      </c>
      <c r="B151" s="150">
        <v>2252</v>
      </c>
      <c r="C151" s="149" t="s">
        <v>182</v>
      </c>
      <c r="D151" s="151">
        <v>41415</v>
      </c>
      <c r="E151" s="149">
        <v>2200</v>
      </c>
      <c r="F151" s="149">
        <v>400</v>
      </c>
      <c r="G151" s="149" t="s">
        <v>161</v>
      </c>
      <c r="H151" s="83" t="s">
        <v>162</v>
      </c>
      <c r="XFD151"/>
    </row>
    <row r="152" spans="1:8 16384:16384" s="78" customFormat="1" x14ac:dyDescent="0.3">
      <c r="A152" s="149" t="s">
        <v>159</v>
      </c>
      <c r="B152" s="150">
        <v>2252</v>
      </c>
      <c r="C152" s="149" t="s">
        <v>183</v>
      </c>
      <c r="D152" s="151">
        <v>41415</v>
      </c>
      <c r="E152" s="149">
        <v>1081</v>
      </c>
      <c r="F152" s="149">
        <v>400</v>
      </c>
      <c r="G152" s="149" t="s">
        <v>161</v>
      </c>
      <c r="H152" s="83" t="s">
        <v>162</v>
      </c>
      <c r="XFD152"/>
    </row>
    <row r="153" spans="1:8 16384:16384" s="78" customFormat="1" x14ac:dyDescent="0.3">
      <c r="A153" s="149" t="s">
        <v>159</v>
      </c>
      <c r="B153" s="150">
        <v>2252</v>
      </c>
      <c r="C153" s="149" t="s">
        <v>181</v>
      </c>
      <c r="D153" s="151">
        <v>41415</v>
      </c>
      <c r="E153" s="149">
        <v>2100</v>
      </c>
      <c r="F153" s="149">
        <v>400</v>
      </c>
      <c r="G153" s="149" t="s">
        <v>161</v>
      </c>
      <c r="H153" s="83" t="s">
        <v>162</v>
      </c>
      <c r="XFD153"/>
    </row>
    <row r="154" spans="1:8 16384:16384" s="78" customFormat="1" x14ac:dyDescent="0.3">
      <c r="A154" s="149" t="s">
        <v>159</v>
      </c>
      <c r="B154" s="150">
        <v>2252</v>
      </c>
      <c r="C154" s="149" t="s">
        <v>182</v>
      </c>
      <c r="D154" s="151">
        <v>41429</v>
      </c>
      <c r="E154" s="149">
        <v>721</v>
      </c>
      <c r="F154" s="149">
        <v>400</v>
      </c>
      <c r="G154" s="149" t="s">
        <v>161</v>
      </c>
      <c r="H154" s="83" t="s">
        <v>162</v>
      </c>
      <c r="XFD154"/>
    </row>
    <row r="155" spans="1:8 16384:16384" s="78" customFormat="1" x14ac:dyDescent="0.3">
      <c r="A155" s="149" t="s">
        <v>159</v>
      </c>
      <c r="B155" s="150">
        <v>2252</v>
      </c>
      <c r="C155" s="149" t="s">
        <v>183</v>
      </c>
      <c r="D155" s="151">
        <v>41429</v>
      </c>
      <c r="E155" s="149">
        <v>2800</v>
      </c>
      <c r="F155" s="149">
        <v>400</v>
      </c>
      <c r="G155" s="149" t="s">
        <v>161</v>
      </c>
      <c r="H155" s="83" t="s">
        <v>162</v>
      </c>
      <c r="XFD155"/>
    </row>
    <row r="156" spans="1:8 16384:16384" s="78" customFormat="1" x14ac:dyDescent="0.3">
      <c r="A156" s="149" t="s">
        <v>159</v>
      </c>
      <c r="B156" s="150">
        <v>2252</v>
      </c>
      <c r="C156" s="149" t="s">
        <v>181</v>
      </c>
      <c r="D156" s="151">
        <v>41429</v>
      </c>
      <c r="E156" s="149">
        <v>2300</v>
      </c>
      <c r="F156" s="149">
        <v>400</v>
      </c>
      <c r="G156" s="149" t="s">
        <v>161</v>
      </c>
      <c r="H156" s="83" t="s">
        <v>162</v>
      </c>
      <c r="XFD156"/>
    </row>
    <row r="157" spans="1:8 16384:16384" s="78" customFormat="1" x14ac:dyDescent="0.3">
      <c r="A157" s="149" t="s">
        <v>159</v>
      </c>
      <c r="B157" s="150">
        <v>2252</v>
      </c>
      <c r="C157" s="149" t="s">
        <v>182</v>
      </c>
      <c r="D157" s="151">
        <v>41463</v>
      </c>
      <c r="E157" s="149">
        <v>5900</v>
      </c>
      <c r="F157" s="149">
        <v>400</v>
      </c>
      <c r="G157" s="149" t="s">
        <v>161</v>
      </c>
      <c r="H157" s="83" t="s">
        <v>162</v>
      </c>
      <c r="XFD157"/>
    </row>
    <row r="158" spans="1:8 16384:16384" s="78" customFormat="1" x14ac:dyDescent="0.3">
      <c r="A158" s="149" t="s">
        <v>159</v>
      </c>
      <c r="B158" s="150">
        <v>2252</v>
      </c>
      <c r="C158" s="149" t="s">
        <v>183</v>
      </c>
      <c r="D158" s="151">
        <v>41463</v>
      </c>
      <c r="E158" s="149">
        <v>1351</v>
      </c>
      <c r="F158" s="149">
        <v>400</v>
      </c>
      <c r="G158" s="149" t="s">
        <v>161</v>
      </c>
      <c r="H158" s="83" t="s">
        <v>162</v>
      </c>
      <c r="XFD158"/>
    </row>
    <row r="159" spans="1:8 16384:16384" s="78" customFormat="1" x14ac:dyDescent="0.3">
      <c r="A159" s="149" t="s">
        <v>159</v>
      </c>
      <c r="B159" s="150">
        <v>2252</v>
      </c>
      <c r="C159" s="149" t="s">
        <v>181</v>
      </c>
      <c r="D159" s="151">
        <v>41463</v>
      </c>
      <c r="E159" s="149">
        <v>2300</v>
      </c>
      <c r="F159" s="149">
        <v>400</v>
      </c>
      <c r="G159" s="149" t="s">
        <v>161</v>
      </c>
      <c r="H159" s="83" t="s">
        <v>162</v>
      </c>
      <c r="XFD159"/>
    </row>
    <row r="160" spans="1:8 16384:16384" s="78" customFormat="1" x14ac:dyDescent="0.3">
      <c r="A160" s="149" t="s">
        <v>159</v>
      </c>
      <c r="B160" s="150">
        <v>2252</v>
      </c>
      <c r="C160" s="149" t="s">
        <v>182</v>
      </c>
      <c r="D160" s="151">
        <v>41507</v>
      </c>
      <c r="E160" s="149">
        <v>8559</v>
      </c>
      <c r="F160" s="149">
        <v>400</v>
      </c>
      <c r="G160" s="149" t="s">
        <v>161</v>
      </c>
      <c r="H160" s="83" t="s">
        <v>162</v>
      </c>
      <c r="XFD160"/>
    </row>
    <row r="161" spans="1:8 16384:16384" s="78" customFormat="1" x14ac:dyDescent="0.3">
      <c r="A161" s="149" t="s">
        <v>159</v>
      </c>
      <c r="B161" s="150">
        <v>2252</v>
      </c>
      <c r="C161" s="149" t="s">
        <v>183</v>
      </c>
      <c r="D161" s="151">
        <v>41507</v>
      </c>
      <c r="E161" s="149">
        <v>3600</v>
      </c>
      <c r="F161" s="149">
        <v>400</v>
      </c>
      <c r="G161" s="149" t="s">
        <v>161</v>
      </c>
      <c r="H161" s="83" t="s">
        <v>162</v>
      </c>
      <c r="XFD161"/>
    </row>
    <row r="162" spans="1:8 16384:16384" s="78" customFormat="1" x14ac:dyDescent="0.3">
      <c r="A162" s="149" t="s">
        <v>159</v>
      </c>
      <c r="B162" s="150">
        <v>2252</v>
      </c>
      <c r="C162" s="149" t="s">
        <v>181</v>
      </c>
      <c r="D162" s="151">
        <v>41507</v>
      </c>
      <c r="E162" s="149">
        <v>3400</v>
      </c>
      <c r="F162" s="149">
        <v>400</v>
      </c>
      <c r="G162" s="149" t="s">
        <v>161</v>
      </c>
      <c r="H162" s="83" t="s">
        <v>162</v>
      </c>
      <c r="XFD162"/>
    </row>
    <row r="163" spans="1:8 16384:16384" s="78" customFormat="1" x14ac:dyDescent="0.3">
      <c r="A163" s="149" t="s">
        <v>159</v>
      </c>
      <c r="B163" s="150">
        <v>2252</v>
      </c>
      <c r="C163" s="149" t="s">
        <v>182</v>
      </c>
      <c r="D163" s="151">
        <v>41527</v>
      </c>
      <c r="E163" s="149">
        <v>4400</v>
      </c>
      <c r="F163" s="149">
        <v>400</v>
      </c>
      <c r="G163" s="149" t="s">
        <v>161</v>
      </c>
      <c r="H163" s="83" t="s">
        <v>162</v>
      </c>
      <c r="XFD163"/>
    </row>
    <row r="164" spans="1:8 16384:16384" s="78" customFormat="1" x14ac:dyDescent="0.3">
      <c r="A164" s="149" t="s">
        <v>159</v>
      </c>
      <c r="B164" s="150">
        <v>2252</v>
      </c>
      <c r="C164" s="149" t="s">
        <v>183</v>
      </c>
      <c r="D164" s="151">
        <v>41527</v>
      </c>
      <c r="E164" s="149">
        <v>1712</v>
      </c>
      <c r="F164" s="149">
        <v>400</v>
      </c>
      <c r="G164" s="149" t="s">
        <v>161</v>
      </c>
      <c r="H164" s="83" t="s">
        <v>162</v>
      </c>
      <c r="XFD164"/>
    </row>
    <row r="165" spans="1:8 16384:16384" s="78" customFormat="1" x14ac:dyDescent="0.3">
      <c r="A165" s="149" t="s">
        <v>159</v>
      </c>
      <c r="B165" s="150">
        <v>2252</v>
      </c>
      <c r="C165" s="149" t="s">
        <v>181</v>
      </c>
      <c r="D165" s="151">
        <v>41527</v>
      </c>
      <c r="E165" s="149">
        <v>1532</v>
      </c>
      <c r="F165" s="149">
        <v>400</v>
      </c>
      <c r="G165" s="149" t="s">
        <v>161</v>
      </c>
      <c r="H165" s="83" t="s">
        <v>162</v>
      </c>
      <c r="XFD165"/>
    </row>
    <row r="166" spans="1:8 16384:16384" s="78" customFormat="1" x14ac:dyDescent="0.3">
      <c r="A166" s="149" t="s">
        <v>159</v>
      </c>
      <c r="B166" s="150">
        <v>2252</v>
      </c>
      <c r="C166" s="149" t="s">
        <v>182</v>
      </c>
      <c r="D166" s="151">
        <v>41554</v>
      </c>
      <c r="E166" s="149">
        <v>31000</v>
      </c>
      <c r="F166" s="149">
        <v>400</v>
      </c>
      <c r="G166" s="149" t="s">
        <v>161</v>
      </c>
      <c r="H166" s="83" t="s">
        <v>162</v>
      </c>
      <c r="XFD166"/>
    </row>
    <row r="167" spans="1:8 16384:16384" s="78" customFormat="1" x14ac:dyDescent="0.3">
      <c r="A167" s="149" t="s">
        <v>159</v>
      </c>
      <c r="B167" s="150">
        <v>2252</v>
      </c>
      <c r="C167" s="149" t="s">
        <v>183</v>
      </c>
      <c r="D167" s="151">
        <v>41554</v>
      </c>
      <c r="E167" s="149">
        <v>19550</v>
      </c>
      <c r="F167" s="149">
        <v>400</v>
      </c>
      <c r="G167" s="149" t="s">
        <v>161</v>
      </c>
      <c r="H167" s="83" t="s">
        <v>162</v>
      </c>
      <c r="XFD167"/>
    </row>
    <row r="168" spans="1:8 16384:16384" s="78" customFormat="1" x14ac:dyDescent="0.3">
      <c r="A168" s="149" t="s">
        <v>159</v>
      </c>
      <c r="B168" s="150">
        <v>2252</v>
      </c>
      <c r="C168" s="149" t="s">
        <v>181</v>
      </c>
      <c r="D168" s="151">
        <v>41554</v>
      </c>
      <c r="E168" s="149">
        <v>44000</v>
      </c>
      <c r="F168" s="149">
        <v>400</v>
      </c>
      <c r="G168" s="149" t="s">
        <v>161</v>
      </c>
      <c r="H168" s="83" t="s">
        <v>162</v>
      </c>
      <c r="XFD168"/>
    </row>
    <row r="169" spans="1:8 16384:16384" s="78" customFormat="1" x14ac:dyDescent="0.3">
      <c r="A169" s="149" t="s">
        <v>159</v>
      </c>
      <c r="B169" s="150">
        <v>2252</v>
      </c>
      <c r="C169" s="149" t="s">
        <v>182</v>
      </c>
      <c r="D169" s="151">
        <v>41591</v>
      </c>
      <c r="E169" s="149">
        <v>811</v>
      </c>
      <c r="F169" s="149">
        <v>400</v>
      </c>
      <c r="G169" s="149" t="s">
        <v>161</v>
      </c>
      <c r="H169" s="83" t="s">
        <v>162</v>
      </c>
      <c r="XFD169"/>
    </row>
    <row r="170" spans="1:8 16384:16384" s="78" customFormat="1" x14ac:dyDescent="0.3">
      <c r="A170" s="149" t="s">
        <v>159</v>
      </c>
      <c r="B170" s="150">
        <v>2252</v>
      </c>
      <c r="C170" s="149" t="s">
        <v>183</v>
      </c>
      <c r="D170" s="151">
        <v>41591</v>
      </c>
      <c r="E170" s="149">
        <v>2500</v>
      </c>
      <c r="F170" s="149">
        <v>400</v>
      </c>
      <c r="G170" s="149" t="s">
        <v>161</v>
      </c>
      <c r="H170" s="83" t="s">
        <v>162</v>
      </c>
      <c r="XFD170"/>
    </row>
    <row r="171" spans="1:8 16384:16384" s="78" customFormat="1" x14ac:dyDescent="0.3">
      <c r="A171" s="149" t="s">
        <v>159</v>
      </c>
      <c r="B171" s="150">
        <v>2252</v>
      </c>
      <c r="C171" s="149" t="s">
        <v>181</v>
      </c>
      <c r="D171" s="151">
        <v>41591</v>
      </c>
      <c r="E171" s="149">
        <v>901</v>
      </c>
      <c r="F171" s="149">
        <v>400</v>
      </c>
      <c r="G171" s="149" t="s">
        <v>161</v>
      </c>
      <c r="H171" s="83" t="s">
        <v>162</v>
      </c>
      <c r="XFD171"/>
    </row>
    <row r="172" spans="1:8 16384:16384" s="78" customFormat="1" x14ac:dyDescent="0.3">
      <c r="A172" s="149" t="s">
        <v>159</v>
      </c>
      <c r="B172" s="150">
        <v>2252</v>
      </c>
      <c r="C172" s="149" t="s">
        <v>182</v>
      </c>
      <c r="D172" s="151">
        <v>41612</v>
      </c>
      <c r="E172" s="149">
        <v>811</v>
      </c>
      <c r="F172" s="149">
        <v>400</v>
      </c>
      <c r="G172" s="149" t="s">
        <v>161</v>
      </c>
      <c r="H172" s="83" t="s">
        <v>162</v>
      </c>
      <c r="XFD172"/>
    </row>
    <row r="173" spans="1:8 16384:16384" s="78" customFormat="1" x14ac:dyDescent="0.3">
      <c r="A173" s="149" t="s">
        <v>159</v>
      </c>
      <c r="B173" s="150">
        <v>2252</v>
      </c>
      <c r="C173" s="149" t="s">
        <v>183</v>
      </c>
      <c r="D173" s="151">
        <v>41612</v>
      </c>
      <c r="E173" s="149">
        <v>811</v>
      </c>
      <c r="F173" s="149">
        <v>400</v>
      </c>
      <c r="G173" s="149" t="s">
        <v>161</v>
      </c>
      <c r="H173" s="83" t="s">
        <v>162</v>
      </c>
      <c r="XFD173"/>
    </row>
    <row r="174" spans="1:8 16384:16384" s="78" customFormat="1" x14ac:dyDescent="0.3">
      <c r="A174" s="149" t="s">
        <v>159</v>
      </c>
      <c r="B174" s="150">
        <v>2252</v>
      </c>
      <c r="C174" s="149" t="s">
        <v>181</v>
      </c>
      <c r="D174" s="151">
        <v>41612</v>
      </c>
      <c r="E174" s="149">
        <v>811</v>
      </c>
      <c r="F174" s="149">
        <v>400</v>
      </c>
      <c r="G174" s="149" t="s">
        <v>161</v>
      </c>
      <c r="H174" s="83" t="s">
        <v>162</v>
      </c>
      <c r="XFD174"/>
    </row>
    <row r="175" spans="1:8 16384:16384" s="78" customFormat="1" x14ac:dyDescent="0.3">
      <c r="A175" s="149" t="s">
        <v>159</v>
      </c>
      <c r="B175" s="150">
        <v>2252</v>
      </c>
      <c r="C175" s="149" t="s">
        <v>182</v>
      </c>
      <c r="D175" s="151">
        <v>41652</v>
      </c>
      <c r="E175" s="149">
        <v>4300</v>
      </c>
      <c r="F175" s="149">
        <v>400</v>
      </c>
      <c r="G175" s="149" t="s">
        <v>161</v>
      </c>
      <c r="H175" s="83" t="s">
        <v>162</v>
      </c>
      <c r="XFD175"/>
    </row>
    <row r="176" spans="1:8 16384:16384" s="78" customFormat="1" x14ac:dyDescent="0.3">
      <c r="A176" s="149" t="s">
        <v>159</v>
      </c>
      <c r="B176" s="150">
        <v>2252</v>
      </c>
      <c r="C176" s="149" t="s">
        <v>183</v>
      </c>
      <c r="D176" s="151">
        <v>41652</v>
      </c>
      <c r="E176" s="149">
        <v>1351</v>
      </c>
      <c r="F176" s="149">
        <v>400</v>
      </c>
      <c r="G176" s="149" t="s">
        <v>161</v>
      </c>
      <c r="H176" s="83" t="s">
        <v>162</v>
      </c>
      <c r="XFD176"/>
    </row>
    <row r="177" spans="1:8 16384:16384" s="78" customFormat="1" x14ac:dyDescent="0.3">
      <c r="A177" s="149" t="s">
        <v>159</v>
      </c>
      <c r="B177" s="150">
        <v>2252</v>
      </c>
      <c r="C177" s="149" t="s">
        <v>181</v>
      </c>
      <c r="D177" s="151">
        <v>41652</v>
      </c>
      <c r="E177" s="149">
        <v>1441</v>
      </c>
      <c r="F177" s="149">
        <v>400</v>
      </c>
      <c r="G177" s="149" t="s">
        <v>161</v>
      </c>
      <c r="H177" s="83" t="s">
        <v>162</v>
      </c>
      <c r="XFD177"/>
    </row>
    <row r="178" spans="1:8 16384:16384" s="78" customFormat="1" x14ac:dyDescent="0.3">
      <c r="A178" s="149" t="s">
        <v>159</v>
      </c>
      <c r="B178" s="150">
        <v>2252</v>
      </c>
      <c r="C178" s="149" t="s">
        <v>182</v>
      </c>
      <c r="D178" s="151">
        <v>41673</v>
      </c>
      <c r="E178" s="149">
        <v>90</v>
      </c>
      <c r="F178" s="149">
        <v>400</v>
      </c>
      <c r="G178" s="149" t="s">
        <v>161</v>
      </c>
      <c r="H178" s="83" t="s">
        <v>162</v>
      </c>
      <c r="XFD178"/>
    </row>
    <row r="179" spans="1:8 16384:16384" s="78" customFormat="1" x14ac:dyDescent="0.3">
      <c r="A179" s="149" t="s">
        <v>159</v>
      </c>
      <c r="B179" s="150">
        <v>2252</v>
      </c>
      <c r="C179" s="149" t="s">
        <v>183</v>
      </c>
      <c r="D179" s="151">
        <v>41673</v>
      </c>
      <c r="E179" s="149">
        <v>991</v>
      </c>
      <c r="F179" s="149">
        <v>400</v>
      </c>
      <c r="G179" s="149" t="s">
        <v>161</v>
      </c>
      <c r="H179" s="83" t="s">
        <v>162</v>
      </c>
      <c r="XFD179"/>
    </row>
    <row r="180" spans="1:8 16384:16384" s="78" customFormat="1" x14ac:dyDescent="0.3">
      <c r="A180" s="149" t="s">
        <v>159</v>
      </c>
      <c r="B180" s="150">
        <v>2252</v>
      </c>
      <c r="C180" s="149" t="s">
        <v>181</v>
      </c>
      <c r="D180" s="151">
        <v>41673</v>
      </c>
      <c r="E180" s="149">
        <v>631</v>
      </c>
      <c r="F180" s="149">
        <v>400</v>
      </c>
      <c r="G180" s="149" t="s">
        <v>161</v>
      </c>
      <c r="H180" s="83" t="s">
        <v>162</v>
      </c>
      <c r="XFD180"/>
    </row>
    <row r="181" spans="1:8 16384:16384" s="78" customFormat="1" x14ac:dyDescent="0.3">
      <c r="A181" s="149" t="s">
        <v>159</v>
      </c>
      <c r="B181" s="150">
        <v>2252</v>
      </c>
      <c r="C181" s="149" t="s">
        <v>182</v>
      </c>
      <c r="D181" s="151">
        <v>41702</v>
      </c>
      <c r="E181" s="149">
        <v>991</v>
      </c>
      <c r="F181" s="149">
        <v>400</v>
      </c>
      <c r="G181" s="149" t="s">
        <v>161</v>
      </c>
      <c r="H181" s="83" t="s">
        <v>162</v>
      </c>
      <c r="XFD181"/>
    </row>
    <row r="182" spans="1:8 16384:16384" s="78" customFormat="1" x14ac:dyDescent="0.3">
      <c r="A182" s="149" t="s">
        <v>159</v>
      </c>
      <c r="B182" s="150">
        <v>2252</v>
      </c>
      <c r="C182" s="149" t="s">
        <v>183</v>
      </c>
      <c r="D182" s="151">
        <v>41702</v>
      </c>
      <c r="E182" s="149">
        <v>811</v>
      </c>
      <c r="F182" s="149">
        <v>400</v>
      </c>
      <c r="G182" s="149" t="s">
        <v>161</v>
      </c>
      <c r="H182" s="83" t="s">
        <v>162</v>
      </c>
      <c r="XFD182"/>
    </row>
    <row r="183" spans="1:8 16384:16384" s="78" customFormat="1" x14ac:dyDescent="0.3">
      <c r="A183" s="149" t="s">
        <v>159</v>
      </c>
      <c r="B183" s="150">
        <v>2252</v>
      </c>
      <c r="C183" s="149" t="s">
        <v>181</v>
      </c>
      <c r="D183" s="151">
        <v>41702</v>
      </c>
      <c r="E183" s="149">
        <v>631</v>
      </c>
      <c r="F183" s="149">
        <v>400</v>
      </c>
      <c r="G183" s="149" t="s">
        <v>161</v>
      </c>
      <c r="H183" s="83" t="s">
        <v>162</v>
      </c>
      <c r="XFD183"/>
    </row>
    <row r="184" spans="1:8 16384:16384" s="78" customFormat="1" x14ac:dyDescent="0.3">
      <c r="A184" s="149" t="s">
        <v>159</v>
      </c>
      <c r="B184" s="150">
        <v>2252</v>
      </c>
      <c r="C184" s="149" t="s">
        <v>182</v>
      </c>
      <c r="D184" s="151">
        <v>41732</v>
      </c>
      <c r="E184" s="149">
        <v>541</v>
      </c>
      <c r="F184" s="149">
        <v>400</v>
      </c>
      <c r="G184" s="149" t="s">
        <v>161</v>
      </c>
      <c r="H184" s="83" t="s">
        <v>162</v>
      </c>
      <c r="XFD184"/>
    </row>
    <row r="185" spans="1:8 16384:16384" s="78" customFormat="1" x14ac:dyDescent="0.3">
      <c r="A185" s="149" t="s">
        <v>159</v>
      </c>
      <c r="B185" s="150">
        <v>2252</v>
      </c>
      <c r="C185" s="149" t="s">
        <v>183</v>
      </c>
      <c r="D185" s="151">
        <v>41732</v>
      </c>
      <c r="E185" s="149">
        <v>541</v>
      </c>
      <c r="F185" s="149">
        <v>400</v>
      </c>
      <c r="G185" s="149" t="s">
        <v>161</v>
      </c>
      <c r="H185" s="83" t="s">
        <v>162</v>
      </c>
      <c r="XFD185"/>
    </row>
    <row r="186" spans="1:8 16384:16384" s="78" customFormat="1" x14ac:dyDescent="0.3">
      <c r="A186" s="149" t="s">
        <v>159</v>
      </c>
      <c r="B186" s="150">
        <v>2252</v>
      </c>
      <c r="C186" s="149" t="s">
        <v>181</v>
      </c>
      <c r="D186" s="151">
        <v>41732</v>
      </c>
      <c r="E186" s="149">
        <v>901</v>
      </c>
      <c r="F186" s="149">
        <v>400</v>
      </c>
      <c r="G186" s="149" t="s">
        <v>161</v>
      </c>
      <c r="H186" s="83" t="s">
        <v>162</v>
      </c>
      <c r="XFD186"/>
    </row>
    <row r="187" spans="1:8 16384:16384" s="78" customFormat="1" x14ac:dyDescent="0.3">
      <c r="A187" s="149" t="s">
        <v>159</v>
      </c>
      <c r="B187" s="150">
        <v>2252</v>
      </c>
      <c r="C187" s="149" t="s">
        <v>182</v>
      </c>
      <c r="D187" s="151">
        <v>41773</v>
      </c>
      <c r="E187" s="149">
        <v>2900</v>
      </c>
      <c r="F187" s="149">
        <v>400</v>
      </c>
      <c r="G187" s="149" t="s">
        <v>161</v>
      </c>
      <c r="H187" s="83" t="s">
        <v>162</v>
      </c>
      <c r="XFD187"/>
    </row>
    <row r="188" spans="1:8 16384:16384" s="78" customFormat="1" x14ac:dyDescent="0.3">
      <c r="A188" s="149" t="s">
        <v>159</v>
      </c>
      <c r="B188" s="150">
        <v>2252</v>
      </c>
      <c r="C188" s="149" t="s">
        <v>183</v>
      </c>
      <c r="D188" s="151">
        <v>41773</v>
      </c>
      <c r="E188" s="149">
        <v>2100</v>
      </c>
      <c r="F188" s="149">
        <v>400</v>
      </c>
      <c r="G188" s="149" t="s">
        <v>161</v>
      </c>
      <c r="H188" s="83" t="s">
        <v>162</v>
      </c>
      <c r="XFD188"/>
    </row>
    <row r="189" spans="1:8 16384:16384" s="78" customFormat="1" x14ac:dyDescent="0.3">
      <c r="A189" s="149" t="s">
        <v>159</v>
      </c>
      <c r="B189" s="150">
        <v>2252</v>
      </c>
      <c r="C189" s="149" t="s">
        <v>181</v>
      </c>
      <c r="D189" s="151">
        <v>41773</v>
      </c>
      <c r="E189" s="149">
        <v>1351</v>
      </c>
      <c r="F189" s="149">
        <v>400</v>
      </c>
      <c r="G189" s="149" t="s">
        <v>161</v>
      </c>
      <c r="H189" s="83" t="s">
        <v>162</v>
      </c>
      <c r="XFD189"/>
    </row>
    <row r="190" spans="1:8 16384:16384" s="78" customFormat="1" x14ac:dyDescent="0.3">
      <c r="A190" s="149" t="s">
        <v>159</v>
      </c>
      <c r="B190" s="150">
        <v>2252</v>
      </c>
      <c r="C190" s="149" t="s">
        <v>183</v>
      </c>
      <c r="D190" s="151">
        <v>41800</v>
      </c>
      <c r="E190" s="149">
        <v>541</v>
      </c>
      <c r="F190" s="149">
        <v>400</v>
      </c>
      <c r="G190" s="149" t="s">
        <v>161</v>
      </c>
      <c r="H190" s="83" t="s">
        <v>162</v>
      </c>
      <c r="XFD190"/>
    </row>
    <row r="191" spans="1:8 16384:16384" s="78" customFormat="1" x14ac:dyDescent="0.3">
      <c r="A191" s="149" t="s">
        <v>159</v>
      </c>
      <c r="B191" s="150">
        <v>2252</v>
      </c>
      <c r="C191" s="149" t="s">
        <v>181</v>
      </c>
      <c r="D191" s="151">
        <v>41800</v>
      </c>
      <c r="E191" s="149">
        <v>991</v>
      </c>
      <c r="F191" s="149">
        <v>400</v>
      </c>
      <c r="G191" s="149" t="s">
        <v>161</v>
      </c>
      <c r="H191" s="83" t="s">
        <v>162</v>
      </c>
      <c r="XFD191"/>
    </row>
    <row r="192" spans="1:8 16384:16384" s="78" customFormat="1" x14ac:dyDescent="0.3">
      <c r="A192" s="149" t="s">
        <v>159</v>
      </c>
      <c r="B192" s="150">
        <v>2252</v>
      </c>
      <c r="C192" s="149" t="s">
        <v>182</v>
      </c>
      <c r="D192" s="151">
        <v>41835</v>
      </c>
      <c r="E192" s="149">
        <v>2000</v>
      </c>
      <c r="F192" s="149">
        <v>400</v>
      </c>
      <c r="G192" s="149" t="s">
        <v>161</v>
      </c>
      <c r="H192" s="83" t="s">
        <v>162</v>
      </c>
      <c r="XFD192"/>
    </row>
    <row r="193" spans="1:8 16384:16384" s="78" customFormat="1" x14ac:dyDescent="0.3">
      <c r="A193" s="149" t="s">
        <v>159</v>
      </c>
      <c r="B193" s="150">
        <v>2252</v>
      </c>
      <c r="C193" s="149" t="s">
        <v>183</v>
      </c>
      <c r="D193" s="151">
        <v>41835</v>
      </c>
      <c r="E193" s="149">
        <v>2300</v>
      </c>
      <c r="F193" s="149">
        <v>400</v>
      </c>
      <c r="G193" s="149" t="s">
        <v>161</v>
      </c>
      <c r="H193" s="83" t="s">
        <v>162</v>
      </c>
      <c r="XFD193"/>
    </row>
    <row r="194" spans="1:8 16384:16384" s="78" customFormat="1" x14ac:dyDescent="0.3">
      <c r="A194" s="149" t="s">
        <v>159</v>
      </c>
      <c r="B194" s="150">
        <v>2252</v>
      </c>
      <c r="C194" s="149" t="s">
        <v>181</v>
      </c>
      <c r="D194" s="151">
        <v>41835</v>
      </c>
      <c r="E194" s="149">
        <v>541</v>
      </c>
      <c r="F194" s="149">
        <v>400</v>
      </c>
      <c r="G194" s="149" t="s">
        <v>161</v>
      </c>
      <c r="H194" s="83" t="s">
        <v>162</v>
      </c>
      <c r="XFD194"/>
    </row>
    <row r="195" spans="1:8 16384:16384" s="78" customFormat="1" x14ac:dyDescent="0.3">
      <c r="A195" s="149" t="s">
        <v>159</v>
      </c>
      <c r="B195" s="150">
        <v>2252</v>
      </c>
      <c r="C195" s="149" t="s">
        <v>182</v>
      </c>
      <c r="D195" s="151">
        <v>41878</v>
      </c>
      <c r="E195" s="149">
        <v>1100</v>
      </c>
      <c r="F195" s="149">
        <v>400</v>
      </c>
      <c r="G195" s="149" t="s">
        <v>161</v>
      </c>
      <c r="H195" s="83" t="s">
        <v>162</v>
      </c>
      <c r="XFD195"/>
    </row>
    <row r="196" spans="1:8 16384:16384" s="78" customFormat="1" x14ac:dyDescent="0.3">
      <c r="A196" s="149" t="s">
        <v>159</v>
      </c>
      <c r="B196" s="150">
        <v>2252</v>
      </c>
      <c r="C196" s="149" t="s">
        <v>183</v>
      </c>
      <c r="D196" s="151">
        <v>41878</v>
      </c>
      <c r="E196" s="149">
        <v>740</v>
      </c>
      <c r="F196" s="149">
        <v>400</v>
      </c>
      <c r="G196" s="149" t="s">
        <v>161</v>
      </c>
      <c r="H196" s="83" t="s">
        <v>162</v>
      </c>
      <c r="XFD196"/>
    </row>
    <row r="197" spans="1:8 16384:16384" s="78" customFormat="1" x14ac:dyDescent="0.3">
      <c r="A197" s="149" t="s">
        <v>159</v>
      </c>
      <c r="B197" s="150">
        <v>2252</v>
      </c>
      <c r="C197" s="149" t="s">
        <v>181</v>
      </c>
      <c r="D197" s="151">
        <v>41878</v>
      </c>
      <c r="E197" s="149">
        <v>660</v>
      </c>
      <c r="F197" s="149">
        <v>400</v>
      </c>
      <c r="G197" s="149" t="s">
        <v>161</v>
      </c>
      <c r="H197" s="83" t="s">
        <v>162</v>
      </c>
      <c r="XFD197"/>
    </row>
    <row r="198" spans="1:8 16384:16384" s="78" customFormat="1" x14ac:dyDescent="0.3">
      <c r="A198" s="149" t="s">
        <v>159</v>
      </c>
      <c r="B198" s="150">
        <v>2252</v>
      </c>
      <c r="C198" s="149" t="s">
        <v>182</v>
      </c>
      <c r="D198" s="151">
        <v>41884</v>
      </c>
      <c r="E198" s="149">
        <v>450</v>
      </c>
      <c r="F198" s="149">
        <v>400</v>
      </c>
      <c r="G198" s="149" t="s">
        <v>161</v>
      </c>
      <c r="H198" s="83" t="s">
        <v>162</v>
      </c>
      <c r="XFD198"/>
    </row>
    <row r="199" spans="1:8 16384:16384" s="78" customFormat="1" x14ac:dyDescent="0.3">
      <c r="A199" s="149" t="s">
        <v>159</v>
      </c>
      <c r="B199" s="150">
        <v>2252</v>
      </c>
      <c r="C199" s="149" t="s">
        <v>183</v>
      </c>
      <c r="D199" s="151">
        <v>41884</v>
      </c>
      <c r="E199" s="149" t="s">
        <v>166</v>
      </c>
      <c r="F199" s="149">
        <v>400</v>
      </c>
      <c r="G199" s="149" t="s">
        <v>178</v>
      </c>
      <c r="H199" s="83" t="s">
        <v>162</v>
      </c>
      <c r="XFD199"/>
    </row>
    <row r="200" spans="1:8 16384:16384" s="78" customFormat="1" x14ac:dyDescent="0.3">
      <c r="A200" s="149" t="s">
        <v>159</v>
      </c>
      <c r="B200" s="150">
        <v>2252</v>
      </c>
      <c r="C200" s="149" t="s">
        <v>181</v>
      </c>
      <c r="D200" s="151">
        <v>41884</v>
      </c>
      <c r="E200" s="149">
        <v>1171</v>
      </c>
      <c r="F200" s="149">
        <v>400</v>
      </c>
      <c r="G200" s="149" t="s">
        <v>161</v>
      </c>
      <c r="H200" s="83" t="s">
        <v>162</v>
      </c>
      <c r="XFD200"/>
    </row>
    <row r="201" spans="1:8 16384:16384" s="78" customFormat="1" x14ac:dyDescent="0.3">
      <c r="A201" s="149" t="s">
        <v>159</v>
      </c>
      <c r="B201" s="150">
        <v>2252</v>
      </c>
      <c r="C201" s="149" t="s">
        <v>182</v>
      </c>
      <c r="D201" s="151">
        <v>41934</v>
      </c>
      <c r="E201" s="149">
        <v>1261</v>
      </c>
      <c r="F201" s="149">
        <v>400</v>
      </c>
      <c r="G201" s="149" t="s">
        <v>161</v>
      </c>
      <c r="H201" s="83" t="s">
        <v>162</v>
      </c>
      <c r="XFD201"/>
    </row>
    <row r="202" spans="1:8 16384:16384" s="78" customFormat="1" x14ac:dyDescent="0.3">
      <c r="A202" s="149" t="s">
        <v>159</v>
      </c>
      <c r="B202" s="150">
        <v>2252</v>
      </c>
      <c r="C202" s="149" t="s">
        <v>183</v>
      </c>
      <c r="D202" s="151">
        <v>41934</v>
      </c>
      <c r="E202" s="149">
        <v>360</v>
      </c>
      <c r="F202" s="149">
        <v>400</v>
      </c>
      <c r="G202" s="149" t="s">
        <v>161</v>
      </c>
      <c r="H202" s="83" t="s">
        <v>162</v>
      </c>
      <c r="XFD202"/>
    </row>
    <row r="203" spans="1:8 16384:16384" s="78" customFormat="1" x14ac:dyDescent="0.3">
      <c r="A203" s="149" t="s">
        <v>159</v>
      </c>
      <c r="B203" s="150">
        <v>2252</v>
      </c>
      <c r="C203" s="149" t="s">
        <v>181</v>
      </c>
      <c r="D203" s="151">
        <v>41934</v>
      </c>
      <c r="E203" s="149">
        <v>721</v>
      </c>
      <c r="F203" s="149">
        <v>400</v>
      </c>
      <c r="G203" s="149" t="s">
        <v>161</v>
      </c>
      <c r="H203" s="83" t="s">
        <v>162</v>
      </c>
      <c r="XFD203"/>
    </row>
    <row r="204" spans="1:8 16384:16384" s="78" customFormat="1" x14ac:dyDescent="0.3">
      <c r="A204" s="149" t="s">
        <v>159</v>
      </c>
      <c r="B204" s="150">
        <v>2252</v>
      </c>
      <c r="C204" s="149" t="s">
        <v>183</v>
      </c>
      <c r="D204" s="151">
        <v>41962</v>
      </c>
      <c r="E204" s="149">
        <v>21000</v>
      </c>
      <c r="F204" s="149">
        <v>400</v>
      </c>
      <c r="G204" s="149" t="s">
        <v>161</v>
      </c>
      <c r="H204" s="83" t="s">
        <v>162</v>
      </c>
      <c r="XFD204"/>
    </row>
    <row r="205" spans="1:8 16384:16384" s="78" customFormat="1" x14ac:dyDescent="0.3">
      <c r="A205" s="149" t="s">
        <v>159</v>
      </c>
      <c r="B205" s="150">
        <v>2252</v>
      </c>
      <c r="C205" s="149" t="s">
        <v>181</v>
      </c>
      <c r="D205" s="151">
        <v>41962</v>
      </c>
      <c r="E205" s="149">
        <v>13784</v>
      </c>
      <c r="F205" s="149">
        <v>400</v>
      </c>
      <c r="G205" s="149" t="s">
        <v>161</v>
      </c>
      <c r="H205" s="83" t="s">
        <v>162</v>
      </c>
      <c r="XFD205"/>
    </row>
    <row r="206" spans="1:8 16384:16384" s="78" customFormat="1" x14ac:dyDescent="0.3">
      <c r="A206" s="149" t="s">
        <v>159</v>
      </c>
      <c r="B206" s="150">
        <v>2252</v>
      </c>
      <c r="C206" s="149" t="s">
        <v>182</v>
      </c>
      <c r="D206" s="151">
        <v>41981</v>
      </c>
      <c r="E206" s="149">
        <v>1892</v>
      </c>
      <c r="F206" s="149">
        <v>400</v>
      </c>
      <c r="G206" s="149" t="s">
        <v>161</v>
      </c>
      <c r="H206" s="83" t="s">
        <v>162</v>
      </c>
      <c r="XFD206"/>
    </row>
    <row r="207" spans="1:8 16384:16384" s="78" customFormat="1" x14ac:dyDescent="0.3">
      <c r="A207" s="149" t="s">
        <v>159</v>
      </c>
      <c r="B207" s="150">
        <v>2252</v>
      </c>
      <c r="C207" s="149" t="s">
        <v>183</v>
      </c>
      <c r="D207" s="151">
        <v>41981</v>
      </c>
      <c r="E207" s="149">
        <v>541</v>
      </c>
      <c r="F207" s="149">
        <v>400</v>
      </c>
      <c r="G207" s="149" t="s">
        <v>161</v>
      </c>
      <c r="H207" s="83" t="s">
        <v>162</v>
      </c>
      <c r="XFD207"/>
    </row>
    <row r="208" spans="1:8 16384:16384" s="78" customFormat="1" x14ac:dyDescent="0.3">
      <c r="A208" s="149" t="s">
        <v>159</v>
      </c>
      <c r="B208" s="150">
        <v>2252</v>
      </c>
      <c r="C208" s="149" t="s">
        <v>181</v>
      </c>
      <c r="D208" s="151">
        <v>41981</v>
      </c>
      <c r="E208" s="149">
        <v>631</v>
      </c>
      <c r="F208" s="149">
        <v>400</v>
      </c>
      <c r="G208" s="149" t="s">
        <v>161</v>
      </c>
      <c r="H208" s="83" t="s">
        <v>162</v>
      </c>
      <c r="XFD208"/>
    </row>
    <row r="209" spans="1:8 16384:16384" s="78" customFormat="1" x14ac:dyDescent="0.3">
      <c r="A209" s="149" t="s">
        <v>159</v>
      </c>
      <c r="B209" s="150">
        <v>2252</v>
      </c>
      <c r="C209" s="149" t="s">
        <v>182</v>
      </c>
      <c r="D209" s="151">
        <v>42032</v>
      </c>
      <c r="E209" s="149">
        <v>260</v>
      </c>
      <c r="F209" s="149">
        <v>400</v>
      </c>
      <c r="G209" s="149" t="s">
        <v>161</v>
      </c>
      <c r="H209" s="83" t="s">
        <v>162</v>
      </c>
      <c r="XFD209"/>
    </row>
    <row r="210" spans="1:8 16384:16384" s="78" customFormat="1" x14ac:dyDescent="0.3">
      <c r="A210" s="149" t="s">
        <v>159</v>
      </c>
      <c r="B210" s="150">
        <v>2252</v>
      </c>
      <c r="C210" s="149" t="s">
        <v>183</v>
      </c>
      <c r="D210" s="151">
        <v>42032</v>
      </c>
      <c r="E210" s="149">
        <v>2900</v>
      </c>
      <c r="F210" s="149">
        <v>400</v>
      </c>
      <c r="G210" s="149" t="s">
        <v>161</v>
      </c>
      <c r="H210" s="83" t="s">
        <v>162</v>
      </c>
      <c r="XFD210"/>
    </row>
    <row r="211" spans="1:8 16384:16384" s="78" customFormat="1" x14ac:dyDescent="0.3">
      <c r="A211" s="149" t="s">
        <v>159</v>
      </c>
      <c r="B211" s="150">
        <v>2252</v>
      </c>
      <c r="C211" s="149" t="s">
        <v>181</v>
      </c>
      <c r="D211" s="151">
        <v>42032</v>
      </c>
      <c r="E211" s="149">
        <v>450</v>
      </c>
      <c r="F211" s="149">
        <v>400</v>
      </c>
      <c r="G211" s="149" t="s">
        <v>161</v>
      </c>
      <c r="H211" s="83" t="s">
        <v>162</v>
      </c>
      <c r="XFD211"/>
    </row>
    <row r="212" spans="1:8 16384:16384" s="78" customFormat="1" x14ac:dyDescent="0.3">
      <c r="A212" s="149" t="s">
        <v>159</v>
      </c>
      <c r="B212" s="150">
        <v>2252</v>
      </c>
      <c r="C212" s="149" t="s">
        <v>182</v>
      </c>
      <c r="D212" s="151">
        <v>42037</v>
      </c>
      <c r="E212" s="149">
        <v>3200</v>
      </c>
      <c r="F212" s="149">
        <v>400</v>
      </c>
      <c r="G212" s="149" t="s">
        <v>161</v>
      </c>
      <c r="H212" s="83" t="s">
        <v>162</v>
      </c>
      <c r="XFD212"/>
    </row>
    <row r="213" spans="1:8 16384:16384" s="78" customFormat="1" x14ac:dyDescent="0.3">
      <c r="A213" s="149" t="s">
        <v>159</v>
      </c>
      <c r="B213" s="150">
        <v>2252</v>
      </c>
      <c r="C213" s="149" t="s">
        <v>183</v>
      </c>
      <c r="D213" s="151">
        <v>42037</v>
      </c>
      <c r="E213" s="149">
        <v>901</v>
      </c>
      <c r="F213" s="149">
        <v>400</v>
      </c>
      <c r="G213" s="149" t="s">
        <v>161</v>
      </c>
      <c r="H213" s="83" t="s">
        <v>162</v>
      </c>
      <c r="XFD213"/>
    </row>
    <row r="214" spans="1:8 16384:16384" s="78" customFormat="1" x14ac:dyDescent="0.3">
      <c r="A214" s="149" t="s">
        <v>159</v>
      </c>
      <c r="B214" s="150">
        <v>2252</v>
      </c>
      <c r="C214" s="149" t="s">
        <v>181</v>
      </c>
      <c r="D214" s="151">
        <v>42037</v>
      </c>
      <c r="E214" s="149">
        <v>811</v>
      </c>
      <c r="F214" s="149">
        <v>400</v>
      </c>
      <c r="G214" s="149" t="s">
        <v>161</v>
      </c>
      <c r="H214" s="83" t="s">
        <v>162</v>
      </c>
      <c r="XFD214"/>
    </row>
    <row r="215" spans="1:8 16384:16384" s="78" customFormat="1" x14ac:dyDescent="0.3">
      <c r="A215" s="149" t="s">
        <v>159</v>
      </c>
      <c r="B215" s="150">
        <v>2252</v>
      </c>
      <c r="C215" s="149" t="s">
        <v>182</v>
      </c>
      <c r="D215" s="151">
        <v>42075</v>
      </c>
      <c r="E215" s="149">
        <v>90</v>
      </c>
      <c r="F215" s="149">
        <v>400</v>
      </c>
      <c r="G215" s="149" t="s">
        <v>161</v>
      </c>
      <c r="H215" s="83" t="s">
        <v>162</v>
      </c>
      <c r="XFD215"/>
    </row>
    <row r="216" spans="1:8 16384:16384" s="78" customFormat="1" x14ac:dyDescent="0.3">
      <c r="A216" s="149" t="s">
        <v>159</v>
      </c>
      <c r="B216" s="150">
        <v>2252</v>
      </c>
      <c r="C216" s="149" t="s">
        <v>183</v>
      </c>
      <c r="D216" s="151">
        <v>42075</v>
      </c>
      <c r="E216" s="149">
        <v>721</v>
      </c>
      <c r="F216" s="149">
        <v>400</v>
      </c>
      <c r="G216" s="149" t="s">
        <v>161</v>
      </c>
      <c r="H216" s="83" t="s">
        <v>162</v>
      </c>
      <c r="XFD216"/>
    </row>
    <row r="217" spans="1:8 16384:16384" s="78" customFormat="1" x14ac:dyDescent="0.3">
      <c r="A217" s="149" t="s">
        <v>159</v>
      </c>
      <c r="B217" s="150">
        <v>2252</v>
      </c>
      <c r="C217" s="149" t="s">
        <v>181</v>
      </c>
      <c r="D217" s="151">
        <v>42075</v>
      </c>
      <c r="E217" s="149">
        <v>90</v>
      </c>
      <c r="F217" s="149">
        <v>400</v>
      </c>
      <c r="G217" s="149" t="s">
        <v>161</v>
      </c>
      <c r="H217" s="83" t="s">
        <v>162</v>
      </c>
      <c r="XFD217"/>
    </row>
    <row r="218" spans="1:8 16384:16384" s="78" customFormat="1" x14ac:dyDescent="0.3">
      <c r="A218" s="149" t="s">
        <v>159</v>
      </c>
      <c r="B218" s="150">
        <v>2252</v>
      </c>
      <c r="C218" s="149" t="s">
        <v>182</v>
      </c>
      <c r="D218" s="151">
        <v>42101</v>
      </c>
      <c r="E218" s="149">
        <v>90</v>
      </c>
      <c r="F218" s="149">
        <v>400</v>
      </c>
      <c r="G218" s="149" t="s">
        <v>161</v>
      </c>
      <c r="H218" s="83" t="s">
        <v>162</v>
      </c>
      <c r="XFD218"/>
    </row>
    <row r="219" spans="1:8 16384:16384" s="78" customFormat="1" x14ac:dyDescent="0.3">
      <c r="A219" s="149" t="s">
        <v>159</v>
      </c>
      <c r="B219" s="150">
        <v>2252</v>
      </c>
      <c r="C219" s="149" t="s">
        <v>183</v>
      </c>
      <c r="D219" s="151">
        <v>42101</v>
      </c>
      <c r="E219" s="149">
        <v>631</v>
      </c>
      <c r="F219" s="149">
        <v>400</v>
      </c>
      <c r="G219" s="149" t="s">
        <v>161</v>
      </c>
      <c r="H219" s="83" t="s">
        <v>162</v>
      </c>
      <c r="XFD219"/>
    </row>
    <row r="220" spans="1:8 16384:16384" s="78" customFormat="1" x14ac:dyDescent="0.3">
      <c r="A220" s="149" t="s">
        <v>159</v>
      </c>
      <c r="B220" s="150">
        <v>2252</v>
      </c>
      <c r="C220" s="149" t="s">
        <v>181</v>
      </c>
      <c r="D220" s="151">
        <v>42101</v>
      </c>
      <c r="E220" s="149">
        <v>3300</v>
      </c>
      <c r="F220" s="149">
        <v>400</v>
      </c>
      <c r="G220" s="149" t="s">
        <v>161</v>
      </c>
      <c r="H220" s="83" t="s">
        <v>162</v>
      </c>
      <c r="XFD220"/>
    </row>
    <row r="221" spans="1:8 16384:16384" s="78" customFormat="1" x14ac:dyDescent="0.3">
      <c r="A221" s="149" t="s">
        <v>159</v>
      </c>
      <c r="B221" s="150">
        <v>2252</v>
      </c>
      <c r="C221" s="149" t="s">
        <v>182</v>
      </c>
      <c r="D221" s="151">
        <v>42131</v>
      </c>
      <c r="E221" s="149" t="s">
        <v>166</v>
      </c>
      <c r="F221" s="149">
        <v>400</v>
      </c>
      <c r="G221" s="149" t="s">
        <v>178</v>
      </c>
      <c r="H221" s="83" t="s">
        <v>162</v>
      </c>
      <c r="XFD221"/>
    </row>
    <row r="222" spans="1:8 16384:16384" s="78" customFormat="1" x14ac:dyDescent="0.3">
      <c r="A222" s="149" t="s">
        <v>159</v>
      </c>
      <c r="B222" s="150">
        <v>2252</v>
      </c>
      <c r="C222" s="149" t="s">
        <v>183</v>
      </c>
      <c r="D222" s="151">
        <v>42131</v>
      </c>
      <c r="E222" s="149">
        <v>4000</v>
      </c>
      <c r="F222" s="149">
        <v>400</v>
      </c>
      <c r="G222" s="149" t="s">
        <v>161</v>
      </c>
      <c r="H222" s="83" t="s">
        <v>162</v>
      </c>
      <c r="XFD222"/>
    </row>
    <row r="223" spans="1:8 16384:16384" s="78" customFormat="1" x14ac:dyDescent="0.3">
      <c r="A223" s="149" t="s">
        <v>159</v>
      </c>
      <c r="B223" s="150">
        <v>2252</v>
      </c>
      <c r="C223" s="149" t="s">
        <v>181</v>
      </c>
      <c r="D223" s="151">
        <v>42131</v>
      </c>
      <c r="E223" s="149">
        <v>360</v>
      </c>
      <c r="F223" s="149">
        <v>400</v>
      </c>
      <c r="G223" s="149" t="s">
        <v>161</v>
      </c>
      <c r="H223" s="83" t="s">
        <v>162</v>
      </c>
      <c r="XFD223"/>
    </row>
    <row r="224" spans="1:8 16384:16384" s="78" customFormat="1" x14ac:dyDescent="0.3">
      <c r="A224" s="149" t="s">
        <v>159</v>
      </c>
      <c r="B224" s="150">
        <v>2252</v>
      </c>
      <c r="C224" s="149" t="s">
        <v>182</v>
      </c>
      <c r="D224" s="151">
        <v>42173</v>
      </c>
      <c r="E224" s="149">
        <v>811</v>
      </c>
      <c r="F224" s="149">
        <v>400</v>
      </c>
      <c r="G224" s="149" t="s">
        <v>161</v>
      </c>
      <c r="H224" s="83" t="s">
        <v>162</v>
      </c>
      <c r="XFD224"/>
    </row>
    <row r="225" spans="1:8 16384:16384" s="78" customFormat="1" x14ac:dyDescent="0.3">
      <c r="A225" s="149" t="s">
        <v>159</v>
      </c>
      <c r="B225" s="150">
        <v>2252</v>
      </c>
      <c r="C225" s="149" t="s">
        <v>183</v>
      </c>
      <c r="D225" s="151">
        <v>42173</v>
      </c>
      <c r="E225" s="149">
        <v>541</v>
      </c>
      <c r="F225" s="149">
        <v>400</v>
      </c>
      <c r="G225" s="149" t="s">
        <v>161</v>
      </c>
      <c r="H225" s="83" t="s">
        <v>162</v>
      </c>
      <c r="XFD225"/>
    </row>
    <row r="226" spans="1:8 16384:16384" s="78" customFormat="1" x14ac:dyDescent="0.3">
      <c r="A226" s="149" t="s">
        <v>159</v>
      </c>
      <c r="B226" s="150">
        <v>2252</v>
      </c>
      <c r="C226" s="149" t="s">
        <v>181</v>
      </c>
      <c r="D226" s="151">
        <v>42173</v>
      </c>
      <c r="E226" s="149">
        <v>90</v>
      </c>
      <c r="F226" s="149">
        <v>400</v>
      </c>
      <c r="G226" s="149" t="s">
        <v>161</v>
      </c>
      <c r="H226" s="83" t="s">
        <v>162</v>
      </c>
      <c r="XFD226"/>
    </row>
    <row r="227" spans="1:8 16384:16384" s="78" customFormat="1" x14ac:dyDescent="0.3">
      <c r="A227" s="149" t="s">
        <v>159</v>
      </c>
      <c r="B227" s="150">
        <v>2252</v>
      </c>
      <c r="C227" s="149" t="s">
        <v>182</v>
      </c>
      <c r="D227" s="151">
        <v>42198</v>
      </c>
      <c r="E227" s="149">
        <v>2000</v>
      </c>
      <c r="F227" s="149">
        <v>400</v>
      </c>
      <c r="G227" s="149" t="s">
        <v>161</v>
      </c>
      <c r="H227" s="83" t="s">
        <v>162</v>
      </c>
      <c r="XFD227"/>
    </row>
    <row r="228" spans="1:8 16384:16384" s="78" customFormat="1" x14ac:dyDescent="0.3">
      <c r="A228" s="149" t="s">
        <v>159</v>
      </c>
      <c r="B228" s="150">
        <v>2252</v>
      </c>
      <c r="C228" s="149" t="s">
        <v>183</v>
      </c>
      <c r="D228" s="151">
        <v>42198</v>
      </c>
      <c r="E228" s="149">
        <v>19000</v>
      </c>
      <c r="F228" s="149">
        <v>400</v>
      </c>
      <c r="G228" s="149" t="s">
        <v>161</v>
      </c>
      <c r="H228" s="83" t="s">
        <v>162</v>
      </c>
      <c r="XFD228"/>
    </row>
    <row r="229" spans="1:8 16384:16384" s="78" customFormat="1" x14ac:dyDescent="0.3">
      <c r="A229" s="149" t="s">
        <v>159</v>
      </c>
      <c r="B229" s="150">
        <v>2252</v>
      </c>
      <c r="C229" s="149" t="s">
        <v>181</v>
      </c>
      <c r="D229" s="151">
        <v>42198</v>
      </c>
      <c r="E229" s="149">
        <v>3000</v>
      </c>
      <c r="F229" s="149">
        <v>400</v>
      </c>
      <c r="G229" s="149" t="s">
        <v>161</v>
      </c>
      <c r="H229" s="83" t="s">
        <v>162</v>
      </c>
      <c r="XFD229"/>
    </row>
    <row r="230" spans="1:8 16384:16384" s="78" customFormat="1" x14ac:dyDescent="0.3">
      <c r="A230" s="149" t="s">
        <v>159</v>
      </c>
      <c r="B230" s="150">
        <v>2252</v>
      </c>
      <c r="C230" s="149" t="s">
        <v>182</v>
      </c>
      <c r="D230" s="151">
        <v>42229</v>
      </c>
      <c r="E230" s="149">
        <v>1200</v>
      </c>
      <c r="F230" s="149">
        <v>400</v>
      </c>
      <c r="G230" s="149" t="s">
        <v>161</v>
      </c>
      <c r="H230" s="83" t="s">
        <v>162</v>
      </c>
      <c r="XFD230"/>
    </row>
    <row r="231" spans="1:8 16384:16384" s="78" customFormat="1" x14ac:dyDescent="0.3">
      <c r="A231" s="149" t="s">
        <v>159</v>
      </c>
      <c r="B231" s="150">
        <v>2252</v>
      </c>
      <c r="C231" s="149" t="s">
        <v>183</v>
      </c>
      <c r="D231" s="151">
        <v>42229</v>
      </c>
      <c r="E231" s="149">
        <v>730</v>
      </c>
      <c r="F231" s="149">
        <v>400</v>
      </c>
      <c r="G231" s="149" t="s">
        <v>161</v>
      </c>
      <c r="H231" s="83" t="s">
        <v>162</v>
      </c>
      <c r="XFD231"/>
    </row>
    <row r="232" spans="1:8 16384:16384" s="78" customFormat="1" x14ac:dyDescent="0.3">
      <c r="A232" s="149" t="s">
        <v>159</v>
      </c>
      <c r="B232" s="150">
        <v>2252</v>
      </c>
      <c r="C232" s="149" t="s">
        <v>181</v>
      </c>
      <c r="D232" s="151">
        <v>42229</v>
      </c>
      <c r="E232" s="149">
        <v>5700</v>
      </c>
      <c r="F232" s="149">
        <v>400</v>
      </c>
      <c r="G232" s="149" t="s">
        <v>161</v>
      </c>
      <c r="H232" s="83" t="s">
        <v>162</v>
      </c>
      <c r="XFD232"/>
    </row>
    <row r="233" spans="1:8 16384:16384" s="78" customFormat="1" x14ac:dyDescent="0.3">
      <c r="A233" s="149" t="s">
        <v>159</v>
      </c>
      <c r="B233" s="150">
        <v>2252</v>
      </c>
      <c r="C233" s="149" t="s">
        <v>182</v>
      </c>
      <c r="D233" s="151">
        <v>42268</v>
      </c>
      <c r="E233" s="149">
        <v>5800</v>
      </c>
      <c r="F233" s="149">
        <v>400</v>
      </c>
      <c r="G233" s="149" t="s">
        <v>161</v>
      </c>
      <c r="H233" s="83" t="s">
        <v>162</v>
      </c>
      <c r="XFD233"/>
    </row>
    <row r="234" spans="1:8 16384:16384" s="78" customFormat="1" x14ac:dyDescent="0.3">
      <c r="A234" s="149" t="s">
        <v>159</v>
      </c>
      <c r="B234" s="150">
        <v>2252</v>
      </c>
      <c r="C234" s="149" t="s">
        <v>183</v>
      </c>
      <c r="D234" s="151">
        <v>42268</v>
      </c>
      <c r="E234" s="149">
        <v>570</v>
      </c>
      <c r="F234" s="149">
        <v>400</v>
      </c>
      <c r="G234" s="149" t="s">
        <v>161</v>
      </c>
      <c r="H234" s="83" t="s">
        <v>162</v>
      </c>
      <c r="XFD234"/>
    </row>
    <row r="235" spans="1:8 16384:16384" s="78" customFormat="1" x14ac:dyDescent="0.3">
      <c r="A235" s="149" t="s">
        <v>159</v>
      </c>
      <c r="B235" s="150">
        <v>2252</v>
      </c>
      <c r="C235" s="149" t="s">
        <v>181</v>
      </c>
      <c r="D235" s="151">
        <v>42268</v>
      </c>
      <c r="E235" s="149">
        <v>1200</v>
      </c>
      <c r="F235" s="149">
        <v>400</v>
      </c>
      <c r="G235" s="149" t="s">
        <v>161</v>
      </c>
      <c r="H235" s="83" t="s">
        <v>162</v>
      </c>
      <c r="XFD235"/>
    </row>
    <row r="236" spans="1:8 16384:16384" s="78" customFormat="1" x14ac:dyDescent="0.3">
      <c r="A236" s="149" t="s">
        <v>159</v>
      </c>
      <c r="B236" s="150">
        <v>2252</v>
      </c>
      <c r="C236" s="149" t="s">
        <v>182</v>
      </c>
      <c r="D236" s="151">
        <v>42298</v>
      </c>
      <c r="E236" s="149">
        <v>270</v>
      </c>
      <c r="F236" s="149">
        <v>400</v>
      </c>
      <c r="G236" s="149" t="s">
        <v>161</v>
      </c>
      <c r="H236" s="83" t="s">
        <v>162</v>
      </c>
      <c r="XFD236"/>
    </row>
    <row r="237" spans="1:8 16384:16384" s="78" customFormat="1" x14ac:dyDescent="0.3">
      <c r="A237" s="149" t="s">
        <v>159</v>
      </c>
      <c r="B237" s="150">
        <v>2252</v>
      </c>
      <c r="C237" s="149" t="s">
        <v>183</v>
      </c>
      <c r="D237" s="151">
        <v>42298</v>
      </c>
      <c r="E237" s="149">
        <v>2000</v>
      </c>
      <c r="F237" s="149">
        <v>400</v>
      </c>
      <c r="G237" s="149" t="s">
        <v>161</v>
      </c>
      <c r="H237" s="83" t="s">
        <v>162</v>
      </c>
      <c r="XFD237"/>
    </row>
    <row r="238" spans="1:8 16384:16384" s="78" customFormat="1" x14ac:dyDescent="0.3">
      <c r="A238" s="149" t="s">
        <v>159</v>
      </c>
      <c r="B238" s="150">
        <v>2252</v>
      </c>
      <c r="C238" s="149" t="s">
        <v>181</v>
      </c>
      <c r="D238" s="151">
        <v>42298</v>
      </c>
      <c r="E238" s="149">
        <v>270</v>
      </c>
      <c r="F238" s="149">
        <v>400</v>
      </c>
      <c r="G238" s="149" t="s">
        <v>161</v>
      </c>
      <c r="H238" s="83" t="s">
        <v>162</v>
      </c>
      <c r="XFD238"/>
    </row>
    <row r="239" spans="1:8 16384:16384" s="78" customFormat="1" x14ac:dyDescent="0.3">
      <c r="A239" s="149" t="s">
        <v>159</v>
      </c>
      <c r="B239" s="150">
        <v>2252</v>
      </c>
      <c r="C239" s="149" t="s">
        <v>182</v>
      </c>
      <c r="D239" s="151">
        <v>42313</v>
      </c>
      <c r="E239" s="149">
        <v>901</v>
      </c>
      <c r="F239" s="149">
        <v>400</v>
      </c>
      <c r="G239" s="149" t="s">
        <v>161</v>
      </c>
      <c r="H239" s="83" t="s">
        <v>162</v>
      </c>
      <c r="XFD239"/>
    </row>
    <row r="240" spans="1:8 16384:16384" s="78" customFormat="1" x14ac:dyDescent="0.3">
      <c r="A240" s="149" t="s">
        <v>159</v>
      </c>
      <c r="B240" s="150">
        <v>2252</v>
      </c>
      <c r="C240" s="149" t="s">
        <v>183</v>
      </c>
      <c r="D240" s="151">
        <v>42313</v>
      </c>
      <c r="E240" s="149">
        <v>2200</v>
      </c>
      <c r="F240" s="149">
        <v>400</v>
      </c>
      <c r="G240" s="149" t="s">
        <v>161</v>
      </c>
      <c r="H240" s="83" t="s">
        <v>162</v>
      </c>
      <c r="XFD240"/>
    </row>
    <row r="241" spans="1:8 16384:16384" s="78" customFormat="1" x14ac:dyDescent="0.3">
      <c r="A241" s="149" t="s">
        <v>159</v>
      </c>
      <c r="B241" s="150">
        <v>2252</v>
      </c>
      <c r="C241" s="149" t="s">
        <v>181</v>
      </c>
      <c r="D241" s="151">
        <v>42313</v>
      </c>
      <c r="E241" s="149">
        <v>1802</v>
      </c>
      <c r="F241" s="149">
        <v>400</v>
      </c>
      <c r="G241" s="149" t="s">
        <v>161</v>
      </c>
      <c r="H241" s="83" t="s">
        <v>162</v>
      </c>
      <c r="XFD241"/>
    </row>
    <row r="242" spans="1:8 16384:16384" s="78" customFormat="1" x14ac:dyDescent="0.3">
      <c r="A242" s="149" t="s">
        <v>159</v>
      </c>
      <c r="B242" s="150">
        <v>2252</v>
      </c>
      <c r="C242" s="149" t="s">
        <v>182</v>
      </c>
      <c r="D242" s="151">
        <v>42353</v>
      </c>
      <c r="E242" s="149">
        <v>1171</v>
      </c>
      <c r="F242" s="149">
        <v>400</v>
      </c>
      <c r="G242" s="149" t="s">
        <v>161</v>
      </c>
      <c r="H242" s="83" t="s">
        <v>162</v>
      </c>
      <c r="XFD242"/>
    </row>
    <row r="243" spans="1:8 16384:16384" s="78" customFormat="1" x14ac:dyDescent="0.3">
      <c r="A243" s="149" t="s">
        <v>159</v>
      </c>
      <c r="B243" s="150">
        <v>2252</v>
      </c>
      <c r="C243" s="149" t="s">
        <v>183</v>
      </c>
      <c r="D243" s="151">
        <v>42353</v>
      </c>
      <c r="E243" s="149">
        <v>1</v>
      </c>
      <c r="F243" s="149">
        <v>400</v>
      </c>
      <c r="G243" s="149" t="s">
        <v>161</v>
      </c>
      <c r="H243" s="83" t="s">
        <v>162</v>
      </c>
      <c r="XFD243"/>
    </row>
    <row r="244" spans="1:8 16384:16384" s="78" customFormat="1" x14ac:dyDescent="0.3">
      <c r="A244" s="149" t="s">
        <v>159</v>
      </c>
      <c r="B244" s="150">
        <v>2252</v>
      </c>
      <c r="C244" s="149" t="s">
        <v>181</v>
      </c>
      <c r="D244" s="151">
        <v>42353</v>
      </c>
      <c r="E244" s="149">
        <v>2500</v>
      </c>
      <c r="F244" s="149">
        <v>400</v>
      </c>
      <c r="G244" s="149" t="s">
        <v>161</v>
      </c>
      <c r="H244" s="83" t="s">
        <v>162</v>
      </c>
      <c r="XFD244"/>
    </row>
    <row r="245" spans="1:8 16384:16384" s="78" customFormat="1" x14ac:dyDescent="0.3">
      <c r="A245" s="149" t="s">
        <v>159</v>
      </c>
      <c r="B245" s="150">
        <v>2252</v>
      </c>
      <c r="C245" s="149" t="s">
        <v>182</v>
      </c>
      <c r="D245" s="151">
        <v>42381</v>
      </c>
      <c r="E245" s="149">
        <v>450</v>
      </c>
      <c r="F245" s="149">
        <v>400</v>
      </c>
      <c r="G245" s="149" t="s">
        <v>161</v>
      </c>
      <c r="H245" s="83" t="s">
        <v>162</v>
      </c>
      <c r="XFD245"/>
    </row>
    <row r="246" spans="1:8 16384:16384" s="78" customFormat="1" x14ac:dyDescent="0.3">
      <c r="A246" s="149" t="s">
        <v>159</v>
      </c>
      <c r="B246" s="150">
        <v>2252</v>
      </c>
      <c r="C246" s="149" t="s">
        <v>183</v>
      </c>
      <c r="D246" s="151">
        <v>42381</v>
      </c>
      <c r="E246" s="149">
        <v>360</v>
      </c>
      <c r="F246" s="149">
        <v>400</v>
      </c>
      <c r="G246" s="149" t="s">
        <v>161</v>
      </c>
      <c r="H246" s="83" t="s">
        <v>162</v>
      </c>
      <c r="XFD246"/>
    </row>
    <row r="247" spans="1:8 16384:16384" x14ac:dyDescent="0.3">
      <c r="A247" s="149" t="s">
        <v>159</v>
      </c>
      <c r="B247" s="150">
        <v>2252</v>
      </c>
      <c r="C247" s="149" t="s">
        <v>181</v>
      </c>
      <c r="D247" s="151">
        <v>42381</v>
      </c>
      <c r="E247" s="149">
        <v>270</v>
      </c>
      <c r="F247" s="149">
        <v>400</v>
      </c>
      <c r="G247" s="149" t="s">
        <v>161</v>
      </c>
      <c r="H247" s="83" t="s">
        <v>162</v>
      </c>
    </row>
    <row r="248" spans="1:8 16384:16384" x14ac:dyDescent="0.3">
      <c r="A248" s="149" t="s">
        <v>159</v>
      </c>
      <c r="B248" s="150">
        <v>2252</v>
      </c>
      <c r="C248" s="149" t="s">
        <v>182</v>
      </c>
      <c r="D248" s="151">
        <v>42409</v>
      </c>
      <c r="E248" s="149">
        <v>1</v>
      </c>
      <c r="F248" s="149">
        <v>400</v>
      </c>
      <c r="G248" s="149" t="s">
        <v>161</v>
      </c>
      <c r="H248" s="83" t="s">
        <v>162</v>
      </c>
    </row>
    <row r="249" spans="1:8 16384:16384" x14ac:dyDescent="0.3">
      <c r="A249" s="149" t="s">
        <v>159</v>
      </c>
      <c r="B249" s="150">
        <v>2252</v>
      </c>
      <c r="C249" s="149" t="s">
        <v>183</v>
      </c>
      <c r="D249" s="151">
        <v>42409</v>
      </c>
      <c r="E249" s="149">
        <v>180</v>
      </c>
      <c r="F249" s="149">
        <v>400</v>
      </c>
      <c r="G249" s="149" t="s">
        <v>161</v>
      </c>
      <c r="H249" s="83" t="s">
        <v>162</v>
      </c>
    </row>
    <row r="250" spans="1:8 16384:16384" x14ac:dyDescent="0.3">
      <c r="A250" s="149" t="s">
        <v>159</v>
      </c>
      <c r="B250" s="150">
        <v>2252</v>
      </c>
      <c r="C250" s="149" t="s">
        <v>181</v>
      </c>
      <c r="D250" s="151">
        <v>42409</v>
      </c>
      <c r="E250" s="149">
        <v>180</v>
      </c>
      <c r="F250" s="149">
        <v>400</v>
      </c>
      <c r="G250" s="149" t="s">
        <v>161</v>
      </c>
      <c r="H250" s="83" t="s">
        <v>162</v>
      </c>
    </row>
    <row r="251" spans="1:8 16384:16384" x14ac:dyDescent="0.3">
      <c r="A251" s="149" t="s">
        <v>159</v>
      </c>
      <c r="B251" s="150">
        <v>2252</v>
      </c>
      <c r="C251" s="149" t="s">
        <v>182</v>
      </c>
      <c r="D251" s="151">
        <v>42432</v>
      </c>
      <c r="E251" s="149">
        <v>90</v>
      </c>
      <c r="F251" s="149">
        <v>400</v>
      </c>
      <c r="G251" s="149" t="s">
        <v>161</v>
      </c>
      <c r="H251" s="83" t="s">
        <v>162</v>
      </c>
    </row>
    <row r="252" spans="1:8 16384:16384" x14ac:dyDescent="0.3">
      <c r="A252" s="149" t="s">
        <v>159</v>
      </c>
      <c r="B252" s="150">
        <v>2252</v>
      </c>
      <c r="C252" s="149" t="s">
        <v>183</v>
      </c>
      <c r="D252" s="151">
        <v>42432</v>
      </c>
      <c r="E252" s="149">
        <v>270</v>
      </c>
      <c r="F252" s="149">
        <v>400</v>
      </c>
      <c r="G252" s="149" t="s">
        <v>161</v>
      </c>
      <c r="H252" s="83" t="s">
        <v>162</v>
      </c>
    </row>
    <row r="253" spans="1:8 16384:16384" x14ac:dyDescent="0.3">
      <c r="A253" s="149" t="s">
        <v>159</v>
      </c>
      <c r="B253" s="150">
        <v>2252</v>
      </c>
      <c r="C253" s="149" t="s">
        <v>181</v>
      </c>
      <c r="D253" s="151">
        <v>42432</v>
      </c>
      <c r="E253" s="149">
        <v>90</v>
      </c>
      <c r="F253" s="149">
        <v>400</v>
      </c>
      <c r="G253" s="149" t="s">
        <v>161</v>
      </c>
      <c r="H253" s="83" t="s">
        <v>162</v>
      </c>
    </row>
    <row r="254" spans="1:8 16384:16384" x14ac:dyDescent="0.3">
      <c r="A254" s="149" t="s">
        <v>159</v>
      </c>
      <c r="B254" s="150">
        <v>2252</v>
      </c>
      <c r="C254" s="149" t="s">
        <v>182</v>
      </c>
      <c r="D254" s="151">
        <v>42486</v>
      </c>
      <c r="E254" s="149">
        <v>210</v>
      </c>
      <c r="F254" s="149">
        <v>400</v>
      </c>
      <c r="G254" s="149" t="s">
        <v>161</v>
      </c>
      <c r="H254" s="83" t="s">
        <v>162</v>
      </c>
    </row>
    <row r="255" spans="1:8 16384:16384" x14ac:dyDescent="0.3">
      <c r="A255" s="149" t="s">
        <v>159</v>
      </c>
      <c r="B255" s="150">
        <v>2252</v>
      </c>
      <c r="C255" s="149" t="s">
        <v>183</v>
      </c>
      <c r="D255" s="151">
        <v>42486</v>
      </c>
      <c r="E255" s="149">
        <v>900</v>
      </c>
      <c r="F255" s="149">
        <v>400</v>
      </c>
      <c r="G255" s="149" t="s">
        <v>161</v>
      </c>
      <c r="H255" s="83" t="s">
        <v>162</v>
      </c>
    </row>
    <row r="256" spans="1:8 16384:16384" x14ac:dyDescent="0.3">
      <c r="A256" s="149" t="s">
        <v>159</v>
      </c>
      <c r="B256" s="150">
        <v>2252</v>
      </c>
      <c r="C256" s="149" t="s">
        <v>181</v>
      </c>
      <c r="D256" s="151">
        <v>42486</v>
      </c>
      <c r="E256" s="149">
        <v>400</v>
      </c>
      <c r="F256" s="149">
        <v>400</v>
      </c>
      <c r="G256" s="149" t="s">
        <v>161</v>
      </c>
      <c r="H256" s="83" t="s">
        <v>162</v>
      </c>
    </row>
    <row r="257" spans="1:8" x14ac:dyDescent="0.3">
      <c r="A257" s="149" t="s">
        <v>159</v>
      </c>
      <c r="B257" s="150">
        <v>2252</v>
      </c>
      <c r="C257" s="149" t="s">
        <v>182</v>
      </c>
      <c r="D257" s="151">
        <v>42502</v>
      </c>
      <c r="E257" s="149">
        <v>390</v>
      </c>
      <c r="F257" s="149">
        <v>400</v>
      </c>
      <c r="G257" s="149" t="s">
        <v>161</v>
      </c>
      <c r="H257" s="83" t="s">
        <v>162</v>
      </c>
    </row>
    <row r="258" spans="1:8" x14ac:dyDescent="0.3">
      <c r="A258" s="149" t="s">
        <v>159</v>
      </c>
      <c r="B258" s="150">
        <v>2252</v>
      </c>
      <c r="C258" s="149" t="s">
        <v>183</v>
      </c>
      <c r="D258" s="151">
        <v>42502</v>
      </c>
      <c r="E258" s="149">
        <v>94</v>
      </c>
      <c r="F258" s="149">
        <v>400</v>
      </c>
      <c r="G258" s="149" t="s">
        <v>161</v>
      </c>
      <c r="H258" s="83" t="s">
        <v>162</v>
      </c>
    </row>
    <row r="259" spans="1:8" x14ac:dyDescent="0.3">
      <c r="A259" s="149" t="s">
        <v>159</v>
      </c>
      <c r="B259" s="150">
        <v>2252</v>
      </c>
      <c r="C259" s="149" t="s">
        <v>181</v>
      </c>
      <c r="D259" s="151">
        <v>42502</v>
      </c>
      <c r="E259" s="149">
        <v>370</v>
      </c>
      <c r="F259" s="149">
        <v>400</v>
      </c>
      <c r="G259" s="149" t="s">
        <v>161</v>
      </c>
      <c r="H259" s="83" t="s">
        <v>162</v>
      </c>
    </row>
    <row r="260" spans="1:8" x14ac:dyDescent="0.3">
      <c r="A260" s="149" t="s">
        <v>159</v>
      </c>
      <c r="B260" s="150">
        <v>2252</v>
      </c>
      <c r="C260" s="149" t="s">
        <v>182</v>
      </c>
      <c r="D260" s="151">
        <v>42542</v>
      </c>
      <c r="E260" s="149">
        <v>180</v>
      </c>
      <c r="F260" s="149">
        <v>400</v>
      </c>
      <c r="G260" s="149" t="s">
        <v>161</v>
      </c>
      <c r="H260" s="83" t="s">
        <v>162</v>
      </c>
    </row>
    <row r="261" spans="1:8" x14ac:dyDescent="0.3">
      <c r="A261" s="149" t="s">
        <v>159</v>
      </c>
      <c r="B261" s="150">
        <v>2252</v>
      </c>
      <c r="C261" s="149" t="s">
        <v>183</v>
      </c>
      <c r="D261" s="151">
        <v>42542</v>
      </c>
      <c r="E261" s="149">
        <v>1351</v>
      </c>
      <c r="F261" s="149">
        <v>400</v>
      </c>
      <c r="G261" s="149" t="s">
        <v>161</v>
      </c>
      <c r="H261" s="83" t="s">
        <v>162</v>
      </c>
    </row>
    <row r="262" spans="1:8" x14ac:dyDescent="0.3">
      <c r="A262" s="149" t="s">
        <v>159</v>
      </c>
      <c r="B262" s="150">
        <v>2252</v>
      </c>
      <c r="C262" s="149" t="s">
        <v>181</v>
      </c>
      <c r="D262" s="151">
        <v>42542</v>
      </c>
      <c r="E262" s="149">
        <v>1</v>
      </c>
      <c r="F262" s="149">
        <v>400</v>
      </c>
      <c r="G262" s="149" t="s">
        <v>161</v>
      </c>
      <c r="H262" s="83" t="s">
        <v>162</v>
      </c>
    </row>
    <row r="263" spans="1:8" x14ac:dyDescent="0.3">
      <c r="A263" s="149" t="s">
        <v>159</v>
      </c>
      <c r="B263" s="150">
        <v>2252</v>
      </c>
      <c r="C263" s="149" t="s">
        <v>182</v>
      </c>
      <c r="D263" s="151">
        <v>42579</v>
      </c>
      <c r="E263" s="149">
        <v>4400</v>
      </c>
      <c r="F263" s="149">
        <v>400</v>
      </c>
      <c r="G263" s="149" t="s">
        <v>161</v>
      </c>
      <c r="H263" s="83" t="s">
        <v>162</v>
      </c>
    </row>
    <row r="264" spans="1:8" x14ac:dyDescent="0.3">
      <c r="A264" s="149" t="s">
        <v>159</v>
      </c>
      <c r="B264" s="150">
        <v>2252</v>
      </c>
      <c r="C264" s="149" t="s">
        <v>183</v>
      </c>
      <c r="D264" s="151">
        <v>42579</v>
      </c>
      <c r="E264" s="149">
        <v>991</v>
      </c>
      <c r="F264" s="149">
        <v>400</v>
      </c>
      <c r="G264" s="149" t="s">
        <v>161</v>
      </c>
      <c r="H264" s="83" t="s">
        <v>162</v>
      </c>
    </row>
    <row r="265" spans="1:8" x14ac:dyDescent="0.3">
      <c r="A265" s="149" t="s">
        <v>159</v>
      </c>
      <c r="B265" s="150">
        <v>2252</v>
      </c>
      <c r="C265" s="149" t="s">
        <v>181</v>
      </c>
      <c r="D265" s="151">
        <v>42579</v>
      </c>
      <c r="E265" s="149">
        <v>3400</v>
      </c>
      <c r="F265" s="149">
        <v>400</v>
      </c>
      <c r="G265" s="149" t="s">
        <v>161</v>
      </c>
      <c r="H265" s="83" t="s">
        <v>162</v>
      </c>
    </row>
    <row r="266" spans="1:8" x14ac:dyDescent="0.3">
      <c r="A266" s="149" t="s">
        <v>159</v>
      </c>
      <c r="B266" s="150">
        <v>2252</v>
      </c>
      <c r="C266" s="149" t="s">
        <v>182</v>
      </c>
      <c r="D266" s="151">
        <v>42590</v>
      </c>
      <c r="E266" s="149">
        <v>2200</v>
      </c>
      <c r="F266" s="149">
        <v>400</v>
      </c>
      <c r="G266" s="149" t="s">
        <v>161</v>
      </c>
      <c r="H266" s="83" t="s">
        <v>162</v>
      </c>
    </row>
    <row r="267" spans="1:8" x14ac:dyDescent="0.3">
      <c r="A267" s="149" t="s">
        <v>159</v>
      </c>
      <c r="B267" s="150">
        <v>2252</v>
      </c>
      <c r="C267" s="149" t="s">
        <v>183</v>
      </c>
      <c r="D267" s="151">
        <v>42590</v>
      </c>
      <c r="E267" s="149">
        <v>450</v>
      </c>
      <c r="F267" s="149">
        <v>400</v>
      </c>
      <c r="G267" s="149" t="s">
        <v>161</v>
      </c>
      <c r="H267" s="83" t="s">
        <v>162</v>
      </c>
    </row>
    <row r="268" spans="1:8" x14ac:dyDescent="0.3">
      <c r="A268" s="149" t="s">
        <v>159</v>
      </c>
      <c r="B268" s="150">
        <v>2252</v>
      </c>
      <c r="C268" s="149" t="s">
        <v>181</v>
      </c>
      <c r="D268" s="151">
        <v>42590</v>
      </c>
      <c r="E268" s="149">
        <v>901</v>
      </c>
      <c r="F268" s="149">
        <v>400</v>
      </c>
      <c r="G268" s="149" t="s">
        <v>161</v>
      </c>
      <c r="H268" s="83" t="s">
        <v>162</v>
      </c>
    </row>
    <row r="269" spans="1:8" x14ac:dyDescent="0.3">
      <c r="A269" s="149" t="s">
        <v>159</v>
      </c>
      <c r="B269" s="150">
        <v>2252</v>
      </c>
      <c r="C269" s="149" t="s">
        <v>182</v>
      </c>
      <c r="D269" s="151">
        <v>42640</v>
      </c>
      <c r="E269" s="149">
        <v>1261</v>
      </c>
      <c r="F269" s="149">
        <v>400</v>
      </c>
      <c r="G269" s="149" t="s">
        <v>161</v>
      </c>
      <c r="H269" s="83" t="s">
        <v>162</v>
      </c>
    </row>
    <row r="270" spans="1:8" x14ac:dyDescent="0.3">
      <c r="A270" s="149" t="s">
        <v>159</v>
      </c>
      <c r="B270" s="150">
        <v>2252</v>
      </c>
      <c r="C270" s="149" t="s">
        <v>183</v>
      </c>
      <c r="D270" s="151">
        <v>42640</v>
      </c>
      <c r="E270" s="149">
        <v>360</v>
      </c>
      <c r="F270" s="149">
        <v>400</v>
      </c>
      <c r="G270" s="149" t="s">
        <v>161</v>
      </c>
      <c r="H270" s="83" t="s">
        <v>162</v>
      </c>
    </row>
    <row r="271" spans="1:8" x14ac:dyDescent="0.3">
      <c r="A271" s="149" t="s">
        <v>159</v>
      </c>
      <c r="B271" s="150">
        <v>2252</v>
      </c>
      <c r="C271" s="149" t="s">
        <v>181</v>
      </c>
      <c r="D271" s="151">
        <v>42640</v>
      </c>
      <c r="E271" s="149" t="s">
        <v>166</v>
      </c>
      <c r="F271" s="149">
        <v>400</v>
      </c>
      <c r="G271" s="149" t="s">
        <v>178</v>
      </c>
      <c r="H271" s="83" t="s">
        <v>162</v>
      </c>
    </row>
    <row r="272" spans="1:8" x14ac:dyDescent="0.3">
      <c r="A272" s="149" t="s">
        <v>159</v>
      </c>
      <c r="B272" s="150">
        <v>2252</v>
      </c>
      <c r="C272" s="149" t="s">
        <v>182</v>
      </c>
      <c r="D272" s="151">
        <v>42670</v>
      </c>
      <c r="E272" s="149">
        <v>631</v>
      </c>
      <c r="F272" s="149">
        <v>400</v>
      </c>
      <c r="G272" s="149" t="s">
        <v>161</v>
      </c>
      <c r="H272" s="83" t="s">
        <v>162</v>
      </c>
    </row>
    <row r="273" spans="1:8" x14ac:dyDescent="0.3">
      <c r="A273" s="149" t="s">
        <v>159</v>
      </c>
      <c r="B273" s="150">
        <v>2252</v>
      </c>
      <c r="C273" s="149" t="s">
        <v>183</v>
      </c>
      <c r="D273" s="151">
        <v>42670</v>
      </c>
      <c r="E273" s="149">
        <v>901</v>
      </c>
      <c r="F273" s="149">
        <v>400</v>
      </c>
      <c r="G273" s="149" t="s">
        <v>161</v>
      </c>
      <c r="H273" s="83" t="s">
        <v>162</v>
      </c>
    </row>
    <row r="274" spans="1:8" x14ac:dyDescent="0.3">
      <c r="A274" s="149" t="s">
        <v>159</v>
      </c>
      <c r="B274" s="150">
        <v>2252</v>
      </c>
      <c r="C274" s="149" t="s">
        <v>181</v>
      </c>
      <c r="D274" s="151">
        <v>42670</v>
      </c>
      <c r="E274" s="149">
        <v>1</v>
      </c>
      <c r="F274" s="149">
        <v>400</v>
      </c>
      <c r="G274" s="149" t="s">
        <v>161</v>
      </c>
      <c r="H274" s="83" t="s">
        <v>162</v>
      </c>
    </row>
  </sheetData>
  <mergeCells count="1">
    <mergeCell ref="L1:M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FD169"/>
  <sheetViews>
    <sheetView workbookViewId="0">
      <selection activeCell="L15" sqref="L15"/>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2256</v>
      </c>
      <c r="C2" s="149" t="s">
        <v>184</v>
      </c>
      <c r="D2" s="151">
        <v>40205</v>
      </c>
      <c r="E2" s="149">
        <v>240</v>
      </c>
      <c r="F2" s="149">
        <v>400</v>
      </c>
      <c r="G2" s="149" t="s">
        <v>161</v>
      </c>
      <c r="H2" s="83" t="s">
        <v>162</v>
      </c>
      <c r="J2" s="85" t="s">
        <v>163</v>
      </c>
      <c r="K2" s="85" t="s">
        <v>164</v>
      </c>
      <c r="L2" s="86">
        <v>40179</v>
      </c>
      <c r="M2" s="86">
        <v>42916</v>
      </c>
      <c r="N2" s="82">
        <f>$B$2</f>
        <v>2256</v>
      </c>
      <c r="O2" s="21">
        <f>COUNTIFS($D:$D,"&gt;="&amp;L2,$D:$D,"&lt;="&amp;M2)</f>
        <v>168</v>
      </c>
      <c r="P2" s="21">
        <f>COUNTIFS($D:$D,"&gt;="&amp;L2,$D:$D,"&lt;="&amp;M2,$E:$E,"&gt;400")+COUNTIFS($D:$D,"&gt;="&amp;L2,$D:$D,"&lt;="&amp;M2,$E:$E,"*Present &gt;QL")</f>
        <v>89</v>
      </c>
      <c r="Q2" s="87">
        <f t="shared" ref="Q2" si="0">IFERROR(P2/O2,"NA")</f>
        <v>0.52976190476190477</v>
      </c>
      <c r="XFD2"/>
    </row>
    <row r="3" spans="1:17 16384:16384" s="78" customFormat="1" x14ac:dyDescent="0.3">
      <c r="A3" s="149" t="s">
        <v>159</v>
      </c>
      <c r="B3" s="150">
        <v>2256</v>
      </c>
      <c r="C3" s="149" t="s">
        <v>292</v>
      </c>
      <c r="D3" s="151">
        <v>40205</v>
      </c>
      <c r="E3" s="149">
        <v>940</v>
      </c>
      <c r="F3" s="149">
        <v>400</v>
      </c>
      <c r="G3" s="149" t="s">
        <v>161</v>
      </c>
      <c r="H3" s="83" t="s">
        <v>162</v>
      </c>
      <c r="XFD3"/>
    </row>
    <row r="4" spans="1:17 16384:16384" s="78" customFormat="1" x14ac:dyDescent="0.3">
      <c r="A4" s="149" t="s">
        <v>159</v>
      </c>
      <c r="B4" s="150">
        <v>2256</v>
      </c>
      <c r="C4" s="149" t="s">
        <v>184</v>
      </c>
      <c r="D4" s="151">
        <v>40226</v>
      </c>
      <c r="E4" s="149">
        <v>20</v>
      </c>
      <c r="F4" s="149">
        <v>400</v>
      </c>
      <c r="G4" s="149" t="s">
        <v>161</v>
      </c>
      <c r="H4" s="83" t="s">
        <v>162</v>
      </c>
      <c r="XFD4"/>
    </row>
    <row r="5" spans="1:17 16384:16384" s="78" customFormat="1" x14ac:dyDescent="0.3">
      <c r="A5" s="149" t="s">
        <v>159</v>
      </c>
      <c r="B5" s="150">
        <v>2256</v>
      </c>
      <c r="C5" s="149" t="s">
        <v>292</v>
      </c>
      <c r="D5" s="151">
        <v>40226</v>
      </c>
      <c r="E5" s="149">
        <v>148</v>
      </c>
      <c r="F5" s="149">
        <v>400</v>
      </c>
      <c r="G5" s="149" t="s">
        <v>161</v>
      </c>
      <c r="H5" s="83" t="s">
        <v>162</v>
      </c>
      <c r="XFD5"/>
    </row>
    <row r="6" spans="1:17 16384:16384" s="78" customFormat="1" x14ac:dyDescent="0.3">
      <c r="A6" s="149" t="s">
        <v>159</v>
      </c>
      <c r="B6" s="150">
        <v>2256</v>
      </c>
      <c r="C6" s="149" t="s">
        <v>293</v>
      </c>
      <c r="D6" s="151">
        <v>40226</v>
      </c>
      <c r="E6" s="149">
        <v>20</v>
      </c>
      <c r="F6" s="149">
        <v>400</v>
      </c>
      <c r="G6" s="149" t="s">
        <v>161</v>
      </c>
      <c r="H6" s="83" t="s">
        <v>162</v>
      </c>
      <c r="XFD6"/>
    </row>
    <row r="7" spans="1:17 16384:16384" s="78" customFormat="1" x14ac:dyDescent="0.3">
      <c r="A7" s="149" t="s">
        <v>159</v>
      </c>
      <c r="B7" s="150">
        <v>2256</v>
      </c>
      <c r="C7" s="149" t="s">
        <v>294</v>
      </c>
      <c r="D7" s="151">
        <v>40226</v>
      </c>
      <c r="E7" s="149">
        <v>66</v>
      </c>
      <c r="F7" s="149">
        <v>400</v>
      </c>
      <c r="G7" s="149" t="s">
        <v>161</v>
      </c>
      <c r="H7" s="83" t="s">
        <v>162</v>
      </c>
      <c r="XFD7"/>
    </row>
    <row r="8" spans="1:17 16384:16384" s="78" customFormat="1" x14ac:dyDescent="0.3">
      <c r="A8" s="149" t="s">
        <v>159</v>
      </c>
      <c r="B8" s="150">
        <v>2256</v>
      </c>
      <c r="C8" s="149" t="s">
        <v>184</v>
      </c>
      <c r="D8" s="151">
        <v>40234</v>
      </c>
      <c r="E8" s="149">
        <v>82</v>
      </c>
      <c r="F8" s="149">
        <v>400</v>
      </c>
      <c r="G8" s="149" t="s">
        <v>161</v>
      </c>
      <c r="H8" s="83" t="s">
        <v>162</v>
      </c>
      <c r="XFD8"/>
    </row>
    <row r="9" spans="1:17 16384:16384" s="78" customFormat="1" x14ac:dyDescent="0.3">
      <c r="A9" s="149" t="s">
        <v>159</v>
      </c>
      <c r="B9" s="150">
        <v>2256</v>
      </c>
      <c r="C9" s="149" t="s">
        <v>292</v>
      </c>
      <c r="D9" s="151">
        <v>40234</v>
      </c>
      <c r="E9" s="149">
        <v>40</v>
      </c>
      <c r="F9" s="149">
        <v>400</v>
      </c>
      <c r="G9" s="149" t="s">
        <v>161</v>
      </c>
      <c r="H9" s="83" t="s">
        <v>162</v>
      </c>
      <c r="XFD9"/>
    </row>
    <row r="10" spans="1:17 16384:16384" s="78" customFormat="1" x14ac:dyDescent="0.3">
      <c r="A10" s="149" t="s">
        <v>159</v>
      </c>
      <c r="B10" s="150">
        <v>2256</v>
      </c>
      <c r="C10" s="149" t="s">
        <v>293</v>
      </c>
      <c r="D10" s="151">
        <v>40234</v>
      </c>
      <c r="E10" s="149">
        <v>520</v>
      </c>
      <c r="F10" s="149">
        <v>400</v>
      </c>
      <c r="G10" s="149" t="s">
        <v>161</v>
      </c>
      <c r="H10" s="83" t="s">
        <v>162</v>
      </c>
      <c r="XFD10"/>
    </row>
    <row r="11" spans="1:17 16384:16384" s="78" customFormat="1" x14ac:dyDescent="0.3">
      <c r="A11" s="149" t="s">
        <v>159</v>
      </c>
      <c r="B11" s="150">
        <v>2256</v>
      </c>
      <c r="C11" s="149" t="s">
        <v>294</v>
      </c>
      <c r="D11" s="151">
        <v>40234</v>
      </c>
      <c r="E11" s="149">
        <v>130</v>
      </c>
      <c r="F11" s="149">
        <v>400</v>
      </c>
      <c r="G11" s="149" t="s">
        <v>161</v>
      </c>
      <c r="H11" s="83" t="s">
        <v>162</v>
      </c>
      <c r="XFD11"/>
    </row>
    <row r="12" spans="1:17 16384:16384" s="78" customFormat="1" x14ac:dyDescent="0.3">
      <c r="A12" s="149" t="s">
        <v>159</v>
      </c>
      <c r="B12" s="150">
        <v>2256</v>
      </c>
      <c r="C12" s="149" t="s">
        <v>184</v>
      </c>
      <c r="D12" s="151">
        <v>40254</v>
      </c>
      <c r="E12" s="149">
        <v>20</v>
      </c>
      <c r="F12" s="149">
        <v>400</v>
      </c>
      <c r="G12" s="149" t="s">
        <v>161</v>
      </c>
      <c r="H12" s="83" t="s">
        <v>162</v>
      </c>
      <c r="XFD12"/>
    </row>
    <row r="13" spans="1:17 16384:16384" s="78" customFormat="1" x14ac:dyDescent="0.3">
      <c r="A13" s="149" t="s">
        <v>159</v>
      </c>
      <c r="B13" s="150">
        <v>2256</v>
      </c>
      <c r="C13" s="149" t="s">
        <v>292</v>
      </c>
      <c r="D13" s="151">
        <v>40254</v>
      </c>
      <c r="E13" s="149">
        <v>20</v>
      </c>
      <c r="F13" s="149">
        <v>400</v>
      </c>
      <c r="G13" s="149" t="s">
        <v>161</v>
      </c>
      <c r="H13" s="83" t="s">
        <v>162</v>
      </c>
      <c r="XFD13"/>
    </row>
    <row r="14" spans="1:17 16384:16384" s="78" customFormat="1" x14ac:dyDescent="0.3">
      <c r="A14" s="149" t="s">
        <v>159</v>
      </c>
      <c r="B14" s="150">
        <v>2256</v>
      </c>
      <c r="C14" s="149" t="s">
        <v>293</v>
      </c>
      <c r="D14" s="151">
        <v>40254</v>
      </c>
      <c r="E14" s="149">
        <v>20</v>
      </c>
      <c r="F14" s="149">
        <v>400</v>
      </c>
      <c r="G14" s="149" t="s">
        <v>161</v>
      </c>
      <c r="H14" s="83" t="s">
        <v>162</v>
      </c>
      <c r="XFD14"/>
    </row>
    <row r="15" spans="1:17 16384:16384" s="78" customFormat="1" x14ac:dyDescent="0.3">
      <c r="A15" s="149" t="s">
        <v>159</v>
      </c>
      <c r="B15" s="150">
        <v>2256</v>
      </c>
      <c r="C15" s="149" t="s">
        <v>294</v>
      </c>
      <c r="D15" s="151">
        <v>40254</v>
      </c>
      <c r="E15" s="149">
        <v>40</v>
      </c>
      <c r="F15" s="149">
        <v>400</v>
      </c>
      <c r="G15" s="149" t="s">
        <v>161</v>
      </c>
      <c r="H15" s="83" t="s">
        <v>162</v>
      </c>
      <c r="XFD15"/>
    </row>
    <row r="16" spans="1:17 16384:16384" s="78" customFormat="1" x14ac:dyDescent="0.3">
      <c r="A16" s="149" t="s">
        <v>159</v>
      </c>
      <c r="B16" s="150">
        <v>2256</v>
      </c>
      <c r="C16" s="149" t="s">
        <v>184</v>
      </c>
      <c r="D16" s="151">
        <v>40283</v>
      </c>
      <c r="E16" s="149">
        <v>180</v>
      </c>
      <c r="F16" s="149">
        <v>400</v>
      </c>
      <c r="G16" s="149" t="s">
        <v>161</v>
      </c>
      <c r="H16" s="83" t="s">
        <v>162</v>
      </c>
      <c r="XFD16"/>
    </row>
    <row r="17" spans="1:8 16384:16384" s="78" customFormat="1" x14ac:dyDescent="0.3">
      <c r="A17" s="149" t="s">
        <v>159</v>
      </c>
      <c r="B17" s="150">
        <v>2256</v>
      </c>
      <c r="C17" s="149" t="s">
        <v>292</v>
      </c>
      <c r="D17" s="151">
        <v>40283</v>
      </c>
      <c r="E17" s="149" t="s">
        <v>166</v>
      </c>
      <c r="F17" s="149">
        <v>400</v>
      </c>
      <c r="G17" s="149" t="s">
        <v>178</v>
      </c>
      <c r="H17" s="83" t="s">
        <v>162</v>
      </c>
      <c r="XFD17"/>
    </row>
    <row r="18" spans="1:8 16384:16384" s="78" customFormat="1" x14ac:dyDescent="0.3">
      <c r="A18" s="149" t="s">
        <v>159</v>
      </c>
      <c r="B18" s="150">
        <v>2256</v>
      </c>
      <c r="C18" s="149" t="s">
        <v>293</v>
      </c>
      <c r="D18" s="151">
        <v>40283</v>
      </c>
      <c r="E18" s="149" t="s">
        <v>166</v>
      </c>
      <c r="F18" s="149">
        <v>400</v>
      </c>
      <c r="G18" s="149" t="s">
        <v>178</v>
      </c>
      <c r="H18" s="83" t="s">
        <v>162</v>
      </c>
      <c r="XFD18"/>
    </row>
    <row r="19" spans="1:8 16384:16384" s="78" customFormat="1" x14ac:dyDescent="0.3">
      <c r="A19" s="149" t="s">
        <v>159</v>
      </c>
      <c r="B19" s="150">
        <v>2256</v>
      </c>
      <c r="C19" s="149" t="s">
        <v>294</v>
      </c>
      <c r="D19" s="151">
        <v>40283</v>
      </c>
      <c r="E19" s="149">
        <v>130</v>
      </c>
      <c r="F19" s="149">
        <v>400</v>
      </c>
      <c r="G19" s="149" t="s">
        <v>161</v>
      </c>
      <c r="H19" s="83" t="s">
        <v>162</v>
      </c>
      <c r="XFD19"/>
    </row>
    <row r="20" spans="1:8 16384:16384" s="78" customFormat="1" x14ac:dyDescent="0.3">
      <c r="A20" s="149" t="s">
        <v>159</v>
      </c>
      <c r="B20" s="150">
        <v>2256</v>
      </c>
      <c r="C20" s="149" t="s">
        <v>184</v>
      </c>
      <c r="D20" s="151">
        <v>40311</v>
      </c>
      <c r="E20" s="149">
        <v>66</v>
      </c>
      <c r="F20" s="149">
        <v>400</v>
      </c>
      <c r="G20" s="149" t="s">
        <v>161</v>
      </c>
      <c r="H20" s="83" t="s">
        <v>162</v>
      </c>
      <c r="XFD20"/>
    </row>
    <row r="21" spans="1:8 16384:16384" s="78" customFormat="1" x14ac:dyDescent="0.3">
      <c r="A21" s="149" t="s">
        <v>159</v>
      </c>
      <c r="B21" s="150">
        <v>2256</v>
      </c>
      <c r="C21" s="149" t="s">
        <v>292</v>
      </c>
      <c r="D21" s="151">
        <v>40311</v>
      </c>
      <c r="E21" s="149">
        <v>82</v>
      </c>
      <c r="F21" s="149">
        <v>400</v>
      </c>
      <c r="G21" s="149" t="s">
        <v>161</v>
      </c>
      <c r="H21" s="83" t="s">
        <v>162</v>
      </c>
      <c r="XFD21"/>
    </row>
    <row r="22" spans="1:8 16384:16384" s="78" customFormat="1" x14ac:dyDescent="0.3">
      <c r="A22" s="149" t="s">
        <v>159</v>
      </c>
      <c r="B22" s="150">
        <v>2256</v>
      </c>
      <c r="C22" s="149" t="s">
        <v>293</v>
      </c>
      <c r="D22" s="151">
        <v>40311</v>
      </c>
      <c r="E22" s="149">
        <v>16</v>
      </c>
      <c r="F22" s="149">
        <v>400</v>
      </c>
      <c r="G22" s="149" t="s">
        <v>161</v>
      </c>
      <c r="H22" s="83" t="s">
        <v>162</v>
      </c>
      <c r="XFD22"/>
    </row>
    <row r="23" spans="1:8 16384:16384" s="78" customFormat="1" x14ac:dyDescent="0.3">
      <c r="A23" s="149" t="s">
        <v>159</v>
      </c>
      <c r="B23" s="150">
        <v>2256</v>
      </c>
      <c r="C23" s="149" t="s">
        <v>294</v>
      </c>
      <c r="D23" s="151">
        <v>40311</v>
      </c>
      <c r="E23" s="149">
        <v>250</v>
      </c>
      <c r="F23" s="149">
        <v>400</v>
      </c>
      <c r="G23" s="149" t="s">
        <v>161</v>
      </c>
      <c r="H23" s="83" t="s">
        <v>162</v>
      </c>
      <c r="XFD23"/>
    </row>
    <row r="24" spans="1:8 16384:16384" s="78" customFormat="1" x14ac:dyDescent="0.3">
      <c r="A24" s="149" t="s">
        <v>159</v>
      </c>
      <c r="B24" s="150">
        <v>2256</v>
      </c>
      <c r="C24" s="149" t="s">
        <v>184</v>
      </c>
      <c r="D24" s="151">
        <v>40344</v>
      </c>
      <c r="E24" s="149">
        <v>311</v>
      </c>
      <c r="F24" s="149">
        <v>400</v>
      </c>
      <c r="G24" s="149" t="s">
        <v>161</v>
      </c>
      <c r="H24" s="83" t="s">
        <v>162</v>
      </c>
      <c r="XFD24"/>
    </row>
    <row r="25" spans="1:8 16384:16384" s="78" customFormat="1" x14ac:dyDescent="0.3">
      <c r="A25" s="149" t="s">
        <v>159</v>
      </c>
      <c r="B25" s="150">
        <v>2256</v>
      </c>
      <c r="C25" s="149" t="s">
        <v>292</v>
      </c>
      <c r="D25" s="151">
        <v>40344</v>
      </c>
      <c r="E25" s="149">
        <v>860</v>
      </c>
      <c r="F25" s="149">
        <v>400</v>
      </c>
      <c r="G25" s="149" t="s">
        <v>161</v>
      </c>
      <c r="H25" s="83" t="s">
        <v>162</v>
      </c>
      <c r="XFD25"/>
    </row>
    <row r="26" spans="1:8 16384:16384" s="78" customFormat="1" x14ac:dyDescent="0.3">
      <c r="A26" s="149" t="s">
        <v>159</v>
      </c>
      <c r="B26" s="150">
        <v>2256</v>
      </c>
      <c r="C26" s="149" t="s">
        <v>293</v>
      </c>
      <c r="D26" s="151">
        <v>40344</v>
      </c>
      <c r="E26" s="149">
        <v>480</v>
      </c>
      <c r="F26" s="149">
        <v>400</v>
      </c>
      <c r="G26" s="149" t="s">
        <v>161</v>
      </c>
      <c r="H26" s="83" t="s">
        <v>162</v>
      </c>
      <c r="XFD26"/>
    </row>
    <row r="27" spans="1:8 16384:16384" s="78" customFormat="1" x14ac:dyDescent="0.3">
      <c r="A27" s="149" t="s">
        <v>159</v>
      </c>
      <c r="B27" s="150">
        <v>2256</v>
      </c>
      <c r="C27" s="149" t="s">
        <v>294</v>
      </c>
      <c r="D27" s="151">
        <v>40344</v>
      </c>
      <c r="E27" s="149">
        <v>500</v>
      </c>
      <c r="F27" s="149">
        <v>400</v>
      </c>
      <c r="G27" s="149" t="s">
        <v>161</v>
      </c>
      <c r="H27" s="83" t="s">
        <v>162</v>
      </c>
      <c r="XFD27"/>
    </row>
    <row r="28" spans="1:8 16384:16384" s="78" customFormat="1" x14ac:dyDescent="0.3">
      <c r="A28" s="149" t="s">
        <v>159</v>
      </c>
      <c r="B28" s="150">
        <v>2256</v>
      </c>
      <c r="C28" s="149" t="s">
        <v>184</v>
      </c>
      <c r="D28" s="151">
        <v>40381</v>
      </c>
      <c r="E28" s="149">
        <v>440</v>
      </c>
      <c r="F28" s="149">
        <v>400</v>
      </c>
      <c r="G28" s="149" t="s">
        <v>161</v>
      </c>
      <c r="H28" s="83" t="s">
        <v>162</v>
      </c>
      <c r="XFD28"/>
    </row>
    <row r="29" spans="1:8 16384:16384" s="78" customFormat="1" x14ac:dyDescent="0.3">
      <c r="A29" s="149" t="s">
        <v>159</v>
      </c>
      <c r="B29" s="150">
        <v>2256</v>
      </c>
      <c r="C29" s="149" t="s">
        <v>292</v>
      </c>
      <c r="D29" s="151">
        <v>40381</v>
      </c>
      <c r="E29" s="149">
        <v>2200</v>
      </c>
      <c r="F29" s="149">
        <v>400</v>
      </c>
      <c r="G29" s="149" t="s">
        <v>161</v>
      </c>
      <c r="H29" s="83" t="s">
        <v>162</v>
      </c>
      <c r="XFD29"/>
    </row>
    <row r="30" spans="1:8 16384:16384" s="78" customFormat="1" x14ac:dyDescent="0.3">
      <c r="A30" s="149" t="s">
        <v>159</v>
      </c>
      <c r="B30" s="150">
        <v>2256</v>
      </c>
      <c r="C30" s="149" t="s">
        <v>293</v>
      </c>
      <c r="D30" s="151">
        <v>40381</v>
      </c>
      <c r="E30" s="149">
        <v>460</v>
      </c>
      <c r="F30" s="149">
        <v>400</v>
      </c>
      <c r="G30" s="149" t="s">
        <v>161</v>
      </c>
      <c r="H30" s="83" t="s">
        <v>162</v>
      </c>
      <c r="XFD30"/>
    </row>
    <row r="31" spans="1:8 16384:16384" s="78" customFormat="1" x14ac:dyDescent="0.3">
      <c r="A31" s="149" t="s">
        <v>159</v>
      </c>
      <c r="B31" s="150">
        <v>2256</v>
      </c>
      <c r="C31" s="149" t="s">
        <v>294</v>
      </c>
      <c r="D31" s="151">
        <v>40381</v>
      </c>
      <c r="E31" s="149">
        <v>1492</v>
      </c>
      <c r="F31" s="149">
        <v>400</v>
      </c>
      <c r="G31" s="149" t="s">
        <v>161</v>
      </c>
      <c r="H31" s="83" t="s">
        <v>162</v>
      </c>
      <c r="XFD31"/>
    </row>
    <row r="32" spans="1:8 16384:16384" s="78" customFormat="1" x14ac:dyDescent="0.3">
      <c r="A32" s="149" t="s">
        <v>159</v>
      </c>
      <c r="B32" s="150">
        <v>2256</v>
      </c>
      <c r="C32" s="149" t="s">
        <v>184</v>
      </c>
      <c r="D32" s="151">
        <v>40416</v>
      </c>
      <c r="E32" s="149">
        <v>2700</v>
      </c>
      <c r="F32" s="149">
        <v>400</v>
      </c>
      <c r="G32" s="149" t="s">
        <v>161</v>
      </c>
      <c r="H32" s="83" t="s">
        <v>162</v>
      </c>
      <c r="XFD32"/>
    </row>
    <row r="33" spans="1:8 16384:16384" s="78" customFormat="1" x14ac:dyDescent="0.3">
      <c r="A33" s="149" t="s">
        <v>159</v>
      </c>
      <c r="B33" s="150">
        <v>2256</v>
      </c>
      <c r="C33" s="149" t="s">
        <v>292</v>
      </c>
      <c r="D33" s="151">
        <v>40416</v>
      </c>
      <c r="E33" s="149">
        <v>3500</v>
      </c>
      <c r="F33" s="149">
        <v>400</v>
      </c>
      <c r="G33" s="149" t="s">
        <v>161</v>
      </c>
      <c r="H33" s="83" t="s">
        <v>162</v>
      </c>
      <c r="XFD33"/>
    </row>
    <row r="34" spans="1:8 16384:16384" s="78" customFormat="1" x14ac:dyDescent="0.3">
      <c r="A34" s="149" t="s">
        <v>159</v>
      </c>
      <c r="B34" s="150">
        <v>2256</v>
      </c>
      <c r="C34" s="149" t="s">
        <v>293</v>
      </c>
      <c r="D34" s="151">
        <v>40416</v>
      </c>
      <c r="E34" s="149">
        <v>1500</v>
      </c>
      <c r="F34" s="149">
        <v>400</v>
      </c>
      <c r="G34" s="149" t="s">
        <v>161</v>
      </c>
      <c r="H34" s="83" t="s">
        <v>162</v>
      </c>
      <c r="XFD34"/>
    </row>
    <row r="35" spans="1:8 16384:16384" s="78" customFormat="1" x14ac:dyDescent="0.3">
      <c r="A35" s="149" t="s">
        <v>159</v>
      </c>
      <c r="B35" s="150">
        <v>2256</v>
      </c>
      <c r="C35" s="149" t="s">
        <v>294</v>
      </c>
      <c r="D35" s="151">
        <v>40416</v>
      </c>
      <c r="E35" s="149">
        <v>35000</v>
      </c>
      <c r="F35" s="149">
        <v>400</v>
      </c>
      <c r="G35" s="149" t="s">
        <v>161</v>
      </c>
      <c r="H35" s="83" t="s">
        <v>162</v>
      </c>
      <c r="XFD35"/>
    </row>
    <row r="36" spans="1:8 16384:16384" s="78" customFormat="1" x14ac:dyDescent="0.3">
      <c r="A36" s="149" t="s">
        <v>159</v>
      </c>
      <c r="B36" s="150">
        <v>2256</v>
      </c>
      <c r="C36" s="149" t="s">
        <v>184</v>
      </c>
      <c r="D36" s="151">
        <v>40430</v>
      </c>
      <c r="E36" s="149">
        <v>270</v>
      </c>
      <c r="F36" s="149">
        <v>400</v>
      </c>
      <c r="G36" s="149" t="s">
        <v>161</v>
      </c>
      <c r="H36" s="83" t="s">
        <v>162</v>
      </c>
      <c r="XFD36"/>
    </row>
    <row r="37" spans="1:8 16384:16384" s="78" customFormat="1" x14ac:dyDescent="0.3">
      <c r="A37" s="149" t="s">
        <v>159</v>
      </c>
      <c r="B37" s="150">
        <v>2256</v>
      </c>
      <c r="C37" s="149" t="s">
        <v>294</v>
      </c>
      <c r="D37" s="151">
        <v>40430</v>
      </c>
      <c r="E37" s="149">
        <v>460</v>
      </c>
      <c r="F37" s="149">
        <v>400</v>
      </c>
      <c r="G37" s="149" t="s">
        <v>161</v>
      </c>
      <c r="H37" s="83" t="s">
        <v>162</v>
      </c>
      <c r="XFD37"/>
    </row>
    <row r="38" spans="1:8 16384:16384" s="78" customFormat="1" x14ac:dyDescent="0.3">
      <c r="A38" s="149" t="s">
        <v>159</v>
      </c>
      <c r="B38" s="150">
        <v>2256</v>
      </c>
      <c r="C38" s="149" t="s">
        <v>292</v>
      </c>
      <c r="D38" s="151">
        <v>40431</v>
      </c>
      <c r="E38" s="149">
        <v>600</v>
      </c>
      <c r="F38" s="149">
        <v>400</v>
      </c>
      <c r="G38" s="149" t="s">
        <v>161</v>
      </c>
      <c r="H38" s="83" t="s">
        <v>162</v>
      </c>
      <c r="XFD38"/>
    </row>
    <row r="39" spans="1:8 16384:16384" s="78" customFormat="1" x14ac:dyDescent="0.3">
      <c r="A39" s="149" t="s">
        <v>159</v>
      </c>
      <c r="B39" s="150">
        <v>2256</v>
      </c>
      <c r="C39" s="149" t="s">
        <v>293</v>
      </c>
      <c r="D39" s="151">
        <v>40431</v>
      </c>
      <c r="E39" s="149">
        <v>1100</v>
      </c>
      <c r="F39" s="149">
        <v>400</v>
      </c>
      <c r="G39" s="149" t="s">
        <v>161</v>
      </c>
      <c r="H39" s="83" t="s">
        <v>162</v>
      </c>
      <c r="XFD39"/>
    </row>
    <row r="40" spans="1:8 16384:16384" s="78" customFormat="1" x14ac:dyDescent="0.3">
      <c r="A40" s="149" t="s">
        <v>159</v>
      </c>
      <c r="B40" s="150">
        <v>2256</v>
      </c>
      <c r="C40" s="149" t="s">
        <v>184</v>
      </c>
      <c r="D40" s="151">
        <v>40479</v>
      </c>
      <c r="E40" s="149">
        <v>82</v>
      </c>
      <c r="F40" s="149">
        <v>400</v>
      </c>
      <c r="G40" s="149" t="s">
        <v>161</v>
      </c>
      <c r="H40" s="83" t="s">
        <v>162</v>
      </c>
      <c r="XFD40"/>
    </row>
    <row r="41" spans="1:8 16384:16384" s="78" customFormat="1" x14ac:dyDescent="0.3">
      <c r="A41" s="149" t="s">
        <v>159</v>
      </c>
      <c r="B41" s="150">
        <v>2256</v>
      </c>
      <c r="C41" s="149" t="s">
        <v>292</v>
      </c>
      <c r="D41" s="151">
        <v>40479</v>
      </c>
      <c r="E41" s="149">
        <v>279</v>
      </c>
      <c r="F41" s="149">
        <v>400</v>
      </c>
      <c r="G41" s="149" t="s">
        <v>161</v>
      </c>
      <c r="H41" s="83" t="s">
        <v>162</v>
      </c>
      <c r="XFD41"/>
    </row>
    <row r="42" spans="1:8 16384:16384" s="78" customFormat="1" x14ac:dyDescent="0.3">
      <c r="A42" s="149" t="s">
        <v>159</v>
      </c>
      <c r="B42" s="150">
        <v>2256</v>
      </c>
      <c r="C42" s="149" t="s">
        <v>293</v>
      </c>
      <c r="D42" s="151">
        <v>40479</v>
      </c>
      <c r="E42" s="149">
        <v>31000</v>
      </c>
      <c r="F42" s="149">
        <v>400</v>
      </c>
      <c r="G42" s="149" t="s">
        <v>161</v>
      </c>
      <c r="H42" s="83" t="s">
        <v>162</v>
      </c>
      <c r="XFD42"/>
    </row>
    <row r="43" spans="1:8 16384:16384" s="78" customFormat="1" x14ac:dyDescent="0.3">
      <c r="A43" s="149" t="s">
        <v>159</v>
      </c>
      <c r="B43" s="150">
        <v>2256</v>
      </c>
      <c r="C43" s="149" t="s">
        <v>294</v>
      </c>
      <c r="D43" s="151">
        <v>40479</v>
      </c>
      <c r="E43" s="149">
        <v>740</v>
      </c>
      <c r="F43" s="149">
        <v>400</v>
      </c>
      <c r="G43" s="149" t="s">
        <v>161</v>
      </c>
      <c r="H43" s="83" t="s">
        <v>162</v>
      </c>
      <c r="XFD43"/>
    </row>
    <row r="44" spans="1:8 16384:16384" s="78" customFormat="1" x14ac:dyDescent="0.3">
      <c r="A44" s="149" t="s">
        <v>159</v>
      </c>
      <c r="B44" s="150">
        <v>2256</v>
      </c>
      <c r="C44" s="149" t="s">
        <v>184</v>
      </c>
      <c r="D44" s="151">
        <v>40491</v>
      </c>
      <c r="E44" s="149">
        <v>260</v>
      </c>
      <c r="F44" s="149">
        <v>400</v>
      </c>
      <c r="G44" s="149" t="s">
        <v>161</v>
      </c>
      <c r="H44" s="83" t="s">
        <v>162</v>
      </c>
      <c r="XFD44"/>
    </row>
    <row r="45" spans="1:8 16384:16384" s="78" customFormat="1" x14ac:dyDescent="0.3">
      <c r="A45" s="149" t="s">
        <v>159</v>
      </c>
      <c r="B45" s="150">
        <v>2256</v>
      </c>
      <c r="C45" s="149" t="s">
        <v>292</v>
      </c>
      <c r="D45" s="151">
        <v>40491</v>
      </c>
      <c r="E45" s="149">
        <v>1100</v>
      </c>
      <c r="F45" s="149">
        <v>400</v>
      </c>
      <c r="G45" s="149" t="s">
        <v>161</v>
      </c>
      <c r="H45" s="83" t="s">
        <v>162</v>
      </c>
      <c r="XFD45"/>
    </row>
    <row r="46" spans="1:8 16384:16384" s="78" customFormat="1" x14ac:dyDescent="0.3">
      <c r="A46" s="149" t="s">
        <v>159</v>
      </c>
      <c r="B46" s="150">
        <v>2256</v>
      </c>
      <c r="C46" s="149" t="s">
        <v>293</v>
      </c>
      <c r="D46" s="151">
        <v>40491</v>
      </c>
      <c r="E46" s="149">
        <v>900</v>
      </c>
      <c r="F46" s="149">
        <v>400</v>
      </c>
      <c r="G46" s="149" t="s">
        <v>161</v>
      </c>
      <c r="H46" s="83" t="s">
        <v>162</v>
      </c>
      <c r="XFD46"/>
    </row>
    <row r="47" spans="1:8 16384:16384" s="78" customFormat="1" x14ac:dyDescent="0.3">
      <c r="A47" s="149" t="s">
        <v>159</v>
      </c>
      <c r="B47" s="150">
        <v>2256</v>
      </c>
      <c r="C47" s="149" t="s">
        <v>294</v>
      </c>
      <c r="D47" s="151">
        <v>40491</v>
      </c>
      <c r="E47" s="149">
        <v>1200</v>
      </c>
      <c r="F47" s="149">
        <v>400</v>
      </c>
      <c r="G47" s="149" t="s">
        <v>161</v>
      </c>
      <c r="H47" s="83" t="s">
        <v>162</v>
      </c>
      <c r="XFD47"/>
    </row>
    <row r="48" spans="1:8 16384:16384" s="78" customFormat="1" x14ac:dyDescent="0.3">
      <c r="A48" s="149" t="s">
        <v>159</v>
      </c>
      <c r="B48" s="150">
        <v>2256</v>
      </c>
      <c r="C48" s="149" t="s">
        <v>184</v>
      </c>
      <c r="D48" s="151">
        <v>40528</v>
      </c>
      <c r="E48" s="149">
        <v>33</v>
      </c>
      <c r="F48" s="149">
        <v>400</v>
      </c>
      <c r="G48" s="149" t="s">
        <v>161</v>
      </c>
      <c r="H48" s="83" t="s">
        <v>162</v>
      </c>
      <c r="XFD48"/>
    </row>
    <row r="49" spans="1:8 16384:16384" s="78" customFormat="1" x14ac:dyDescent="0.3">
      <c r="A49" s="149" t="s">
        <v>159</v>
      </c>
      <c r="B49" s="150">
        <v>2256</v>
      </c>
      <c r="C49" s="149" t="s">
        <v>292</v>
      </c>
      <c r="D49" s="151">
        <v>40528</v>
      </c>
      <c r="E49" s="149">
        <v>840</v>
      </c>
      <c r="F49" s="149">
        <v>400</v>
      </c>
      <c r="G49" s="149" t="s">
        <v>161</v>
      </c>
      <c r="H49" s="83" t="s">
        <v>162</v>
      </c>
      <c r="XFD49"/>
    </row>
    <row r="50" spans="1:8 16384:16384" s="78" customFormat="1" x14ac:dyDescent="0.3">
      <c r="A50" s="149" t="s">
        <v>159</v>
      </c>
      <c r="B50" s="150">
        <v>2256</v>
      </c>
      <c r="C50" s="149" t="s">
        <v>293</v>
      </c>
      <c r="D50" s="151">
        <v>40528</v>
      </c>
      <c r="E50" s="149">
        <v>33</v>
      </c>
      <c r="F50" s="149">
        <v>400</v>
      </c>
      <c r="G50" s="149" t="s">
        <v>161</v>
      </c>
      <c r="H50" s="83" t="s">
        <v>162</v>
      </c>
      <c r="XFD50"/>
    </row>
    <row r="51" spans="1:8 16384:16384" s="78" customFormat="1" x14ac:dyDescent="0.3">
      <c r="A51" s="149" t="s">
        <v>159</v>
      </c>
      <c r="B51" s="150">
        <v>2256</v>
      </c>
      <c r="C51" s="149" t="s">
        <v>184</v>
      </c>
      <c r="D51" s="151">
        <v>40549</v>
      </c>
      <c r="E51" s="149">
        <v>5800</v>
      </c>
      <c r="F51" s="149">
        <v>400</v>
      </c>
      <c r="G51" s="149" t="s">
        <v>161</v>
      </c>
      <c r="H51" s="83" t="s">
        <v>162</v>
      </c>
      <c r="XFD51"/>
    </row>
    <row r="52" spans="1:8 16384:16384" s="78" customFormat="1" x14ac:dyDescent="0.3">
      <c r="A52" s="149" t="s">
        <v>159</v>
      </c>
      <c r="B52" s="150">
        <v>2256</v>
      </c>
      <c r="C52" s="149" t="s">
        <v>292</v>
      </c>
      <c r="D52" s="151">
        <v>40549</v>
      </c>
      <c r="E52" s="149">
        <v>3300</v>
      </c>
      <c r="F52" s="149">
        <v>400</v>
      </c>
      <c r="G52" s="149" t="s">
        <v>161</v>
      </c>
      <c r="H52" s="83" t="s">
        <v>162</v>
      </c>
      <c r="XFD52"/>
    </row>
    <row r="53" spans="1:8 16384:16384" s="78" customFormat="1" x14ac:dyDescent="0.3">
      <c r="A53" s="149" t="s">
        <v>159</v>
      </c>
      <c r="B53" s="150">
        <v>2256</v>
      </c>
      <c r="C53" s="149" t="s">
        <v>293</v>
      </c>
      <c r="D53" s="151">
        <v>40549</v>
      </c>
      <c r="E53" s="149">
        <v>10000</v>
      </c>
      <c r="F53" s="149">
        <v>400</v>
      </c>
      <c r="G53" s="149" t="s">
        <v>161</v>
      </c>
      <c r="H53" s="83" t="s">
        <v>162</v>
      </c>
      <c r="XFD53"/>
    </row>
    <row r="54" spans="1:8 16384:16384" s="78" customFormat="1" x14ac:dyDescent="0.3">
      <c r="A54" s="149" t="s">
        <v>159</v>
      </c>
      <c r="B54" s="150">
        <v>2256</v>
      </c>
      <c r="C54" s="149" t="s">
        <v>184</v>
      </c>
      <c r="D54" s="151">
        <v>40576</v>
      </c>
      <c r="E54" s="149">
        <v>180</v>
      </c>
      <c r="F54" s="149">
        <v>400</v>
      </c>
      <c r="G54" s="149" t="s">
        <v>161</v>
      </c>
      <c r="H54" s="83" t="s">
        <v>162</v>
      </c>
      <c r="XFD54"/>
    </row>
    <row r="55" spans="1:8 16384:16384" s="78" customFormat="1" x14ac:dyDescent="0.3">
      <c r="A55" s="149" t="s">
        <v>159</v>
      </c>
      <c r="B55" s="150">
        <v>2256</v>
      </c>
      <c r="C55" s="149" t="s">
        <v>292</v>
      </c>
      <c r="D55" s="151">
        <v>40576</v>
      </c>
      <c r="E55" s="149">
        <v>49</v>
      </c>
      <c r="F55" s="149">
        <v>400</v>
      </c>
      <c r="G55" s="149" t="s">
        <v>161</v>
      </c>
      <c r="H55" s="83" t="s">
        <v>162</v>
      </c>
      <c r="XFD55"/>
    </row>
    <row r="56" spans="1:8 16384:16384" s="78" customFormat="1" x14ac:dyDescent="0.3">
      <c r="A56" s="149" t="s">
        <v>159</v>
      </c>
      <c r="B56" s="150">
        <v>2256</v>
      </c>
      <c r="C56" s="149" t="s">
        <v>293</v>
      </c>
      <c r="D56" s="151">
        <v>40576</v>
      </c>
      <c r="E56" s="149">
        <v>82</v>
      </c>
      <c r="F56" s="149">
        <v>400</v>
      </c>
      <c r="G56" s="149" t="s">
        <v>161</v>
      </c>
      <c r="H56" s="83" t="s">
        <v>162</v>
      </c>
      <c r="XFD56"/>
    </row>
    <row r="57" spans="1:8 16384:16384" s="78" customFormat="1" x14ac:dyDescent="0.3">
      <c r="A57" s="149" t="s">
        <v>159</v>
      </c>
      <c r="B57" s="150">
        <v>2256</v>
      </c>
      <c r="C57" s="149" t="s">
        <v>294</v>
      </c>
      <c r="D57" s="151">
        <v>40576</v>
      </c>
      <c r="E57" s="149">
        <v>1400</v>
      </c>
      <c r="F57" s="149">
        <v>400</v>
      </c>
      <c r="G57" s="149" t="s">
        <v>161</v>
      </c>
      <c r="H57" s="83" t="s">
        <v>162</v>
      </c>
      <c r="XFD57"/>
    </row>
    <row r="58" spans="1:8 16384:16384" s="78" customFormat="1" x14ac:dyDescent="0.3">
      <c r="A58" s="149" t="s">
        <v>159</v>
      </c>
      <c r="B58" s="150">
        <v>2256</v>
      </c>
      <c r="C58" s="149" t="s">
        <v>184</v>
      </c>
      <c r="D58" s="151">
        <v>40606</v>
      </c>
      <c r="E58" s="149">
        <v>500</v>
      </c>
      <c r="F58" s="149">
        <v>400</v>
      </c>
      <c r="G58" s="149" t="s">
        <v>161</v>
      </c>
      <c r="H58" s="83" t="s">
        <v>162</v>
      </c>
      <c r="XFD58"/>
    </row>
    <row r="59" spans="1:8 16384:16384" s="78" customFormat="1" x14ac:dyDescent="0.3">
      <c r="A59" s="149" t="s">
        <v>159</v>
      </c>
      <c r="B59" s="150">
        <v>2256</v>
      </c>
      <c r="C59" s="149" t="s">
        <v>292</v>
      </c>
      <c r="D59" s="151">
        <v>40606</v>
      </c>
      <c r="E59" s="149">
        <v>98</v>
      </c>
      <c r="F59" s="149">
        <v>400</v>
      </c>
      <c r="G59" s="149" t="s">
        <v>161</v>
      </c>
      <c r="H59" s="83" t="s">
        <v>162</v>
      </c>
      <c r="XFD59"/>
    </row>
    <row r="60" spans="1:8 16384:16384" s="78" customFormat="1" x14ac:dyDescent="0.3">
      <c r="A60" s="149" t="s">
        <v>159</v>
      </c>
      <c r="B60" s="150">
        <v>2256</v>
      </c>
      <c r="C60" s="149" t="s">
        <v>293</v>
      </c>
      <c r="D60" s="151">
        <v>40606</v>
      </c>
      <c r="E60" s="149">
        <v>480</v>
      </c>
      <c r="F60" s="149">
        <v>400</v>
      </c>
      <c r="G60" s="149" t="s">
        <v>161</v>
      </c>
      <c r="H60" s="83" t="s">
        <v>162</v>
      </c>
      <c r="XFD60"/>
    </row>
    <row r="61" spans="1:8 16384:16384" s="78" customFormat="1" x14ac:dyDescent="0.3">
      <c r="A61" s="149" t="s">
        <v>159</v>
      </c>
      <c r="B61" s="150">
        <v>2256</v>
      </c>
      <c r="C61" s="149" t="s">
        <v>294</v>
      </c>
      <c r="D61" s="151">
        <v>40606</v>
      </c>
      <c r="E61" s="149">
        <v>180</v>
      </c>
      <c r="F61" s="149">
        <v>400</v>
      </c>
      <c r="G61" s="149" t="s">
        <v>161</v>
      </c>
      <c r="H61" s="83" t="s">
        <v>162</v>
      </c>
      <c r="XFD61"/>
    </row>
    <row r="62" spans="1:8 16384:16384" s="78" customFormat="1" x14ac:dyDescent="0.3">
      <c r="A62" s="149" t="s">
        <v>159</v>
      </c>
      <c r="B62" s="150">
        <v>2256</v>
      </c>
      <c r="C62" s="149" t="s">
        <v>184</v>
      </c>
      <c r="D62" s="151">
        <v>40646</v>
      </c>
      <c r="E62" s="149">
        <v>33</v>
      </c>
      <c r="F62" s="149">
        <v>400</v>
      </c>
      <c r="G62" s="149" t="s">
        <v>161</v>
      </c>
      <c r="H62" s="83" t="s">
        <v>162</v>
      </c>
      <c r="XFD62"/>
    </row>
    <row r="63" spans="1:8 16384:16384" s="78" customFormat="1" x14ac:dyDescent="0.3">
      <c r="A63" s="149" t="s">
        <v>159</v>
      </c>
      <c r="B63" s="150">
        <v>2256</v>
      </c>
      <c r="C63" s="149" t="s">
        <v>292</v>
      </c>
      <c r="D63" s="151">
        <v>40646</v>
      </c>
      <c r="E63" s="149">
        <v>33</v>
      </c>
      <c r="F63" s="149">
        <v>400</v>
      </c>
      <c r="G63" s="149" t="s">
        <v>161</v>
      </c>
      <c r="H63" s="83" t="s">
        <v>162</v>
      </c>
      <c r="XFD63"/>
    </row>
    <row r="64" spans="1:8 16384:16384" s="78" customFormat="1" x14ac:dyDescent="0.3">
      <c r="A64" s="149" t="s">
        <v>159</v>
      </c>
      <c r="B64" s="150">
        <v>2256</v>
      </c>
      <c r="C64" s="149" t="s">
        <v>293</v>
      </c>
      <c r="D64" s="151">
        <v>40646</v>
      </c>
      <c r="E64" s="149">
        <v>130</v>
      </c>
      <c r="F64" s="149">
        <v>400</v>
      </c>
      <c r="G64" s="149" t="s">
        <v>161</v>
      </c>
      <c r="H64" s="83" t="s">
        <v>162</v>
      </c>
      <c r="XFD64"/>
    </row>
    <row r="65" spans="1:8 16384:16384" s="78" customFormat="1" x14ac:dyDescent="0.3">
      <c r="A65" s="149" t="s">
        <v>159</v>
      </c>
      <c r="B65" s="150">
        <v>2256</v>
      </c>
      <c r="C65" s="149" t="s">
        <v>294</v>
      </c>
      <c r="D65" s="151">
        <v>40646</v>
      </c>
      <c r="E65" s="149">
        <v>120</v>
      </c>
      <c r="F65" s="149">
        <v>400</v>
      </c>
      <c r="G65" s="149" t="s">
        <v>161</v>
      </c>
      <c r="H65" s="83" t="s">
        <v>162</v>
      </c>
      <c r="XFD65"/>
    </row>
    <row r="66" spans="1:8 16384:16384" s="78" customFormat="1" x14ac:dyDescent="0.3">
      <c r="A66" s="149" t="s">
        <v>159</v>
      </c>
      <c r="B66" s="150">
        <v>2256</v>
      </c>
      <c r="C66" s="149" t="s">
        <v>184</v>
      </c>
      <c r="D66" s="151">
        <v>40682</v>
      </c>
      <c r="E66" s="149">
        <v>120</v>
      </c>
      <c r="F66" s="149">
        <v>400</v>
      </c>
      <c r="G66" s="149" t="s">
        <v>161</v>
      </c>
      <c r="H66" s="83" t="s">
        <v>162</v>
      </c>
      <c r="XFD66"/>
    </row>
    <row r="67" spans="1:8 16384:16384" s="78" customFormat="1" x14ac:dyDescent="0.3">
      <c r="A67" s="149" t="s">
        <v>159</v>
      </c>
      <c r="B67" s="150">
        <v>2256</v>
      </c>
      <c r="C67" s="149" t="s">
        <v>292</v>
      </c>
      <c r="D67" s="151">
        <v>40682</v>
      </c>
      <c r="E67" s="149">
        <v>280</v>
      </c>
      <c r="F67" s="149">
        <v>400</v>
      </c>
      <c r="G67" s="149" t="s">
        <v>161</v>
      </c>
      <c r="H67" s="83" t="s">
        <v>162</v>
      </c>
      <c r="XFD67"/>
    </row>
    <row r="68" spans="1:8 16384:16384" s="78" customFormat="1" x14ac:dyDescent="0.3">
      <c r="A68" s="149" t="s">
        <v>159</v>
      </c>
      <c r="B68" s="150">
        <v>2256</v>
      </c>
      <c r="C68" s="149" t="s">
        <v>293</v>
      </c>
      <c r="D68" s="151">
        <v>40682</v>
      </c>
      <c r="E68" s="149">
        <v>3400</v>
      </c>
      <c r="F68" s="149">
        <v>400</v>
      </c>
      <c r="G68" s="149" t="s">
        <v>161</v>
      </c>
      <c r="H68" s="83" t="s">
        <v>162</v>
      </c>
      <c r="XFD68"/>
    </row>
    <row r="69" spans="1:8 16384:16384" s="78" customFormat="1" x14ac:dyDescent="0.3">
      <c r="A69" s="149" t="s">
        <v>159</v>
      </c>
      <c r="B69" s="150">
        <v>2256</v>
      </c>
      <c r="C69" s="149" t="s">
        <v>294</v>
      </c>
      <c r="D69" s="151">
        <v>40682</v>
      </c>
      <c r="E69" s="149">
        <v>540</v>
      </c>
      <c r="F69" s="149">
        <v>400</v>
      </c>
      <c r="G69" s="149" t="s">
        <v>161</v>
      </c>
      <c r="H69" s="83" t="s">
        <v>162</v>
      </c>
      <c r="XFD69"/>
    </row>
    <row r="70" spans="1:8 16384:16384" s="78" customFormat="1" x14ac:dyDescent="0.3">
      <c r="A70" s="149" t="s">
        <v>159</v>
      </c>
      <c r="B70" s="150">
        <v>2256</v>
      </c>
      <c r="C70" s="149" t="s">
        <v>184</v>
      </c>
      <c r="D70" s="151">
        <v>40701</v>
      </c>
      <c r="E70" s="149">
        <v>3000</v>
      </c>
      <c r="F70" s="149">
        <v>400</v>
      </c>
      <c r="G70" s="149" t="s">
        <v>161</v>
      </c>
      <c r="H70" s="83" t="s">
        <v>162</v>
      </c>
      <c r="XFD70"/>
    </row>
    <row r="71" spans="1:8 16384:16384" s="78" customFormat="1" x14ac:dyDescent="0.3">
      <c r="A71" s="149" t="s">
        <v>159</v>
      </c>
      <c r="B71" s="150">
        <v>2256</v>
      </c>
      <c r="C71" s="149" t="s">
        <v>292</v>
      </c>
      <c r="D71" s="151">
        <v>40701</v>
      </c>
      <c r="E71" s="149">
        <v>2300</v>
      </c>
      <c r="F71" s="149">
        <v>400</v>
      </c>
      <c r="G71" s="149" t="s">
        <v>161</v>
      </c>
      <c r="H71" s="83" t="s">
        <v>162</v>
      </c>
      <c r="XFD71"/>
    </row>
    <row r="72" spans="1:8 16384:16384" s="78" customFormat="1" x14ac:dyDescent="0.3">
      <c r="A72" s="149" t="s">
        <v>159</v>
      </c>
      <c r="B72" s="150">
        <v>2256</v>
      </c>
      <c r="C72" s="149" t="s">
        <v>293</v>
      </c>
      <c r="D72" s="151">
        <v>40701</v>
      </c>
      <c r="E72" s="149">
        <v>60000</v>
      </c>
      <c r="F72" s="149">
        <v>400</v>
      </c>
      <c r="G72" s="149" t="s">
        <v>161</v>
      </c>
      <c r="H72" s="83" t="s">
        <v>162</v>
      </c>
      <c r="XFD72"/>
    </row>
    <row r="73" spans="1:8 16384:16384" s="78" customFormat="1" x14ac:dyDescent="0.3">
      <c r="A73" s="149" t="s">
        <v>159</v>
      </c>
      <c r="B73" s="150">
        <v>2256</v>
      </c>
      <c r="C73" s="149" t="s">
        <v>294</v>
      </c>
      <c r="D73" s="151">
        <v>40701</v>
      </c>
      <c r="E73" s="149">
        <v>5300</v>
      </c>
      <c r="F73" s="149">
        <v>400</v>
      </c>
      <c r="G73" s="149" t="s">
        <v>161</v>
      </c>
      <c r="H73" s="83" t="s">
        <v>162</v>
      </c>
      <c r="XFD73"/>
    </row>
    <row r="74" spans="1:8 16384:16384" s="78" customFormat="1" x14ac:dyDescent="0.3">
      <c r="A74" s="149" t="s">
        <v>159</v>
      </c>
      <c r="B74" s="150">
        <v>2256</v>
      </c>
      <c r="C74" s="149" t="s">
        <v>184</v>
      </c>
      <c r="D74" s="151">
        <v>40730</v>
      </c>
      <c r="E74" s="149">
        <v>200</v>
      </c>
      <c r="F74" s="149">
        <v>400</v>
      </c>
      <c r="G74" s="149" t="s">
        <v>161</v>
      </c>
      <c r="H74" s="83" t="s">
        <v>162</v>
      </c>
      <c r="XFD74"/>
    </row>
    <row r="75" spans="1:8 16384:16384" s="78" customFormat="1" x14ac:dyDescent="0.3">
      <c r="A75" s="149" t="s">
        <v>159</v>
      </c>
      <c r="B75" s="150">
        <v>2256</v>
      </c>
      <c r="C75" s="149" t="s">
        <v>292</v>
      </c>
      <c r="D75" s="151">
        <v>40730</v>
      </c>
      <c r="E75" s="149">
        <v>300</v>
      </c>
      <c r="F75" s="149">
        <v>400</v>
      </c>
      <c r="G75" s="149" t="s">
        <v>161</v>
      </c>
      <c r="H75" s="83" t="s">
        <v>162</v>
      </c>
      <c r="XFD75"/>
    </row>
    <row r="76" spans="1:8 16384:16384" s="78" customFormat="1" x14ac:dyDescent="0.3">
      <c r="A76" s="149" t="s">
        <v>159</v>
      </c>
      <c r="B76" s="150">
        <v>2256</v>
      </c>
      <c r="C76" s="149" t="s">
        <v>293</v>
      </c>
      <c r="D76" s="151">
        <v>40730</v>
      </c>
      <c r="E76" s="149">
        <v>2300</v>
      </c>
      <c r="F76" s="149">
        <v>400</v>
      </c>
      <c r="G76" s="149" t="s">
        <v>161</v>
      </c>
      <c r="H76" s="83" t="s">
        <v>162</v>
      </c>
      <c r="XFD76"/>
    </row>
    <row r="77" spans="1:8 16384:16384" s="78" customFormat="1" x14ac:dyDescent="0.3">
      <c r="A77" s="149" t="s">
        <v>159</v>
      </c>
      <c r="B77" s="150">
        <v>2256</v>
      </c>
      <c r="C77" s="149" t="s">
        <v>294</v>
      </c>
      <c r="D77" s="151">
        <v>40730</v>
      </c>
      <c r="E77" s="149">
        <v>100</v>
      </c>
      <c r="F77" s="149">
        <v>400</v>
      </c>
      <c r="G77" s="149" t="s">
        <v>161</v>
      </c>
      <c r="H77" s="83" t="s">
        <v>162</v>
      </c>
      <c r="XFD77"/>
    </row>
    <row r="78" spans="1:8 16384:16384" s="78" customFormat="1" x14ac:dyDescent="0.3">
      <c r="A78" s="149" t="s">
        <v>159</v>
      </c>
      <c r="B78" s="150">
        <v>2256</v>
      </c>
      <c r="C78" s="149" t="s">
        <v>184</v>
      </c>
      <c r="D78" s="151">
        <v>40770</v>
      </c>
      <c r="E78" s="149">
        <v>6500</v>
      </c>
      <c r="F78" s="149">
        <v>400</v>
      </c>
      <c r="G78" s="149" t="s">
        <v>161</v>
      </c>
      <c r="H78" s="83" t="s">
        <v>162</v>
      </c>
      <c r="XFD78"/>
    </row>
    <row r="79" spans="1:8 16384:16384" s="78" customFormat="1" x14ac:dyDescent="0.3">
      <c r="A79" s="149" t="s">
        <v>159</v>
      </c>
      <c r="B79" s="150">
        <v>2256</v>
      </c>
      <c r="C79" s="149" t="s">
        <v>292</v>
      </c>
      <c r="D79" s="151">
        <v>40770</v>
      </c>
      <c r="E79" s="149">
        <v>10000</v>
      </c>
      <c r="F79" s="149">
        <v>400</v>
      </c>
      <c r="G79" s="149" t="s">
        <v>161</v>
      </c>
      <c r="H79" s="83" t="s">
        <v>162</v>
      </c>
      <c r="XFD79"/>
    </row>
    <row r="80" spans="1:8 16384:16384" s="78" customFormat="1" x14ac:dyDescent="0.3">
      <c r="A80" s="149" t="s">
        <v>159</v>
      </c>
      <c r="B80" s="150">
        <v>2256</v>
      </c>
      <c r="C80" s="149" t="s">
        <v>293</v>
      </c>
      <c r="D80" s="151">
        <v>40770</v>
      </c>
      <c r="E80" s="149">
        <v>8900</v>
      </c>
      <c r="F80" s="149">
        <v>400</v>
      </c>
      <c r="G80" s="149" t="s">
        <v>161</v>
      </c>
      <c r="H80" s="83" t="s">
        <v>162</v>
      </c>
      <c r="XFD80"/>
    </row>
    <row r="81" spans="1:8 16384:16384" s="78" customFormat="1" x14ac:dyDescent="0.3">
      <c r="A81" s="149" t="s">
        <v>159</v>
      </c>
      <c r="B81" s="150">
        <v>2256</v>
      </c>
      <c r="C81" s="149" t="s">
        <v>294</v>
      </c>
      <c r="D81" s="151">
        <v>40770</v>
      </c>
      <c r="E81" s="149">
        <v>8800</v>
      </c>
      <c r="F81" s="149">
        <v>400</v>
      </c>
      <c r="G81" s="149" t="s">
        <v>161</v>
      </c>
      <c r="H81" s="83" t="s">
        <v>162</v>
      </c>
      <c r="XFD81"/>
    </row>
    <row r="82" spans="1:8 16384:16384" s="78" customFormat="1" x14ac:dyDescent="0.3">
      <c r="A82" s="149" t="s">
        <v>159</v>
      </c>
      <c r="B82" s="150">
        <v>2256</v>
      </c>
      <c r="C82" s="149" t="s">
        <v>184</v>
      </c>
      <c r="D82" s="151">
        <v>40800</v>
      </c>
      <c r="E82" s="149" t="s">
        <v>166</v>
      </c>
      <c r="F82" s="149">
        <v>400</v>
      </c>
      <c r="G82" s="149" t="s">
        <v>178</v>
      </c>
      <c r="H82" s="83" t="s">
        <v>162</v>
      </c>
      <c r="XFD82"/>
    </row>
    <row r="83" spans="1:8 16384:16384" s="78" customFormat="1" x14ac:dyDescent="0.3">
      <c r="A83" s="149" t="s">
        <v>159</v>
      </c>
      <c r="B83" s="150">
        <v>2256</v>
      </c>
      <c r="C83" s="149" t="s">
        <v>292</v>
      </c>
      <c r="D83" s="151">
        <v>40800</v>
      </c>
      <c r="E83" s="149">
        <v>270</v>
      </c>
      <c r="F83" s="149">
        <v>400</v>
      </c>
      <c r="G83" s="149" t="s">
        <v>161</v>
      </c>
      <c r="H83" s="83" t="s">
        <v>162</v>
      </c>
      <c r="XFD83"/>
    </row>
    <row r="84" spans="1:8 16384:16384" s="78" customFormat="1" x14ac:dyDescent="0.3">
      <c r="A84" s="149" t="s">
        <v>159</v>
      </c>
      <c r="B84" s="150">
        <v>2256</v>
      </c>
      <c r="C84" s="149" t="s">
        <v>293</v>
      </c>
      <c r="D84" s="151">
        <v>40800</v>
      </c>
      <c r="E84" s="149">
        <v>5541</v>
      </c>
      <c r="F84" s="149">
        <v>400</v>
      </c>
      <c r="G84" s="149" t="s">
        <v>161</v>
      </c>
      <c r="H84" s="83" t="s">
        <v>162</v>
      </c>
      <c r="XFD84"/>
    </row>
    <row r="85" spans="1:8 16384:16384" x14ac:dyDescent="0.3">
      <c r="A85" s="149" t="s">
        <v>159</v>
      </c>
      <c r="B85" s="150">
        <v>2256</v>
      </c>
      <c r="C85" s="149" t="s">
        <v>294</v>
      </c>
      <c r="D85" s="151">
        <v>40800</v>
      </c>
      <c r="E85" s="149" t="s">
        <v>166</v>
      </c>
      <c r="F85" s="149">
        <v>400</v>
      </c>
      <c r="G85" s="149" t="s">
        <v>178</v>
      </c>
      <c r="H85" s="83" t="s">
        <v>162</v>
      </c>
    </row>
    <row r="86" spans="1:8 16384:16384" x14ac:dyDescent="0.3">
      <c r="A86" s="149" t="s">
        <v>159</v>
      </c>
      <c r="B86" s="150">
        <v>2256</v>
      </c>
      <c r="C86" s="149" t="s">
        <v>184</v>
      </c>
      <c r="D86" s="151">
        <v>40819</v>
      </c>
      <c r="E86" s="149">
        <v>1800</v>
      </c>
      <c r="F86" s="149">
        <v>400</v>
      </c>
      <c r="G86" s="149" t="s">
        <v>161</v>
      </c>
      <c r="H86" s="83" t="s">
        <v>162</v>
      </c>
    </row>
    <row r="87" spans="1:8 16384:16384" x14ac:dyDescent="0.3">
      <c r="A87" s="149" t="s">
        <v>159</v>
      </c>
      <c r="B87" s="150">
        <v>2256</v>
      </c>
      <c r="C87" s="149" t="s">
        <v>292</v>
      </c>
      <c r="D87" s="151">
        <v>40819</v>
      </c>
      <c r="E87" s="149">
        <v>541</v>
      </c>
      <c r="F87" s="149">
        <v>400</v>
      </c>
      <c r="G87" s="149" t="s">
        <v>161</v>
      </c>
      <c r="H87" s="83" t="s">
        <v>162</v>
      </c>
    </row>
    <row r="88" spans="1:8 16384:16384" x14ac:dyDescent="0.3">
      <c r="A88" s="149" t="s">
        <v>159</v>
      </c>
      <c r="B88" s="150">
        <v>2256</v>
      </c>
      <c r="C88" s="149" t="s">
        <v>184</v>
      </c>
      <c r="D88" s="151">
        <v>40856</v>
      </c>
      <c r="E88" s="149">
        <v>1351</v>
      </c>
      <c r="F88" s="149">
        <v>400</v>
      </c>
      <c r="G88" s="149" t="s">
        <v>161</v>
      </c>
      <c r="H88" s="83" t="s">
        <v>162</v>
      </c>
    </row>
    <row r="89" spans="1:8 16384:16384" x14ac:dyDescent="0.3">
      <c r="A89" s="149" t="s">
        <v>159</v>
      </c>
      <c r="B89" s="150">
        <v>2256</v>
      </c>
      <c r="C89" s="149" t="s">
        <v>292</v>
      </c>
      <c r="D89" s="151">
        <v>40856</v>
      </c>
      <c r="E89" s="149">
        <v>90</v>
      </c>
      <c r="F89" s="149">
        <v>400</v>
      </c>
      <c r="G89" s="149" t="s">
        <v>161</v>
      </c>
      <c r="H89" s="83" t="s">
        <v>162</v>
      </c>
    </row>
    <row r="90" spans="1:8 16384:16384" x14ac:dyDescent="0.3">
      <c r="A90" s="149" t="s">
        <v>159</v>
      </c>
      <c r="B90" s="150">
        <v>2256</v>
      </c>
      <c r="C90" s="149" t="s">
        <v>184</v>
      </c>
      <c r="D90" s="151">
        <v>40885</v>
      </c>
      <c r="E90" s="149">
        <v>14</v>
      </c>
      <c r="F90" s="149">
        <v>400</v>
      </c>
      <c r="G90" s="149" t="s">
        <v>161</v>
      </c>
      <c r="H90" s="83" t="s">
        <v>162</v>
      </c>
    </row>
    <row r="91" spans="1:8 16384:16384" x14ac:dyDescent="0.3">
      <c r="A91" s="149" t="s">
        <v>159</v>
      </c>
      <c r="B91" s="150">
        <v>2256</v>
      </c>
      <c r="C91" s="149" t="s">
        <v>292</v>
      </c>
      <c r="D91" s="151">
        <v>40885</v>
      </c>
      <c r="E91" s="149" t="s">
        <v>166</v>
      </c>
      <c r="F91" s="149">
        <v>400</v>
      </c>
      <c r="G91" s="149" t="s">
        <v>178</v>
      </c>
      <c r="H91" s="83" t="s">
        <v>162</v>
      </c>
    </row>
    <row r="92" spans="1:8 16384:16384" x14ac:dyDescent="0.3">
      <c r="A92" s="149" t="s">
        <v>159</v>
      </c>
      <c r="B92" s="150">
        <v>2256</v>
      </c>
      <c r="C92" s="149" t="s">
        <v>184</v>
      </c>
      <c r="D92" s="151">
        <v>40917</v>
      </c>
      <c r="E92" s="149">
        <v>630</v>
      </c>
      <c r="F92" s="149">
        <v>400</v>
      </c>
      <c r="G92" s="149" t="s">
        <v>161</v>
      </c>
      <c r="H92" s="83" t="s">
        <v>162</v>
      </c>
    </row>
    <row r="93" spans="1:8 16384:16384" x14ac:dyDescent="0.3">
      <c r="A93" s="149" t="s">
        <v>159</v>
      </c>
      <c r="B93" s="150">
        <v>2256</v>
      </c>
      <c r="C93" s="149" t="s">
        <v>292</v>
      </c>
      <c r="D93" s="151">
        <v>40917</v>
      </c>
      <c r="E93" s="149" t="s">
        <v>166</v>
      </c>
      <c r="F93" s="149">
        <v>400</v>
      </c>
      <c r="G93" s="149" t="s">
        <v>178</v>
      </c>
      <c r="H93" s="83" t="s">
        <v>162</v>
      </c>
    </row>
    <row r="94" spans="1:8 16384:16384" x14ac:dyDescent="0.3">
      <c r="A94" s="149" t="s">
        <v>159</v>
      </c>
      <c r="B94" s="150">
        <v>2256</v>
      </c>
      <c r="C94" s="149" t="s">
        <v>184</v>
      </c>
      <c r="D94" s="151">
        <v>40952</v>
      </c>
      <c r="E94" s="149">
        <v>360</v>
      </c>
      <c r="F94" s="149">
        <v>400</v>
      </c>
      <c r="G94" s="149" t="s">
        <v>161</v>
      </c>
      <c r="H94" s="83" t="s">
        <v>162</v>
      </c>
    </row>
    <row r="95" spans="1:8 16384:16384" x14ac:dyDescent="0.3">
      <c r="A95" s="149" t="s">
        <v>159</v>
      </c>
      <c r="B95" s="150">
        <v>2256</v>
      </c>
      <c r="C95" s="149" t="s">
        <v>292</v>
      </c>
      <c r="D95" s="151">
        <v>40952</v>
      </c>
      <c r="E95" s="149" t="s">
        <v>166</v>
      </c>
      <c r="F95" s="149">
        <v>400</v>
      </c>
      <c r="G95" s="149" t="s">
        <v>178</v>
      </c>
      <c r="H95" s="83" t="s">
        <v>162</v>
      </c>
    </row>
    <row r="96" spans="1:8 16384:16384" x14ac:dyDescent="0.3">
      <c r="A96" s="149" t="s">
        <v>159</v>
      </c>
      <c r="B96" s="150">
        <v>2256</v>
      </c>
      <c r="C96" s="149" t="s">
        <v>184</v>
      </c>
      <c r="D96" s="151">
        <v>40969</v>
      </c>
      <c r="E96" s="149">
        <v>631</v>
      </c>
      <c r="F96" s="149">
        <v>400</v>
      </c>
      <c r="G96" s="149" t="s">
        <v>161</v>
      </c>
      <c r="H96" s="83" t="s">
        <v>162</v>
      </c>
    </row>
    <row r="97" spans="1:8" x14ac:dyDescent="0.3">
      <c r="A97" s="149" t="s">
        <v>159</v>
      </c>
      <c r="B97" s="150">
        <v>2256</v>
      </c>
      <c r="C97" s="149" t="s">
        <v>292</v>
      </c>
      <c r="D97" s="151">
        <v>40969</v>
      </c>
      <c r="E97" s="149">
        <v>90</v>
      </c>
      <c r="F97" s="149">
        <v>400</v>
      </c>
      <c r="G97" s="149" t="s">
        <v>161</v>
      </c>
      <c r="H97" s="83" t="s">
        <v>162</v>
      </c>
    </row>
    <row r="98" spans="1:8" x14ac:dyDescent="0.3">
      <c r="A98" s="149" t="s">
        <v>159</v>
      </c>
      <c r="B98" s="150">
        <v>2256</v>
      </c>
      <c r="C98" s="149" t="s">
        <v>184</v>
      </c>
      <c r="D98" s="151">
        <v>41022</v>
      </c>
      <c r="E98" s="149">
        <v>490</v>
      </c>
      <c r="F98" s="149">
        <v>400</v>
      </c>
      <c r="G98" s="149" t="s">
        <v>161</v>
      </c>
      <c r="H98" s="83" t="s">
        <v>162</v>
      </c>
    </row>
    <row r="99" spans="1:8" x14ac:dyDescent="0.3">
      <c r="A99" s="149" t="s">
        <v>159</v>
      </c>
      <c r="B99" s="150">
        <v>2256</v>
      </c>
      <c r="C99" s="149" t="s">
        <v>292</v>
      </c>
      <c r="D99" s="151">
        <v>41022</v>
      </c>
      <c r="E99" s="149">
        <v>81</v>
      </c>
      <c r="F99" s="149">
        <v>400</v>
      </c>
      <c r="G99" s="149" t="s">
        <v>161</v>
      </c>
      <c r="H99" s="83" t="s">
        <v>162</v>
      </c>
    </row>
    <row r="100" spans="1:8" x14ac:dyDescent="0.3">
      <c r="A100" s="149" t="s">
        <v>159</v>
      </c>
      <c r="B100" s="150">
        <v>2256</v>
      </c>
      <c r="C100" s="149" t="s">
        <v>184</v>
      </c>
      <c r="D100" s="151">
        <v>41031</v>
      </c>
      <c r="E100" s="149">
        <v>58</v>
      </c>
      <c r="F100" s="149">
        <v>400</v>
      </c>
      <c r="G100" s="149" t="s">
        <v>161</v>
      </c>
      <c r="H100" s="83" t="s">
        <v>162</v>
      </c>
    </row>
    <row r="101" spans="1:8" x14ac:dyDescent="0.3">
      <c r="A101" s="149" t="s">
        <v>159</v>
      </c>
      <c r="B101" s="150">
        <v>2256</v>
      </c>
      <c r="C101" s="149" t="s">
        <v>292</v>
      </c>
      <c r="D101" s="151">
        <v>41031</v>
      </c>
      <c r="E101" s="149">
        <v>50</v>
      </c>
      <c r="F101" s="149">
        <v>400</v>
      </c>
      <c r="G101" s="149" t="s">
        <v>161</v>
      </c>
      <c r="H101" s="83" t="s">
        <v>162</v>
      </c>
    </row>
    <row r="102" spans="1:8" x14ac:dyDescent="0.3">
      <c r="A102" s="149" t="s">
        <v>159</v>
      </c>
      <c r="B102" s="150">
        <v>2256</v>
      </c>
      <c r="C102" s="149" t="s">
        <v>184</v>
      </c>
      <c r="D102" s="151">
        <v>41066</v>
      </c>
      <c r="E102" s="149">
        <v>200</v>
      </c>
      <c r="F102" s="149">
        <v>400</v>
      </c>
      <c r="G102" s="149" t="s">
        <v>161</v>
      </c>
      <c r="H102" s="83" t="s">
        <v>162</v>
      </c>
    </row>
    <row r="103" spans="1:8" x14ac:dyDescent="0.3">
      <c r="A103" s="149" t="s">
        <v>159</v>
      </c>
      <c r="B103" s="150">
        <v>2256</v>
      </c>
      <c r="C103" s="149" t="s">
        <v>184</v>
      </c>
      <c r="D103" s="151">
        <v>41099</v>
      </c>
      <c r="E103" s="149">
        <v>180</v>
      </c>
      <c r="F103" s="149">
        <v>400</v>
      </c>
      <c r="G103" s="149" t="s">
        <v>161</v>
      </c>
      <c r="H103" s="83" t="s">
        <v>162</v>
      </c>
    </row>
    <row r="104" spans="1:8" x14ac:dyDescent="0.3">
      <c r="A104" s="149" t="s">
        <v>159</v>
      </c>
      <c r="B104" s="150">
        <v>2256</v>
      </c>
      <c r="C104" s="149" t="s">
        <v>184</v>
      </c>
      <c r="D104" s="151">
        <v>41137</v>
      </c>
      <c r="E104" s="149">
        <v>2800</v>
      </c>
      <c r="F104" s="149">
        <v>400</v>
      </c>
      <c r="G104" s="149" t="s">
        <v>161</v>
      </c>
      <c r="H104" s="83" t="s">
        <v>162</v>
      </c>
    </row>
    <row r="105" spans="1:8" x14ac:dyDescent="0.3">
      <c r="A105" s="149" t="s">
        <v>159</v>
      </c>
      <c r="B105" s="150">
        <v>2256</v>
      </c>
      <c r="C105" s="149" t="s">
        <v>184</v>
      </c>
      <c r="D105" s="151">
        <v>41165</v>
      </c>
      <c r="E105" s="149">
        <v>48000</v>
      </c>
      <c r="F105" s="149">
        <v>400</v>
      </c>
      <c r="G105" s="149" t="s">
        <v>161</v>
      </c>
      <c r="H105" s="83" t="s">
        <v>162</v>
      </c>
    </row>
    <row r="106" spans="1:8" x14ac:dyDescent="0.3">
      <c r="A106" s="149" t="s">
        <v>159</v>
      </c>
      <c r="B106" s="150">
        <v>2256</v>
      </c>
      <c r="C106" s="149" t="s">
        <v>184</v>
      </c>
      <c r="D106" s="151">
        <v>41184</v>
      </c>
      <c r="E106" s="149">
        <v>5100</v>
      </c>
      <c r="F106" s="149">
        <v>400</v>
      </c>
      <c r="G106" s="149" t="s">
        <v>161</v>
      </c>
      <c r="H106" s="83" t="s">
        <v>162</v>
      </c>
    </row>
    <row r="107" spans="1:8" x14ac:dyDescent="0.3">
      <c r="A107" s="149" t="s">
        <v>159</v>
      </c>
      <c r="B107" s="150">
        <v>2256</v>
      </c>
      <c r="C107" s="149" t="s">
        <v>184</v>
      </c>
      <c r="D107" s="151">
        <v>41240</v>
      </c>
      <c r="E107" s="149">
        <v>811</v>
      </c>
      <c r="F107" s="149">
        <v>400</v>
      </c>
      <c r="G107" s="149" t="s">
        <v>161</v>
      </c>
      <c r="H107" s="83" t="s">
        <v>162</v>
      </c>
    </row>
    <row r="108" spans="1:8" x14ac:dyDescent="0.3">
      <c r="A108" s="149" t="s">
        <v>159</v>
      </c>
      <c r="B108" s="150">
        <v>2256</v>
      </c>
      <c r="C108" s="149" t="s">
        <v>184</v>
      </c>
      <c r="D108" s="151">
        <v>41249</v>
      </c>
      <c r="E108" s="149">
        <v>3100</v>
      </c>
      <c r="F108" s="149">
        <v>400</v>
      </c>
      <c r="G108" s="149" t="s">
        <v>161</v>
      </c>
      <c r="H108" s="83" t="s">
        <v>162</v>
      </c>
    </row>
    <row r="109" spans="1:8" x14ac:dyDescent="0.3">
      <c r="A109" s="149" t="s">
        <v>159</v>
      </c>
      <c r="B109" s="150">
        <v>2256</v>
      </c>
      <c r="C109" s="149" t="s">
        <v>292</v>
      </c>
      <c r="D109" s="151">
        <v>41249</v>
      </c>
      <c r="E109" s="149" t="s">
        <v>166</v>
      </c>
      <c r="F109" s="149">
        <v>400</v>
      </c>
      <c r="G109" s="149" t="s">
        <v>178</v>
      </c>
      <c r="H109" s="83" t="s">
        <v>162</v>
      </c>
    </row>
    <row r="110" spans="1:8" x14ac:dyDescent="0.3">
      <c r="A110" s="149" t="s">
        <v>159</v>
      </c>
      <c r="B110" s="150">
        <v>2256</v>
      </c>
      <c r="C110" s="149" t="s">
        <v>184</v>
      </c>
      <c r="D110" s="151">
        <v>41281</v>
      </c>
      <c r="E110" s="149">
        <v>4000</v>
      </c>
      <c r="F110" s="149">
        <v>400</v>
      </c>
      <c r="G110" s="149" t="s">
        <v>161</v>
      </c>
      <c r="H110" s="83" t="s">
        <v>162</v>
      </c>
    </row>
    <row r="111" spans="1:8" x14ac:dyDescent="0.3">
      <c r="A111" s="149" t="s">
        <v>159</v>
      </c>
      <c r="B111" s="150">
        <v>2256</v>
      </c>
      <c r="C111" s="149" t="s">
        <v>184</v>
      </c>
      <c r="D111" s="151">
        <v>41309</v>
      </c>
      <c r="E111" s="149">
        <v>360</v>
      </c>
      <c r="F111" s="149">
        <v>400</v>
      </c>
      <c r="G111" s="149" t="s">
        <v>161</v>
      </c>
      <c r="H111" s="83" t="s">
        <v>162</v>
      </c>
    </row>
    <row r="112" spans="1:8" x14ac:dyDescent="0.3">
      <c r="A112" s="149" t="s">
        <v>159</v>
      </c>
      <c r="B112" s="150">
        <v>2256</v>
      </c>
      <c r="C112" s="149" t="s">
        <v>184</v>
      </c>
      <c r="D112" s="151">
        <v>41344</v>
      </c>
      <c r="E112" s="149">
        <v>90</v>
      </c>
      <c r="F112" s="149">
        <v>400</v>
      </c>
      <c r="G112" s="149" t="s">
        <v>161</v>
      </c>
      <c r="H112" s="83" t="s">
        <v>162</v>
      </c>
    </row>
    <row r="113" spans="1:8" x14ac:dyDescent="0.3">
      <c r="A113" s="149" t="s">
        <v>159</v>
      </c>
      <c r="B113" s="150">
        <v>2256</v>
      </c>
      <c r="C113" s="149" t="s">
        <v>184</v>
      </c>
      <c r="D113" s="151">
        <v>41379</v>
      </c>
      <c r="E113" s="149">
        <v>1892</v>
      </c>
      <c r="F113" s="149">
        <v>400</v>
      </c>
      <c r="G113" s="149" t="s">
        <v>161</v>
      </c>
      <c r="H113" s="83" t="s">
        <v>162</v>
      </c>
    </row>
    <row r="114" spans="1:8" x14ac:dyDescent="0.3">
      <c r="A114" s="149" t="s">
        <v>159</v>
      </c>
      <c r="B114" s="150">
        <v>2256</v>
      </c>
      <c r="C114" s="149" t="s">
        <v>292</v>
      </c>
      <c r="D114" s="151">
        <v>41379</v>
      </c>
      <c r="E114" s="149">
        <v>2600</v>
      </c>
      <c r="F114" s="149">
        <v>400</v>
      </c>
      <c r="G114" s="149" t="s">
        <v>161</v>
      </c>
      <c r="H114" s="83" t="s">
        <v>162</v>
      </c>
    </row>
    <row r="115" spans="1:8" x14ac:dyDescent="0.3">
      <c r="A115" s="149" t="s">
        <v>159</v>
      </c>
      <c r="B115" s="150">
        <v>2256</v>
      </c>
      <c r="C115" s="149" t="s">
        <v>184</v>
      </c>
      <c r="D115" s="151">
        <v>41415</v>
      </c>
      <c r="E115" s="149">
        <v>3000</v>
      </c>
      <c r="F115" s="149">
        <v>400</v>
      </c>
      <c r="G115" s="149" t="s">
        <v>161</v>
      </c>
      <c r="H115" s="83" t="s">
        <v>162</v>
      </c>
    </row>
    <row r="116" spans="1:8" x14ac:dyDescent="0.3">
      <c r="A116" s="149" t="s">
        <v>159</v>
      </c>
      <c r="B116" s="150">
        <v>2256</v>
      </c>
      <c r="C116" s="149" t="s">
        <v>184</v>
      </c>
      <c r="D116" s="151">
        <v>41429</v>
      </c>
      <c r="E116" s="149">
        <v>1351</v>
      </c>
      <c r="F116" s="149">
        <v>400</v>
      </c>
      <c r="G116" s="149" t="s">
        <v>161</v>
      </c>
      <c r="H116" s="83" t="s">
        <v>162</v>
      </c>
    </row>
    <row r="117" spans="1:8" x14ac:dyDescent="0.3">
      <c r="A117" s="149" t="s">
        <v>159</v>
      </c>
      <c r="B117" s="150">
        <v>2256</v>
      </c>
      <c r="C117" s="149" t="s">
        <v>184</v>
      </c>
      <c r="D117" s="151">
        <v>41463</v>
      </c>
      <c r="E117" s="149">
        <v>360</v>
      </c>
      <c r="F117" s="149">
        <v>400</v>
      </c>
      <c r="G117" s="149" t="s">
        <v>161</v>
      </c>
      <c r="H117" s="83" t="s">
        <v>162</v>
      </c>
    </row>
    <row r="118" spans="1:8" x14ac:dyDescent="0.3">
      <c r="A118" s="149" t="s">
        <v>159</v>
      </c>
      <c r="B118" s="150">
        <v>2256</v>
      </c>
      <c r="C118" s="149" t="s">
        <v>292</v>
      </c>
      <c r="D118" s="151">
        <v>41463</v>
      </c>
      <c r="E118" s="149">
        <v>631</v>
      </c>
      <c r="F118" s="149">
        <v>400</v>
      </c>
      <c r="G118" s="149" t="s">
        <v>161</v>
      </c>
      <c r="H118" s="83" t="s">
        <v>162</v>
      </c>
    </row>
    <row r="119" spans="1:8" x14ac:dyDescent="0.3">
      <c r="A119" s="149" t="s">
        <v>159</v>
      </c>
      <c r="B119" s="150">
        <v>2256</v>
      </c>
      <c r="C119" s="149" t="s">
        <v>184</v>
      </c>
      <c r="D119" s="151">
        <v>41507</v>
      </c>
      <c r="E119" s="149">
        <v>1171</v>
      </c>
      <c r="F119" s="149">
        <v>400</v>
      </c>
      <c r="G119" s="149" t="s">
        <v>161</v>
      </c>
      <c r="H119" s="83" t="s">
        <v>162</v>
      </c>
    </row>
    <row r="120" spans="1:8" x14ac:dyDescent="0.3">
      <c r="A120" s="149" t="s">
        <v>159</v>
      </c>
      <c r="B120" s="150">
        <v>2256</v>
      </c>
      <c r="C120" s="149" t="s">
        <v>184</v>
      </c>
      <c r="D120" s="151">
        <v>41527</v>
      </c>
      <c r="E120" s="149">
        <v>541</v>
      </c>
      <c r="F120" s="149">
        <v>400</v>
      </c>
      <c r="G120" s="149" t="s">
        <v>161</v>
      </c>
      <c r="H120" s="83" t="s">
        <v>162</v>
      </c>
    </row>
    <row r="121" spans="1:8" x14ac:dyDescent="0.3">
      <c r="A121" s="149" t="s">
        <v>159</v>
      </c>
      <c r="B121" s="150">
        <v>2256</v>
      </c>
      <c r="C121" s="149" t="s">
        <v>184</v>
      </c>
      <c r="D121" s="151">
        <v>41550</v>
      </c>
      <c r="E121" s="149">
        <v>721</v>
      </c>
      <c r="F121" s="149">
        <v>400</v>
      </c>
      <c r="G121" s="149" t="s">
        <v>161</v>
      </c>
      <c r="H121" s="83" t="s">
        <v>162</v>
      </c>
    </row>
    <row r="122" spans="1:8" x14ac:dyDescent="0.3">
      <c r="A122" s="149" t="s">
        <v>159</v>
      </c>
      <c r="B122" s="150">
        <v>2256</v>
      </c>
      <c r="C122" s="149" t="s">
        <v>184</v>
      </c>
      <c r="D122" s="151">
        <v>41591</v>
      </c>
      <c r="E122" s="149">
        <v>180</v>
      </c>
      <c r="F122" s="149">
        <v>400</v>
      </c>
      <c r="G122" s="149" t="s">
        <v>161</v>
      </c>
      <c r="H122" s="83" t="s">
        <v>162</v>
      </c>
    </row>
    <row r="123" spans="1:8" x14ac:dyDescent="0.3">
      <c r="A123" s="149" t="s">
        <v>159</v>
      </c>
      <c r="B123" s="150">
        <v>2256</v>
      </c>
      <c r="C123" s="149" t="s">
        <v>184</v>
      </c>
      <c r="D123" s="151">
        <v>41612</v>
      </c>
      <c r="E123" s="149" t="s">
        <v>166</v>
      </c>
      <c r="F123" s="149">
        <v>400</v>
      </c>
      <c r="G123" s="149" t="s">
        <v>178</v>
      </c>
      <c r="H123" s="83" t="s">
        <v>162</v>
      </c>
    </row>
    <row r="124" spans="1:8" x14ac:dyDescent="0.3">
      <c r="A124" s="149" t="s">
        <v>159</v>
      </c>
      <c r="B124" s="150">
        <v>2256</v>
      </c>
      <c r="C124" s="149" t="s">
        <v>292</v>
      </c>
      <c r="D124" s="151">
        <v>41612</v>
      </c>
      <c r="E124" s="149" t="s">
        <v>166</v>
      </c>
      <c r="F124" s="149">
        <v>400</v>
      </c>
      <c r="G124" s="149" t="s">
        <v>178</v>
      </c>
      <c r="H124" s="83" t="s">
        <v>162</v>
      </c>
    </row>
    <row r="125" spans="1:8" x14ac:dyDescent="0.3">
      <c r="A125" s="149" t="s">
        <v>159</v>
      </c>
      <c r="B125" s="150">
        <v>2256</v>
      </c>
      <c r="C125" s="149" t="s">
        <v>184</v>
      </c>
      <c r="D125" s="151">
        <v>41645</v>
      </c>
      <c r="E125" s="149">
        <v>360</v>
      </c>
      <c r="F125" s="149">
        <v>400</v>
      </c>
      <c r="G125" s="149" t="s">
        <v>161</v>
      </c>
      <c r="H125" s="83" t="s">
        <v>162</v>
      </c>
    </row>
    <row r="126" spans="1:8" x14ac:dyDescent="0.3">
      <c r="A126" s="149" t="s">
        <v>159</v>
      </c>
      <c r="B126" s="150">
        <v>2256</v>
      </c>
      <c r="C126" s="149" t="s">
        <v>292</v>
      </c>
      <c r="D126" s="151">
        <v>41645</v>
      </c>
      <c r="E126" s="149">
        <v>2000</v>
      </c>
      <c r="F126" s="149">
        <v>400</v>
      </c>
      <c r="G126" s="149" t="s">
        <v>161</v>
      </c>
      <c r="H126" s="83" t="s">
        <v>162</v>
      </c>
    </row>
    <row r="127" spans="1:8" x14ac:dyDescent="0.3">
      <c r="A127" s="149" t="s">
        <v>159</v>
      </c>
      <c r="B127" s="150">
        <v>2256</v>
      </c>
      <c r="C127" s="149" t="s">
        <v>184</v>
      </c>
      <c r="D127" s="151">
        <v>41673</v>
      </c>
      <c r="E127" s="149">
        <v>450</v>
      </c>
      <c r="F127" s="149">
        <v>400</v>
      </c>
      <c r="G127" s="149" t="s">
        <v>161</v>
      </c>
      <c r="H127" s="83" t="s">
        <v>162</v>
      </c>
    </row>
    <row r="128" spans="1:8" x14ac:dyDescent="0.3">
      <c r="A128" s="149" t="s">
        <v>159</v>
      </c>
      <c r="B128" s="150">
        <v>2256</v>
      </c>
      <c r="C128" s="149" t="s">
        <v>184</v>
      </c>
      <c r="D128" s="151">
        <v>41702</v>
      </c>
      <c r="E128" s="149" t="s">
        <v>166</v>
      </c>
      <c r="F128" s="149">
        <v>400</v>
      </c>
      <c r="G128" s="149" t="s">
        <v>178</v>
      </c>
      <c r="H128" s="83" t="s">
        <v>162</v>
      </c>
    </row>
    <row r="129" spans="1:8" x14ac:dyDescent="0.3">
      <c r="A129" s="149" t="s">
        <v>159</v>
      </c>
      <c r="B129" s="150">
        <v>2256</v>
      </c>
      <c r="C129" s="149" t="s">
        <v>184</v>
      </c>
      <c r="D129" s="151">
        <v>41732</v>
      </c>
      <c r="E129" s="149">
        <v>270</v>
      </c>
      <c r="F129" s="149">
        <v>400</v>
      </c>
      <c r="G129" s="149" t="s">
        <v>161</v>
      </c>
      <c r="H129" s="83" t="s">
        <v>162</v>
      </c>
    </row>
    <row r="130" spans="1:8" x14ac:dyDescent="0.3">
      <c r="A130" s="149" t="s">
        <v>159</v>
      </c>
      <c r="B130" s="150">
        <v>2256</v>
      </c>
      <c r="C130" s="149" t="s">
        <v>292</v>
      </c>
      <c r="D130" s="151">
        <v>41732</v>
      </c>
      <c r="E130" s="149">
        <v>90</v>
      </c>
      <c r="F130" s="149">
        <v>400</v>
      </c>
      <c r="G130" s="149" t="s">
        <v>161</v>
      </c>
      <c r="H130" s="83" t="s">
        <v>162</v>
      </c>
    </row>
    <row r="131" spans="1:8" x14ac:dyDescent="0.3">
      <c r="A131" s="149" t="s">
        <v>159</v>
      </c>
      <c r="B131" s="150">
        <v>2256</v>
      </c>
      <c r="C131" s="149" t="s">
        <v>184</v>
      </c>
      <c r="D131" s="151">
        <v>41764</v>
      </c>
      <c r="E131" s="149">
        <v>721</v>
      </c>
      <c r="F131" s="149">
        <v>400</v>
      </c>
      <c r="G131" s="149" t="s">
        <v>161</v>
      </c>
      <c r="H131" s="83" t="s">
        <v>162</v>
      </c>
    </row>
    <row r="132" spans="1:8" x14ac:dyDescent="0.3">
      <c r="A132" s="149" t="s">
        <v>159</v>
      </c>
      <c r="B132" s="150">
        <v>2256</v>
      </c>
      <c r="C132" s="149" t="s">
        <v>184</v>
      </c>
      <c r="D132" s="151">
        <v>41800</v>
      </c>
      <c r="E132" s="149">
        <v>180</v>
      </c>
      <c r="F132" s="149">
        <v>400</v>
      </c>
      <c r="G132" s="149" t="s">
        <v>161</v>
      </c>
      <c r="H132" s="83" t="s">
        <v>162</v>
      </c>
    </row>
    <row r="133" spans="1:8" x14ac:dyDescent="0.3">
      <c r="A133" s="149" t="s">
        <v>159</v>
      </c>
      <c r="B133" s="150">
        <v>2256</v>
      </c>
      <c r="C133" s="149" t="s">
        <v>184</v>
      </c>
      <c r="D133" s="151">
        <v>41835</v>
      </c>
      <c r="E133" s="149">
        <v>1081</v>
      </c>
      <c r="F133" s="149">
        <v>400</v>
      </c>
      <c r="G133" s="149" t="s">
        <v>161</v>
      </c>
      <c r="H133" s="83" t="s">
        <v>162</v>
      </c>
    </row>
    <row r="134" spans="1:8" x14ac:dyDescent="0.3">
      <c r="A134" s="149" t="s">
        <v>159</v>
      </c>
      <c r="B134" s="150">
        <v>2256</v>
      </c>
      <c r="C134" s="149" t="s">
        <v>184</v>
      </c>
      <c r="D134" s="151">
        <v>41869</v>
      </c>
      <c r="E134" s="149">
        <v>2727</v>
      </c>
      <c r="F134" s="149">
        <v>400</v>
      </c>
      <c r="G134" s="149" t="s">
        <v>161</v>
      </c>
      <c r="H134" s="83" t="s">
        <v>162</v>
      </c>
    </row>
    <row r="135" spans="1:8" x14ac:dyDescent="0.3">
      <c r="A135" s="149" t="s">
        <v>159</v>
      </c>
      <c r="B135" s="150">
        <v>2256</v>
      </c>
      <c r="C135" s="149" t="s">
        <v>292</v>
      </c>
      <c r="D135" s="151">
        <v>41869</v>
      </c>
      <c r="E135" s="149">
        <v>1171</v>
      </c>
      <c r="F135" s="149">
        <v>400</v>
      </c>
      <c r="G135" s="149" t="s">
        <v>161</v>
      </c>
      <c r="H135" s="83" t="s">
        <v>162</v>
      </c>
    </row>
    <row r="136" spans="1:8" x14ac:dyDescent="0.3">
      <c r="A136" s="149" t="s">
        <v>159</v>
      </c>
      <c r="B136" s="150">
        <v>2256</v>
      </c>
      <c r="C136" s="149" t="s">
        <v>184</v>
      </c>
      <c r="D136" s="151">
        <v>41886</v>
      </c>
      <c r="E136" s="149">
        <v>1300</v>
      </c>
      <c r="F136" s="149">
        <v>400</v>
      </c>
      <c r="G136" s="149" t="s">
        <v>161</v>
      </c>
      <c r="H136" s="83" t="s">
        <v>162</v>
      </c>
    </row>
    <row r="137" spans="1:8" x14ac:dyDescent="0.3">
      <c r="A137" s="149" t="s">
        <v>159</v>
      </c>
      <c r="B137" s="150">
        <v>2256</v>
      </c>
      <c r="C137" s="149" t="s">
        <v>184</v>
      </c>
      <c r="D137" s="151">
        <v>41934</v>
      </c>
      <c r="E137" s="149">
        <v>360</v>
      </c>
      <c r="F137" s="149">
        <v>400</v>
      </c>
      <c r="G137" s="149" t="s">
        <v>161</v>
      </c>
      <c r="H137" s="83" t="s">
        <v>162</v>
      </c>
    </row>
    <row r="138" spans="1:8" x14ac:dyDescent="0.3">
      <c r="A138" s="149" t="s">
        <v>159</v>
      </c>
      <c r="B138" s="150">
        <v>2256</v>
      </c>
      <c r="C138" s="149" t="s">
        <v>184</v>
      </c>
      <c r="D138" s="151">
        <v>41946</v>
      </c>
      <c r="E138" s="149">
        <v>360</v>
      </c>
      <c r="F138" s="149">
        <v>400</v>
      </c>
      <c r="G138" s="149" t="s">
        <v>161</v>
      </c>
      <c r="H138" s="83" t="s">
        <v>162</v>
      </c>
    </row>
    <row r="139" spans="1:8" x14ac:dyDescent="0.3">
      <c r="A139" s="149" t="s">
        <v>159</v>
      </c>
      <c r="B139" s="150">
        <v>2256</v>
      </c>
      <c r="C139" s="149" t="s">
        <v>292</v>
      </c>
      <c r="D139" s="151">
        <v>41946</v>
      </c>
      <c r="E139" s="149">
        <v>66364</v>
      </c>
      <c r="F139" s="149">
        <v>400</v>
      </c>
      <c r="G139" s="149" t="s">
        <v>161</v>
      </c>
      <c r="H139" s="83" t="s">
        <v>162</v>
      </c>
    </row>
    <row r="140" spans="1:8" x14ac:dyDescent="0.3">
      <c r="A140" s="149" t="s">
        <v>159</v>
      </c>
      <c r="B140" s="150">
        <v>2256</v>
      </c>
      <c r="C140" s="149" t="s">
        <v>184</v>
      </c>
      <c r="D140" s="151">
        <v>41975</v>
      </c>
      <c r="E140" s="149">
        <v>1622</v>
      </c>
      <c r="F140" s="149">
        <v>400</v>
      </c>
      <c r="G140" s="149" t="s">
        <v>161</v>
      </c>
      <c r="H140" s="83" t="s">
        <v>162</v>
      </c>
    </row>
    <row r="141" spans="1:8" x14ac:dyDescent="0.3">
      <c r="A141" s="149" t="s">
        <v>159</v>
      </c>
      <c r="B141" s="150">
        <v>2256</v>
      </c>
      <c r="C141" s="149" t="s">
        <v>184</v>
      </c>
      <c r="D141" s="151">
        <v>42031</v>
      </c>
      <c r="E141" s="149">
        <v>3700</v>
      </c>
      <c r="F141" s="149">
        <v>400</v>
      </c>
      <c r="G141" s="149" t="s">
        <v>161</v>
      </c>
      <c r="H141" s="83" t="s">
        <v>162</v>
      </c>
    </row>
    <row r="142" spans="1:8" x14ac:dyDescent="0.3">
      <c r="A142" s="149" t="s">
        <v>159</v>
      </c>
      <c r="B142" s="150">
        <v>2256</v>
      </c>
      <c r="C142" s="149" t="s">
        <v>184</v>
      </c>
      <c r="D142" s="151">
        <v>42037</v>
      </c>
      <c r="E142" s="149">
        <v>450</v>
      </c>
      <c r="F142" s="149">
        <v>400</v>
      </c>
      <c r="G142" s="149" t="s">
        <v>161</v>
      </c>
      <c r="H142" s="83" t="s">
        <v>162</v>
      </c>
    </row>
    <row r="143" spans="1:8" x14ac:dyDescent="0.3">
      <c r="A143" s="149" t="s">
        <v>159</v>
      </c>
      <c r="B143" s="150">
        <v>2256</v>
      </c>
      <c r="C143" s="149" t="s">
        <v>292</v>
      </c>
      <c r="D143" s="151">
        <v>42037</v>
      </c>
      <c r="E143" s="149" t="s">
        <v>166</v>
      </c>
      <c r="F143" s="149">
        <v>400</v>
      </c>
      <c r="G143" s="149" t="s">
        <v>178</v>
      </c>
      <c r="H143" s="83" t="s">
        <v>162</v>
      </c>
    </row>
    <row r="144" spans="1:8" x14ac:dyDescent="0.3">
      <c r="A144" s="149" t="s">
        <v>159</v>
      </c>
      <c r="B144" s="150">
        <v>2256</v>
      </c>
      <c r="C144" s="149" t="s">
        <v>184</v>
      </c>
      <c r="D144" s="151">
        <v>42075</v>
      </c>
      <c r="E144" s="149">
        <v>991</v>
      </c>
      <c r="F144" s="149">
        <v>400</v>
      </c>
      <c r="G144" s="149" t="s">
        <v>161</v>
      </c>
      <c r="H144" s="83" t="s">
        <v>162</v>
      </c>
    </row>
    <row r="145" spans="1:8" x14ac:dyDescent="0.3">
      <c r="A145" s="149" t="s">
        <v>159</v>
      </c>
      <c r="B145" s="150">
        <v>2256</v>
      </c>
      <c r="C145" s="149" t="s">
        <v>184</v>
      </c>
      <c r="D145" s="151">
        <v>42101</v>
      </c>
      <c r="E145" s="149">
        <v>90</v>
      </c>
      <c r="F145" s="149">
        <v>400</v>
      </c>
      <c r="G145" s="149" t="s">
        <v>161</v>
      </c>
      <c r="H145" s="83" t="s">
        <v>162</v>
      </c>
    </row>
    <row r="146" spans="1:8" x14ac:dyDescent="0.3">
      <c r="A146" s="149" t="s">
        <v>159</v>
      </c>
      <c r="B146" s="150">
        <v>2256</v>
      </c>
      <c r="C146" s="149" t="s">
        <v>184</v>
      </c>
      <c r="D146" s="151">
        <v>42131</v>
      </c>
      <c r="E146" s="149">
        <v>1800</v>
      </c>
      <c r="F146" s="149">
        <v>400</v>
      </c>
      <c r="G146" s="149" t="s">
        <v>161</v>
      </c>
      <c r="H146" s="83" t="s">
        <v>162</v>
      </c>
    </row>
    <row r="147" spans="1:8" x14ac:dyDescent="0.3">
      <c r="A147" s="149" t="s">
        <v>159</v>
      </c>
      <c r="B147" s="150">
        <v>2256</v>
      </c>
      <c r="C147" s="149" t="s">
        <v>292</v>
      </c>
      <c r="D147" s="151">
        <v>42131</v>
      </c>
      <c r="E147" s="149" t="s">
        <v>166</v>
      </c>
      <c r="F147" s="149">
        <v>400</v>
      </c>
      <c r="G147" s="149" t="s">
        <v>178</v>
      </c>
      <c r="H147" s="83" t="s">
        <v>162</v>
      </c>
    </row>
    <row r="148" spans="1:8" x14ac:dyDescent="0.3">
      <c r="A148" s="149" t="s">
        <v>159</v>
      </c>
      <c r="B148" s="150">
        <v>2256</v>
      </c>
      <c r="C148" s="149" t="s">
        <v>184</v>
      </c>
      <c r="D148" s="151">
        <v>42159</v>
      </c>
      <c r="E148" s="149">
        <v>90</v>
      </c>
      <c r="F148" s="149">
        <v>400</v>
      </c>
      <c r="G148" s="149" t="s">
        <v>161</v>
      </c>
      <c r="H148" s="83" t="s">
        <v>162</v>
      </c>
    </row>
    <row r="149" spans="1:8" x14ac:dyDescent="0.3">
      <c r="A149" s="149" t="s">
        <v>159</v>
      </c>
      <c r="B149" s="150">
        <v>2256</v>
      </c>
      <c r="C149" s="149" t="s">
        <v>184</v>
      </c>
      <c r="D149" s="151">
        <v>42212</v>
      </c>
      <c r="E149" s="149">
        <v>1000</v>
      </c>
      <c r="F149" s="149">
        <v>400</v>
      </c>
      <c r="G149" s="149" t="s">
        <v>161</v>
      </c>
      <c r="H149" s="83" t="s">
        <v>162</v>
      </c>
    </row>
    <row r="150" spans="1:8" x14ac:dyDescent="0.3">
      <c r="A150" s="149" t="s">
        <v>159</v>
      </c>
      <c r="B150" s="150">
        <v>2256</v>
      </c>
      <c r="C150" s="149" t="s">
        <v>292</v>
      </c>
      <c r="D150" s="151">
        <v>42212</v>
      </c>
      <c r="E150" s="149">
        <v>3300</v>
      </c>
      <c r="F150" s="149">
        <v>400</v>
      </c>
      <c r="G150" s="149" t="s">
        <v>161</v>
      </c>
      <c r="H150" s="83" t="s">
        <v>162</v>
      </c>
    </row>
    <row r="151" spans="1:8" x14ac:dyDescent="0.3">
      <c r="A151" s="149" t="s">
        <v>159</v>
      </c>
      <c r="B151" s="150">
        <v>2256</v>
      </c>
      <c r="C151" s="149" t="s">
        <v>184</v>
      </c>
      <c r="D151" s="151">
        <v>42226</v>
      </c>
      <c r="E151" s="149">
        <v>1100</v>
      </c>
      <c r="F151" s="149">
        <v>400</v>
      </c>
      <c r="G151" s="149" t="s">
        <v>161</v>
      </c>
      <c r="H151" s="83" t="s">
        <v>162</v>
      </c>
    </row>
    <row r="152" spans="1:8" x14ac:dyDescent="0.3">
      <c r="A152" s="149" t="s">
        <v>159</v>
      </c>
      <c r="B152" s="150">
        <v>2256</v>
      </c>
      <c r="C152" s="149" t="s">
        <v>184</v>
      </c>
      <c r="D152" s="151">
        <v>42268</v>
      </c>
      <c r="E152" s="149">
        <v>450</v>
      </c>
      <c r="F152" s="149">
        <v>400</v>
      </c>
      <c r="G152" s="149" t="s">
        <v>161</v>
      </c>
      <c r="H152" s="83" t="s">
        <v>162</v>
      </c>
    </row>
    <row r="153" spans="1:8" x14ac:dyDescent="0.3">
      <c r="A153" s="149" t="s">
        <v>159</v>
      </c>
      <c r="B153" s="150">
        <v>2256</v>
      </c>
      <c r="C153" s="149" t="s">
        <v>184</v>
      </c>
      <c r="D153" s="151">
        <v>42283</v>
      </c>
      <c r="E153" s="149">
        <v>1622</v>
      </c>
      <c r="F153" s="149">
        <v>400</v>
      </c>
      <c r="G153" s="149" t="s">
        <v>161</v>
      </c>
      <c r="H153" s="83" t="s">
        <v>162</v>
      </c>
    </row>
    <row r="154" spans="1:8" x14ac:dyDescent="0.3">
      <c r="A154" s="149" t="s">
        <v>159</v>
      </c>
      <c r="B154" s="150">
        <v>2256</v>
      </c>
      <c r="C154" s="149" t="s">
        <v>184</v>
      </c>
      <c r="D154" s="151">
        <v>42310</v>
      </c>
      <c r="E154" s="149">
        <v>721</v>
      </c>
      <c r="F154" s="149">
        <v>400</v>
      </c>
      <c r="G154" s="149" t="s">
        <v>161</v>
      </c>
      <c r="H154" s="83" t="s">
        <v>162</v>
      </c>
    </row>
    <row r="155" spans="1:8" x14ac:dyDescent="0.3">
      <c r="A155" s="149" t="s">
        <v>159</v>
      </c>
      <c r="B155" s="150">
        <v>2256</v>
      </c>
      <c r="C155" s="149" t="s">
        <v>184</v>
      </c>
      <c r="D155" s="151">
        <v>42345</v>
      </c>
      <c r="E155" s="149">
        <v>901</v>
      </c>
      <c r="F155" s="149">
        <v>400</v>
      </c>
      <c r="G155" s="149" t="s">
        <v>161</v>
      </c>
      <c r="H155" s="83" t="s">
        <v>162</v>
      </c>
    </row>
    <row r="156" spans="1:8" x14ac:dyDescent="0.3">
      <c r="A156" s="149" t="s">
        <v>159</v>
      </c>
      <c r="B156" s="150">
        <v>2256</v>
      </c>
      <c r="C156" s="149" t="s">
        <v>292</v>
      </c>
      <c r="D156" s="151">
        <v>42345</v>
      </c>
      <c r="E156" s="149">
        <v>541</v>
      </c>
      <c r="F156" s="149">
        <v>400</v>
      </c>
      <c r="G156" s="149" t="s">
        <v>161</v>
      </c>
      <c r="H156" s="83" t="s">
        <v>162</v>
      </c>
    </row>
    <row r="157" spans="1:8" x14ac:dyDescent="0.3">
      <c r="A157" s="149" t="s">
        <v>159</v>
      </c>
      <c r="B157" s="150">
        <v>2256</v>
      </c>
      <c r="C157" s="149" t="s">
        <v>184</v>
      </c>
      <c r="D157" s="151">
        <v>42373</v>
      </c>
      <c r="E157" s="149">
        <v>1441</v>
      </c>
      <c r="F157" s="149">
        <v>400</v>
      </c>
      <c r="G157" s="149" t="s">
        <v>161</v>
      </c>
      <c r="H157" s="83" t="s">
        <v>162</v>
      </c>
    </row>
    <row r="158" spans="1:8" x14ac:dyDescent="0.3">
      <c r="A158" s="149" t="s">
        <v>159</v>
      </c>
      <c r="B158" s="150">
        <v>2256</v>
      </c>
      <c r="C158" s="149" t="s">
        <v>292</v>
      </c>
      <c r="D158" s="151">
        <v>42373</v>
      </c>
      <c r="E158" s="149">
        <v>180</v>
      </c>
      <c r="F158" s="149">
        <v>400</v>
      </c>
      <c r="G158" s="149" t="s">
        <v>161</v>
      </c>
      <c r="H158" s="83" t="s">
        <v>162</v>
      </c>
    </row>
    <row r="159" spans="1:8" x14ac:dyDescent="0.3">
      <c r="A159" s="149" t="s">
        <v>159</v>
      </c>
      <c r="B159" s="150">
        <v>2256</v>
      </c>
      <c r="C159" s="149" t="s">
        <v>184</v>
      </c>
      <c r="D159" s="151">
        <v>42402</v>
      </c>
      <c r="E159" s="149">
        <v>721</v>
      </c>
      <c r="F159" s="149">
        <v>400</v>
      </c>
      <c r="G159" s="149" t="s">
        <v>161</v>
      </c>
      <c r="H159" s="83" t="s">
        <v>162</v>
      </c>
    </row>
    <row r="160" spans="1:8" x14ac:dyDescent="0.3">
      <c r="A160" s="149" t="s">
        <v>159</v>
      </c>
      <c r="B160" s="150">
        <v>2256</v>
      </c>
      <c r="C160" s="149" t="s">
        <v>184</v>
      </c>
      <c r="D160" s="151">
        <v>42444</v>
      </c>
      <c r="E160" s="149">
        <v>450</v>
      </c>
      <c r="F160" s="149">
        <v>400</v>
      </c>
      <c r="G160" s="149" t="s">
        <v>161</v>
      </c>
      <c r="H160" s="83" t="s">
        <v>162</v>
      </c>
    </row>
    <row r="161" spans="1:8" x14ac:dyDescent="0.3">
      <c r="A161" s="149" t="s">
        <v>159</v>
      </c>
      <c r="B161" s="150">
        <v>2256</v>
      </c>
      <c r="C161" s="149" t="s">
        <v>184</v>
      </c>
      <c r="D161" s="151">
        <v>42487</v>
      </c>
      <c r="E161" s="149">
        <v>320</v>
      </c>
      <c r="F161" s="149">
        <v>400</v>
      </c>
      <c r="G161" s="149" t="s">
        <v>161</v>
      </c>
      <c r="H161" s="83" t="s">
        <v>162</v>
      </c>
    </row>
    <row r="162" spans="1:8" x14ac:dyDescent="0.3">
      <c r="A162" s="149" t="s">
        <v>159</v>
      </c>
      <c r="B162" s="150">
        <v>2256</v>
      </c>
      <c r="C162" s="149" t="s">
        <v>184</v>
      </c>
      <c r="D162" s="151">
        <v>42495</v>
      </c>
      <c r="E162" s="149">
        <v>380</v>
      </c>
      <c r="F162" s="149">
        <v>400</v>
      </c>
      <c r="G162" s="149" t="s">
        <v>161</v>
      </c>
      <c r="H162" s="83" t="s">
        <v>162</v>
      </c>
    </row>
    <row r="163" spans="1:8" x14ac:dyDescent="0.3">
      <c r="A163" s="149" t="s">
        <v>159</v>
      </c>
      <c r="B163" s="150">
        <v>2256</v>
      </c>
      <c r="C163" s="149" t="s">
        <v>292</v>
      </c>
      <c r="D163" s="151">
        <v>42495</v>
      </c>
      <c r="E163" s="149">
        <v>48</v>
      </c>
      <c r="F163" s="149">
        <v>400</v>
      </c>
      <c r="G163" s="149" t="s">
        <v>161</v>
      </c>
      <c r="H163" s="83" t="s">
        <v>162</v>
      </c>
    </row>
    <row r="164" spans="1:8" x14ac:dyDescent="0.3">
      <c r="A164" s="149" t="s">
        <v>159</v>
      </c>
      <c r="B164" s="150">
        <v>2256</v>
      </c>
      <c r="C164" s="149" t="s">
        <v>184</v>
      </c>
      <c r="D164" s="151">
        <v>42522</v>
      </c>
      <c r="E164" s="149">
        <v>909</v>
      </c>
      <c r="F164" s="149">
        <v>400</v>
      </c>
      <c r="G164" s="149" t="s">
        <v>161</v>
      </c>
      <c r="H164" s="83" t="s">
        <v>162</v>
      </c>
    </row>
    <row r="165" spans="1:8" x14ac:dyDescent="0.3">
      <c r="A165" s="149" t="s">
        <v>159</v>
      </c>
      <c r="B165" s="150">
        <v>2256</v>
      </c>
      <c r="C165" s="149" t="s">
        <v>184</v>
      </c>
      <c r="D165" s="151">
        <v>42557</v>
      </c>
      <c r="E165" s="149">
        <v>180</v>
      </c>
      <c r="F165" s="149">
        <v>400</v>
      </c>
      <c r="G165" s="149" t="s">
        <v>161</v>
      </c>
      <c r="H165" s="83" t="s">
        <v>162</v>
      </c>
    </row>
    <row r="166" spans="1:8" x14ac:dyDescent="0.3">
      <c r="A166" s="149" t="s">
        <v>159</v>
      </c>
      <c r="B166" s="150">
        <v>2256</v>
      </c>
      <c r="C166" s="149" t="s">
        <v>292</v>
      </c>
      <c r="D166" s="151">
        <v>42557</v>
      </c>
      <c r="E166" s="149">
        <v>450</v>
      </c>
      <c r="F166" s="149">
        <v>400</v>
      </c>
      <c r="G166" s="149" t="s">
        <v>161</v>
      </c>
      <c r="H166" s="83" t="s">
        <v>162</v>
      </c>
    </row>
    <row r="167" spans="1:8" x14ac:dyDescent="0.3">
      <c r="A167" s="149" t="s">
        <v>159</v>
      </c>
      <c r="B167" s="150">
        <v>2256</v>
      </c>
      <c r="C167" s="149" t="s">
        <v>184</v>
      </c>
      <c r="D167" s="151">
        <v>42607</v>
      </c>
      <c r="E167" s="149">
        <v>830</v>
      </c>
      <c r="F167" s="149">
        <v>400</v>
      </c>
      <c r="G167" s="149" t="s">
        <v>161</v>
      </c>
      <c r="H167" s="83" t="s">
        <v>162</v>
      </c>
    </row>
    <row r="168" spans="1:8" x14ac:dyDescent="0.3">
      <c r="A168" s="149" t="s">
        <v>159</v>
      </c>
      <c r="B168" s="150">
        <v>2256</v>
      </c>
      <c r="C168" s="149" t="s">
        <v>184</v>
      </c>
      <c r="D168" s="151">
        <v>42628</v>
      </c>
      <c r="E168" s="149">
        <v>1532</v>
      </c>
      <c r="F168" s="149">
        <v>400</v>
      </c>
      <c r="G168" s="149" t="s">
        <v>161</v>
      </c>
      <c r="H168" s="83" t="s">
        <v>162</v>
      </c>
    </row>
    <row r="169" spans="1:8" x14ac:dyDescent="0.3">
      <c r="A169" s="149" t="s">
        <v>159</v>
      </c>
      <c r="B169" s="150">
        <v>2256</v>
      </c>
      <c r="C169" s="149" t="s">
        <v>184</v>
      </c>
      <c r="D169" s="151">
        <v>42668</v>
      </c>
      <c r="E169" s="149">
        <v>1441</v>
      </c>
      <c r="F169" s="149">
        <v>400</v>
      </c>
      <c r="G169" s="149" t="s">
        <v>161</v>
      </c>
      <c r="H169" s="83" t="s">
        <v>162</v>
      </c>
    </row>
  </sheetData>
  <mergeCells count="1">
    <mergeCell ref="L1:M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45"/>
  <sheetViews>
    <sheetView workbookViewId="0">
      <selection activeCell="K220" sqref="K220"/>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80" t="s">
        <v>147</v>
      </c>
      <c r="B1" s="80" t="s">
        <v>17</v>
      </c>
      <c r="C1" s="80" t="s">
        <v>148</v>
      </c>
      <c r="D1" s="80" t="s">
        <v>149</v>
      </c>
      <c r="E1" s="80" t="s">
        <v>150</v>
      </c>
      <c r="F1" s="80" t="s">
        <v>151</v>
      </c>
      <c r="G1" s="80" t="s">
        <v>152</v>
      </c>
      <c r="H1" s="80" t="s">
        <v>153</v>
      </c>
      <c r="J1" s="82" t="s">
        <v>154</v>
      </c>
      <c r="K1" s="82" t="s">
        <v>155</v>
      </c>
      <c r="L1" s="145" t="s">
        <v>155</v>
      </c>
      <c r="M1" s="145"/>
      <c r="N1" s="82" t="s">
        <v>17</v>
      </c>
      <c r="O1" s="82" t="s">
        <v>156</v>
      </c>
      <c r="P1" s="82" t="s">
        <v>157</v>
      </c>
      <c r="Q1" s="82" t="s">
        <v>158</v>
      </c>
      <c r="XFD1"/>
    </row>
    <row r="2" spans="1:17 16384:16384" s="78" customFormat="1" x14ac:dyDescent="0.3">
      <c r="A2" s="83" t="s">
        <v>159</v>
      </c>
      <c r="B2" s="83">
        <v>2257</v>
      </c>
      <c r="C2" s="83" t="s">
        <v>185</v>
      </c>
      <c r="D2" s="84">
        <v>40205</v>
      </c>
      <c r="E2" s="83">
        <v>96</v>
      </c>
      <c r="F2" s="83">
        <v>400</v>
      </c>
      <c r="G2" s="83" t="s">
        <v>161</v>
      </c>
      <c r="H2" s="83" t="s">
        <v>162</v>
      </c>
      <c r="J2" s="85" t="s">
        <v>163</v>
      </c>
      <c r="K2" s="85" t="s">
        <v>164</v>
      </c>
      <c r="L2" s="86">
        <v>40179</v>
      </c>
      <c r="M2" s="86">
        <v>42916</v>
      </c>
      <c r="N2" s="82">
        <f>$B$2</f>
        <v>2257</v>
      </c>
      <c r="O2" s="21">
        <f>COUNTIFS($D:$D,"&gt;="&amp;L2,$D:$D,"&lt;="&amp;M2)</f>
        <v>244</v>
      </c>
      <c r="P2" s="21">
        <f>COUNTIFS($D:$D,"&gt;="&amp;L2,$D:$D,"&lt;="&amp;M2,$E:$E,"&gt;400")+COUNTIFS($D:$D,"&gt;="&amp;L2,$D:$D,"&lt;="&amp;M2,$E:$E,"*Present &gt;QL")</f>
        <v>154</v>
      </c>
      <c r="Q2" s="87">
        <f t="shared" ref="Q2" si="0">IFERROR(P2/O2,"NA")</f>
        <v>0.63114754098360659</v>
      </c>
      <c r="XFD2"/>
    </row>
    <row r="3" spans="1:17 16384:16384" s="78" customFormat="1" x14ac:dyDescent="0.3">
      <c r="A3" s="83" t="s">
        <v>159</v>
      </c>
      <c r="B3" s="83">
        <v>2257</v>
      </c>
      <c r="C3" s="83" t="s">
        <v>186</v>
      </c>
      <c r="D3" s="84">
        <v>40205</v>
      </c>
      <c r="E3" s="83">
        <v>350</v>
      </c>
      <c r="F3" s="83">
        <v>400</v>
      </c>
      <c r="G3" s="83" t="s">
        <v>161</v>
      </c>
      <c r="H3" s="83" t="s">
        <v>162</v>
      </c>
      <c r="XFD3"/>
    </row>
    <row r="4" spans="1:17 16384:16384" s="78" customFormat="1" x14ac:dyDescent="0.3">
      <c r="A4" s="83" t="s">
        <v>159</v>
      </c>
      <c r="B4" s="83">
        <v>2257</v>
      </c>
      <c r="C4" s="83" t="s">
        <v>185</v>
      </c>
      <c r="D4" s="84">
        <v>40344</v>
      </c>
      <c r="E4" s="83">
        <v>220</v>
      </c>
      <c r="F4" s="83">
        <v>400</v>
      </c>
      <c r="G4" s="83" t="s">
        <v>161</v>
      </c>
      <c r="H4" s="83" t="s">
        <v>162</v>
      </c>
      <c r="XFD4"/>
    </row>
    <row r="5" spans="1:17 16384:16384" s="78" customFormat="1" x14ac:dyDescent="0.3">
      <c r="A5" s="83" t="s">
        <v>159</v>
      </c>
      <c r="B5" s="83">
        <v>2257</v>
      </c>
      <c r="C5" s="83" t="s">
        <v>186</v>
      </c>
      <c r="D5" s="84">
        <v>40344</v>
      </c>
      <c r="E5" s="83">
        <v>450</v>
      </c>
      <c r="F5" s="83">
        <v>400</v>
      </c>
      <c r="G5" s="83" t="s">
        <v>161</v>
      </c>
      <c r="H5" s="83" t="s">
        <v>162</v>
      </c>
      <c r="XFD5"/>
    </row>
    <row r="6" spans="1:17 16384:16384" s="78" customFormat="1" x14ac:dyDescent="0.3">
      <c r="A6" s="83" t="s">
        <v>159</v>
      </c>
      <c r="B6" s="83">
        <v>2257</v>
      </c>
      <c r="C6" s="83" t="s">
        <v>185</v>
      </c>
      <c r="D6" s="84">
        <v>40402</v>
      </c>
      <c r="E6" s="83">
        <v>470</v>
      </c>
      <c r="F6" s="83">
        <v>400</v>
      </c>
      <c r="G6" s="83" t="s">
        <v>161</v>
      </c>
      <c r="H6" s="83" t="s">
        <v>162</v>
      </c>
      <c r="XFD6"/>
    </row>
    <row r="7" spans="1:17 16384:16384" s="78" customFormat="1" x14ac:dyDescent="0.3">
      <c r="A7" s="83" t="s">
        <v>159</v>
      </c>
      <c r="B7" s="83">
        <v>2257</v>
      </c>
      <c r="C7" s="83" t="s">
        <v>186</v>
      </c>
      <c r="D7" s="84">
        <v>40402</v>
      </c>
      <c r="E7" s="83">
        <v>5000</v>
      </c>
      <c r="F7" s="83">
        <v>400</v>
      </c>
      <c r="G7" s="83" t="s">
        <v>161</v>
      </c>
      <c r="H7" s="83" t="s">
        <v>162</v>
      </c>
      <c r="XFD7"/>
    </row>
    <row r="8" spans="1:17 16384:16384" s="78" customFormat="1" x14ac:dyDescent="0.3">
      <c r="A8" s="83" t="s">
        <v>159</v>
      </c>
      <c r="B8" s="83">
        <v>2257</v>
      </c>
      <c r="C8" s="83" t="s">
        <v>186</v>
      </c>
      <c r="D8" s="84">
        <v>40491</v>
      </c>
      <c r="E8" s="83" t="s">
        <v>166</v>
      </c>
      <c r="F8" s="83">
        <v>400</v>
      </c>
      <c r="G8" s="83"/>
      <c r="H8" s="83" t="s">
        <v>162</v>
      </c>
      <c r="XFD8"/>
    </row>
    <row r="9" spans="1:17 16384:16384" s="78" customFormat="1" x14ac:dyDescent="0.3">
      <c r="A9" s="83" t="s">
        <v>159</v>
      </c>
      <c r="B9" s="83">
        <v>2257</v>
      </c>
      <c r="C9" s="83" t="s">
        <v>185</v>
      </c>
      <c r="D9" s="84">
        <v>40500</v>
      </c>
      <c r="E9" s="83">
        <v>750</v>
      </c>
      <c r="F9" s="83">
        <v>400</v>
      </c>
      <c r="G9" s="83" t="s">
        <v>161</v>
      </c>
      <c r="H9" s="83" t="s">
        <v>162</v>
      </c>
      <c r="XFD9"/>
    </row>
    <row r="10" spans="1:17 16384:16384" s="78" customFormat="1" x14ac:dyDescent="0.3">
      <c r="A10" s="83" t="s">
        <v>187</v>
      </c>
      <c r="B10" s="83">
        <v>2257</v>
      </c>
      <c r="C10" s="83" t="s">
        <v>188</v>
      </c>
      <c r="D10" s="84">
        <v>40557</v>
      </c>
      <c r="E10" s="83">
        <v>150</v>
      </c>
      <c r="F10" s="83">
        <v>400</v>
      </c>
      <c r="G10" s="83" t="s">
        <v>161</v>
      </c>
      <c r="H10" s="83" t="s">
        <v>162</v>
      </c>
      <c r="XFD10"/>
    </row>
    <row r="11" spans="1:17 16384:16384" s="78" customFormat="1" x14ac:dyDescent="0.3">
      <c r="A11" s="83" t="s">
        <v>187</v>
      </c>
      <c r="B11" s="83">
        <v>2257</v>
      </c>
      <c r="C11" s="83" t="s">
        <v>189</v>
      </c>
      <c r="D11" s="84">
        <v>40557</v>
      </c>
      <c r="E11" s="83">
        <v>380</v>
      </c>
      <c r="F11" s="83">
        <v>400</v>
      </c>
      <c r="G11" s="83" t="s">
        <v>161</v>
      </c>
      <c r="H11" s="83" t="s">
        <v>162</v>
      </c>
      <c r="XFD11"/>
    </row>
    <row r="12" spans="1:17 16384:16384" s="78" customFormat="1" x14ac:dyDescent="0.3">
      <c r="A12" s="83" t="s">
        <v>159</v>
      </c>
      <c r="B12" s="83">
        <v>2257</v>
      </c>
      <c r="C12" s="83" t="s">
        <v>185</v>
      </c>
      <c r="D12" s="84">
        <v>40571</v>
      </c>
      <c r="E12" s="83">
        <v>1200</v>
      </c>
      <c r="F12" s="83">
        <v>400</v>
      </c>
      <c r="G12" s="83" t="s">
        <v>161</v>
      </c>
      <c r="H12" s="83" t="s">
        <v>162</v>
      </c>
      <c r="XFD12"/>
    </row>
    <row r="13" spans="1:17 16384:16384" s="78" customFormat="1" x14ac:dyDescent="0.3">
      <c r="A13" s="83" t="s">
        <v>159</v>
      </c>
      <c r="B13" s="83">
        <v>2257</v>
      </c>
      <c r="C13" s="83" t="s">
        <v>186</v>
      </c>
      <c r="D13" s="84">
        <v>40571</v>
      </c>
      <c r="E13" s="83">
        <v>880</v>
      </c>
      <c r="F13" s="83">
        <v>400</v>
      </c>
      <c r="G13" s="83" t="s">
        <v>161</v>
      </c>
      <c r="H13" s="83" t="s">
        <v>162</v>
      </c>
      <c r="XFD13"/>
    </row>
    <row r="14" spans="1:17 16384:16384" s="78" customFormat="1" x14ac:dyDescent="0.3">
      <c r="A14" s="83" t="s">
        <v>187</v>
      </c>
      <c r="B14" s="83">
        <v>2257</v>
      </c>
      <c r="C14" s="83" t="s">
        <v>188</v>
      </c>
      <c r="D14" s="84">
        <v>40592</v>
      </c>
      <c r="E14" s="83">
        <v>9</v>
      </c>
      <c r="F14" s="83">
        <v>400</v>
      </c>
      <c r="G14" s="83" t="s">
        <v>161</v>
      </c>
      <c r="H14" s="83" t="s">
        <v>162</v>
      </c>
      <c r="XFD14"/>
    </row>
    <row r="15" spans="1:17 16384:16384" s="78" customFormat="1" x14ac:dyDescent="0.3">
      <c r="A15" s="83" t="s">
        <v>187</v>
      </c>
      <c r="B15" s="83">
        <v>2257</v>
      </c>
      <c r="C15" s="83" t="s">
        <v>188</v>
      </c>
      <c r="D15" s="84">
        <v>40620</v>
      </c>
      <c r="E15" s="83">
        <v>200</v>
      </c>
      <c r="F15" s="83">
        <v>400</v>
      </c>
      <c r="G15" s="83" t="s">
        <v>161</v>
      </c>
      <c r="H15" s="83" t="s">
        <v>162</v>
      </c>
      <c r="XFD15"/>
    </row>
    <row r="16" spans="1:17 16384:16384" s="78" customFormat="1" x14ac:dyDescent="0.3">
      <c r="A16" s="83" t="s">
        <v>187</v>
      </c>
      <c r="B16" s="83">
        <v>2257</v>
      </c>
      <c r="C16" s="83" t="s">
        <v>189</v>
      </c>
      <c r="D16" s="84">
        <v>40620</v>
      </c>
      <c r="E16" s="83">
        <v>780</v>
      </c>
      <c r="F16" s="83">
        <v>400</v>
      </c>
      <c r="G16" s="83" t="s">
        <v>161</v>
      </c>
      <c r="H16" s="83" t="s">
        <v>162</v>
      </c>
      <c r="XFD16"/>
    </row>
    <row r="17" spans="1:8 16384:16384" s="78" customFormat="1" x14ac:dyDescent="0.3">
      <c r="A17" s="83" t="s">
        <v>187</v>
      </c>
      <c r="B17" s="83">
        <v>2257</v>
      </c>
      <c r="C17" s="83" t="s">
        <v>190</v>
      </c>
      <c r="D17" s="84">
        <v>40620</v>
      </c>
      <c r="E17" s="83">
        <v>100</v>
      </c>
      <c r="F17" s="83">
        <v>400</v>
      </c>
      <c r="G17" s="83" t="s">
        <v>161</v>
      </c>
      <c r="H17" s="83" t="s">
        <v>162</v>
      </c>
      <c r="XFD17"/>
    </row>
    <row r="18" spans="1:8 16384:16384" s="78" customFormat="1" x14ac:dyDescent="0.3">
      <c r="A18" s="83" t="s">
        <v>187</v>
      </c>
      <c r="B18" s="83">
        <v>2257</v>
      </c>
      <c r="C18" s="83" t="s">
        <v>191</v>
      </c>
      <c r="D18" s="84">
        <v>40620</v>
      </c>
      <c r="E18" s="83">
        <v>200</v>
      </c>
      <c r="F18" s="83">
        <v>400</v>
      </c>
      <c r="G18" s="83" t="s">
        <v>161</v>
      </c>
      <c r="H18" s="83" t="s">
        <v>162</v>
      </c>
      <c r="XFD18"/>
    </row>
    <row r="19" spans="1:8 16384:16384" s="78" customFormat="1" x14ac:dyDescent="0.3">
      <c r="A19" s="90" t="s">
        <v>187</v>
      </c>
      <c r="B19" s="90">
        <v>2257</v>
      </c>
      <c r="C19" s="90" t="s">
        <v>188</v>
      </c>
      <c r="D19" s="91">
        <v>40648</v>
      </c>
      <c r="E19" s="90">
        <v>8.35</v>
      </c>
      <c r="F19" s="83">
        <v>400</v>
      </c>
      <c r="G19" s="90" t="s">
        <v>161</v>
      </c>
      <c r="H19" s="83" t="s">
        <v>162</v>
      </c>
      <c r="XFD19"/>
    </row>
    <row r="20" spans="1:8 16384:16384" s="78" customFormat="1" x14ac:dyDescent="0.3">
      <c r="A20" s="83" t="s">
        <v>187</v>
      </c>
      <c r="B20" s="83">
        <v>2257</v>
      </c>
      <c r="C20" s="83" t="s">
        <v>189</v>
      </c>
      <c r="D20" s="84">
        <v>40648</v>
      </c>
      <c r="E20" s="83">
        <v>1800</v>
      </c>
      <c r="F20" s="83">
        <v>400</v>
      </c>
      <c r="G20" s="83" t="s">
        <v>161</v>
      </c>
      <c r="H20" s="83" t="s">
        <v>162</v>
      </c>
      <c r="XFD20"/>
    </row>
    <row r="21" spans="1:8 16384:16384" s="78" customFormat="1" x14ac:dyDescent="0.3">
      <c r="A21" s="83" t="s">
        <v>159</v>
      </c>
      <c r="B21" s="83">
        <v>2257</v>
      </c>
      <c r="C21" s="83" t="s">
        <v>185</v>
      </c>
      <c r="D21" s="84">
        <v>40666</v>
      </c>
      <c r="E21" s="83">
        <v>780</v>
      </c>
      <c r="F21" s="83">
        <v>400</v>
      </c>
      <c r="G21" s="83" t="s">
        <v>161</v>
      </c>
      <c r="H21" s="83" t="s">
        <v>162</v>
      </c>
      <c r="XFD21"/>
    </row>
    <row r="22" spans="1:8 16384:16384" s="78" customFormat="1" x14ac:dyDescent="0.3">
      <c r="A22" s="83" t="s">
        <v>159</v>
      </c>
      <c r="B22" s="83">
        <v>2257</v>
      </c>
      <c r="C22" s="83" t="s">
        <v>186</v>
      </c>
      <c r="D22" s="84">
        <v>40666</v>
      </c>
      <c r="E22" s="83">
        <v>540</v>
      </c>
      <c r="F22" s="83">
        <v>400</v>
      </c>
      <c r="G22" s="83" t="s">
        <v>161</v>
      </c>
      <c r="H22" s="83" t="s">
        <v>162</v>
      </c>
      <c r="XFD22"/>
    </row>
    <row r="23" spans="1:8 16384:16384" s="78" customFormat="1" x14ac:dyDescent="0.3">
      <c r="A23" s="83" t="s">
        <v>187</v>
      </c>
      <c r="B23" s="83">
        <v>2257</v>
      </c>
      <c r="C23" s="83" t="s">
        <v>188</v>
      </c>
      <c r="D23" s="84">
        <v>40711</v>
      </c>
      <c r="E23" s="83">
        <v>860</v>
      </c>
      <c r="F23" s="83">
        <v>400</v>
      </c>
      <c r="G23" s="83" t="s">
        <v>161</v>
      </c>
      <c r="H23" s="83" t="s">
        <v>162</v>
      </c>
      <c r="XFD23"/>
    </row>
    <row r="24" spans="1:8 16384:16384" s="78" customFormat="1" x14ac:dyDescent="0.3">
      <c r="A24" s="83" t="s">
        <v>187</v>
      </c>
      <c r="B24" s="83">
        <v>2257</v>
      </c>
      <c r="C24" s="83" t="s">
        <v>189</v>
      </c>
      <c r="D24" s="84">
        <v>40711</v>
      </c>
      <c r="E24" s="83">
        <v>3400</v>
      </c>
      <c r="F24" s="83">
        <v>400</v>
      </c>
      <c r="G24" s="83" t="s">
        <v>161</v>
      </c>
      <c r="H24" s="83" t="s">
        <v>162</v>
      </c>
      <c r="XFD24"/>
    </row>
    <row r="25" spans="1:8 16384:16384" s="78" customFormat="1" x14ac:dyDescent="0.3">
      <c r="A25" s="83" t="s">
        <v>187</v>
      </c>
      <c r="B25" s="83">
        <v>2257</v>
      </c>
      <c r="C25" s="83" t="s">
        <v>190</v>
      </c>
      <c r="D25" s="84">
        <v>40711</v>
      </c>
      <c r="E25" s="83">
        <v>330</v>
      </c>
      <c r="F25" s="83">
        <v>400</v>
      </c>
      <c r="G25" s="83" t="s">
        <v>161</v>
      </c>
      <c r="H25" s="83" t="s">
        <v>162</v>
      </c>
      <c r="XFD25"/>
    </row>
    <row r="26" spans="1:8 16384:16384" s="78" customFormat="1" x14ac:dyDescent="0.3">
      <c r="A26" s="83" t="s">
        <v>187</v>
      </c>
      <c r="B26" s="83">
        <v>2257</v>
      </c>
      <c r="C26" s="83" t="s">
        <v>191</v>
      </c>
      <c r="D26" s="84">
        <v>40711</v>
      </c>
      <c r="E26" s="83">
        <v>320</v>
      </c>
      <c r="F26" s="83">
        <v>400</v>
      </c>
      <c r="G26" s="83" t="s">
        <v>161</v>
      </c>
      <c r="H26" s="83" t="s">
        <v>162</v>
      </c>
      <c r="XFD26"/>
    </row>
    <row r="27" spans="1:8 16384:16384" s="78" customFormat="1" x14ac:dyDescent="0.3">
      <c r="A27" s="83" t="s">
        <v>187</v>
      </c>
      <c r="B27" s="83">
        <v>2257</v>
      </c>
      <c r="C27" s="83" t="s">
        <v>188</v>
      </c>
      <c r="D27" s="84">
        <v>40746</v>
      </c>
      <c r="E27" s="83">
        <v>320</v>
      </c>
      <c r="F27" s="83">
        <v>400</v>
      </c>
      <c r="G27" s="83" t="s">
        <v>161</v>
      </c>
      <c r="H27" s="83" t="s">
        <v>162</v>
      </c>
      <c r="XFD27"/>
    </row>
    <row r="28" spans="1:8 16384:16384" s="78" customFormat="1" x14ac:dyDescent="0.3">
      <c r="A28" s="83" t="s">
        <v>187</v>
      </c>
      <c r="B28" s="83">
        <v>2257</v>
      </c>
      <c r="C28" s="83" t="s">
        <v>189</v>
      </c>
      <c r="D28" s="84">
        <v>40746</v>
      </c>
      <c r="E28" s="83">
        <v>1600</v>
      </c>
      <c r="F28" s="83">
        <v>400</v>
      </c>
      <c r="G28" s="83" t="s">
        <v>161</v>
      </c>
      <c r="H28" s="83" t="s">
        <v>162</v>
      </c>
      <c r="XFD28"/>
    </row>
    <row r="29" spans="1:8 16384:16384" s="78" customFormat="1" x14ac:dyDescent="0.3">
      <c r="A29" s="83" t="s">
        <v>187</v>
      </c>
      <c r="B29" s="83">
        <v>2257</v>
      </c>
      <c r="C29" s="83" t="s">
        <v>188</v>
      </c>
      <c r="D29" s="84">
        <v>40767</v>
      </c>
      <c r="E29" s="83">
        <v>2400</v>
      </c>
      <c r="F29" s="83">
        <v>400</v>
      </c>
      <c r="G29" s="83" t="s">
        <v>161</v>
      </c>
      <c r="H29" s="83" t="s">
        <v>162</v>
      </c>
      <c r="XFD29"/>
    </row>
    <row r="30" spans="1:8 16384:16384" s="78" customFormat="1" x14ac:dyDescent="0.3">
      <c r="A30" s="83" t="s">
        <v>187</v>
      </c>
      <c r="B30" s="83">
        <v>2257</v>
      </c>
      <c r="C30" s="83" t="s">
        <v>189</v>
      </c>
      <c r="D30" s="84">
        <v>40767</v>
      </c>
      <c r="E30" s="83">
        <v>3800</v>
      </c>
      <c r="F30" s="83">
        <v>400</v>
      </c>
      <c r="G30" s="83" t="s">
        <v>161</v>
      </c>
      <c r="H30" s="83" t="s">
        <v>162</v>
      </c>
      <c r="XFD30"/>
    </row>
    <row r="31" spans="1:8 16384:16384" s="78" customFormat="1" x14ac:dyDescent="0.3">
      <c r="A31" s="83" t="s">
        <v>159</v>
      </c>
      <c r="B31" s="83">
        <v>2257</v>
      </c>
      <c r="C31" s="83" t="s">
        <v>185</v>
      </c>
      <c r="D31" s="84">
        <v>40780</v>
      </c>
      <c r="E31" s="83">
        <v>1</v>
      </c>
      <c r="F31" s="83">
        <v>400</v>
      </c>
      <c r="G31" s="83" t="s">
        <v>161</v>
      </c>
      <c r="H31" s="83" t="s">
        <v>162</v>
      </c>
      <c r="XFD31"/>
    </row>
    <row r="32" spans="1:8 16384:16384" s="78" customFormat="1" x14ac:dyDescent="0.3">
      <c r="A32" s="83" t="s">
        <v>159</v>
      </c>
      <c r="B32" s="83">
        <v>2257</v>
      </c>
      <c r="C32" s="83" t="s">
        <v>186</v>
      </c>
      <c r="D32" s="84">
        <v>40780</v>
      </c>
      <c r="E32" s="83">
        <v>3100</v>
      </c>
      <c r="F32" s="83">
        <v>400</v>
      </c>
      <c r="G32" s="83" t="s">
        <v>161</v>
      </c>
      <c r="H32" s="83" t="s">
        <v>162</v>
      </c>
      <c r="XFD32"/>
    </row>
    <row r="33" spans="1:8 16384:16384" s="78" customFormat="1" x14ac:dyDescent="0.3">
      <c r="A33" s="83" t="s">
        <v>159</v>
      </c>
      <c r="B33" s="83">
        <v>2257</v>
      </c>
      <c r="C33" s="83" t="s">
        <v>185</v>
      </c>
      <c r="D33" s="84">
        <v>40847</v>
      </c>
      <c r="E33" s="83">
        <v>360</v>
      </c>
      <c r="F33" s="83">
        <v>400</v>
      </c>
      <c r="G33" s="83" t="s">
        <v>161</v>
      </c>
      <c r="H33" s="83" t="s">
        <v>162</v>
      </c>
      <c r="XFD33"/>
    </row>
    <row r="34" spans="1:8 16384:16384" s="78" customFormat="1" x14ac:dyDescent="0.3">
      <c r="A34" s="83" t="s">
        <v>159</v>
      </c>
      <c r="B34" s="83">
        <v>2257</v>
      </c>
      <c r="C34" s="83" t="s">
        <v>186</v>
      </c>
      <c r="D34" s="84">
        <v>40847</v>
      </c>
      <c r="E34" s="83">
        <v>1081</v>
      </c>
      <c r="F34" s="83">
        <v>400</v>
      </c>
      <c r="G34" s="83" t="s">
        <v>161</v>
      </c>
      <c r="H34" s="83" t="s">
        <v>162</v>
      </c>
      <c r="XFD34"/>
    </row>
    <row r="35" spans="1:8 16384:16384" s="78" customFormat="1" x14ac:dyDescent="0.3">
      <c r="A35" s="83" t="s">
        <v>187</v>
      </c>
      <c r="B35" s="83">
        <v>2257</v>
      </c>
      <c r="C35" s="83" t="s">
        <v>188</v>
      </c>
      <c r="D35" s="84">
        <v>40862</v>
      </c>
      <c r="E35" s="83">
        <v>1880</v>
      </c>
      <c r="F35" s="83">
        <v>400</v>
      </c>
      <c r="G35" s="83" t="s">
        <v>161</v>
      </c>
      <c r="H35" s="83" t="s">
        <v>162</v>
      </c>
      <c r="XFD35"/>
    </row>
    <row r="36" spans="1:8 16384:16384" s="78" customFormat="1" x14ac:dyDescent="0.3">
      <c r="A36" s="83" t="s">
        <v>187</v>
      </c>
      <c r="B36" s="83">
        <v>2257</v>
      </c>
      <c r="C36" s="83" t="s">
        <v>188</v>
      </c>
      <c r="D36" s="84">
        <v>40891</v>
      </c>
      <c r="E36" s="83">
        <v>2600</v>
      </c>
      <c r="F36" s="83">
        <v>400</v>
      </c>
      <c r="G36" s="83" t="s">
        <v>161</v>
      </c>
      <c r="H36" s="83" t="s">
        <v>162</v>
      </c>
      <c r="XFD36"/>
    </row>
    <row r="37" spans="1:8 16384:16384" s="78" customFormat="1" x14ac:dyDescent="0.3">
      <c r="A37" s="83" t="s">
        <v>187</v>
      </c>
      <c r="B37" s="83">
        <v>2257</v>
      </c>
      <c r="C37" s="83" t="s">
        <v>189</v>
      </c>
      <c r="D37" s="84">
        <v>40891</v>
      </c>
      <c r="E37" s="83">
        <v>3600</v>
      </c>
      <c r="F37" s="83">
        <v>400</v>
      </c>
      <c r="G37" s="83" t="s">
        <v>161</v>
      </c>
      <c r="H37" s="83" t="s">
        <v>162</v>
      </c>
      <c r="XFD37"/>
    </row>
    <row r="38" spans="1:8 16384:16384" s="78" customFormat="1" x14ac:dyDescent="0.3">
      <c r="A38" s="83" t="s">
        <v>187</v>
      </c>
      <c r="B38" s="83">
        <v>2257</v>
      </c>
      <c r="C38" s="83" t="s">
        <v>190</v>
      </c>
      <c r="D38" s="84">
        <v>40891</v>
      </c>
      <c r="E38" s="83">
        <v>1700</v>
      </c>
      <c r="F38" s="83">
        <v>400</v>
      </c>
      <c r="G38" s="83" t="s">
        <v>161</v>
      </c>
      <c r="H38" s="83" t="s">
        <v>162</v>
      </c>
      <c r="XFD38"/>
    </row>
    <row r="39" spans="1:8 16384:16384" s="78" customFormat="1" x14ac:dyDescent="0.3">
      <c r="A39" s="83" t="s">
        <v>187</v>
      </c>
      <c r="B39" s="83">
        <v>2257</v>
      </c>
      <c r="C39" s="83" t="s">
        <v>191</v>
      </c>
      <c r="D39" s="84">
        <v>40891</v>
      </c>
      <c r="E39" s="83">
        <v>1400</v>
      </c>
      <c r="F39" s="83">
        <v>400</v>
      </c>
      <c r="G39" s="83" t="s">
        <v>161</v>
      </c>
      <c r="H39" s="83" t="s">
        <v>162</v>
      </c>
      <c r="XFD39"/>
    </row>
    <row r="40" spans="1:8 16384:16384" s="78" customFormat="1" x14ac:dyDescent="0.3">
      <c r="A40" s="83" t="s">
        <v>187</v>
      </c>
      <c r="B40" s="83">
        <v>2257</v>
      </c>
      <c r="C40" s="83" t="s">
        <v>188</v>
      </c>
      <c r="D40" s="84">
        <v>40926</v>
      </c>
      <c r="E40" s="83">
        <v>4600</v>
      </c>
      <c r="F40" s="83">
        <v>400</v>
      </c>
      <c r="G40" s="83" t="s">
        <v>161</v>
      </c>
      <c r="H40" s="83" t="s">
        <v>162</v>
      </c>
      <c r="XFD40"/>
    </row>
    <row r="41" spans="1:8 16384:16384" s="88" customFormat="1" x14ac:dyDescent="0.3">
      <c r="A41" s="83" t="s">
        <v>187</v>
      </c>
      <c r="B41" s="83">
        <v>2257</v>
      </c>
      <c r="C41" s="83" t="s">
        <v>189</v>
      </c>
      <c r="D41" s="84">
        <v>40926</v>
      </c>
      <c r="E41" s="83">
        <v>1100</v>
      </c>
      <c r="F41" s="83">
        <v>400</v>
      </c>
      <c r="G41" s="83" t="s">
        <v>161</v>
      </c>
      <c r="H41" s="83" t="s">
        <v>162</v>
      </c>
      <c r="XFD41"/>
    </row>
    <row r="42" spans="1:8 16384:16384" s="88" customFormat="1" x14ac:dyDescent="0.3">
      <c r="A42" s="83" t="s">
        <v>159</v>
      </c>
      <c r="B42" s="83">
        <v>2257</v>
      </c>
      <c r="C42" s="83" t="s">
        <v>185</v>
      </c>
      <c r="D42" s="84">
        <v>40945</v>
      </c>
      <c r="E42" s="83">
        <v>811</v>
      </c>
      <c r="F42" s="83">
        <v>400</v>
      </c>
      <c r="G42" s="83" t="s">
        <v>161</v>
      </c>
      <c r="H42" s="83" t="s">
        <v>162</v>
      </c>
      <c r="XFD42"/>
    </row>
    <row r="43" spans="1:8 16384:16384" s="78" customFormat="1" x14ac:dyDescent="0.3">
      <c r="A43" s="83" t="s">
        <v>159</v>
      </c>
      <c r="B43" s="83">
        <v>2257</v>
      </c>
      <c r="C43" s="83" t="s">
        <v>186</v>
      </c>
      <c r="D43" s="84">
        <v>40945</v>
      </c>
      <c r="E43" s="83">
        <v>90</v>
      </c>
      <c r="F43" s="83">
        <v>400</v>
      </c>
      <c r="G43" s="83" t="s">
        <v>161</v>
      </c>
      <c r="H43" s="83" t="s">
        <v>162</v>
      </c>
      <c r="XFD43"/>
    </row>
    <row r="44" spans="1:8 16384:16384" s="78" customFormat="1" x14ac:dyDescent="0.3">
      <c r="A44" s="83" t="s">
        <v>187</v>
      </c>
      <c r="B44" s="83">
        <v>2257</v>
      </c>
      <c r="C44" s="83" t="s">
        <v>188</v>
      </c>
      <c r="D44" s="84">
        <v>40954</v>
      </c>
      <c r="E44" s="83">
        <v>3700</v>
      </c>
      <c r="F44" s="83">
        <v>400</v>
      </c>
      <c r="G44" s="83" t="s">
        <v>161</v>
      </c>
      <c r="H44" s="83" t="s">
        <v>162</v>
      </c>
      <c r="XFD44"/>
    </row>
    <row r="45" spans="1:8 16384:16384" s="78" customFormat="1" x14ac:dyDescent="0.3">
      <c r="A45" s="83" t="s">
        <v>187</v>
      </c>
      <c r="B45" s="83">
        <v>2257</v>
      </c>
      <c r="C45" s="83" t="s">
        <v>189</v>
      </c>
      <c r="D45" s="84">
        <v>40954</v>
      </c>
      <c r="E45" s="83">
        <v>2400</v>
      </c>
      <c r="F45" s="83">
        <v>400</v>
      </c>
      <c r="G45" s="83" t="s">
        <v>161</v>
      </c>
      <c r="H45" s="83" t="s">
        <v>162</v>
      </c>
      <c r="XFD45"/>
    </row>
    <row r="46" spans="1:8 16384:16384" s="78" customFormat="1" x14ac:dyDescent="0.3">
      <c r="A46" s="83" t="s">
        <v>187</v>
      </c>
      <c r="B46" s="83">
        <v>2257</v>
      </c>
      <c r="C46" s="83" t="s">
        <v>188</v>
      </c>
      <c r="D46" s="84">
        <v>40981</v>
      </c>
      <c r="E46" s="83">
        <v>440</v>
      </c>
      <c r="F46" s="83">
        <v>400</v>
      </c>
      <c r="G46" s="83" t="s">
        <v>161</v>
      </c>
      <c r="H46" s="83" t="s">
        <v>162</v>
      </c>
      <c r="XFD46"/>
    </row>
    <row r="47" spans="1:8 16384:16384" s="78" customFormat="1" x14ac:dyDescent="0.3">
      <c r="A47" s="83" t="s">
        <v>187</v>
      </c>
      <c r="B47" s="83">
        <v>2257</v>
      </c>
      <c r="C47" s="83" t="s">
        <v>189</v>
      </c>
      <c r="D47" s="84">
        <v>40981</v>
      </c>
      <c r="E47" s="83">
        <v>2700</v>
      </c>
      <c r="F47" s="83">
        <v>400</v>
      </c>
      <c r="G47" s="83" t="s">
        <v>161</v>
      </c>
      <c r="H47" s="83" t="s">
        <v>162</v>
      </c>
      <c r="XFD47"/>
    </row>
    <row r="48" spans="1:8 16384:16384" s="78" customFormat="1" x14ac:dyDescent="0.3">
      <c r="A48" s="83" t="s">
        <v>187</v>
      </c>
      <c r="B48" s="83">
        <v>2257</v>
      </c>
      <c r="C48" s="83" t="s">
        <v>190</v>
      </c>
      <c r="D48" s="84">
        <v>40981</v>
      </c>
      <c r="E48" s="83">
        <v>420</v>
      </c>
      <c r="F48" s="83">
        <v>400</v>
      </c>
      <c r="G48" s="83" t="s">
        <v>161</v>
      </c>
      <c r="H48" s="83" t="s">
        <v>162</v>
      </c>
      <c r="XFD48"/>
    </row>
    <row r="49" spans="1:8 16384:16384" s="78" customFormat="1" x14ac:dyDescent="0.3">
      <c r="A49" s="83" t="s">
        <v>187</v>
      </c>
      <c r="B49" s="83">
        <v>2257</v>
      </c>
      <c r="C49" s="83" t="s">
        <v>191</v>
      </c>
      <c r="D49" s="84">
        <v>40981</v>
      </c>
      <c r="E49" s="83">
        <v>130</v>
      </c>
      <c r="F49" s="83">
        <v>400</v>
      </c>
      <c r="G49" s="83" t="s">
        <v>161</v>
      </c>
      <c r="H49" s="83" t="s">
        <v>162</v>
      </c>
      <c r="XFD49"/>
    </row>
    <row r="50" spans="1:8 16384:16384" s="78" customFormat="1" x14ac:dyDescent="0.3">
      <c r="A50" s="83" t="s">
        <v>187</v>
      </c>
      <c r="B50" s="83">
        <v>2257</v>
      </c>
      <c r="C50" s="83" t="s">
        <v>188</v>
      </c>
      <c r="D50" s="84">
        <v>41016</v>
      </c>
      <c r="E50" s="83">
        <v>1000</v>
      </c>
      <c r="F50" s="83">
        <v>400</v>
      </c>
      <c r="G50" s="83" t="s">
        <v>161</v>
      </c>
      <c r="H50" s="83" t="s">
        <v>162</v>
      </c>
      <c r="XFD50"/>
    </row>
    <row r="51" spans="1:8 16384:16384" s="78" customFormat="1" x14ac:dyDescent="0.3">
      <c r="A51" s="83" t="s">
        <v>187</v>
      </c>
      <c r="B51" s="83">
        <v>2257</v>
      </c>
      <c r="C51" s="83" t="s">
        <v>189</v>
      </c>
      <c r="D51" s="84">
        <v>41016</v>
      </c>
      <c r="E51" s="83">
        <v>1300</v>
      </c>
      <c r="F51" s="83">
        <v>400</v>
      </c>
      <c r="G51" s="83" t="s">
        <v>161</v>
      </c>
      <c r="H51" s="83" t="s">
        <v>162</v>
      </c>
      <c r="XFD51"/>
    </row>
    <row r="52" spans="1:8 16384:16384" s="78" customFormat="1" x14ac:dyDescent="0.3">
      <c r="A52" s="83" t="s">
        <v>159</v>
      </c>
      <c r="B52" s="83">
        <v>2257</v>
      </c>
      <c r="C52" s="83" t="s">
        <v>185</v>
      </c>
      <c r="D52" s="84">
        <v>41030</v>
      </c>
      <c r="E52" s="83">
        <v>189</v>
      </c>
      <c r="F52" s="83">
        <v>400</v>
      </c>
      <c r="G52" s="83" t="s">
        <v>161</v>
      </c>
      <c r="H52" s="83" t="s">
        <v>162</v>
      </c>
      <c r="XFD52"/>
    </row>
    <row r="53" spans="1:8 16384:16384" s="78" customFormat="1" x14ac:dyDescent="0.3">
      <c r="A53" s="83" t="s">
        <v>159</v>
      </c>
      <c r="B53" s="83">
        <v>2257</v>
      </c>
      <c r="C53" s="83" t="s">
        <v>186</v>
      </c>
      <c r="D53" s="84">
        <v>41030</v>
      </c>
      <c r="E53" s="83">
        <v>400</v>
      </c>
      <c r="F53" s="83">
        <v>400</v>
      </c>
      <c r="G53" s="83" t="s">
        <v>161</v>
      </c>
      <c r="H53" s="83" t="s">
        <v>162</v>
      </c>
      <c r="XFD53"/>
    </row>
    <row r="54" spans="1:8 16384:16384" s="78" customFormat="1" x14ac:dyDescent="0.3">
      <c r="A54" s="83" t="s">
        <v>187</v>
      </c>
      <c r="B54" s="83">
        <v>2257</v>
      </c>
      <c r="C54" s="83" t="s">
        <v>188</v>
      </c>
      <c r="D54" s="84">
        <v>41043</v>
      </c>
      <c r="E54" s="83">
        <v>220</v>
      </c>
      <c r="F54" s="83">
        <v>400</v>
      </c>
      <c r="G54" s="83" t="s">
        <v>161</v>
      </c>
      <c r="H54" s="83" t="s">
        <v>162</v>
      </c>
      <c r="XFD54"/>
    </row>
    <row r="55" spans="1:8 16384:16384" s="78" customFormat="1" x14ac:dyDescent="0.3">
      <c r="A55" s="83" t="s">
        <v>187</v>
      </c>
      <c r="B55" s="83">
        <v>2257</v>
      </c>
      <c r="C55" s="83" t="s">
        <v>189</v>
      </c>
      <c r="D55" s="84">
        <v>41043</v>
      </c>
      <c r="E55" s="83">
        <v>4100</v>
      </c>
      <c r="F55" s="83">
        <v>400</v>
      </c>
      <c r="G55" s="83" t="s">
        <v>161</v>
      </c>
      <c r="H55" s="83" t="s">
        <v>162</v>
      </c>
      <c r="XFD55"/>
    </row>
    <row r="56" spans="1:8 16384:16384" s="78" customFormat="1" x14ac:dyDescent="0.3">
      <c r="A56" s="83" t="s">
        <v>187</v>
      </c>
      <c r="B56" s="83">
        <v>2257</v>
      </c>
      <c r="C56" s="83" t="s">
        <v>188</v>
      </c>
      <c r="D56" s="84">
        <v>41072</v>
      </c>
      <c r="E56" s="83">
        <v>3800</v>
      </c>
      <c r="F56" s="83">
        <v>400</v>
      </c>
      <c r="G56" s="83" t="s">
        <v>161</v>
      </c>
      <c r="H56" s="83" t="s">
        <v>162</v>
      </c>
      <c r="XFD56"/>
    </row>
    <row r="57" spans="1:8 16384:16384" s="78" customFormat="1" x14ac:dyDescent="0.3">
      <c r="A57" s="83" t="s">
        <v>187</v>
      </c>
      <c r="B57" s="83">
        <v>2257</v>
      </c>
      <c r="C57" s="83" t="s">
        <v>189</v>
      </c>
      <c r="D57" s="84">
        <v>41072</v>
      </c>
      <c r="E57" s="83">
        <v>4300</v>
      </c>
      <c r="F57" s="83">
        <v>400</v>
      </c>
      <c r="G57" s="83" t="s">
        <v>161</v>
      </c>
      <c r="H57" s="83" t="s">
        <v>162</v>
      </c>
      <c r="XFD57"/>
    </row>
    <row r="58" spans="1:8 16384:16384" s="78" customFormat="1" x14ac:dyDescent="0.3">
      <c r="A58" s="83" t="s">
        <v>187</v>
      </c>
      <c r="B58" s="83">
        <v>2257</v>
      </c>
      <c r="C58" s="83" t="s">
        <v>190</v>
      </c>
      <c r="D58" s="84">
        <v>41072</v>
      </c>
      <c r="E58" s="83">
        <v>700</v>
      </c>
      <c r="F58" s="83">
        <v>400</v>
      </c>
      <c r="G58" s="83" t="s">
        <v>161</v>
      </c>
      <c r="H58" s="83" t="s">
        <v>162</v>
      </c>
      <c r="XFD58"/>
    </row>
    <row r="59" spans="1:8 16384:16384" s="78" customFormat="1" x14ac:dyDescent="0.3">
      <c r="A59" s="83" t="s">
        <v>187</v>
      </c>
      <c r="B59" s="83">
        <v>2257</v>
      </c>
      <c r="C59" s="83" t="s">
        <v>191</v>
      </c>
      <c r="D59" s="84">
        <v>41072</v>
      </c>
      <c r="E59" s="83">
        <v>4400</v>
      </c>
      <c r="F59" s="83">
        <v>400</v>
      </c>
      <c r="G59" s="83" t="s">
        <v>161</v>
      </c>
      <c r="H59" s="83" t="s">
        <v>162</v>
      </c>
      <c r="XFD59"/>
    </row>
    <row r="60" spans="1:8 16384:16384" s="78" customFormat="1" x14ac:dyDescent="0.3">
      <c r="A60" s="83" t="s">
        <v>159</v>
      </c>
      <c r="B60" s="83">
        <v>2257</v>
      </c>
      <c r="C60" s="83" t="s">
        <v>185</v>
      </c>
      <c r="D60" s="84">
        <v>41106</v>
      </c>
      <c r="E60" s="83">
        <v>7000</v>
      </c>
      <c r="F60" s="83">
        <v>400</v>
      </c>
      <c r="G60" s="83" t="s">
        <v>161</v>
      </c>
      <c r="H60" s="83" t="s">
        <v>162</v>
      </c>
      <c r="XFD60"/>
    </row>
    <row r="61" spans="1:8 16384:16384" s="78" customFormat="1" x14ac:dyDescent="0.3">
      <c r="A61" s="83" t="s">
        <v>159</v>
      </c>
      <c r="B61" s="83">
        <v>2257</v>
      </c>
      <c r="C61" s="83" t="s">
        <v>186</v>
      </c>
      <c r="D61" s="84">
        <v>41106</v>
      </c>
      <c r="E61" s="83">
        <v>1100</v>
      </c>
      <c r="F61" s="83">
        <v>400</v>
      </c>
      <c r="G61" s="83" t="s">
        <v>161</v>
      </c>
      <c r="H61" s="83" t="s">
        <v>162</v>
      </c>
      <c r="XFD61"/>
    </row>
    <row r="62" spans="1:8 16384:16384" s="78" customFormat="1" x14ac:dyDescent="0.3">
      <c r="A62" s="83" t="s">
        <v>187</v>
      </c>
      <c r="B62" s="83">
        <v>2257</v>
      </c>
      <c r="C62" s="83" t="s">
        <v>188</v>
      </c>
      <c r="D62" s="84">
        <v>41107</v>
      </c>
      <c r="E62" s="83">
        <v>4400</v>
      </c>
      <c r="F62" s="83">
        <v>400</v>
      </c>
      <c r="G62" s="83" t="s">
        <v>161</v>
      </c>
      <c r="H62" s="83" t="s">
        <v>162</v>
      </c>
      <c r="XFD62"/>
    </row>
    <row r="63" spans="1:8 16384:16384" s="78" customFormat="1" x14ac:dyDescent="0.3">
      <c r="A63" s="83" t="s">
        <v>187</v>
      </c>
      <c r="B63" s="83">
        <v>2257</v>
      </c>
      <c r="C63" s="83" t="s">
        <v>189</v>
      </c>
      <c r="D63" s="84">
        <v>41107</v>
      </c>
      <c r="E63" s="83">
        <v>280</v>
      </c>
      <c r="F63" s="83">
        <v>400</v>
      </c>
      <c r="G63" s="83" t="s">
        <v>161</v>
      </c>
      <c r="H63" s="83" t="s">
        <v>162</v>
      </c>
      <c r="XFD63"/>
    </row>
    <row r="64" spans="1:8 16384:16384" s="78" customFormat="1" x14ac:dyDescent="0.3">
      <c r="A64" s="83" t="s">
        <v>187</v>
      </c>
      <c r="B64" s="83">
        <v>2257</v>
      </c>
      <c r="C64" s="83" t="s">
        <v>188</v>
      </c>
      <c r="D64" s="84">
        <v>41169</v>
      </c>
      <c r="E64" s="83">
        <v>1160</v>
      </c>
      <c r="F64" s="83">
        <v>400</v>
      </c>
      <c r="G64" s="83" t="s">
        <v>161</v>
      </c>
      <c r="H64" s="83" t="s">
        <v>162</v>
      </c>
      <c r="XFD64"/>
    </row>
    <row r="65" spans="1:8 16384:16384" s="78" customFormat="1" x14ac:dyDescent="0.3">
      <c r="A65" s="83" t="s">
        <v>187</v>
      </c>
      <c r="B65" s="83">
        <v>2257</v>
      </c>
      <c r="C65" s="83" t="s">
        <v>189</v>
      </c>
      <c r="D65" s="84">
        <v>41169</v>
      </c>
      <c r="E65" s="83">
        <v>230</v>
      </c>
      <c r="F65" s="83">
        <v>400</v>
      </c>
      <c r="G65" s="83" t="s">
        <v>161</v>
      </c>
      <c r="H65" s="83" t="s">
        <v>162</v>
      </c>
      <c r="XFD65"/>
    </row>
    <row r="66" spans="1:8 16384:16384" s="78" customFormat="1" x14ac:dyDescent="0.3">
      <c r="A66" s="83" t="s">
        <v>187</v>
      </c>
      <c r="B66" s="83">
        <v>2257</v>
      </c>
      <c r="C66" s="83" t="s">
        <v>190</v>
      </c>
      <c r="D66" s="84">
        <v>41169</v>
      </c>
      <c r="E66" s="83">
        <v>620</v>
      </c>
      <c r="F66" s="83">
        <v>400</v>
      </c>
      <c r="G66" s="83" t="s">
        <v>161</v>
      </c>
      <c r="H66" s="83" t="s">
        <v>162</v>
      </c>
      <c r="XFD66"/>
    </row>
    <row r="67" spans="1:8 16384:16384" s="78" customFormat="1" x14ac:dyDescent="0.3">
      <c r="A67" s="83" t="s">
        <v>187</v>
      </c>
      <c r="B67" s="83">
        <v>2257</v>
      </c>
      <c r="C67" s="83" t="s">
        <v>191</v>
      </c>
      <c r="D67" s="84">
        <v>41169</v>
      </c>
      <c r="E67" s="83">
        <v>800</v>
      </c>
      <c r="F67" s="83">
        <v>400</v>
      </c>
      <c r="G67" s="83" t="s">
        <v>161</v>
      </c>
      <c r="H67" s="83" t="s">
        <v>162</v>
      </c>
      <c r="XFD67"/>
    </row>
    <row r="68" spans="1:8 16384:16384" s="78" customFormat="1" x14ac:dyDescent="0.3">
      <c r="A68" s="83" t="s">
        <v>187</v>
      </c>
      <c r="B68" s="83">
        <v>2257</v>
      </c>
      <c r="C68" s="83" t="s">
        <v>188</v>
      </c>
      <c r="D68" s="84">
        <v>41184</v>
      </c>
      <c r="E68" s="83">
        <v>4900</v>
      </c>
      <c r="F68" s="83">
        <v>400</v>
      </c>
      <c r="G68" s="83" t="s">
        <v>161</v>
      </c>
      <c r="H68" s="83" t="s">
        <v>162</v>
      </c>
      <c r="XFD68"/>
    </row>
    <row r="69" spans="1:8 16384:16384" s="78" customFormat="1" x14ac:dyDescent="0.3">
      <c r="A69" s="83" t="s">
        <v>187</v>
      </c>
      <c r="B69" s="83">
        <v>2257</v>
      </c>
      <c r="C69" s="83" t="s">
        <v>189</v>
      </c>
      <c r="D69" s="84">
        <v>41184</v>
      </c>
      <c r="E69" s="83">
        <v>1100</v>
      </c>
      <c r="F69" s="83">
        <v>400</v>
      </c>
      <c r="G69" s="83" t="s">
        <v>161</v>
      </c>
      <c r="H69" s="83" t="s">
        <v>162</v>
      </c>
      <c r="XFD69"/>
    </row>
    <row r="70" spans="1:8 16384:16384" s="78" customFormat="1" x14ac:dyDescent="0.3">
      <c r="A70" s="83" t="s">
        <v>187</v>
      </c>
      <c r="B70" s="83">
        <v>2257</v>
      </c>
      <c r="C70" s="83" t="s">
        <v>188</v>
      </c>
      <c r="D70" s="84">
        <v>41219</v>
      </c>
      <c r="E70" s="83">
        <v>11300</v>
      </c>
      <c r="F70" s="83">
        <v>400</v>
      </c>
      <c r="G70" s="83" t="s">
        <v>161</v>
      </c>
      <c r="H70" s="83" t="s">
        <v>162</v>
      </c>
      <c r="XFD70"/>
    </row>
    <row r="71" spans="1:8 16384:16384" s="78" customFormat="1" x14ac:dyDescent="0.3">
      <c r="A71" s="83" t="s">
        <v>187</v>
      </c>
      <c r="B71" s="83">
        <v>2257</v>
      </c>
      <c r="C71" s="83" t="s">
        <v>189</v>
      </c>
      <c r="D71" s="84">
        <v>41219</v>
      </c>
      <c r="E71" s="83">
        <v>9000</v>
      </c>
      <c r="F71" s="83">
        <v>400</v>
      </c>
      <c r="G71" s="83" t="s">
        <v>161</v>
      </c>
      <c r="H71" s="83" t="s">
        <v>162</v>
      </c>
      <c r="XFD71"/>
    </row>
    <row r="72" spans="1:8 16384:16384" s="78" customFormat="1" x14ac:dyDescent="0.3">
      <c r="A72" s="83" t="s">
        <v>187</v>
      </c>
      <c r="B72" s="83">
        <v>2257</v>
      </c>
      <c r="C72" s="83" t="s">
        <v>188</v>
      </c>
      <c r="D72" s="84">
        <v>41246</v>
      </c>
      <c r="E72" s="83">
        <v>780</v>
      </c>
      <c r="F72" s="83">
        <v>400</v>
      </c>
      <c r="G72" s="83" t="s">
        <v>161</v>
      </c>
      <c r="H72" s="83" t="s">
        <v>162</v>
      </c>
      <c r="XFD72"/>
    </row>
    <row r="73" spans="1:8 16384:16384" s="78" customFormat="1" x14ac:dyDescent="0.3">
      <c r="A73" s="83" t="s">
        <v>187</v>
      </c>
      <c r="B73" s="83">
        <v>2257</v>
      </c>
      <c r="C73" s="83" t="s">
        <v>189</v>
      </c>
      <c r="D73" s="84">
        <v>41246</v>
      </c>
      <c r="E73" s="83">
        <v>210</v>
      </c>
      <c r="F73" s="83">
        <v>400</v>
      </c>
      <c r="G73" s="83" t="s">
        <v>161</v>
      </c>
      <c r="H73" s="83" t="s">
        <v>162</v>
      </c>
      <c r="XFD73"/>
    </row>
    <row r="74" spans="1:8 16384:16384" s="78" customFormat="1" x14ac:dyDescent="0.3">
      <c r="A74" s="83" t="s">
        <v>187</v>
      </c>
      <c r="B74" s="83">
        <v>2257</v>
      </c>
      <c r="C74" s="83" t="s">
        <v>190</v>
      </c>
      <c r="D74" s="84">
        <v>41246</v>
      </c>
      <c r="E74" s="83">
        <v>220</v>
      </c>
      <c r="F74" s="83">
        <v>400</v>
      </c>
      <c r="G74" s="83" t="s">
        <v>161</v>
      </c>
      <c r="H74" s="83" t="s">
        <v>162</v>
      </c>
      <c r="XFD74"/>
    </row>
    <row r="75" spans="1:8 16384:16384" s="78" customFormat="1" x14ac:dyDescent="0.3">
      <c r="A75" s="83" t="s">
        <v>187</v>
      </c>
      <c r="B75" s="83">
        <v>2257</v>
      </c>
      <c r="C75" s="83" t="s">
        <v>191</v>
      </c>
      <c r="D75" s="84">
        <v>41246</v>
      </c>
      <c r="E75" s="83">
        <v>140</v>
      </c>
      <c r="F75" s="83">
        <v>400</v>
      </c>
      <c r="G75" s="83" t="s">
        <v>161</v>
      </c>
      <c r="H75" s="83" t="s">
        <v>162</v>
      </c>
      <c r="XFD75"/>
    </row>
    <row r="76" spans="1:8 16384:16384" s="78" customFormat="1" x14ac:dyDescent="0.3">
      <c r="A76" s="83" t="s">
        <v>159</v>
      </c>
      <c r="B76" s="83">
        <v>2257</v>
      </c>
      <c r="C76" s="83" t="s">
        <v>185</v>
      </c>
      <c r="D76" s="84">
        <v>41260</v>
      </c>
      <c r="E76" s="83">
        <v>90</v>
      </c>
      <c r="F76" s="83">
        <v>400</v>
      </c>
      <c r="G76" s="83" t="s">
        <v>161</v>
      </c>
      <c r="H76" s="83" t="s">
        <v>162</v>
      </c>
      <c r="XFD76"/>
    </row>
    <row r="77" spans="1:8 16384:16384" s="78" customFormat="1" x14ac:dyDescent="0.3">
      <c r="A77" s="83" t="s">
        <v>159</v>
      </c>
      <c r="B77" s="83">
        <v>2257</v>
      </c>
      <c r="C77" s="83" t="s">
        <v>186</v>
      </c>
      <c r="D77" s="84">
        <v>41260</v>
      </c>
      <c r="E77" s="83" t="s">
        <v>166</v>
      </c>
      <c r="F77" s="83">
        <v>400</v>
      </c>
      <c r="G77" s="83"/>
      <c r="H77" s="83" t="s">
        <v>162</v>
      </c>
      <c r="XFD77"/>
    </row>
    <row r="78" spans="1:8 16384:16384" s="78" customFormat="1" x14ac:dyDescent="0.3">
      <c r="A78" s="83" t="s">
        <v>187</v>
      </c>
      <c r="B78" s="83">
        <v>2257</v>
      </c>
      <c r="C78" s="83" t="s">
        <v>188</v>
      </c>
      <c r="D78" s="84">
        <v>41281</v>
      </c>
      <c r="E78" s="83">
        <v>660</v>
      </c>
      <c r="F78" s="83">
        <v>400</v>
      </c>
      <c r="G78" s="83" t="s">
        <v>161</v>
      </c>
      <c r="H78" s="83" t="s">
        <v>162</v>
      </c>
      <c r="XFD78"/>
    </row>
    <row r="79" spans="1:8 16384:16384" s="78" customFormat="1" x14ac:dyDescent="0.3">
      <c r="A79" s="83" t="s">
        <v>187</v>
      </c>
      <c r="B79" s="83">
        <v>2257</v>
      </c>
      <c r="C79" s="83" t="s">
        <v>189</v>
      </c>
      <c r="D79" s="84">
        <v>41281</v>
      </c>
      <c r="E79" s="83">
        <v>540</v>
      </c>
      <c r="F79" s="83">
        <v>400</v>
      </c>
      <c r="G79" s="83" t="s">
        <v>161</v>
      </c>
      <c r="H79" s="83" t="s">
        <v>162</v>
      </c>
      <c r="XFD79"/>
    </row>
    <row r="80" spans="1:8 16384:16384" s="78" customFormat="1" x14ac:dyDescent="0.3">
      <c r="A80" s="83" t="s">
        <v>187</v>
      </c>
      <c r="B80" s="83">
        <v>2257</v>
      </c>
      <c r="C80" s="83" t="s">
        <v>188</v>
      </c>
      <c r="D80" s="84">
        <v>41318</v>
      </c>
      <c r="E80" s="83">
        <v>5400</v>
      </c>
      <c r="F80" s="83">
        <v>400</v>
      </c>
      <c r="G80" s="83" t="s">
        <v>161</v>
      </c>
      <c r="H80" s="83" t="s">
        <v>162</v>
      </c>
      <c r="XFD80"/>
    </row>
    <row r="81" spans="1:8 16384:16384" s="78" customFormat="1" x14ac:dyDescent="0.3">
      <c r="A81" s="83" t="s">
        <v>187</v>
      </c>
      <c r="B81" s="83">
        <v>2257</v>
      </c>
      <c r="C81" s="83" t="s">
        <v>189</v>
      </c>
      <c r="D81" s="84">
        <v>41318</v>
      </c>
      <c r="E81" s="83">
        <v>80000</v>
      </c>
      <c r="F81" s="83">
        <v>400</v>
      </c>
      <c r="G81" s="83" t="s">
        <v>161</v>
      </c>
      <c r="H81" s="83" t="s">
        <v>162</v>
      </c>
      <c r="XFD81"/>
    </row>
    <row r="82" spans="1:8 16384:16384" s="78" customFormat="1" x14ac:dyDescent="0.3">
      <c r="A82" s="83" t="s">
        <v>187</v>
      </c>
      <c r="B82" s="83">
        <v>2257</v>
      </c>
      <c r="C82" s="83" t="s">
        <v>188</v>
      </c>
      <c r="D82" s="84">
        <v>41339</v>
      </c>
      <c r="E82" s="83">
        <v>250</v>
      </c>
      <c r="F82" s="83">
        <v>400</v>
      </c>
      <c r="G82" s="83" t="s">
        <v>161</v>
      </c>
      <c r="H82" s="83" t="s">
        <v>162</v>
      </c>
      <c r="XFD82"/>
    </row>
    <row r="83" spans="1:8 16384:16384" s="78" customFormat="1" x14ac:dyDescent="0.3">
      <c r="A83" s="83" t="s">
        <v>187</v>
      </c>
      <c r="B83" s="83">
        <v>2257</v>
      </c>
      <c r="C83" s="83" t="s">
        <v>189</v>
      </c>
      <c r="D83" s="84">
        <v>41339</v>
      </c>
      <c r="E83" s="83">
        <v>100</v>
      </c>
      <c r="F83" s="83">
        <v>400</v>
      </c>
      <c r="G83" s="83" t="s">
        <v>161</v>
      </c>
      <c r="H83" s="83" t="s">
        <v>162</v>
      </c>
      <c r="XFD83"/>
    </row>
    <row r="84" spans="1:8 16384:16384" s="78" customFormat="1" x14ac:dyDescent="0.3">
      <c r="A84" s="83" t="s">
        <v>187</v>
      </c>
      <c r="B84" s="83">
        <v>2257</v>
      </c>
      <c r="C84" s="83" t="s">
        <v>190</v>
      </c>
      <c r="D84" s="84">
        <v>41339</v>
      </c>
      <c r="E84" s="83">
        <v>330</v>
      </c>
      <c r="F84" s="83">
        <v>400</v>
      </c>
      <c r="G84" s="83" t="s">
        <v>161</v>
      </c>
      <c r="H84" s="83" t="s">
        <v>162</v>
      </c>
      <c r="XFD84"/>
    </row>
    <row r="85" spans="1:8 16384:16384" s="78" customFormat="1" x14ac:dyDescent="0.3">
      <c r="A85" s="83" t="s">
        <v>187</v>
      </c>
      <c r="B85" s="83">
        <v>2257</v>
      </c>
      <c r="C85" s="83" t="s">
        <v>191</v>
      </c>
      <c r="D85" s="84">
        <v>41339</v>
      </c>
      <c r="E85" s="83">
        <v>83</v>
      </c>
      <c r="F85" s="83">
        <v>400</v>
      </c>
      <c r="G85" s="83" t="s">
        <v>161</v>
      </c>
      <c r="H85" s="83" t="s">
        <v>162</v>
      </c>
      <c r="XFD85"/>
    </row>
    <row r="86" spans="1:8 16384:16384" s="78" customFormat="1" x14ac:dyDescent="0.3">
      <c r="A86" s="83" t="s">
        <v>159</v>
      </c>
      <c r="B86" s="83">
        <v>2257</v>
      </c>
      <c r="C86" s="83" t="s">
        <v>185</v>
      </c>
      <c r="D86" s="84">
        <v>41347</v>
      </c>
      <c r="E86" s="83">
        <v>180</v>
      </c>
      <c r="F86" s="83">
        <v>400</v>
      </c>
      <c r="G86" s="83" t="s">
        <v>161</v>
      </c>
      <c r="H86" s="83" t="s">
        <v>162</v>
      </c>
      <c r="XFD86"/>
    </row>
    <row r="87" spans="1:8 16384:16384" s="78" customFormat="1" x14ac:dyDescent="0.3">
      <c r="A87" s="83" t="s">
        <v>159</v>
      </c>
      <c r="B87" s="83">
        <v>2257</v>
      </c>
      <c r="C87" s="83" t="s">
        <v>186</v>
      </c>
      <c r="D87" s="84">
        <v>41347</v>
      </c>
      <c r="E87" s="83">
        <v>270</v>
      </c>
      <c r="F87" s="83">
        <v>400</v>
      </c>
      <c r="G87" s="83" t="s">
        <v>161</v>
      </c>
      <c r="H87" s="83" t="s">
        <v>162</v>
      </c>
      <c r="XFD87"/>
    </row>
    <row r="88" spans="1:8 16384:16384" s="78" customFormat="1" x14ac:dyDescent="0.3">
      <c r="A88" s="83" t="s">
        <v>187</v>
      </c>
      <c r="B88" s="83">
        <v>2257</v>
      </c>
      <c r="C88" s="83" t="s">
        <v>188</v>
      </c>
      <c r="D88" s="84">
        <v>41365</v>
      </c>
      <c r="E88" s="83">
        <v>130</v>
      </c>
      <c r="F88" s="83">
        <v>400</v>
      </c>
      <c r="G88" s="83" t="s">
        <v>161</v>
      </c>
      <c r="H88" s="83" t="s">
        <v>162</v>
      </c>
      <c r="XFD88"/>
    </row>
    <row r="89" spans="1:8 16384:16384" s="78" customFormat="1" x14ac:dyDescent="0.3">
      <c r="A89" s="83" t="s">
        <v>187</v>
      </c>
      <c r="B89" s="83">
        <v>2257</v>
      </c>
      <c r="C89" s="83" t="s">
        <v>189</v>
      </c>
      <c r="D89" s="84">
        <v>41365</v>
      </c>
      <c r="E89" s="83">
        <v>120</v>
      </c>
      <c r="F89" s="83">
        <v>400</v>
      </c>
      <c r="G89" s="83" t="s">
        <v>161</v>
      </c>
      <c r="H89" s="83" t="s">
        <v>162</v>
      </c>
      <c r="XFD89"/>
    </row>
    <row r="90" spans="1:8 16384:16384" s="78" customFormat="1" x14ac:dyDescent="0.3">
      <c r="A90" s="83" t="s">
        <v>187</v>
      </c>
      <c r="B90" s="83">
        <v>2257</v>
      </c>
      <c r="C90" s="83" t="s">
        <v>188</v>
      </c>
      <c r="D90" s="84">
        <v>41409</v>
      </c>
      <c r="E90" s="83">
        <v>250</v>
      </c>
      <c r="F90" s="83">
        <v>400</v>
      </c>
      <c r="G90" s="83" t="s">
        <v>161</v>
      </c>
      <c r="H90" s="83" t="s">
        <v>162</v>
      </c>
      <c r="XFD90"/>
    </row>
    <row r="91" spans="1:8 16384:16384" s="78" customFormat="1" x14ac:dyDescent="0.3">
      <c r="A91" s="83" t="s">
        <v>187</v>
      </c>
      <c r="B91" s="83">
        <v>2257</v>
      </c>
      <c r="C91" s="83" t="s">
        <v>189</v>
      </c>
      <c r="D91" s="84">
        <v>41409</v>
      </c>
      <c r="E91" s="83">
        <v>33</v>
      </c>
      <c r="F91" s="83">
        <v>400</v>
      </c>
      <c r="G91" s="83" t="s">
        <v>161</v>
      </c>
      <c r="H91" s="83" t="s">
        <v>162</v>
      </c>
      <c r="XFD91"/>
    </row>
    <row r="92" spans="1:8 16384:16384" s="78" customFormat="1" x14ac:dyDescent="0.3">
      <c r="A92" s="83" t="s">
        <v>159</v>
      </c>
      <c r="B92" s="83">
        <v>2257</v>
      </c>
      <c r="C92" s="83" t="s">
        <v>185</v>
      </c>
      <c r="D92" s="84">
        <v>41424</v>
      </c>
      <c r="E92" s="83">
        <v>450</v>
      </c>
      <c r="F92" s="83">
        <v>400</v>
      </c>
      <c r="G92" s="83" t="s">
        <v>161</v>
      </c>
      <c r="H92" s="83" t="s">
        <v>162</v>
      </c>
      <c r="XFD92"/>
    </row>
    <row r="93" spans="1:8 16384:16384" s="78" customFormat="1" x14ac:dyDescent="0.3">
      <c r="A93" s="83" t="s">
        <v>159</v>
      </c>
      <c r="B93" s="83">
        <v>2257</v>
      </c>
      <c r="C93" s="83" t="s">
        <v>186</v>
      </c>
      <c r="D93" s="84">
        <v>41424</v>
      </c>
      <c r="E93" s="83">
        <v>270</v>
      </c>
      <c r="F93" s="83">
        <v>400</v>
      </c>
      <c r="G93" s="83" t="s">
        <v>161</v>
      </c>
      <c r="H93" s="83" t="s">
        <v>162</v>
      </c>
      <c r="XFD93"/>
    </row>
    <row r="94" spans="1:8 16384:16384" s="78" customFormat="1" x14ac:dyDescent="0.3">
      <c r="A94" s="83" t="s">
        <v>187</v>
      </c>
      <c r="B94" s="83">
        <v>2257</v>
      </c>
      <c r="C94" s="83" t="s">
        <v>188</v>
      </c>
      <c r="D94" s="84">
        <v>41429</v>
      </c>
      <c r="E94" s="83">
        <v>680</v>
      </c>
      <c r="F94" s="83">
        <v>400</v>
      </c>
      <c r="G94" s="83" t="s">
        <v>161</v>
      </c>
      <c r="H94" s="83" t="s">
        <v>162</v>
      </c>
      <c r="XFD94"/>
    </row>
    <row r="95" spans="1:8 16384:16384" s="78" customFormat="1" x14ac:dyDescent="0.3">
      <c r="A95" s="83" t="s">
        <v>187</v>
      </c>
      <c r="B95" s="83">
        <v>2257</v>
      </c>
      <c r="C95" s="83" t="s">
        <v>189</v>
      </c>
      <c r="D95" s="84">
        <v>41429</v>
      </c>
      <c r="E95" s="83">
        <v>480</v>
      </c>
      <c r="F95" s="83">
        <v>400</v>
      </c>
      <c r="G95" s="83" t="s">
        <v>161</v>
      </c>
      <c r="H95" s="83" t="s">
        <v>162</v>
      </c>
      <c r="XFD95"/>
    </row>
    <row r="96" spans="1:8 16384:16384" s="78" customFormat="1" x14ac:dyDescent="0.3">
      <c r="A96" s="83" t="s">
        <v>187</v>
      </c>
      <c r="B96" s="83">
        <v>2257</v>
      </c>
      <c r="C96" s="83" t="s">
        <v>190</v>
      </c>
      <c r="D96" s="84">
        <v>41429</v>
      </c>
      <c r="E96" s="83">
        <v>1600</v>
      </c>
      <c r="F96" s="83">
        <v>400</v>
      </c>
      <c r="G96" s="83" t="s">
        <v>161</v>
      </c>
      <c r="H96" s="83" t="s">
        <v>162</v>
      </c>
      <c r="XFD96"/>
    </row>
    <row r="97" spans="1:8 16384:16384" s="78" customFormat="1" x14ac:dyDescent="0.3">
      <c r="A97" s="83" t="s">
        <v>187</v>
      </c>
      <c r="B97" s="83">
        <v>2257</v>
      </c>
      <c r="C97" s="83" t="s">
        <v>191</v>
      </c>
      <c r="D97" s="84">
        <v>41429</v>
      </c>
      <c r="E97" s="83">
        <v>270</v>
      </c>
      <c r="F97" s="83">
        <v>400</v>
      </c>
      <c r="G97" s="83" t="s">
        <v>161</v>
      </c>
      <c r="H97" s="83" t="s">
        <v>162</v>
      </c>
      <c r="XFD97"/>
    </row>
    <row r="98" spans="1:8 16384:16384" s="78" customFormat="1" x14ac:dyDescent="0.3">
      <c r="A98" s="83" t="s">
        <v>187</v>
      </c>
      <c r="B98" s="83">
        <v>2257</v>
      </c>
      <c r="C98" s="83" t="s">
        <v>188</v>
      </c>
      <c r="D98" s="84">
        <v>41456</v>
      </c>
      <c r="E98" s="83">
        <v>800</v>
      </c>
      <c r="F98" s="83">
        <v>400</v>
      </c>
      <c r="G98" s="83" t="s">
        <v>161</v>
      </c>
      <c r="H98" s="83" t="s">
        <v>162</v>
      </c>
      <c r="XFD98"/>
    </row>
    <row r="99" spans="1:8 16384:16384" s="78" customFormat="1" x14ac:dyDescent="0.3">
      <c r="A99" s="83" t="s">
        <v>187</v>
      </c>
      <c r="B99" s="83">
        <v>2257</v>
      </c>
      <c r="C99" s="83" t="s">
        <v>189</v>
      </c>
      <c r="D99" s="84">
        <v>41456</v>
      </c>
      <c r="E99" s="83">
        <v>130</v>
      </c>
      <c r="F99" s="83">
        <v>400</v>
      </c>
      <c r="G99" s="83" t="s">
        <v>161</v>
      </c>
      <c r="H99" s="83" t="s">
        <v>162</v>
      </c>
      <c r="XFD99"/>
    </row>
    <row r="100" spans="1:8 16384:16384" s="78" customFormat="1" x14ac:dyDescent="0.3">
      <c r="A100" s="83" t="s">
        <v>187</v>
      </c>
      <c r="B100" s="83">
        <v>2257</v>
      </c>
      <c r="C100" s="83" t="s">
        <v>188</v>
      </c>
      <c r="D100" s="84">
        <v>41492</v>
      </c>
      <c r="E100" s="83">
        <v>1100</v>
      </c>
      <c r="F100" s="83">
        <v>400</v>
      </c>
      <c r="G100" s="83" t="s">
        <v>161</v>
      </c>
      <c r="H100" s="83" t="s">
        <v>162</v>
      </c>
      <c r="XFD100"/>
    </row>
    <row r="101" spans="1:8 16384:16384" s="78" customFormat="1" x14ac:dyDescent="0.3">
      <c r="A101" s="83" t="s">
        <v>187</v>
      </c>
      <c r="B101" s="83">
        <v>2257</v>
      </c>
      <c r="C101" s="83" t="s">
        <v>189</v>
      </c>
      <c r="D101" s="84">
        <v>41492</v>
      </c>
      <c r="E101" s="83">
        <v>620</v>
      </c>
      <c r="F101" s="83">
        <v>400</v>
      </c>
      <c r="G101" s="83" t="s">
        <v>161</v>
      </c>
      <c r="H101" s="83" t="s">
        <v>162</v>
      </c>
      <c r="XFD101"/>
    </row>
    <row r="102" spans="1:8 16384:16384" s="78" customFormat="1" x14ac:dyDescent="0.3">
      <c r="A102" s="83" t="s">
        <v>187</v>
      </c>
      <c r="B102" s="83">
        <v>2257</v>
      </c>
      <c r="C102" s="83" t="s">
        <v>188</v>
      </c>
      <c r="D102" s="84">
        <v>41542</v>
      </c>
      <c r="E102" s="83">
        <v>700</v>
      </c>
      <c r="F102" s="83">
        <v>400</v>
      </c>
      <c r="G102" s="83" t="s">
        <v>161</v>
      </c>
      <c r="H102" s="83" t="s">
        <v>162</v>
      </c>
      <c r="XFD102"/>
    </row>
    <row r="103" spans="1:8 16384:16384" s="78" customFormat="1" x14ac:dyDescent="0.3">
      <c r="A103" s="83" t="s">
        <v>187</v>
      </c>
      <c r="B103" s="83">
        <v>2257</v>
      </c>
      <c r="C103" s="83" t="s">
        <v>189</v>
      </c>
      <c r="D103" s="84">
        <v>41542</v>
      </c>
      <c r="E103" s="83">
        <v>440</v>
      </c>
      <c r="F103" s="83">
        <v>400</v>
      </c>
      <c r="G103" s="83" t="s">
        <v>161</v>
      </c>
      <c r="H103" s="83" t="s">
        <v>162</v>
      </c>
      <c r="XFD103"/>
    </row>
    <row r="104" spans="1:8 16384:16384" s="78" customFormat="1" x14ac:dyDescent="0.3">
      <c r="A104" s="83" t="s">
        <v>187</v>
      </c>
      <c r="B104" s="83">
        <v>2257</v>
      </c>
      <c r="C104" s="83" t="s">
        <v>190</v>
      </c>
      <c r="D104" s="84">
        <v>41542</v>
      </c>
      <c r="E104" s="83">
        <v>920</v>
      </c>
      <c r="F104" s="83">
        <v>400</v>
      </c>
      <c r="G104" s="83" t="s">
        <v>161</v>
      </c>
      <c r="H104" s="83" t="s">
        <v>162</v>
      </c>
      <c r="XFD104"/>
    </row>
    <row r="105" spans="1:8 16384:16384" s="78" customFormat="1" x14ac:dyDescent="0.3">
      <c r="A105" s="83" t="s">
        <v>187</v>
      </c>
      <c r="B105" s="83">
        <v>2257</v>
      </c>
      <c r="C105" s="83" t="s">
        <v>191</v>
      </c>
      <c r="D105" s="84">
        <v>41542</v>
      </c>
      <c r="E105" s="83">
        <v>960</v>
      </c>
      <c r="F105" s="83">
        <v>400</v>
      </c>
      <c r="G105" s="83" t="s">
        <v>161</v>
      </c>
      <c r="H105" s="83" t="s">
        <v>162</v>
      </c>
      <c r="XFD105"/>
    </row>
    <row r="106" spans="1:8 16384:16384" s="78" customFormat="1" x14ac:dyDescent="0.3">
      <c r="A106" s="83" t="s">
        <v>187</v>
      </c>
      <c r="B106" s="83">
        <v>2257</v>
      </c>
      <c r="C106" s="83" t="s">
        <v>188</v>
      </c>
      <c r="D106" s="84">
        <v>41548</v>
      </c>
      <c r="E106" s="83">
        <v>250</v>
      </c>
      <c r="F106" s="83">
        <v>400</v>
      </c>
      <c r="G106" s="83" t="s">
        <v>161</v>
      </c>
      <c r="H106" s="83" t="s">
        <v>162</v>
      </c>
      <c r="XFD106"/>
    </row>
    <row r="107" spans="1:8 16384:16384" s="78" customFormat="1" x14ac:dyDescent="0.3">
      <c r="A107" s="83" t="s">
        <v>187</v>
      </c>
      <c r="B107" s="83">
        <v>2257</v>
      </c>
      <c r="C107" s="83" t="s">
        <v>189</v>
      </c>
      <c r="D107" s="84">
        <v>41548</v>
      </c>
      <c r="E107" s="83">
        <v>150</v>
      </c>
      <c r="F107" s="83">
        <v>400</v>
      </c>
      <c r="G107" s="83" t="s">
        <v>161</v>
      </c>
      <c r="H107" s="83" t="s">
        <v>162</v>
      </c>
      <c r="XFD107"/>
    </row>
    <row r="108" spans="1:8 16384:16384" s="78" customFormat="1" x14ac:dyDescent="0.3">
      <c r="A108" s="83" t="s">
        <v>187</v>
      </c>
      <c r="B108" s="83">
        <v>2257</v>
      </c>
      <c r="C108" s="83" t="s">
        <v>188</v>
      </c>
      <c r="D108" s="84">
        <v>41582</v>
      </c>
      <c r="E108" s="83">
        <v>300</v>
      </c>
      <c r="F108" s="83">
        <v>400</v>
      </c>
      <c r="G108" s="83" t="s">
        <v>161</v>
      </c>
      <c r="H108" s="83" t="s">
        <v>162</v>
      </c>
      <c r="XFD108"/>
    </row>
    <row r="109" spans="1:8 16384:16384" s="78" customFormat="1" x14ac:dyDescent="0.3">
      <c r="A109" s="83" t="s">
        <v>187</v>
      </c>
      <c r="B109" s="83">
        <v>2257</v>
      </c>
      <c r="C109" s="83" t="s">
        <v>189</v>
      </c>
      <c r="D109" s="84">
        <v>41582</v>
      </c>
      <c r="E109" s="83">
        <v>350</v>
      </c>
      <c r="F109" s="83">
        <v>400</v>
      </c>
      <c r="G109" s="83" t="s">
        <v>161</v>
      </c>
      <c r="H109" s="83" t="s">
        <v>162</v>
      </c>
      <c r="XFD109"/>
    </row>
    <row r="110" spans="1:8 16384:16384" s="78" customFormat="1" x14ac:dyDescent="0.3">
      <c r="A110" s="83" t="s">
        <v>187</v>
      </c>
      <c r="B110" s="83">
        <v>2257</v>
      </c>
      <c r="C110" s="83" t="s">
        <v>188</v>
      </c>
      <c r="D110" s="84">
        <v>41611</v>
      </c>
      <c r="E110" s="83">
        <v>290</v>
      </c>
      <c r="F110" s="83">
        <v>400</v>
      </c>
      <c r="G110" s="83" t="s">
        <v>161</v>
      </c>
      <c r="H110" s="83" t="s">
        <v>162</v>
      </c>
      <c r="XFD110"/>
    </row>
    <row r="111" spans="1:8 16384:16384" s="78" customFormat="1" x14ac:dyDescent="0.3">
      <c r="A111" s="83" t="s">
        <v>187</v>
      </c>
      <c r="B111" s="83">
        <v>2257</v>
      </c>
      <c r="C111" s="83" t="s">
        <v>189</v>
      </c>
      <c r="D111" s="84">
        <v>41611</v>
      </c>
      <c r="E111" s="83">
        <v>240</v>
      </c>
      <c r="F111" s="83">
        <v>400</v>
      </c>
      <c r="G111" s="83" t="s">
        <v>161</v>
      </c>
      <c r="H111" s="83" t="s">
        <v>162</v>
      </c>
      <c r="XFD111"/>
    </row>
    <row r="112" spans="1:8 16384:16384" s="78" customFormat="1" x14ac:dyDescent="0.3">
      <c r="A112" s="83" t="s">
        <v>187</v>
      </c>
      <c r="B112" s="83">
        <v>2257</v>
      </c>
      <c r="C112" s="83" t="s">
        <v>190</v>
      </c>
      <c r="D112" s="84">
        <v>41611</v>
      </c>
      <c r="E112" s="83">
        <v>170</v>
      </c>
      <c r="F112" s="83">
        <v>400</v>
      </c>
      <c r="G112" s="83" t="s">
        <v>161</v>
      </c>
      <c r="H112" s="83" t="s">
        <v>162</v>
      </c>
      <c r="XFD112"/>
    </row>
    <row r="113" spans="1:8 16384:16384" s="78" customFormat="1" x14ac:dyDescent="0.3">
      <c r="A113" s="83" t="s">
        <v>187</v>
      </c>
      <c r="B113" s="83">
        <v>2257</v>
      </c>
      <c r="C113" s="83" t="s">
        <v>191</v>
      </c>
      <c r="D113" s="84">
        <v>41611</v>
      </c>
      <c r="E113" s="83">
        <v>480</v>
      </c>
      <c r="F113" s="83">
        <v>400</v>
      </c>
      <c r="G113" s="83" t="s">
        <v>161</v>
      </c>
      <c r="H113" s="83" t="s">
        <v>162</v>
      </c>
      <c r="XFD113"/>
    </row>
    <row r="114" spans="1:8 16384:16384" s="78" customFormat="1" x14ac:dyDescent="0.3">
      <c r="A114" s="83" t="s">
        <v>159</v>
      </c>
      <c r="B114" s="83">
        <v>2257</v>
      </c>
      <c r="C114" s="83" t="s">
        <v>185</v>
      </c>
      <c r="D114" s="84">
        <v>41624</v>
      </c>
      <c r="E114" s="83">
        <v>180</v>
      </c>
      <c r="F114" s="83">
        <v>400</v>
      </c>
      <c r="G114" s="83" t="s">
        <v>161</v>
      </c>
      <c r="H114" s="83" t="s">
        <v>162</v>
      </c>
      <c r="XFD114"/>
    </row>
    <row r="115" spans="1:8 16384:16384" s="78" customFormat="1" x14ac:dyDescent="0.3">
      <c r="A115" s="83" t="s">
        <v>159</v>
      </c>
      <c r="B115" s="83">
        <v>2257</v>
      </c>
      <c r="C115" s="83" t="s">
        <v>186</v>
      </c>
      <c r="D115" s="84">
        <v>41624</v>
      </c>
      <c r="E115" s="83">
        <v>270</v>
      </c>
      <c r="F115" s="83">
        <v>400</v>
      </c>
      <c r="G115" s="83" t="s">
        <v>161</v>
      </c>
      <c r="H115" s="83" t="s">
        <v>162</v>
      </c>
      <c r="XFD115"/>
    </row>
    <row r="116" spans="1:8 16384:16384" s="78" customFormat="1" x14ac:dyDescent="0.3">
      <c r="A116" s="83" t="s">
        <v>187</v>
      </c>
      <c r="B116" s="83">
        <v>2257</v>
      </c>
      <c r="C116" s="83" t="s">
        <v>188</v>
      </c>
      <c r="D116" s="84">
        <v>41647</v>
      </c>
      <c r="E116" s="83">
        <v>17</v>
      </c>
      <c r="F116" s="83">
        <v>400</v>
      </c>
      <c r="G116" s="83" t="s">
        <v>161</v>
      </c>
      <c r="H116" s="83" t="s">
        <v>162</v>
      </c>
      <c r="XFD116"/>
    </row>
    <row r="117" spans="1:8 16384:16384" s="78" customFormat="1" x14ac:dyDescent="0.3">
      <c r="A117" s="83" t="s">
        <v>187</v>
      </c>
      <c r="B117" s="83">
        <v>2257</v>
      </c>
      <c r="C117" s="83" t="s">
        <v>189</v>
      </c>
      <c r="D117" s="84">
        <v>41647</v>
      </c>
      <c r="E117" s="83">
        <v>17</v>
      </c>
      <c r="F117" s="83">
        <v>400</v>
      </c>
      <c r="G117" s="83" t="s">
        <v>161</v>
      </c>
      <c r="H117" s="83" t="s">
        <v>162</v>
      </c>
      <c r="XFD117"/>
    </row>
    <row r="118" spans="1:8 16384:16384" s="78" customFormat="1" x14ac:dyDescent="0.3">
      <c r="A118" s="83" t="s">
        <v>159</v>
      </c>
      <c r="B118" s="83">
        <v>2257</v>
      </c>
      <c r="C118" s="83" t="s">
        <v>185</v>
      </c>
      <c r="D118" s="84">
        <v>41668</v>
      </c>
      <c r="E118" s="83">
        <v>2400</v>
      </c>
      <c r="F118" s="83">
        <v>400</v>
      </c>
      <c r="G118" s="83" t="s">
        <v>161</v>
      </c>
      <c r="H118" s="83" t="s">
        <v>162</v>
      </c>
      <c r="XFD118"/>
    </row>
    <row r="119" spans="1:8 16384:16384" s="78" customFormat="1" x14ac:dyDescent="0.3">
      <c r="A119" s="83" t="s">
        <v>159</v>
      </c>
      <c r="B119" s="83">
        <v>2257</v>
      </c>
      <c r="C119" s="83" t="s">
        <v>186</v>
      </c>
      <c r="D119" s="84">
        <v>41668</v>
      </c>
      <c r="E119" s="83">
        <v>6216</v>
      </c>
      <c r="F119" s="83">
        <v>400</v>
      </c>
      <c r="G119" s="83" t="s">
        <v>161</v>
      </c>
      <c r="H119" s="83" t="s">
        <v>162</v>
      </c>
      <c r="XFD119"/>
    </row>
    <row r="120" spans="1:8 16384:16384" s="78" customFormat="1" x14ac:dyDescent="0.3">
      <c r="A120" s="83" t="s">
        <v>187</v>
      </c>
      <c r="B120" s="83">
        <v>2257</v>
      </c>
      <c r="C120" s="83" t="s">
        <v>188</v>
      </c>
      <c r="D120" s="84">
        <v>41674</v>
      </c>
      <c r="E120" s="83">
        <v>100</v>
      </c>
      <c r="F120" s="83">
        <v>400</v>
      </c>
      <c r="G120" s="83" t="s">
        <v>161</v>
      </c>
      <c r="H120" s="83" t="s">
        <v>162</v>
      </c>
      <c r="XFD120"/>
    </row>
    <row r="121" spans="1:8 16384:16384" s="78" customFormat="1" x14ac:dyDescent="0.3">
      <c r="A121" s="83" t="s">
        <v>187</v>
      </c>
      <c r="B121" s="83">
        <v>2257</v>
      </c>
      <c r="C121" s="83" t="s">
        <v>189</v>
      </c>
      <c r="D121" s="84">
        <v>41674</v>
      </c>
      <c r="E121" s="83">
        <v>500</v>
      </c>
      <c r="F121" s="83">
        <v>400</v>
      </c>
      <c r="G121" s="83" t="s">
        <v>161</v>
      </c>
      <c r="H121" s="83" t="s">
        <v>162</v>
      </c>
      <c r="XFD121"/>
    </row>
    <row r="122" spans="1:8 16384:16384" s="78" customFormat="1" x14ac:dyDescent="0.3">
      <c r="A122" s="83" t="s">
        <v>187</v>
      </c>
      <c r="B122" s="83">
        <v>2257</v>
      </c>
      <c r="C122" s="83" t="s">
        <v>188</v>
      </c>
      <c r="D122" s="84">
        <v>41717</v>
      </c>
      <c r="E122" s="83">
        <v>2100</v>
      </c>
      <c r="F122" s="83">
        <v>400</v>
      </c>
      <c r="G122" s="83" t="s">
        <v>161</v>
      </c>
      <c r="H122" s="83" t="s">
        <v>162</v>
      </c>
      <c r="XFD122"/>
    </row>
    <row r="123" spans="1:8 16384:16384" s="78" customFormat="1" x14ac:dyDescent="0.3">
      <c r="A123" s="83" t="s">
        <v>187</v>
      </c>
      <c r="B123" s="83">
        <v>2257</v>
      </c>
      <c r="C123" s="83" t="s">
        <v>189</v>
      </c>
      <c r="D123" s="84">
        <v>41717</v>
      </c>
      <c r="E123" s="83">
        <v>1000</v>
      </c>
      <c r="F123" s="83">
        <v>400</v>
      </c>
      <c r="G123" s="83" t="s">
        <v>161</v>
      </c>
      <c r="H123" s="83" t="s">
        <v>162</v>
      </c>
      <c r="XFD123"/>
    </row>
    <row r="124" spans="1:8 16384:16384" s="78" customFormat="1" x14ac:dyDescent="0.3">
      <c r="A124" s="83" t="s">
        <v>187</v>
      </c>
      <c r="B124" s="83">
        <v>2257</v>
      </c>
      <c r="C124" s="83" t="s">
        <v>190</v>
      </c>
      <c r="D124" s="84">
        <v>41717</v>
      </c>
      <c r="E124" s="83">
        <v>2700</v>
      </c>
      <c r="F124" s="83">
        <v>400</v>
      </c>
      <c r="G124" s="83" t="s">
        <v>161</v>
      </c>
      <c r="H124" s="83" t="s">
        <v>162</v>
      </c>
      <c r="XFD124"/>
    </row>
    <row r="125" spans="1:8 16384:16384" s="78" customFormat="1" x14ac:dyDescent="0.3">
      <c r="A125" s="83" t="s">
        <v>187</v>
      </c>
      <c r="B125" s="83">
        <v>2257</v>
      </c>
      <c r="C125" s="83" t="s">
        <v>191</v>
      </c>
      <c r="D125" s="84">
        <v>41717</v>
      </c>
      <c r="E125" s="83">
        <v>2800</v>
      </c>
      <c r="F125" s="83">
        <v>400</v>
      </c>
      <c r="G125" s="83" t="s">
        <v>161</v>
      </c>
      <c r="H125" s="83" t="s">
        <v>162</v>
      </c>
      <c r="XFD125"/>
    </row>
    <row r="126" spans="1:8 16384:16384" s="78" customFormat="1" x14ac:dyDescent="0.3">
      <c r="A126" s="83" t="s">
        <v>159</v>
      </c>
      <c r="B126" s="83">
        <v>2257</v>
      </c>
      <c r="C126" s="83" t="s">
        <v>186</v>
      </c>
      <c r="D126" s="84">
        <v>41730</v>
      </c>
      <c r="E126" s="83">
        <v>360</v>
      </c>
      <c r="F126" s="83">
        <v>400</v>
      </c>
      <c r="G126" s="83" t="s">
        <v>161</v>
      </c>
      <c r="H126" s="83" t="s">
        <v>162</v>
      </c>
      <c r="XFD126"/>
    </row>
    <row r="127" spans="1:8 16384:16384" s="78" customFormat="1" x14ac:dyDescent="0.3">
      <c r="A127" s="83" t="s">
        <v>159</v>
      </c>
      <c r="B127" s="83">
        <v>2257</v>
      </c>
      <c r="C127" s="83" t="s">
        <v>185</v>
      </c>
      <c r="D127" s="84">
        <v>41732</v>
      </c>
      <c r="E127" s="83">
        <v>270</v>
      </c>
      <c r="F127" s="83">
        <v>400</v>
      </c>
      <c r="G127" s="83" t="s">
        <v>161</v>
      </c>
      <c r="H127" s="83" t="s">
        <v>162</v>
      </c>
      <c r="XFD127"/>
    </row>
    <row r="128" spans="1:8 16384:16384" s="78" customFormat="1" x14ac:dyDescent="0.3">
      <c r="A128" s="83" t="s">
        <v>187</v>
      </c>
      <c r="B128" s="83">
        <v>2257</v>
      </c>
      <c r="C128" s="83" t="s">
        <v>188</v>
      </c>
      <c r="D128" s="84">
        <v>41737</v>
      </c>
      <c r="E128" s="83">
        <v>8500</v>
      </c>
      <c r="F128" s="83">
        <v>400</v>
      </c>
      <c r="G128" s="83" t="s">
        <v>161</v>
      </c>
      <c r="H128" s="83" t="s">
        <v>162</v>
      </c>
      <c r="XFD128"/>
    </row>
    <row r="129" spans="1:8 16384:16384" s="78" customFormat="1" x14ac:dyDescent="0.3">
      <c r="A129" s="83" t="s">
        <v>187</v>
      </c>
      <c r="B129" s="83">
        <v>2257</v>
      </c>
      <c r="C129" s="83" t="s">
        <v>189</v>
      </c>
      <c r="D129" s="84">
        <v>41737</v>
      </c>
      <c r="E129" s="83">
        <v>8400</v>
      </c>
      <c r="F129" s="83">
        <v>400</v>
      </c>
      <c r="G129" s="83" t="s">
        <v>161</v>
      </c>
      <c r="H129" s="83" t="s">
        <v>162</v>
      </c>
      <c r="XFD129"/>
    </row>
    <row r="130" spans="1:8 16384:16384" s="78" customFormat="1" x14ac:dyDescent="0.3">
      <c r="A130" s="83" t="s">
        <v>187</v>
      </c>
      <c r="B130" s="83">
        <v>2257</v>
      </c>
      <c r="C130" s="83" t="s">
        <v>188</v>
      </c>
      <c r="D130" s="84">
        <v>41786</v>
      </c>
      <c r="E130" s="83">
        <v>420</v>
      </c>
      <c r="F130" s="83">
        <v>400</v>
      </c>
      <c r="G130" s="83" t="s">
        <v>161</v>
      </c>
      <c r="H130" s="83" t="s">
        <v>162</v>
      </c>
      <c r="XFD130"/>
    </row>
    <row r="131" spans="1:8 16384:16384" s="78" customFormat="1" x14ac:dyDescent="0.3">
      <c r="A131" s="83" t="s">
        <v>187</v>
      </c>
      <c r="B131" s="83">
        <v>2257</v>
      </c>
      <c r="C131" s="83" t="s">
        <v>189</v>
      </c>
      <c r="D131" s="84">
        <v>41786</v>
      </c>
      <c r="E131" s="83">
        <v>280</v>
      </c>
      <c r="F131" s="83">
        <v>400</v>
      </c>
      <c r="G131" s="83" t="s">
        <v>161</v>
      </c>
      <c r="H131" s="83" t="s">
        <v>162</v>
      </c>
      <c r="XFD131"/>
    </row>
    <row r="132" spans="1:8 16384:16384" s="78" customFormat="1" x14ac:dyDescent="0.3">
      <c r="A132" s="83" t="s">
        <v>187</v>
      </c>
      <c r="B132" s="83">
        <v>2257</v>
      </c>
      <c r="C132" s="83" t="s">
        <v>188</v>
      </c>
      <c r="D132" s="84">
        <v>41801</v>
      </c>
      <c r="E132" s="83">
        <v>200</v>
      </c>
      <c r="F132" s="83">
        <v>400</v>
      </c>
      <c r="G132" s="83" t="s">
        <v>161</v>
      </c>
      <c r="H132" s="83" t="s">
        <v>162</v>
      </c>
      <c r="XFD132"/>
    </row>
    <row r="133" spans="1:8 16384:16384" s="78" customFormat="1" x14ac:dyDescent="0.3">
      <c r="A133" s="83" t="s">
        <v>187</v>
      </c>
      <c r="B133" s="83">
        <v>2257</v>
      </c>
      <c r="C133" s="83" t="s">
        <v>189</v>
      </c>
      <c r="D133" s="84">
        <v>41801</v>
      </c>
      <c r="E133" s="83">
        <v>220</v>
      </c>
      <c r="F133" s="83">
        <v>400</v>
      </c>
      <c r="G133" s="83" t="s">
        <v>161</v>
      </c>
      <c r="H133" s="83" t="s">
        <v>162</v>
      </c>
      <c r="XFD133"/>
    </row>
    <row r="134" spans="1:8 16384:16384" s="78" customFormat="1" x14ac:dyDescent="0.3">
      <c r="A134" s="83" t="s">
        <v>187</v>
      </c>
      <c r="B134" s="83">
        <v>2257</v>
      </c>
      <c r="C134" s="83" t="s">
        <v>190</v>
      </c>
      <c r="D134" s="84">
        <v>41801</v>
      </c>
      <c r="E134" s="83">
        <v>320</v>
      </c>
      <c r="F134" s="83">
        <v>400</v>
      </c>
      <c r="G134" s="83" t="s">
        <v>161</v>
      </c>
      <c r="H134" s="83" t="s">
        <v>162</v>
      </c>
      <c r="XFD134"/>
    </row>
    <row r="135" spans="1:8 16384:16384" s="78" customFormat="1" x14ac:dyDescent="0.3">
      <c r="A135" s="83" t="s">
        <v>187</v>
      </c>
      <c r="B135" s="83">
        <v>2257</v>
      </c>
      <c r="C135" s="83" t="s">
        <v>191</v>
      </c>
      <c r="D135" s="84">
        <v>41801</v>
      </c>
      <c r="E135" s="83">
        <v>220</v>
      </c>
      <c r="F135" s="83">
        <v>400</v>
      </c>
      <c r="G135" s="83" t="s">
        <v>161</v>
      </c>
      <c r="H135" s="83" t="s">
        <v>162</v>
      </c>
      <c r="XFD135"/>
    </row>
    <row r="136" spans="1:8 16384:16384" s="78" customFormat="1" x14ac:dyDescent="0.3">
      <c r="A136" s="83" t="s">
        <v>159</v>
      </c>
      <c r="B136" s="83">
        <v>2257</v>
      </c>
      <c r="C136" s="83" t="s">
        <v>185</v>
      </c>
      <c r="D136" s="84">
        <v>41828</v>
      </c>
      <c r="E136" s="83">
        <v>811</v>
      </c>
      <c r="F136" s="83">
        <v>400</v>
      </c>
      <c r="G136" s="83" t="s">
        <v>161</v>
      </c>
      <c r="H136" s="83" t="s">
        <v>162</v>
      </c>
      <c r="XFD136"/>
    </row>
    <row r="137" spans="1:8 16384:16384" s="78" customFormat="1" x14ac:dyDescent="0.3">
      <c r="A137" s="83" t="s">
        <v>159</v>
      </c>
      <c r="B137" s="83">
        <v>2257</v>
      </c>
      <c r="C137" s="83" t="s">
        <v>186</v>
      </c>
      <c r="D137" s="84">
        <v>41828</v>
      </c>
      <c r="E137" s="83">
        <v>2400</v>
      </c>
      <c r="F137" s="83">
        <v>400</v>
      </c>
      <c r="G137" s="83" t="s">
        <v>161</v>
      </c>
      <c r="H137" s="83" t="s">
        <v>162</v>
      </c>
      <c r="XFD137"/>
    </row>
    <row r="138" spans="1:8 16384:16384" s="78" customFormat="1" x14ac:dyDescent="0.3">
      <c r="A138" s="83" t="s">
        <v>187</v>
      </c>
      <c r="B138" s="83">
        <v>2257</v>
      </c>
      <c r="C138" s="83" t="s">
        <v>188</v>
      </c>
      <c r="D138" s="84">
        <v>41829</v>
      </c>
      <c r="E138" s="83">
        <v>2000</v>
      </c>
      <c r="F138" s="83">
        <v>400</v>
      </c>
      <c r="G138" s="83" t="s">
        <v>161</v>
      </c>
      <c r="H138" s="83" t="s">
        <v>162</v>
      </c>
      <c r="XFD138"/>
    </row>
    <row r="139" spans="1:8 16384:16384" s="78" customFormat="1" x14ac:dyDescent="0.3">
      <c r="A139" s="83" t="s">
        <v>187</v>
      </c>
      <c r="B139" s="83">
        <v>2257</v>
      </c>
      <c r="C139" s="83" t="s">
        <v>189</v>
      </c>
      <c r="D139" s="84">
        <v>41829</v>
      </c>
      <c r="E139" s="83">
        <v>500</v>
      </c>
      <c r="F139" s="83">
        <v>400</v>
      </c>
      <c r="G139" s="83" t="s">
        <v>161</v>
      </c>
      <c r="H139" s="83" t="s">
        <v>162</v>
      </c>
      <c r="XFD139"/>
    </row>
    <row r="140" spans="1:8 16384:16384" s="78" customFormat="1" x14ac:dyDescent="0.3">
      <c r="A140" s="83" t="s">
        <v>187</v>
      </c>
      <c r="B140" s="83">
        <v>2257</v>
      </c>
      <c r="C140" s="83" t="s">
        <v>188</v>
      </c>
      <c r="D140" s="84">
        <v>41855</v>
      </c>
      <c r="E140" s="83">
        <v>6500</v>
      </c>
      <c r="F140" s="83">
        <v>400</v>
      </c>
      <c r="G140" s="83" t="s">
        <v>161</v>
      </c>
      <c r="H140" s="83" t="s">
        <v>162</v>
      </c>
      <c r="XFD140"/>
    </row>
    <row r="141" spans="1:8 16384:16384" s="78" customFormat="1" x14ac:dyDescent="0.3">
      <c r="A141" s="83" t="s">
        <v>187</v>
      </c>
      <c r="B141" s="83">
        <v>2257</v>
      </c>
      <c r="C141" s="83" t="s">
        <v>189</v>
      </c>
      <c r="D141" s="84">
        <v>41855</v>
      </c>
      <c r="E141" s="83">
        <v>1200</v>
      </c>
      <c r="F141" s="83">
        <v>400</v>
      </c>
      <c r="G141" s="83" t="s">
        <v>161</v>
      </c>
      <c r="H141" s="83" t="s">
        <v>162</v>
      </c>
      <c r="XFD141"/>
    </row>
    <row r="142" spans="1:8 16384:16384" s="78" customFormat="1" x14ac:dyDescent="0.3">
      <c r="A142" s="83" t="s">
        <v>187</v>
      </c>
      <c r="B142" s="83">
        <v>2257</v>
      </c>
      <c r="C142" s="83" t="s">
        <v>188</v>
      </c>
      <c r="D142" s="84">
        <v>41890</v>
      </c>
      <c r="E142" s="83">
        <v>6700</v>
      </c>
      <c r="F142" s="83">
        <v>400</v>
      </c>
      <c r="G142" s="83" t="s">
        <v>161</v>
      </c>
      <c r="H142" s="83" t="s">
        <v>162</v>
      </c>
      <c r="XFD142"/>
    </row>
    <row r="143" spans="1:8 16384:16384" s="78" customFormat="1" x14ac:dyDescent="0.3">
      <c r="A143" s="83" t="s">
        <v>187</v>
      </c>
      <c r="B143" s="83">
        <v>2257</v>
      </c>
      <c r="C143" s="83" t="s">
        <v>189</v>
      </c>
      <c r="D143" s="84">
        <v>41890</v>
      </c>
      <c r="E143" s="83">
        <v>13000</v>
      </c>
      <c r="F143" s="83">
        <v>400</v>
      </c>
      <c r="G143" s="83" t="s">
        <v>161</v>
      </c>
      <c r="H143" s="83" t="s">
        <v>162</v>
      </c>
      <c r="XFD143"/>
    </row>
    <row r="144" spans="1:8 16384:16384" s="78" customFormat="1" x14ac:dyDescent="0.3">
      <c r="A144" s="83" t="s">
        <v>187</v>
      </c>
      <c r="B144" s="83">
        <v>2257</v>
      </c>
      <c r="C144" s="83" t="s">
        <v>190</v>
      </c>
      <c r="D144" s="84">
        <v>41890</v>
      </c>
      <c r="E144" s="83">
        <v>12000</v>
      </c>
      <c r="F144" s="83">
        <v>400</v>
      </c>
      <c r="G144" s="83" t="s">
        <v>161</v>
      </c>
      <c r="H144" s="83" t="s">
        <v>162</v>
      </c>
      <c r="XFD144"/>
    </row>
    <row r="145" spans="1:8 16384:16384" s="78" customFormat="1" x14ac:dyDescent="0.3">
      <c r="A145" s="83" t="s">
        <v>187</v>
      </c>
      <c r="B145" s="83">
        <v>2257</v>
      </c>
      <c r="C145" s="83" t="s">
        <v>191</v>
      </c>
      <c r="D145" s="84">
        <v>41890</v>
      </c>
      <c r="E145" s="83">
        <v>6500</v>
      </c>
      <c r="F145" s="83">
        <v>400</v>
      </c>
      <c r="G145" s="83" t="s">
        <v>161</v>
      </c>
      <c r="H145" s="83" t="s">
        <v>162</v>
      </c>
      <c r="XFD145"/>
    </row>
    <row r="146" spans="1:8 16384:16384" s="78" customFormat="1" x14ac:dyDescent="0.3">
      <c r="A146" s="83" t="s">
        <v>187</v>
      </c>
      <c r="B146" s="83">
        <v>2257</v>
      </c>
      <c r="C146" s="83" t="s">
        <v>188</v>
      </c>
      <c r="D146" s="84">
        <v>41933</v>
      </c>
      <c r="E146" s="83">
        <v>1200</v>
      </c>
      <c r="F146" s="83">
        <v>400</v>
      </c>
      <c r="G146" s="83" t="s">
        <v>161</v>
      </c>
      <c r="H146" s="83" t="s">
        <v>162</v>
      </c>
      <c r="XFD146"/>
    </row>
    <row r="147" spans="1:8 16384:16384" s="78" customFormat="1" x14ac:dyDescent="0.3">
      <c r="A147" s="83" t="s">
        <v>187</v>
      </c>
      <c r="B147" s="83">
        <v>2257</v>
      </c>
      <c r="C147" s="83" t="s">
        <v>189</v>
      </c>
      <c r="D147" s="84">
        <v>41933</v>
      </c>
      <c r="E147" s="83">
        <v>820</v>
      </c>
      <c r="F147" s="83">
        <v>400</v>
      </c>
      <c r="G147" s="83" t="s">
        <v>161</v>
      </c>
      <c r="H147" s="83" t="s">
        <v>162</v>
      </c>
      <c r="XFD147"/>
    </row>
    <row r="148" spans="1:8 16384:16384" s="78" customFormat="1" x14ac:dyDescent="0.3">
      <c r="A148" s="83" t="s">
        <v>159</v>
      </c>
      <c r="B148" s="83">
        <v>2257</v>
      </c>
      <c r="C148" s="83" t="s">
        <v>185</v>
      </c>
      <c r="D148" s="84">
        <v>41946</v>
      </c>
      <c r="E148" s="83">
        <v>721</v>
      </c>
      <c r="F148" s="83">
        <v>400</v>
      </c>
      <c r="G148" s="83" t="s">
        <v>161</v>
      </c>
      <c r="H148" s="83" t="s">
        <v>162</v>
      </c>
      <c r="XFD148"/>
    </row>
    <row r="149" spans="1:8 16384:16384" s="78" customFormat="1" x14ac:dyDescent="0.3">
      <c r="A149" s="83" t="s">
        <v>159</v>
      </c>
      <c r="B149" s="83">
        <v>2257</v>
      </c>
      <c r="C149" s="83" t="s">
        <v>186</v>
      </c>
      <c r="D149" s="84">
        <v>41946</v>
      </c>
      <c r="E149" s="83">
        <v>450</v>
      </c>
      <c r="F149" s="83">
        <v>400</v>
      </c>
      <c r="G149" s="83" t="s">
        <v>161</v>
      </c>
      <c r="H149" s="83" t="s">
        <v>162</v>
      </c>
      <c r="XFD149"/>
    </row>
    <row r="150" spans="1:8 16384:16384" s="78" customFormat="1" x14ac:dyDescent="0.3">
      <c r="A150" s="83" t="s">
        <v>187</v>
      </c>
      <c r="B150" s="83">
        <v>2257</v>
      </c>
      <c r="C150" s="83" t="s">
        <v>188</v>
      </c>
      <c r="D150" s="84">
        <v>41962</v>
      </c>
      <c r="E150" s="83">
        <v>1500</v>
      </c>
      <c r="F150" s="83">
        <v>400</v>
      </c>
      <c r="G150" s="83" t="s">
        <v>161</v>
      </c>
      <c r="H150" s="83" t="s">
        <v>162</v>
      </c>
      <c r="XFD150"/>
    </row>
    <row r="151" spans="1:8 16384:16384" s="78" customFormat="1" x14ac:dyDescent="0.3">
      <c r="A151" s="83" t="s">
        <v>187</v>
      </c>
      <c r="B151" s="83">
        <v>2257</v>
      </c>
      <c r="C151" s="83" t="s">
        <v>189</v>
      </c>
      <c r="D151" s="84">
        <v>41962</v>
      </c>
      <c r="E151" s="83">
        <v>3800</v>
      </c>
      <c r="F151" s="83">
        <v>400</v>
      </c>
      <c r="G151" s="83" t="s">
        <v>161</v>
      </c>
      <c r="H151" s="83" t="s">
        <v>162</v>
      </c>
      <c r="XFD151"/>
    </row>
    <row r="152" spans="1:8 16384:16384" s="78" customFormat="1" x14ac:dyDescent="0.3">
      <c r="A152" s="83" t="s">
        <v>187</v>
      </c>
      <c r="B152" s="83">
        <v>2257</v>
      </c>
      <c r="C152" s="83" t="s">
        <v>188</v>
      </c>
      <c r="D152" s="84">
        <v>42002</v>
      </c>
      <c r="E152" s="83">
        <v>4000</v>
      </c>
      <c r="F152" s="83">
        <v>400</v>
      </c>
      <c r="G152" s="83" t="s">
        <v>161</v>
      </c>
      <c r="H152" s="83" t="s">
        <v>162</v>
      </c>
      <c r="XFD152"/>
    </row>
    <row r="153" spans="1:8 16384:16384" s="78" customFormat="1" x14ac:dyDescent="0.3">
      <c r="A153" s="83" t="s">
        <v>187</v>
      </c>
      <c r="B153" s="83">
        <v>2257</v>
      </c>
      <c r="C153" s="83" t="s">
        <v>189</v>
      </c>
      <c r="D153" s="84">
        <v>42002</v>
      </c>
      <c r="E153" s="83">
        <v>83</v>
      </c>
      <c r="F153" s="83">
        <v>400</v>
      </c>
      <c r="G153" s="83" t="s">
        <v>161</v>
      </c>
      <c r="H153" s="83" t="s">
        <v>162</v>
      </c>
      <c r="XFD153"/>
    </row>
    <row r="154" spans="1:8 16384:16384" s="78" customFormat="1" x14ac:dyDescent="0.3">
      <c r="A154" s="83" t="s">
        <v>187</v>
      </c>
      <c r="B154" s="83">
        <v>2257</v>
      </c>
      <c r="C154" s="83" t="s">
        <v>190</v>
      </c>
      <c r="D154" s="84">
        <v>42002</v>
      </c>
      <c r="E154" s="83">
        <v>170</v>
      </c>
      <c r="F154" s="83">
        <v>400</v>
      </c>
      <c r="G154" s="83" t="s">
        <v>161</v>
      </c>
      <c r="H154" s="83" t="s">
        <v>162</v>
      </c>
      <c r="XFD154"/>
    </row>
    <row r="155" spans="1:8 16384:16384" s="78" customFormat="1" x14ac:dyDescent="0.3">
      <c r="A155" s="83" t="s">
        <v>187</v>
      </c>
      <c r="B155" s="83">
        <v>2257</v>
      </c>
      <c r="C155" s="83" t="s">
        <v>191</v>
      </c>
      <c r="D155" s="84">
        <v>42002</v>
      </c>
      <c r="E155" s="83">
        <v>440</v>
      </c>
      <c r="F155" s="83">
        <v>400</v>
      </c>
      <c r="G155" s="83" t="s">
        <v>161</v>
      </c>
      <c r="H155" s="83" t="s">
        <v>162</v>
      </c>
      <c r="XFD155"/>
    </row>
    <row r="156" spans="1:8 16384:16384" s="78" customFormat="1" x14ac:dyDescent="0.3">
      <c r="A156" s="83" t="s">
        <v>187</v>
      </c>
      <c r="B156" s="83">
        <v>2257</v>
      </c>
      <c r="C156" s="83" t="s">
        <v>188</v>
      </c>
      <c r="D156" s="84">
        <v>42032</v>
      </c>
      <c r="E156" s="83">
        <v>580</v>
      </c>
      <c r="F156" s="83">
        <v>400</v>
      </c>
      <c r="G156" s="83" t="s">
        <v>161</v>
      </c>
      <c r="H156" s="83" t="s">
        <v>162</v>
      </c>
      <c r="XFD156"/>
    </row>
    <row r="157" spans="1:8 16384:16384" s="78" customFormat="1" x14ac:dyDescent="0.3">
      <c r="A157" s="83" t="s">
        <v>187</v>
      </c>
      <c r="B157" s="83">
        <v>2257</v>
      </c>
      <c r="C157" s="83" t="s">
        <v>189</v>
      </c>
      <c r="D157" s="84">
        <v>42032</v>
      </c>
      <c r="E157" s="83">
        <v>540</v>
      </c>
      <c r="F157" s="83">
        <v>400</v>
      </c>
      <c r="G157" s="83" t="s">
        <v>161</v>
      </c>
      <c r="H157" s="83" t="s">
        <v>162</v>
      </c>
      <c r="XFD157"/>
    </row>
    <row r="158" spans="1:8 16384:16384" s="78" customFormat="1" x14ac:dyDescent="0.3">
      <c r="A158" s="83" t="s">
        <v>159</v>
      </c>
      <c r="B158" s="83">
        <v>2257</v>
      </c>
      <c r="C158" s="83" t="s">
        <v>185</v>
      </c>
      <c r="D158" s="84">
        <v>42037</v>
      </c>
      <c r="E158" s="83">
        <v>631</v>
      </c>
      <c r="F158" s="83">
        <v>400</v>
      </c>
      <c r="G158" s="83" t="s">
        <v>161</v>
      </c>
      <c r="H158" s="83" t="s">
        <v>162</v>
      </c>
      <c r="XFD158"/>
    </row>
    <row r="159" spans="1:8 16384:16384" s="78" customFormat="1" x14ac:dyDescent="0.3">
      <c r="A159" s="83" t="s">
        <v>159</v>
      </c>
      <c r="B159" s="83">
        <v>2257</v>
      </c>
      <c r="C159" s="83" t="s">
        <v>186</v>
      </c>
      <c r="D159" s="84">
        <v>42037</v>
      </c>
      <c r="E159" s="83">
        <v>2800</v>
      </c>
      <c r="F159" s="83">
        <v>400</v>
      </c>
      <c r="G159" s="83" t="s">
        <v>161</v>
      </c>
      <c r="H159" s="83" t="s">
        <v>162</v>
      </c>
      <c r="XFD159"/>
    </row>
    <row r="160" spans="1:8 16384:16384" s="78" customFormat="1" x14ac:dyDescent="0.3">
      <c r="A160" s="83" t="s">
        <v>187</v>
      </c>
      <c r="B160" s="83">
        <v>2257</v>
      </c>
      <c r="C160" s="83" t="s">
        <v>188</v>
      </c>
      <c r="D160" s="84">
        <v>42058</v>
      </c>
      <c r="E160" s="83">
        <v>500</v>
      </c>
      <c r="F160" s="83">
        <v>400</v>
      </c>
      <c r="G160" s="83" t="s">
        <v>161</v>
      </c>
      <c r="H160" s="83" t="s">
        <v>162</v>
      </c>
      <c r="XFD160"/>
    </row>
    <row r="161" spans="1:8 16384:16384" s="78" customFormat="1" x14ac:dyDescent="0.3">
      <c r="A161" s="83" t="s">
        <v>187</v>
      </c>
      <c r="B161" s="83">
        <v>2257</v>
      </c>
      <c r="C161" s="83" t="s">
        <v>189</v>
      </c>
      <c r="D161" s="84">
        <v>42058</v>
      </c>
      <c r="E161" s="83">
        <v>440</v>
      </c>
      <c r="F161" s="83">
        <v>400</v>
      </c>
      <c r="G161" s="83" t="s">
        <v>161</v>
      </c>
      <c r="H161" s="83" t="s">
        <v>162</v>
      </c>
      <c r="XFD161"/>
    </row>
    <row r="162" spans="1:8 16384:16384" s="78" customFormat="1" x14ac:dyDescent="0.3">
      <c r="A162" s="83" t="s">
        <v>187</v>
      </c>
      <c r="B162" s="83">
        <v>2257</v>
      </c>
      <c r="C162" s="83" t="s">
        <v>188</v>
      </c>
      <c r="D162" s="84">
        <v>42094</v>
      </c>
      <c r="E162" s="83">
        <v>800</v>
      </c>
      <c r="F162" s="83">
        <v>400</v>
      </c>
      <c r="G162" s="83" t="s">
        <v>161</v>
      </c>
      <c r="H162" s="83" t="s">
        <v>162</v>
      </c>
      <c r="XFD162"/>
    </row>
    <row r="163" spans="1:8 16384:16384" s="78" customFormat="1" x14ac:dyDescent="0.3">
      <c r="A163" s="83" t="s">
        <v>187</v>
      </c>
      <c r="B163" s="83">
        <v>2257</v>
      </c>
      <c r="C163" s="83" t="s">
        <v>189</v>
      </c>
      <c r="D163" s="84">
        <v>42094</v>
      </c>
      <c r="E163" s="83">
        <v>420</v>
      </c>
      <c r="F163" s="83">
        <v>400</v>
      </c>
      <c r="G163" s="83" t="s">
        <v>161</v>
      </c>
      <c r="H163" s="83" t="s">
        <v>162</v>
      </c>
      <c r="XFD163"/>
    </row>
    <row r="164" spans="1:8 16384:16384" s="78" customFormat="1" x14ac:dyDescent="0.3">
      <c r="A164" s="83" t="s">
        <v>187</v>
      </c>
      <c r="B164" s="83">
        <v>2257</v>
      </c>
      <c r="C164" s="83" t="s">
        <v>190</v>
      </c>
      <c r="D164" s="84">
        <v>42094</v>
      </c>
      <c r="E164" s="83">
        <v>200</v>
      </c>
      <c r="F164" s="83">
        <v>400</v>
      </c>
      <c r="G164" s="83" t="s">
        <v>161</v>
      </c>
      <c r="H164" s="83" t="s">
        <v>162</v>
      </c>
      <c r="XFD164"/>
    </row>
    <row r="165" spans="1:8 16384:16384" s="78" customFormat="1" x14ac:dyDescent="0.3">
      <c r="A165" s="83" t="s">
        <v>187</v>
      </c>
      <c r="B165" s="83">
        <v>2257</v>
      </c>
      <c r="C165" s="83" t="s">
        <v>191</v>
      </c>
      <c r="D165" s="84">
        <v>42094</v>
      </c>
      <c r="E165" s="83">
        <v>420</v>
      </c>
      <c r="F165" s="83">
        <v>400</v>
      </c>
      <c r="G165" s="83" t="s">
        <v>161</v>
      </c>
      <c r="H165" s="83" t="s">
        <v>162</v>
      </c>
      <c r="XFD165"/>
    </row>
    <row r="166" spans="1:8 16384:16384" s="78" customFormat="1" x14ac:dyDescent="0.3">
      <c r="A166" s="83" t="s">
        <v>187</v>
      </c>
      <c r="B166" s="83">
        <v>2257</v>
      </c>
      <c r="C166" s="83" t="s">
        <v>188</v>
      </c>
      <c r="D166" s="84">
        <v>42095</v>
      </c>
      <c r="E166" s="83">
        <v>600</v>
      </c>
      <c r="F166" s="83">
        <v>400</v>
      </c>
      <c r="G166" s="83" t="s">
        <v>161</v>
      </c>
      <c r="H166" s="83" t="s">
        <v>162</v>
      </c>
      <c r="XFD166"/>
    </row>
    <row r="167" spans="1:8 16384:16384" s="78" customFormat="1" x14ac:dyDescent="0.3">
      <c r="A167" s="83" t="s">
        <v>187</v>
      </c>
      <c r="B167" s="83">
        <v>2257</v>
      </c>
      <c r="C167" s="83" t="s">
        <v>189</v>
      </c>
      <c r="D167" s="84">
        <v>42095</v>
      </c>
      <c r="E167" s="83">
        <v>400</v>
      </c>
      <c r="F167" s="83">
        <v>400</v>
      </c>
      <c r="G167" s="83" t="s">
        <v>161</v>
      </c>
      <c r="H167" s="83" t="s">
        <v>162</v>
      </c>
      <c r="XFD167"/>
    </row>
    <row r="168" spans="1:8 16384:16384" s="78" customFormat="1" x14ac:dyDescent="0.3">
      <c r="A168" s="83" t="s">
        <v>159</v>
      </c>
      <c r="B168" s="83">
        <v>2257</v>
      </c>
      <c r="C168" s="83" t="s">
        <v>185</v>
      </c>
      <c r="D168" s="84">
        <v>42102</v>
      </c>
      <c r="E168" s="83">
        <v>180</v>
      </c>
      <c r="F168" s="83">
        <v>400</v>
      </c>
      <c r="G168" s="83" t="s">
        <v>161</v>
      </c>
      <c r="H168" s="83" t="s">
        <v>162</v>
      </c>
      <c r="XFD168"/>
    </row>
    <row r="169" spans="1:8 16384:16384" s="78" customFormat="1" x14ac:dyDescent="0.3">
      <c r="A169" s="83" t="s">
        <v>159</v>
      </c>
      <c r="B169" s="83">
        <v>2257</v>
      </c>
      <c r="C169" s="83" t="s">
        <v>186</v>
      </c>
      <c r="D169" s="84">
        <v>42102</v>
      </c>
      <c r="E169" s="83">
        <v>541</v>
      </c>
      <c r="F169" s="83">
        <v>400</v>
      </c>
      <c r="G169" s="83" t="s">
        <v>161</v>
      </c>
      <c r="H169" s="83" t="s">
        <v>162</v>
      </c>
      <c r="XFD169"/>
    </row>
    <row r="170" spans="1:8 16384:16384" s="78" customFormat="1" x14ac:dyDescent="0.3">
      <c r="A170" s="83" t="s">
        <v>187</v>
      </c>
      <c r="B170" s="83">
        <v>2257</v>
      </c>
      <c r="C170" s="83" t="s">
        <v>188</v>
      </c>
      <c r="D170" s="84">
        <v>42151</v>
      </c>
      <c r="E170" s="83">
        <v>1100</v>
      </c>
      <c r="F170" s="83">
        <v>400</v>
      </c>
      <c r="G170" s="83" t="s">
        <v>161</v>
      </c>
      <c r="H170" s="83" t="s">
        <v>162</v>
      </c>
      <c r="XFD170"/>
    </row>
    <row r="171" spans="1:8 16384:16384" s="78" customFormat="1" x14ac:dyDescent="0.3">
      <c r="A171" s="83" t="s">
        <v>187</v>
      </c>
      <c r="B171" s="83">
        <v>2257</v>
      </c>
      <c r="C171" s="83" t="s">
        <v>189</v>
      </c>
      <c r="D171" s="84">
        <v>42151</v>
      </c>
      <c r="E171" s="83">
        <v>580</v>
      </c>
      <c r="F171" s="83">
        <v>400</v>
      </c>
      <c r="G171" s="83" t="s">
        <v>161</v>
      </c>
      <c r="H171" s="83" t="s">
        <v>162</v>
      </c>
      <c r="XFD171"/>
    </row>
    <row r="172" spans="1:8 16384:16384" s="78" customFormat="1" x14ac:dyDescent="0.3">
      <c r="A172" s="83" t="s">
        <v>187</v>
      </c>
      <c r="B172" s="83">
        <v>2257</v>
      </c>
      <c r="C172" s="83" t="s">
        <v>188</v>
      </c>
      <c r="D172" s="84">
        <v>42177</v>
      </c>
      <c r="E172" s="83">
        <v>4700</v>
      </c>
      <c r="F172" s="83">
        <v>400</v>
      </c>
      <c r="G172" s="83" t="s">
        <v>161</v>
      </c>
      <c r="H172" s="83" t="s">
        <v>162</v>
      </c>
      <c r="XFD172"/>
    </row>
    <row r="173" spans="1:8 16384:16384" s="78" customFormat="1" x14ac:dyDescent="0.3">
      <c r="A173" s="83" t="s">
        <v>187</v>
      </c>
      <c r="B173" s="83">
        <v>2257</v>
      </c>
      <c r="C173" s="83" t="s">
        <v>189</v>
      </c>
      <c r="D173" s="84">
        <v>42177</v>
      </c>
      <c r="E173" s="83">
        <v>270</v>
      </c>
      <c r="F173" s="83">
        <v>400</v>
      </c>
      <c r="G173" s="83" t="s">
        <v>161</v>
      </c>
      <c r="H173" s="83" t="s">
        <v>162</v>
      </c>
      <c r="XFD173"/>
    </row>
    <row r="174" spans="1:8 16384:16384" s="78" customFormat="1" x14ac:dyDescent="0.3">
      <c r="A174" s="83" t="s">
        <v>187</v>
      </c>
      <c r="B174" s="83">
        <v>2257</v>
      </c>
      <c r="C174" s="83" t="s">
        <v>190</v>
      </c>
      <c r="D174" s="84">
        <v>42177</v>
      </c>
      <c r="E174" s="83">
        <v>1300</v>
      </c>
      <c r="F174" s="83">
        <v>400</v>
      </c>
      <c r="G174" s="83" t="s">
        <v>161</v>
      </c>
      <c r="H174" s="83" t="s">
        <v>162</v>
      </c>
      <c r="XFD174"/>
    </row>
    <row r="175" spans="1:8 16384:16384" s="78" customFormat="1" x14ac:dyDescent="0.3">
      <c r="A175" s="83" t="s">
        <v>187</v>
      </c>
      <c r="B175" s="83">
        <v>2257</v>
      </c>
      <c r="C175" s="83" t="s">
        <v>191</v>
      </c>
      <c r="D175" s="84">
        <v>42177</v>
      </c>
      <c r="E175" s="83">
        <v>11000</v>
      </c>
      <c r="F175" s="83">
        <v>400</v>
      </c>
      <c r="G175" s="83" t="s">
        <v>161</v>
      </c>
      <c r="H175" s="83" t="s">
        <v>162</v>
      </c>
      <c r="XFD175"/>
    </row>
    <row r="176" spans="1:8 16384:16384" s="78" customFormat="1" x14ac:dyDescent="0.3">
      <c r="A176" s="83" t="s">
        <v>159</v>
      </c>
      <c r="B176" s="83">
        <v>2257</v>
      </c>
      <c r="C176" s="83" t="s">
        <v>185</v>
      </c>
      <c r="D176" s="84">
        <v>42198</v>
      </c>
      <c r="E176" s="83">
        <v>2000</v>
      </c>
      <c r="F176" s="83">
        <v>400</v>
      </c>
      <c r="G176" s="83" t="s">
        <v>161</v>
      </c>
      <c r="H176" s="83" t="s">
        <v>162</v>
      </c>
      <c r="XFD176"/>
    </row>
    <row r="177" spans="1:8 16384:16384" s="78" customFormat="1" x14ac:dyDescent="0.3">
      <c r="A177" s="83" t="s">
        <v>159</v>
      </c>
      <c r="B177" s="83">
        <v>2257</v>
      </c>
      <c r="C177" s="83" t="s">
        <v>186</v>
      </c>
      <c r="D177" s="84">
        <v>42198</v>
      </c>
      <c r="E177" s="83">
        <v>2500</v>
      </c>
      <c r="F177" s="83">
        <v>400</v>
      </c>
      <c r="G177" s="83" t="s">
        <v>161</v>
      </c>
      <c r="H177" s="83" t="s">
        <v>162</v>
      </c>
      <c r="XFD177"/>
    </row>
    <row r="178" spans="1:8 16384:16384" s="78" customFormat="1" x14ac:dyDescent="0.3">
      <c r="A178" s="83" t="s">
        <v>187</v>
      </c>
      <c r="B178" s="83">
        <v>2257</v>
      </c>
      <c r="C178" s="83" t="s">
        <v>188</v>
      </c>
      <c r="D178" s="84">
        <v>42213</v>
      </c>
      <c r="E178" s="83">
        <v>7300</v>
      </c>
      <c r="F178" s="83">
        <v>400</v>
      </c>
      <c r="G178" s="83" t="s">
        <v>161</v>
      </c>
      <c r="H178" s="83" t="s">
        <v>162</v>
      </c>
      <c r="XFD178"/>
    </row>
    <row r="179" spans="1:8 16384:16384" s="78" customFormat="1" x14ac:dyDescent="0.3">
      <c r="A179" s="83" t="s">
        <v>187</v>
      </c>
      <c r="B179" s="83">
        <v>2257</v>
      </c>
      <c r="C179" s="83" t="s">
        <v>189</v>
      </c>
      <c r="D179" s="84">
        <v>42213</v>
      </c>
      <c r="E179" s="83">
        <v>1900</v>
      </c>
      <c r="F179" s="83">
        <v>400</v>
      </c>
      <c r="G179" s="83" t="s">
        <v>161</v>
      </c>
      <c r="H179" s="83" t="s">
        <v>162</v>
      </c>
      <c r="XFD179"/>
    </row>
    <row r="180" spans="1:8 16384:16384" s="78" customFormat="1" x14ac:dyDescent="0.3">
      <c r="A180" s="83" t="s">
        <v>187</v>
      </c>
      <c r="B180" s="83">
        <v>2257</v>
      </c>
      <c r="C180" s="83" t="s">
        <v>188</v>
      </c>
      <c r="D180" s="84">
        <v>42242</v>
      </c>
      <c r="E180" s="83">
        <v>6000</v>
      </c>
      <c r="F180" s="83">
        <v>400</v>
      </c>
      <c r="G180" s="83" t="s">
        <v>161</v>
      </c>
      <c r="H180" s="83" t="s">
        <v>162</v>
      </c>
      <c r="XFD180"/>
    </row>
    <row r="181" spans="1:8 16384:16384" s="78" customFormat="1" x14ac:dyDescent="0.3">
      <c r="A181" s="83" t="s">
        <v>187</v>
      </c>
      <c r="B181" s="83">
        <v>2257</v>
      </c>
      <c r="C181" s="83" t="s">
        <v>189</v>
      </c>
      <c r="D181" s="84">
        <v>42242</v>
      </c>
      <c r="E181" s="83">
        <v>5400</v>
      </c>
      <c r="F181" s="83">
        <v>400</v>
      </c>
      <c r="G181" s="83" t="s">
        <v>161</v>
      </c>
      <c r="H181" s="83" t="s">
        <v>162</v>
      </c>
      <c r="XFD181"/>
    </row>
    <row r="182" spans="1:8 16384:16384" s="78" customFormat="1" x14ac:dyDescent="0.3">
      <c r="A182" s="83" t="s">
        <v>187</v>
      </c>
      <c r="B182" s="83">
        <v>2257</v>
      </c>
      <c r="C182" s="83" t="s">
        <v>188</v>
      </c>
      <c r="D182" s="84">
        <v>42272</v>
      </c>
      <c r="E182" s="83">
        <v>6000</v>
      </c>
      <c r="F182" s="83">
        <v>400</v>
      </c>
      <c r="G182" s="83" t="s">
        <v>161</v>
      </c>
      <c r="H182" s="83" t="s">
        <v>162</v>
      </c>
      <c r="XFD182"/>
    </row>
    <row r="183" spans="1:8 16384:16384" s="78" customFormat="1" x14ac:dyDescent="0.3">
      <c r="A183" s="83" t="s">
        <v>187</v>
      </c>
      <c r="B183" s="83">
        <v>2257</v>
      </c>
      <c r="C183" s="83" t="s">
        <v>189</v>
      </c>
      <c r="D183" s="84">
        <v>42272</v>
      </c>
      <c r="E183" s="83">
        <v>1600</v>
      </c>
      <c r="F183" s="83">
        <v>400</v>
      </c>
      <c r="G183" s="83" t="s">
        <v>161</v>
      </c>
      <c r="H183" s="83" t="s">
        <v>162</v>
      </c>
      <c r="XFD183"/>
    </row>
    <row r="184" spans="1:8 16384:16384" s="78" customFormat="1" x14ac:dyDescent="0.3">
      <c r="A184" s="83" t="s">
        <v>187</v>
      </c>
      <c r="B184" s="83">
        <v>2257</v>
      </c>
      <c r="C184" s="83" t="s">
        <v>190</v>
      </c>
      <c r="D184" s="84">
        <v>42272</v>
      </c>
      <c r="E184" s="83">
        <v>1100</v>
      </c>
      <c r="F184" s="83">
        <v>400</v>
      </c>
      <c r="G184" s="83" t="s">
        <v>161</v>
      </c>
      <c r="H184" s="83" t="s">
        <v>162</v>
      </c>
      <c r="XFD184"/>
    </row>
    <row r="185" spans="1:8 16384:16384" s="78" customFormat="1" x14ac:dyDescent="0.3">
      <c r="A185" s="83" t="s">
        <v>187</v>
      </c>
      <c r="B185" s="83">
        <v>2257</v>
      </c>
      <c r="C185" s="83" t="s">
        <v>191</v>
      </c>
      <c r="D185" s="84">
        <v>42272</v>
      </c>
      <c r="E185" s="83">
        <v>3500</v>
      </c>
      <c r="F185" s="83">
        <v>400</v>
      </c>
      <c r="G185" s="83" t="s">
        <v>161</v>
      </c>
      <c r="H185" s="83" t="s">
        <v>162</v>
      </c>
      <c r="XFD185"/>
    </row>
    <row r="186" spans="1:8 16384:16384" s="78" customFormat="1" x14ac:dyDescent="0.3">
      <c r="A186" s="83" t="s">
        <v>187</v>
      </c>
      <c r="B186" s="83">
        <v>2257</v>
      </c>
      <c r="C186" s="83" t="s">
        <v>188</v>
      </c>
      <c r="D186" s="84">
        <v>42277</v>
      </c>
      <c r="E186" s="83">
        <v>60000</v>
      </c>
      <c r="F186" s="83">
        <v>400</v>
      </c>
      <c r="G186" s="83" t="s">
        <v>161</v>
      </c>
      <c r="H186" s="83" t="s">
        <v>162</v>
      </c>
      <c r="XFD186"/>
    </row>
    <row r="187" spans="1:8 16384:16384" s="78" customFormat="1" x14ac:dyDescent="0.3">
      <c r="A187" s="83" t="s">
        <v>159</v>
      </c>
      <c r="B187" s="83">
        <v>2257</v>
      </c>
      <c r="C187" s="83" t="s">
        <v>185</v>
      </c>
      <c r="D187" s="84">
        <v>42304</v>
      </c>
      <c r="E187" s="83" t="s">
        <v>166</v>
      </c>
      <c r="F187" s="83">
        <v>400</v>
      </c>
      <c r="G187" s="83"/>
      <c r="H187" s="83" t="s">
        <v>162</v>
      </c>
      <c r="XFD187"/>
    </row>
    <row r="188" spans="1:8 16384:16384" s="78" customFormat="1" x14ac:dyDescent="0.3">
      <c r="A188" s="83" t="s">
        <v>159</v>
      </c>
      <c r="B188" s="83">
        <v>2257</v>
      </c>
      <c r="C188" s="83" t="s">
        <v>186</v>
      </c>
      <c r="D188" s="84">
        <v>42304</v>
      </c>
      <c r="E188" s="83">
        <v>721</v>
      </c>
      <c r="F188" s="83">
        <v>400</v>
      </c>
      <c r="G188" s="83" t="s">
        <v>161</v>
      </c>
      <c r="H188" s="83" t="s">
        <v>162</v>
      </c>
      <c r="XFD188"/>
    </row>
    <row r="189" spans="1:8 16384:16384" s="78" customFormat="1" x14ac:dyDescent="0.3">
      <c r="A189" s="83" t="s">
        <v>187</v>
      </c>
      <c r="B189" s="83">
        <v>2257</v>
      </c>
      <c r="C189" s="83" t="s">
        <v>188</v>
      </c>
      <c r="D189" s="84">
        <v>42306</v>
      </c>
      <c r="E189" s="83">
        <v>400</v>
      </c>
      <c r="F189" s="83">
        <v>400</v>
      </c>
      <c r="G189" s="83" t="s">
        <v>161</v>
      </c>
      <c r="H189" s="83" t="s">
        <v>162</v>
      </c>
      <c r="XFD189"/>
    </row>
    <row r="190" spans="1:8 16384:16384" s="78" customFormat="1" x14ac:dyDescent="0.3">
      <c r="A190" s="83" t="s">
        <v>187</v>
      </c>
      <c r="B190" s="83">
        <v>2257</v>
      </c>
      <c r="C190" s="83" t="s">
        <v>189</v>
      </c>
      <c r="D190" s="84">
        <v>42306</v>
      </c>
      <c r="E190" s="83">
        <v>320</v>
      </c>
      <c r="F190" s="83">
        <v>400</v>
      </c>
      <c r="G190" s="83" t="s">
        <v>161</v>
      </c>
      <c r="H190" s="83" t="s">
        <v>162</v>
      </c>
      <c r="XFD190"/>
    </row>
    <row r="191" spans="1:8 16384:16384" s="78" customFormat="1" x14ac:dyDescent="0.3">
      <c r="A191" s="83" t="s">
        <v>187</v>
      </c>
      <c r="B191" s="83">
        <v>2257</v>
      </c>
      <c r="C191" s="83" t="s">
        <v>188</v>
      </c>
      <c r="D191" s="84">
        <v>42331</v>
      </c>
      <c r="E191" s="83">
        <v>780</v>
      </c>
      <c r="F191" s="83">
        <v>400</v>
      </c>
      <c r="G191" s="83" t="s">
        <v>161</v>
      </c>
      <c r="H191" s="83" t="s">
        <v>162</v>
      </c>
      <c r="XFD191"/>
    </row>
    <row r="192" spans="1:8 16384:16384" s="78" customFormat="1" x14ac:dyDescent="0.3">
      <c r="A192" s="83" t="s">
        <v>187</v>
      </c>
      <c r="B192" s="83">
        <v>2257</v>
      </c>
      <c r="C192" s="83" t="s">
        <v>189</v>
      </c>
      <c r="D192" s="84">
        <v>42331</v>
      </c>
      <c r="E192" s="83">
        <v>200</v>
      </c>
      <c r="F192" s="83">
        <v>400</v>
      </c>
      <c r="G192" s="83" t="s">
        <v>161</v>
      </c>
      <c r="H192" s="83" t="s">
        <v>162</v>
      </c>
      <c r="XFD192"/>
    </row>
    <row r="193" spans="1:8 16384:16384" s="78" customFormat="1" x14ac:dyDescent="0.3">
      <c r="A193" s="83" t="s">
        <v>187</v>
      </c>
      <c r="B193" s="83">
        <v>2257</v>
      </c>
      <c r="C193" s="83" t="s">
        <v>188</v>
      </c>
      <c r="D193" s="84">
        <v>42367</v>
      </c>
      <c r="E193" s="83">
        <v>1900</v>
      </c>
      <c r="F193" s="83">
        <v>400</v>
      </c>
      <c r="G193" s="83" t="s">
        <v>161</v>
      </c>
      <c r="H193" s="83" t="s">
        <v>162</v>
      </c>
      <c r="XFD193"/>
    </row>
    <row r="194" spans="1:8 16384:16384" s="78" customFormat="1" x14ac:dyDescent="0.3">
      <c r="A194" s="83" t="s">
        <v>187</v>
      </c>
      <c r="B194" s="83">
        <v>2257</v>
      </c>
      <c r="C194" s="83" t="s">
        <v>189</v>
      </c>
      <c r="D194" s="84">
        <v>42367</v>
      </c>
      <c r="E194" s="83">
        <v>540</v>
      </c>
      <c r="F194" s="83">
        <v>400</v>
      </c>
      <c r="G194" s="83" t="s">
        <v>161</v>
      </c>
      <c r="H194" s="83" t="s">
        <v>162</v>
      </c>
      <c r="XFD194"/>
    </row>
    <row r="195" spans="1:8 16384:16384" s="78" customFormat="1" x14ac:dyDescent="0.3">
      <c r="A195" s="83" t="s">
        <v>187</v>
      </c>
      <c r="B195" s="83">
        <v>2257</v>
      </c>
      <c r="C195" s="83" t="s">
        <v>190</v>
      </c>
      <c r="D195" s="84">
        <v>42367</v>
      </c>
      <c r="E195" s="83">
        <v>640</v>
      </c>
      <c r="F195" s="83">
        <v>400</v>
      </c>
      <c r="G195" s="83" t="s">
        <v>161</v>
      </c>
      <c r="H195" s="83" t="s">
        <v>162</v>
      </c>
      <c r="XFD195"/>
    </row>
    <row r="196" spans="1:8 16384:16384" s="78" customFormat="1" x14ac:dyDescent="0.3">
      <c r="A196" s="83" t="s">
        <v>187</v>
      </c>
      <c r="B196" s="83">
        <v>2257</v>
      </c>
      <c r="C196" s="83" t="s">
        <v>191</v>
      </c>
      <c r="D196" s="84">
        <v>42367</v>
      </c>
      <c r="E196" s="83">
        <v>460</v>
      </c>
      <c r="F196" s="83">
        <v>400</v>
      </c>
      <c r="G196" s="83" t="s">
        <v>161</v>
      </c>
      <c r="H196" s="83" t="s">
        <v>162</v>
      </c>
      <c r="XFD196"/>
    </row>
    <row r="197" spans="1:8 16384:16384" s="78" customFormat="1" x14ac:dyDescent="0.3">
      <c r="A197" s="83" t="s">
        <v>159</v>
      </c>
      <c r="B197" s="83">
        <v>2257</v>
      </c>
      <c r="C197" s="83" t="s">
        <v>185</v>
      </c>
      <c r="D197" s="84">
        <v>42375</v>
      </c>
      <c r="E197" s="83">
        <v>90</v>
      </c>
      <c r="F197" s="83">
        <v>400</v>
      </c>
      <c r="G197" s="83" t="s">
        <v>161</v>
      </c>
      <c r="H197" s="83" t="s">
        <v>162</v>
      </c>
      <c r="XFD197"/>
    </row>
    <row r="198" spans="1:8 16384:16384" s="78" customFormat="1" x14ac:dyDescent="0.3">
      <c r="A198" s="83" t="s">
        <v>159</v>
      </c>
      <c r="B198" s="83">
        <v>2257</v>
      </c>
      <c r="C198" s="83" t="s">
        <v>186</v>
      </c>
      <c r="D198" s="84">
        <v>42375</v>
      </c>
      <c r="E198" s="83">
        <v>450</v>
      </c>
      <c r="F198" s="83">
        <v>400</v>
      </c>
      <c r="G198" s="83" t="s">
        <v>161</v>
      </c>
      <c r="H198" s="83" t="s">
        <v>162</v>
      </c>
      <c r="XFD198"/>
    </row>
    <row r="199" spans="1:8 16384:16384" s="78" customFormat="1" x14ac:dyDescent="0.3">
      <c r="A199" s="83" t="s">
        <v>187</v>
      </c>
      <c r="B199" s="83">
        <v>2257</v>
      </c>
      <c r="C199" s="83" t="s">
        <v>188</v>
      </c>
      <c r="D199" s="84">
        <v>42398</v>
      </c>
      <c r="E199" s="83">
        <v>2300</v>
      </c>
      <c r="F199" s="83">
        <v>400</v>
      </c>
      <c r="G199" s="83" t="s">
        <v>161</v>
      </c>
      <c r="H199" s="83" t="s">
        <v>162</v>
      </c>
      <c r="XFD199"/>
    </row>
    <row r="200" spans="1:8 16384:16384" s="78" customFormat="1" x14ac:dyDescent="0.3">
      <c r="A200" s="83" t="s">
        <v>187</v>
      </c>
      <c r="B200" s="83">
        <v>2257</v>
      </c>
      <c r="C200" s="83" t="s">
        <v>189</v>
      </c>
      <c r="D200" s="84">
        <v>42398</v>
      </c>
      <c r="E200" s="83">
        <v>1400</v>
      </c>
      <c r="F200" s="83">
        <v>400</v>
      </c>
      <c r="G200" s="83" t="s">
        <v>161</v>
      </c>
      <c r="H200" s="83" t="s">
        <v>162</v>
      </c>
      <c r="XFD200"/>
    </row>
    <row r="201" spans="1:8 16384:16384" s="78" customFormat="1" x14ac:dyDescent="0.3">
      <c r="A201" s="83" t="s">
        <v>187</v>
      </c>
      <c r="B201" s="83">
        <v>2257</v>
      </c>
      <c r="C201" s="83" t="s">
        <v>188</v>
      </c>
      <c r="D201" s="84">
        <v>42429</v>
      </c>
      <c r="E201" s="83">
        <v>180</v>
      </c>
      <c r="F201" s="83">
        <v>400</v>
      </c>
      <c r="G201" s="83" t="s">
        <v>161</v>
      </c>
      <c r="H201" s="83" t="s">
        <v>162</v>
      </c>
      <c r="XFD201"/>
    </row>
    <row r="202" spans="1:8 16384:16384" s="78" customFormat="1" x14ac:dyDescent="0.3">
      <c r="A202" s="83" t="s">
        <v>187</v>
      </c>
      <c r="B202" s="83">
        <v>2257</v>
      </c>
      <c r="C202" s="83" t="s">
        <v>189</v>
      </c>
      <c r="D202" s="84">
        <v>42429</v>
      </c>
      <c r="E202" s="83">
        <v>2000</v>
      </c>
      <c r="F202" s="83">
        <v>400</v>
      </c>
      <c r="G202" s="83" t="s">
        <v>161</v>
      </c>
      <c r="H202" s="83" t="s">
        <v>162</v>
      </c>
      <c r="XFD202"/>
    </row>
    <row r="203" spans="1:8 16384:16384" s="78" customFormat="1" x14ac:dyDescent="0.3">
      <c r="A203" s="83" t="s">
        <v>187</v>
      </c>
      <c r="B203" s="83">
        <v>2257</v>
      </c>
      <c r="C203" s="83" t="s">
        <v>188</v>
      </c>
      <c r="D203" s="84">
        <v>42458</v>
      </c>
      <c r="E203" s="83">
        <v>380</v>
      </c>
      <c r="F203" s="83">
        <v>400</v>
      </c>
      <c r="G203" s="83" t="s">
        <v>161</v>
      </c>
      <c r="H203" s="83" t="s">
        <v>162</v>
      </c>
      <c r="XFD203"/>
    </row>
    <row r="204" spans="1:8 16384:16384" s="78" customFormat="1" x14ac:dyDescent="0.3">
      <c r="A204" s="83" t="s">
        <v>187</v>
      </c>
      <c r="B204" s="83">
        <v>2257</v>
      </c>
      <c r="C204" s="83" t="s">
        <v>189</v>
      </c>
      <c r="D204" s="84">
        <v>42458</v>
      </c>
      <c r="E204" s="83">
        <v>380</v>
      </c>
      <c r="F204" s="83">
        <v>400</v>
      </c>
      <c r="G204" s="83" t="s">
        <v>161</v>
      </c>
      <c r="H204" s="83" t="s">
        <v>162</v>
      </c>
      <c r="XFD204"/>
    </row>
    <row r="205" spans="1:8 16384:16384" s="78" customFormat="1" x14ac:dyDescent="0.3">
      <c r="A205" s="83" t="s">
        <v>159</v>
      </c>
      <c r="B205" s="83">
        <v>2257</v>
      </c>
      <c r="C205" s="83" t="s">
        <v>185</v>
      </c>
      <c r="D205" s="84">
        <v>42486</v>
      </c>
      <c r="E205" s="83">
        <v>510</v>
      </c>
      <c r="F205" s="83">
        <v>400</v>
      </c>
      <c r="G205" s="83" t="s">
        <v>161</v>
      </c>
      <c r="H205" s="83" t="s">
        <v>162</v>
      </c>
      <c r="XFD205"/>
    </row>
    <row r="206" spans="1:8 16384:16384" s="78" customFormat="1" x14ac:dyDescent="0.3">
      <c r="A206" s="83" t="s">
        <v>159</v>
      </c>
      <c r="B206" s="83">
        <v>2257</v>
      </c>
      <c r="C206" s="83" t="s">
        <v>186</v>
      </c>
      <c r="D206" s="84">
        <v>42486</v>
      </c>
      <c r="E206" s="83">
        <v>210</v>
      </c>
      <c r="F206" s="83">
        <v>400</v>
      </c>
      <c r="G206" s="83" t="s">
        <v>161</v>
      </c>
      <c r="H206" s="83" t="s">
        <v>162</v>
      </c>
      <c r="XFD206"/>
    </row>
    <row r="207" spans="1:8 16384:16384" s="78" customFormat="1" x14ac:dyDescent="0.3">
      <c r="A207" s="83" t="s">
        <v>187</v>
      </c>
      <c r="B207" s="83">
        <v>2257</v>
      </c>
      <c r="C207" s="83" t="s">
        <v>188</v>
      </c>
      <c r="D207" s="84">
        <v>42488</v>
      </c>
      <c r="E207" s="83">
        <v>370</v>
      </c>
      <c r="F207" s="83">
        <v>400</v>
      </c>
      <c r="G207" s="83" t="s">
        <v>161</v>
      </c>
      <c r="H207" s="83" t="s">
        <v>162</v>
      </c>
      <c r="XFD207"/>
    </row>
    <row r="208" spans="1:8 16384:16384" s="78" customFormat="1" x14ac:dyDescent="0.3">
      <c r="A208" s="83" t="s">
        <v>187</v>
      </c>
      <c r="B208" s="83">
        <v>2257</v>
      </c>
      <c r="C208" s="83" t="s">
        <v>189</v>
      </c>
      <c r="D208" s="84">
        <v>42488</v>
      </c>
      <c r="E208" s="83">
        <v>440</v>
      </c>
      <c r="F208" s="83">
        <v>400</v>
      </c>
      <c r="G208" s="83" t="s">
        <v>161</v>
      </c>
      <c r="H208" s="83" t="s">
        <v>162</v>
      </c>
      <c r="XFD208"/>
    </row>
    <row r="209" spans="1:8 16384:16384" s="78" customFormat="1" x14ac:dyDescent="0.3">
      <c r="A209" s="83" t="s">
        <v>187</v>
      </c>
      <c r="B209" s="83">
        <v>2257</v>
      </c>
      <c r="C209" s="83" t="s">
        <v>188</v>
      </c>
      <c r="D209" s="84">
        <v>42521</v>
      </c>
      <c r="E209" s="83">
        <v>220</v>
      </c>
      <c r="F209" s="83">
        <v>400</v>
      </c>
      <c r="G209" s="83" t="s">
        <v>161</v>
      </c>
      <c r="H209" s="83" t="s">
        <v>162</v>
      </c>
      <c r="XFD209"/>
    </row>
    <row r="210" spans="1:8 16384:16384" s="78" customFormat="1" x14ac:dyDescent="0.3">
      <c r="A210" s="83" t="s">
        <v>187</v>
      </c>
      <c r="B210" s="83">
        <v>2257</v>
      </c>
      <c r="C210" s="83" t="s">
        <v>189</v>
      </c>
      <c r="D210" s="84">
        <v>42521</v>
      </c>
      <c r="E210" s="83">
        <v>1000</v>
      </c>
      <c r="F210" s="83">
        <v>400</v>
      </c>
      <c r="G210" s="83" t="s">
        <v>161</v>
      </c>
      <c r="H210" s="83" t="s">
        <v>162</v>
      </c>
      <c r="XFD210"/>
    </row>
    <row r="211" spans="1:8 16384:16384" s="78" customFormat="1" x14ac:dyDescent="0.3">
      <c r="A211" s="83" t="s">
        <v>187</v>
      </c>
      <c r="B211" s="83">
        <v>2257</v>
      </c>
      <c r="C211" s="83" t="s">
        <v>188</v>
      </c>
      <c r="D211" s="84">
        <v>42550</v>
      </c>
      <c r="E211" s="83">
        <v>4700</v>
      </c>
      <c r="F211" s="83">
        <v>400</v>
      </c>
      <c r="G211" s="83" t="s">
        <v>161</v>
      </c>
      <c r="H211" s="83" t="s">
        <v>162</v>
      </c>
      <c r="XFD211"/>
    </row>
    <row r="212" spans="1:8 16384:16384" s="78" customFormat="1" x14ac:dyDescent="0.3">
      <c r="A212" s="83" t="s">
        <v>187</v>
      </c>
      <c r="B212" s="83">
        <v>2257</v>
      </c>
      <c r="C212" s="83" t="s">
        <v>189</v>
      </c>
      <c r="D212" s="84">
        <v>42550</v>
      </c>
      <c r="E212" s="83">
        <v>2000</v>
      </c>
      <c r="F212" s="83">
        <v>400</v>
      </c>
      <c r="G212" s="83" t="s">
        <v>161</v>
      </c>
      <c r="H212" s="83" t="s">
        <v>162</v>
      </c>
      <c r="XFD212"/>
    </row>
    <row r="213" spans="1:8 16384:16384" s="78" customFormat="1" x14ac:dyDescent="0.3">
      <c r="A213" s="83" t="s">
        <v>159</v>
      </c>
      <c r="B213" s="83">
        <v>2257</v>
      </c>
      <c r="C213" s="83" t="s">
        <v>185</v>
      </c>
      <c r="D213" s="84">
        <v>42557</v>
      </c>
      <c r="E213" s="83">
        <v>180</v>
      </c>
      <c r="F213" s="83">
        <v>400</v>
      </c>
      <c r="G213" s="83" t="s">
        <v>161</v>
      </c>
      <c r="H213" s="83" t="s">
        <v>162</v>
      </c>
      <c r="XFD213"/>
    </row>
    <row r="214" spans="1:8 16384:16384" s="78" customFormat="1" x14ac:dyDescent="0.3">
      <c r="A214" s="83" t="s">
        <v>159</v>
      </c>
      <c r="B214" s="83">
        <v>2257</v>
      </c>
      <c r="C214" s="83" t="s">
        <v>186</v>
      </c>
      <c r="D214" s="84">
        <v>42557</v>
      </c>
      <c r="E214" s="83">
        <v>2900</v>
      </c>
      <c r="F214" s="83">
        <v>400</v>
      </c>
      <c r="G214" s="83" t="s">
        <v>161</v>
      </c>
      <c r="H214" s="83" t="s">
        <v>162</v>
      </c>
      <c r="XFD214"/>
    </row>
    <row r="215" spans="1:8 16384:16384" s="78" customFormat="1" x14ac:dyDescent="0.3">
      <c r="A215" s="83" t="s">
        <v>187</v>
      </c>
      <c r="B215" s="83">
        <v>2257</v>
      </c>
      <c r="C215" s="83" t="s">
        <v>188</v>
      </c>
      <c r="D215" s="84">
        <v>42580</v>
      </c>
      <c r="E215" s="83">
        <v>2200</v>
      </c>
      <c r="F215" s="83">
        <v>400</v>
      </c>
      <c r="G215" s="83" t="s">
        <v>161</v>
      </c>
      <c r="H215" s="83" t="s">
        <v>162</v>
      </c>
      <c r="XFD215"/>
    </row>
    <row r="216" spans="1:8 16384:16384" s="78" customFormat="1" x14ac:dyDescent="0.3">
      <c r="A216" s="83" t="s">
        <v>187</v>
      </c>
      <c r="B216" s="83">
        <v>2257</v>
      </c>
      <c r="C216" s="83" t="s">
        <v>189</v>
      </c>
      <c r="D216" s="84">
        <v>42580</v>
      </c>
      <c r="E216" s="83">
        <v>3800</v>
      </c>
      <c r="F216" s="83">
        <v>400</v>
      </c>
      <c r="G216" s="83" t="s">
        <v>161</v>
      </c>
      <c r="H216" s="83" t="s">
        <v>162</v>
      </c>
      <c r="XFD216"/>
    </row>
    <row r="217" spans="1:8 16384:16384" s="78" customFormat="1" x14ac:dyDescent="0.3">
      <c r="A217" s="83" t="s">
        <v>187</v>
      </c>
      <c r="B217" s="83">
        <v>2257</v>
      </c>
      <c r="C217" s="83" t="s">
        <v>188</v>
      </c>
      <c r="D217" s="84">
        <v>42641</v>
      </c>
      <c r="E217" s="83">
        <v>1300</v>
      </c>
      <c r="F217" s="83">
        <v>400</v>
      </c>
      <c r="G217" s="83" t="s">
        <v>161</v>
      </c>
      <c r="H217" s="83" t="s">
        <v>162</v>
      </c>
      <c r="XFD217"/>
    </row>
    <row r="218" spans="1:8 16384:16384" s="78" customFormat="1" x14ac:dyDescent="0.3">
      <c r="A218" s="83" t="s">
        <v>187</v>
      </c>
      <c r="B218" s="83">
        <v>2257</v>
      </c>
      <c r="C218" s="83" t="s">
        <v>189</v>
      </c>
      <c r="D218" s="84">
        <v>42641</v>
      </c>
      <c r="E218" s="83">
        <v>4000</v>
      </c>
      <c r="F218" s="83">
        <v>400</v>
      </c>
      <c r="G218" s="83" t="s">
        <v>161</v>
      </c>
      <c r="H218" s="83" t="s">
        <v>162</v>
      </c>
      <c r="XFD218"/>
    </row>
    <row r="219" spans="1:8 16384:16384" s="78" customFormat="1" x14ac:dyDescent="0.3">
      <c r="A219" s="83" t="s">
        <v>187</v>
      </c>
      <c r="B219" s="83">
        <v>2257</v>
      </c>
      <c r="C219" s="83" t="s">
        <v>190</v>
      </c>
      <c r="D219" s="84">
        <v>42641</v>
      </c>
      <c r="E219" s="83">
        <v>500</v>
      </c>
      <c r="F219" s="83">
        <v>400</v>
      </c>
      <c r="G219" s="83" t="s">
        <v>161</v>
      </c>
      <c r="H219" s="83" t="s">
        <v>162</v>
      </c>
      <c r="XFD219"/>
    </row>
    <row r="220" spans="1:8 16384:16384" s="78" customFormat="1" x14ac:dyDescent="0.3">
      <c r="A220" s="83" t="s">
        <v>187</v>
      </c>
      <c r="B220" s="83">
        <v>2257</v>
      </c>
      <c r="C220" s="83" t="s">
        <v>191</v>
      </c>
      <c r="D220" s="84">
        <v>42641</v>
      </c>
      <c r="E220" s="83">
        <v>960</v>
      </c>
      <c r="F220" s="83">
        <v>400</v>
      </c>
      <c r="G220" s="83" t="s">
        <v>161</v>
      </c>
      <c r="H220" s="83" t="s">
        <v>162</v>
      </c>
      <c r="XFD220"/>
    </row>
    <row r="221" spans="1:8 16384:16384" s="78" customFormat="1" x14ac:dyDescent="0.3">
      <c r="A221" s="83" t="s">
        <v>159</v>
      </c>
      <c r="B221" s="83">
        <v>2257</v>
      </c>
      <c r="C221" s="83" t="s">
        <v>185</v>
      </c>
      <c r="D221" s="84">
        <v>42647</v>
      </c>
      <c r="E221" s="83">
        <v>4545</v>
      </c>
      <c r="F221" s="83">
        <v>400</v>
      </c>
      <c r="G221" s="83" t="s">
        <v>161</v>
      </c>
      <c r="H221" s="83" t="s">
        <v>162</v>
      </c>
      <c r="XFD221"/>
    </row>
    <row r="222" spans="1:8 16384:16384" s="78" customFormat="1" x14ac:dyDescent="0.3">
      <c r="A222" s="83" t="s">
        <v>159</v>
      </c>
      <c r="B222" s="83">
        <v>2257</v>
      </c>
      <c r="C222" s="83" t="s">
        <v>186</v>
      </c>
      <c r="D222" s="84">
        <v>42647</v>
      </c>
      <c r="E222" s="83">
        <v>40000</v>
      </c>
      <c r="F222" s="83">
        <v>400</v>
      </c>
      <c r="G222" s="83" t="s">
        <v>161</v>
      </c>
      <c r="H222" s="83" t="s">
        <v>162</v>
      </c>
      <c r="XFD222"/>
    </row>
    <row r="223" spans="1:8 16384:16384" s="78" customFormat="1" x14ac:dyDescent="0.3">
      <c r="A223" s="83" t="s">
        <v>187</v>
      </c>
      <c r="B223" s="83">
        <v>2257</v>
      </c>
      <c r="C223" s="83" t="s">
        <v>188</v>
      </c>
      <c r="D223" s="84">
        <v>42669</v>
      </c>
      <c r="E223" s="83">
        <v>220</v>
      </c>
      <c r="F223" s="83">
        <v>400</v>
      </c>
      <c r="G223" s="83" t="s">
        <v>161</v>
      </c>
      <c r="H223" s="83" t="s">
        <v>162</v>
      </c>
      <c r="XFD223"/>
    </row>
    <row r="224" spans="1:8 16384:16384" s="78" customFormat="1" x14ac:dyDescent="0.3">
      <c r="A224" s="83" t="s">
        <v>187</v>
      </c>
      <c r="B224" s="83">
        <v>2257</v>
      </c>
      <c r="C224" s="83" t="s">
        <v>189</v>
      </c>
      <c r="D224" s="84">
        <v>42669</v>
      </c>
      <c r="E224" s="83">
        <v>520</v>
      </c>
      <c r="F224" s="83">
        <v>400</v>
      </c>
      <c r="G224" s="83" t="s">
        <v>161</v>
      </c>
      <c r="H224" s="83" t="s">
        <v>162</v>
      </c>
      <c r="XFD224"/>
    </row>
    <row r="225" spans="1:8 16384:16384" s="78" customFormat="1" x14ac:dyDescent="0.3">
      <c r="A225" s="83" t="s">
        <v>187</v>
      </c>
      <c r="B225" s="83">
        <v>2257</v>
      </c>
      <c r="C225" s="83" t="s">
        <v>188</v>
      </c>
      <c r="D225" s="84">
        <v>42676</v>
      </c>
      <c r="E225" s="83">
        <v>6000</v>
      </c>
      <c r="F225" s="83">
        <v>400</v>
      </c>
      <c r="G225" s="83" t="s">
        <v>161</v>
      </c>
      <c r="H225" s="83" t="s">
        <v>162</v>
      </c>
      <c r="XFD225"/>
    </row>
    <row r="226" spans="1:8 16384:16384" s="78" customFormat="1" x14ac:dyDescent="0.3">
      <c r="A226" s="83" t="s">
        <v>187</v>
      </c>
      <c r="B226" s="83">
        <v>2257</v>
      </c>
      <c r="C226" s="83" t="s">
        <v>189</v>
      </c>
      <c r="D226" s="84">
        <v>42676</v>
      </c>
      <c r="E226" s="83">
        <v>6000</v>
      </c>
      <c r="F226" s="83">
        <v>400</v>
      </c>
      <c r="G226" s="83" t="s">
        <v>161</v>
      </c>
      <c r="H226" s="83" t="s">
        <v>162</v>
      </c>
      <c r="XFD226"/>
    </row>
    <row r="227" spans="1:8 16384:16384" s="78" customFormat="1" x14ac:dyDescent="0.3">
      <c r="A227" s="83" t="s">
        <v>187</v>
      </c>
      <c r="B227" s="83">
        <v>2257</v>
      </c>
      <c r="C227" s="83" t="s">
        <v>188</v>
      </c>
      <c r="D227" s="84">
        <v>42682</v>
      </c>
      <c r="E227" s="83">
        <v>1200</v>
      </c>
      <c r="F227" s="83">
        <v>400</v>
      </c>
      <c r="G227" s="83" t="s">
        <v>161</v>
      </c>
      <c r="H227" s="83" t="s">
        <v>162</v>
      </c>
      <c r="XFD227"/>
    </row>
    <row r="228" spans="1:8 16384:16384" s="78" customFormat="1" x14ac:dyDescent="0.3">
      <c r="A228" s="83" t="s">
        <v>187</v>
      </c>
      <c r="B228" s="83">
        <v>2257</v>
      </c>
      <c r="C228" s="83" t="s">
        <v>189</v>
      </c>
      <c r="D228" s="84">
        <v>42682</v>
      </c>
      <c r="E228" s="83">
        <v>800</v>
      </c>
      <c r="F228" s="83">
        <v>400</v>
      </c>
      <c r="G228" s="83" t="s">
        <v>161</v>
      </c>
      <c r="H228" s="83" t="s">
        <v>162</v>
      </c>
      <c r="XFD228"/>
    </row>
    <row r="229" spans="1:8 16384:16384" s="78" customFormat="1" x14ac:dyDescent="0.3">
      <c r="A229" s="83" t="s">
        <v>187</v>
      </c>
      <c r="B229" s="83">
        <v>2257</v>
      </c>
      <c r="C229" s="83" t="s">
        <v>188</v>
      </c>
      <c r="D229" s="84">
        <v>42754</v>
      </c>
      <c r="E229" s="83">
        <v>440</v>
      </c>
      <c r="F229" s="83">
        <v>400</v>
      </c>
      <c r="G229" s="83" t="s">
        <v>161</v>
      </c>
      <c r="H229" s="83" t="s">
        <v>162</v>
      </c>
      <c r="XFD229"/>
    </row>
    <row r="230" spans="1:8 16384:16384" s="78" customFormat="1" x14ac:dyDescent="0.3">
      <c r="A230" s="83" t="s">
        <v>187</v>
      </c>
      <c r="B230" s="83">
        <v>2257</v>
      </c>
      <c r="C230" s="83" t="s">
        <v>189</v>
      </c>
      <c r="D230" s="84">
        <v>42754</v>
      </c>
      <c r="E230" s="83">
        <v>200</v>
      </c>
      <c r="F230" s="83">
        <v>400</v>
      </c>
      <c r="G230" s="83" t="s">
        <v>161</v>
      </c>
      <c r="H230" s="83" t="s">
        <v>162</v>
      </c>
      <c r="XFD230"/>
    </row>
    <row r="231" spans="1:8 16384:16384" s="78" customFormat="1" x14ac:dyDescent="0.3">
      <c r="A231" s="83" t="s">
        <v>187</v>
      </c>
      <c r="B231" s="83">
        <v>2257</v>
      </c>
      <c r="C231" s="83" t="s">
        <v>188</v>
      </c>
      <c r="D231" s="84">
        <v>42768</v>
      </c>
      <c r="E231" s="83">
        <v>280</v>
      </c>
      <c r="F231" s="83">
        <v>400</v>
      </c>
      <c r="G231" s="83" t="s">
        <v>161</v>
      </c>
      <c r="H231" s="83" t="s">
        <v>162</v>
      </c>
      <c r="XFD231"/>
    </row>
    <row r="232" spans="1:8 16384:16384" s="78" customFormat="1" x14ac:dyDescent="0.3">
      <c r="A232" s="83" t="s">
        <v>187</v>
      </c>
      <c r="B232" s="83">
        <v>2257</v>
      </c>
      <c r="C232" s="83" t="s">
        <v>189</v>
      </c>
      <c r="D232" s="84">
        <v>42768</v>
      </c>
      <c r="E232" s="83">
        <v>150</v>
      </c>
      <c r="F232" s="83">
        <v>400</v>
      </c>
      <c r="G232" s="83" t="s">
        <v>161</v>
      </c>
      <c r="H232" s="83" t="s">
        <v>162</v>
      </c>
      <c r="XFD232"/>
    </row>
    <row r="233" spans="1:8 16384:16384" s="78" customFormat="1" x14ac:dyDescent="0.3">
      <c r="A233" s="83" t="s">
        <v>187</v>
      </c>
      <c r="B233" s="83">
        <v>2257</v>
      </c>
      <c r="C233" s="83" t="s">
        <v>188</v>
      </c>
      <c r="D233" s="84">
        <v>42814</v>
      </c>
      <c r="E233" s="83">
        <v>67</v>
      </c>
      <c r="F233" s="83">
        <v>400</v>
      </c>
      <c r="G233" s="83" t="s">
        <v>161</v>
      </c>
      <c r="H233" s="83" t="s">
        <v>162</v>
      </c>
      <c r="XFD233"/>
    </row>
    <row r="234" spans="1:8 16384:16384" s="78" customFormat="1" x14ac:dyDescent="0.3">
      <c r="A234" s="83" t="s">
        <v>187</v>
      </c>
      <c r="B234" s="83">
        <v>2257</v>
      </c>
      <c r="C234" s="83" t="s">
        <v>189</v>
      </c>
      <c r="D234" s="84">
        <v>42814</v>
      </c>
      <c r="E234" s="83">
        <v>50</v>
      </c>
      <c r="F234" s="83">
        <v>400</v>
      </c>
      <c r="G234" s="83" t="s">
        <v>161</v>
      </c>
      <c r="H234" s="83" t="s">
        <v>162</v>
      </c>
      <c r="XFD234"/>
    </row>
    <row r="235" spans="1:8 16384:16384" s="78" customFormat="1" x14ac:dyDescent="0.3">
      <c r="A235" s="83" t="s">
        <v>187</v>
      </c>
      <c r="B235" s="83">
        <v>2257</v>
      </c>
      <c r="C235" s="83" t="s">
        <v>190</v>
      </c>
      <c r="D235" s="84">
        <v>42814</v>
      </c>
      <c r="E235" s="83">
        <v>330</v>
      </c>
      <c r="F235" s="83">
        <v>400</v>
      </c>
      <c r="G235" s="83" t="s">
        <v>161</v>
      </c>
      <c r="H235" s="83" t="s">
        <v>162</v>
      </c>
      <c r="XFD235"/>
    </row>
    <row r="236" spans="1:8 16384:16384" s="78" customFormat="1" x14ac:dyDescent="0.3">
      <c r="A236" s="83" t="s">
        <v>187</v>
      </c>
      <c r="B236" s="83">
        <v>2257</v>
      </c>
      <c r="C236" s="83" t="s">
        <v>191</v>
      </c>
      <c r="D236" s="84">
        <v>42814</v>
      </c>
      <c r="E236" s="83">
        <v>280</v>
      </c>
      <c r="F236" s="83">
        <v>400</v>
      </c>
      <c r="G236" s="83" t="s">
        <v>161</v>
      </c>
      <c r="H236" s="83" t="s">
        <v>162</v>
      </c>
      <c r="XFD236"/>
    </row>
    <row r="237" spans="1:8 16384:16384" s="78" customFormat="1" x14ac:dyDescent="0.3">
      <c r="A237" s="83" t="s">
        <v>187</v>
      </c>
      <c r="B237" s="83">
        <v>2257</v>
      </c>
      <c r="C237" s="83" t="s">
        <v>188</v>
      </c>
      <c r="D237" s="84">
        <v>42845</v>
      </c>
      <c r="E237" s="83">
        <v>300</v>
      </c>
      <c r="F237" s="83">
        <v>400</v>
      </c>
      <c r="G237" s="83" t="s">
        <v>161</v>
      </c>
      <c r="H237" s="83" t="s">
        <v>162</v>
      </c>
      <c r="XFD237"/>
    </row>
    <row r="238" spans="1:8 16384:16384" s="78" customFormat="1" x14ac:dyDescent="0.3">
      <c r="A238" s="83" t="s">
        <v>187</v>
      </c>
      <c r="B238" s="83">
        <v>2257</v>
      </c>
      <c r="C238" s="83" t="s">
        <v>189</v>
      </c>
      <c r="D238" s="84">
        <v>42845</v>
      </c>
      <c r="E238" s="83">
        <v>2300</v>
      </c>
      <c r="F238" s="83">
        <v>400</v>
      </c>
      <c r="G238" s="83" t="s">
        <v>161</v>
      </c>
      <c r="H238" s="83" t="s">
        <v>162</v>
      </c>
      <c r="XFD238"/>
    </row>
    <row r="239" spans="1:8 16384:16384" s="78" customFormat="1" x14ac:dyDescent="0.3">
      <c r="A239" s="83" t="s">
        <v>187</v>
      </c>
      <c r="B239" s="83">
        <v>2257</v>
      </c>
      <c r="C239" s="83" t="s">
        <v>188</v>
      </c>
      <c r="D239" s="84">
        <v>42863</v>
      </c>
      <c r="E239" s="83">
        <v>130</v>
      </c>
      <c r="F239" s="83">
        <v>400</v>
      </c>
      <c r="G239" s="83" t="s">
        <v>161</v>
      </c>
      <c r="H239" s="83" t="s">
        <v>162</v>
      </c>
      <c r="XFD239"/>
    </row>
    <row r="240" spans="1:8 16384:16384" s="78" customFormat="1" x14ac:dyDescent="0.3">
      <c r="A240" s="83" t="s">
        <v>187</v>
      </c>
      <c r="B240" s="83">
        <v>2257</v>
      </c>
      <c r="C240" s="83" t="s">
        <v>189</v>
      </c>
      <c r="D240" s="84">
        <v>42863</v>
      </c>
      <c r="E240" s="83">
        <v>680</v>
      </c>
      <c r="F240" s="83">
        <v>400</v>
      </c>
      <c r="G240" s="83" t="s">
        <v>161</v>
      </c>
      <c r="H240" s="83" t="s">
        <v>162</v>
      </c>
      <c r="XFD240"/>
    </row>
    <row r="241" spans="1:8 16384:16384" s="78" customFormat="1" x14ac:dyDescent="0.3">
      <c r="A241" s="83" t="s">
        <v>187</v>
      </c>
      <c r="B241" s="83">
        <v>2257</v>
      </c>
      <c r="C241" s="83" t="s">
        <v>188</v>
      </c>
      <c r="D241" s="84">
        <v>42895</v>
      </c>
      <c r="E241" s="83">
        <v>130</v>
      </c>
      <c r="F241" s="83">
        <v>400</v>
      </c>
      <c r="G241" s="83" t="s">
        <v>161</v>
      </c>
      <c r="H241" s="83" t="s">
        <v>162</v>
      </c>
      <c r="XFD241"/>
    </row>
    <row r="242" spans="1:8 16384:16384" s="78" customFormat="1" x14ac:dyDescent="0.3">
      <c r="A242" s="83" t="s">
        <v>187</v>
      </c>
      <c r="B242" s="83">
        <v>2257</v>
      </c>
      <c r="C242" s="83" t="s">
        <v>189</v>
      </c>
      <c r="D242" s="84">
        <v>42895</v>
      </c>
      <c r="E242" s="83">
        <v>300</v>
      </c>
      <c r="F242" s="83">
        <v>400</v>
      </c>
      <c r="G242" s="83" t="s">
        <v>161</v>
      </c>
      <c r="H242" s="83" t="s">
        <v>162</v>
      </c>
      <c r="XFD242"/>
    </row>
    <row r="243" spans="1:8 16384:16384" s="78" customFormat="1" x14ac:dyDescent="0.3">
      <c r="A243" s="83" t="s">
        <v>187</v>
      </c>
      <c r="B243" s="83">
        <v>2257</v>
      </c>
      <c r="C243" s="83" t="s">
        <v>190</v>
      </c>
      <c r="D243" s="84">
        <v>42895</v>
      </c>
      <c r="E243" s="83">
        <v>6000</v>
      </c>
      <c r="F243" s="83">
        <v>400</v>
      </c>
      <c r="G243" s="83" t="s">
        <v>161</v>
      </c>
      <c r="H243" s="83" t="s">
        <v>162</v>
      </c>
      <c r="XFD243"/>
    </row>
    <row r="244" spans="1:8 16384:16384" s="78" customFormat="1" x14ac:dyDescent="0.3">
      <c r="A244" s="83" t="s">
        <v>187</v>
      </c>
      <c r="B244" s="83">
        <v>2257</v>
      </c>
      <c r="C244" s="83" t="s">
        <v>191</v>
      </c>
      <c r="D244" s="84">
        <v>42895</v>
      </c>
      <c r="E244" s="83">
        <v>1200</v>
      </c>
      <c r="F244" s="83">
        <v>400</v>
      </c>
      <c r="G244" s="83" t="s">
        <v>161</v>
      </c>
      <c r="H244" s="83" t="s">
        <v>162</v>
      </c>
      <c r="XFD244"/>
    </row>
    <row r="245" spans="1:8 16384:16384" s="78" customFormat="1" x14ac:dyDescent="0.3">
      <c r="A245" s="83" t="s">
        <v>187</v>
      </c>
      <c r="B245" s="83">
        <v>2257</v>
      </c>
      <c r="C245" s="83" t="s">
        <v>190</v>
      </c>
      <c r="D245" s="84">
        <v>42902</v>
      </c>
      <c r="E245" s="83">
        <v>2300</v>
      </c>
      <c r="F245" s="83">
        <v>400</v>
      </c>
      <c r="G245" s="83" t="s">
        <v>161</v>
      </c>
      <c r="H245" s="83" t="s">
        <v>162</v>
      </c>
      <c r="XFD245"/>
    </row>
  </sheetData>
  <mergeCells count="1">
    <mergeCell ref="L1:M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XFD360"/>
  <sheetViews>
    <sheetView workbookViewId="0">
      <selection activeCell="M11" sqref="M11"/>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1.4414062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172</v>
      </c>
      <c r="B2" s="150">
        <v>2266</v>
      </c>
      <c r="C2" s="149" t="s">
        <v>197</v>
      </c>
      <c r="D2" s="151">
        <v>42061</v>
      </c>
      <c r="E2" s="149">
        <v>1036</v>
      </c>
      <c r="F2" s="149">
        <v>400</v>
      </c>
      <c r="G2" s="149" t="s">
        <v>161</v>
      </c>
      <c r="H2" s="83" t="s">
        <v>162</v>
      </c>
      <c r="J2" s="85" t="s">
        <v>163</v>
      </c>
      <c r="K2" s="85" t="s">
        <v>164</v>
      </c>
      <c r="L2" s="86">
        <v>40179</v>
      </c>
      <c r="M2" s="86">
        <v>42916</v>
      </c>
      <c r="N2" s="82">
        <f>$B$2</f>
        <v>2266</v>
      </c>
      <c r="O2" s="21">
        <f>COUNTIFS($D:$D,"&gt;="&amp;L2,$D:$D,"&lt;="&amp;M2)</f>
        <v>355</v>
      </c>
      <c r="P2" s="21">
        <f>COUNTIFS($D:$D,"&gt;="&amp;L2,$D:$D,"&lt;="&amp;M2,$E:$E,"&gt;400")+COUNTIFS($D:$D,"&gt;="&amp;L2,$D:$D,"&lt;="&amp;M2,$E:$E,"*Present &gt;QL")</f>
        <v>251</v>
      </c>
      <c r="Q2" s="87">
        <f t="shared" ref="Q2" si="0">IFERROR(P2/O2,"NA")</f>
        <v>0.70704225352112671</v>
      </c>
      <c r="XFD2"/>
    </row>
    <row r="3" spans="1:17 16384:16384" s="78" customFormat="1" x14ac:dyDescent="0.3">
      <c r="A3" s="149" t="s">
        <v>159</v>
      </c>
      <c r="B3" s="150">
        <v>2266</v>
      </c>
      <c r="C3" s="149" t="s">
        <v>192</v>
      </c>
      <c r="D3" s="151">
        <v>40241</v>
      </c>
      <c r="E3" s="149">
        <v>20</v>
      </c>
      <c r="F3" s="149">
        <v>400</v>
      </c>
      <c r="G3" s="149" t="s">
        <v>161</v>
      </c>
      <c r="H3" s="83" t="s">
        <v>162</v>
      </c>
      <c r="XFD3"/>
    </row>
    <row r="4" spans="1:17 16384:16384" s="78" customFormat="1" x14ac:dyDescent="0.3">
      <c r="A4" s="149" t="s">
        <v>159</v>
      </c>
      <c r="B4" s="150">
        <v>2266</v>
      </c>
      <c r="C4" s="149" t="s">
        <v>192</v>
      </c>
      <c r="D4" s="151">
        <v>40318</v>
      </c>
      <c r="E4" s="149">
        <v>640</v>
      </c>
      <c r="F4" s="149">
        <v>400</v>
      </c>
      <c r="G4" s="149" t="s">
        <v>161</v>
      </c>
      <c r="H4" s="83" t="s">
        <v>162</v>
      </c>
      <c r="XFD4"/>
    </row>
    <row r="5" spans="1:17 16384:16384" s="78" customFormat="1" x14ac:dyDescent="0.3">
      <c r="A5" s="149" t="s">
        <v>159</v>
      </c>
      <c r="B5" s="150">
        <v>2266</v>
      </c>
      <c r="C5" s="149" t="s">
        <v>192</v>
      </c>
      <c r="D5" s="151">
        <v>40325</v>
      </c>
      <c r="E5" s="149">
        <v>760</v>
      </c>
      <c r="F5" s="149">
        <v>400</v>
      </c>
      <c r="G5" s="149" t="s">
        <v>161</v>
      </c>
      <c r="H5" s="83" t="s">
        <v>162</v>
      </c>
      <c r="XFD5"/>
    </row>
    <row r="6" spans="1:17 16384:16384" s="78" customFormat="1" x14ac:dyDescent="0.3">
      <c r="A6" s="149" t="s">
        <v>159</v>
      </c>
      <c r="B6" s="150">
        <v>2266</v>
      </c>
      <c r="C6" s="149" t="s">
        <v>192</v>
      </c>
      <c r="D6" s="151">
        <v>40437</v>
      </c>
      <c r="E6" s="149">
        <v>56</v>
      </c>
      <c r="F6" s="149">
        <v>400</v>
      </c>
      <c r="G6" s="149" t="s">
        <v>161</v>
      </c>
      <c r="H6" s="83" t="s">
        <v>162</v>
      </c>
      <c r="XFD6"/>
    </row>
    <row r="7" spans="1:17 16384:16384" s="78" customFormat="1" x14ac:dyDescent="0.3">
      <c r="A7" s="149" t="s">
        <v>193</v>
      </c>
      <c r="B7" s="150">
        <v>2266</v>
      </c>
      <c r="C7" s="149" t="s">
        <v>194</v>
      </c>
      <c r="D7" s="151">
        <v>40464</v>
      </c>
      <c r="E7" s="149">
        <v>2600</v>
      </c>
      <c r="F7" s="149">
        <v>400</v>
      </c>
      <c r="G7" s="149" t="s">
        <v>161</v>
      </c>
      <c r="H7" s="83" t="s">
        <v>162</v>
      </c>
      <c r="XFD7"/>
    </row>
    <row r="8" spans="1:17 16384:16384" s="78" customFormat="1" x14ac:dyDescent="0.3">
      <c r="A8" s="149" t="s">
        <v>193</v>
      </c>
      <c r="B8" s="150">
        <v>2266</v>
      </c>
      <c r="C8" s="149" t="s">
        <v>195</v>
      </c>
      <c r="D8" s="151">
        <v>40464</v>
      </c>
      <c r="E8" s="149">
        <v>520</v>
      </c>
      <c r="F8" s="149">
        <v>400</v>
      </c>
      <c r="G8" s="149" t="s">
        <v>161</v>
      </c>
      <c r="H8" s="83" t="s">
        <v>162</v>
      </c>
      <c r="XFD8"/>
    </row>
    <row r="9" spans="1:17 16384:16384" s="78" customFormat="1" x14ac:dyDescent="0.3">
      <c r="A9" s="149" t="s">
        <v>159</v>
      </c>
      <c r="B9" s="150">
        <v>2266</v>
      </c>
      <c r="C9" s="149" t="s">
        <v>192</v>
      </c>
      <c r="D9" s="151">
        <v>40477</v>
      </c>
      <c r="E9" s="149">
        <v>48</v>
      </c>
      <c r="F9" s="149">
        <v>400</v>
      </c>
      <c r="G9" s="149" t="s">
        <v>161</v>
      </c>
      <c r="H9" s="83" t="s">
        <v>162</v>
      </c>
      <c r="XFD9"/>
    </row>
    <row r="10" spans="1:17 16384:16384" s="78" customFormat="1" x14ac:dyDescent="0.3">
      <c r="A10" s="149" t="s">
        <v>193</v>
      </c>
      <c r="B10" s="150">
        <v>2266</v>
      </c>
      <c r="C10" s="149" t="s">
        <v>194</v>
      </c>
      <c r="D10" s="151">
        <v>40492</v>
      </c>
      <c r="E10" s="149">
        <v>1300</v>
      </c>
      <c r="F10" s="149">
        <v>400</v>
      </c>
      <c r="G10" s="149" t="s">
        <v>161</v>
      </c>
      <c r="H10" s="83" t="s">
        <v>162</v>
      </c>
      <c r="XFD10"/>
    </row>
    <row r="11" spans="1:17 16384:16384" s="78" customFormat="1" x14ac:dyDescent="0.3">
      <c r="A11" s="149" t="s">
        <v>193</v>
      </c>
      <c r="B11" s="150">
        <v>2266</v>
      </c>
      <c r="C11" s="149" t="s">
        <v>195</v>
      </c>
      <c r="D11" s="151">
        <v>40492</v>
      </c>
      <c r="E11" s="149" t="s">
        <v>196</v>
      </c>
      <c r="F11" s="149">
        <v>400</v>
      </c>
      <c r="G11" s="149" t="s">
        <v>161</v>
      </c>
      <c r="H11" s="83" t="s">
        <v>162</v>
      </c>
      <c r="XFD11"/>
    </row>
    <row r="12" spans="1:17 16384:16384" s="78" customFormat="1" x14ac:dyDescent="0.3">
      <c r="A12" s="149" t="s">
        <v>193</v>
      </c>
      <c r="B12" s="150">
        <v>2266</v>
      </c>
      <c r="C12" s="149" t="s">
        <v>194</v>
      </c>
      <c r="D12" s="151">
        <v>40520</v>
      </c>
      <c r="E12" s="149">
        <v>850</v>
      </c>
      <c r="F12" s="149">
        <v>400</v>
      </c>
      <c r="G12" s="149" t="s">
        <v>161</v>
      </c>
      <c r="H12" s="83" t="s">
        <v>162</v>
      </c>
      <c r="XFD12"/>
    </row>
    <row r="13" spans="1:17 16384:16384" s="78" customFormat="1" x14ac:dyDescent="0.3">
      <c r="A13" s="149" t="s">
        <v>193</v>
      </c>
      <c r="B13" s="150">
        <v>2266</v>
      </c>
      <c r="C13" s="149" t="s">
        <v>195</v>
      </c>
      <c r="D13" s="151">
        <v>40520</v>
      </c>
      <c r="E13" s="149">
        <v>1700</v>
      </c>
      <c r="F13" s="149">
        <v>400</v>
      </c>
      <c r="G13" s="149" t="s">
        <v>161</v>
      </c>
      <c r="H13" s="83" t="s">
        <v>162</v>
      </c>
      <c r="XFD13"/>
    </row>
    <row r="14" spans="1:17 16384:16384" s="78" customFormat="1" x14ac:dyDescent="0.3">
      <c r="A14" s="149" t="s">
        <v>172</v>
      </c>
      <c r="B14" s="150">
        <v>2266</v>
      </c>
      <c r="C14" s="149" t="s">
        <v>197</v>
      </c>
      <c r="D14" s="151">
        <v>40556</v>
      </c>
      <c r="E14" s="149">
        <v>98</v>
      </c>
      <c r="F14" s="149">
        <v>400</v>
      </c>
      <c r="G14" s="149" t="s">
        <v>161</v>
      </c>
      <c r="H14" s="83" t="s">
        <v>162</v>
      </c>
      <c r="XFD14"/>
    </row>
    <row r="15" spans="1:17 16384:16384" s="78" customFormat="1" x14ac:dyDescent="0.3">
      <c r="A15" s="149" t="s">
        <v>198</v>
      </c>
      <c r="B15" s="150">
        <v>2266</v>
      </c>
      <c r="C15" s="149" t="s">
        <v>199</v>
      </c>
      <c r="D15" s="151">
        <v>40556</v>
      </c>
      <c r="E15" s="149">
        <v>420</v>
      </c>
      <c r="F15" s="149">
        <v>400</v>
      </c>
      <c r="G15" s="149" t="s">
        <v>161</v>
      </c>
      <c r="H15" s="83" t="s">
        <v>162</v>
      </c>
      <c r="XFD15"/>
    </row>
    <row r="16" spans="1:17 16384:16384" s="78" customFormat="1" x14ac:dyDescent="0.3">
      <c r="A16" s="149" t="s">
        <v>159</v>
      </c>
      <c r="B16" s="150">
        <v>2266</v>
      </c>
      <c r="C16" s="149" t="s">
        <v>192</v>
      </c>
      <c r="D16" s="151">
        <v>40556</v>
      </c>
      <c r="E16" s="149">
        <v>17</v>
      </c>
      <c r="F16" s="149">
        <v>400</v>
      </c>
      <c r="G16" s="149" t="s">
        <v>161</v>
      </c>
      <c r="H16" s="83" t="s">
        <v>162</v>
      </c>
      <c r="XFD16"/>
    </row>
    <row r="17" spans="1:8 16384:16384" s="78" customFormat="1" x14ac:dyDescent="0.3">
      <c r="A17" s="149" t="s">
        <v>193</v>
      </c>
      <c r="B17" s="150">
        <v>2266</v>
      </c>
      <c r="C17" s="149" t="s">
        <v>194</v>
      </c>
      <c r="D17" s="151">
        <v>40556</v>
      </c>
      <c r="E17" s="149" t="s">
        <v>166</v>
      </c>
      <c r="F17" s="149">
        <v>400</v>
      </c>
      <c r="G17" s="149" t="s">
        <v>161</v>
      </c>
      <c r="H17" s="83" t="s">
        <v>162</v>
      </c>
      <c r="XFD17"/>
    </row>
    <row r="18" spans="1:8 16384:16384" s="78" customFormat="1" x14ac:dyDescent="0.3">
      <c r="A18" s="149" t="s">
        <v>193</v>
      </c>
      <c r="B18" s="150">
        <v>2266</v>
      </c>
      <c r="C18" s="149" t="s">
        <v>195</v>
      </c>
      <c r="D18" s="151">
        <v>40556</v>
      </c>
      <c r="E18" s="149" t="s">
        <v>166</v>
      </c>
      <c r="F18" s="149">
        <v>400</v>
      </c>
      <c r="G18" s="149" t="s">
        <v>161</v>
      </c>
      <c r="H18" s="83" t="s">
        <v>162</v>
      </c>
      <c r="XFD18"/>
    </row>
    <row r="19" spans="1:8 16384:16384" s="78" customFormat="1" x14ac:dyDescent="0.3">
      <c r="A19" s="149" t="s">
        <v>193</v>
      </c>
      <c r="B19" s="150">
        <v>2266</v>
      </c>
      <c r="C19" s="149" t="s">
        <v>194</v>
      </c>
      <c r="D19" s="151">
        <v>40583</v>
      </c>
      <c r="E19" s="149">
        <v>700</v>
      </c>
      <c r="F19" s="149">
        <v>400</v>
      </c>
      <c r="G19" s="149" t="s">
        <v>161</v>
      </c>
      <c r="H19" s="83" t="s">
        <v>162</v>
      </c>
      <c r="XFD19"/>
    </row>
    <row r="20" spans="1:8 16384:16384" s="78" customFormat="1" x14ac:dyDescent="0.3">
      <c r="A20" s="149" t="s">
        <v>193</v>
      </c>
      <c r="B20" s="150">
        <v>2266</v>
      </c>
      <c r="C20" s="149" t="s">
        <v>195</v>
      </c>
      <c r="D20" s="151">
        <v>40583</v>
      </c>
      <c r="E20" s="149">
        <v>460</v>
      </c>
      <c r="F20" s="149">
        <v>400</v>
      </c>
      <c r="G20" s="149" t="s">
        <v>161</v>
      </c>
      <c r="H20" s="83" t="s">
        <v>162</v>
      </c>
      <c r="XFD20"/>
    </row>
    <row r="21" spans="1:8 16384:16384" s="78" customFormat="1" x14ac:dyDescent="0.3">
      <c r="A21" s="149" t="s">
        <v>172</v>
      </c>
      <c r="B21" s="150">
        <v>2266</v>
      </c>
      <c r="C21" s="149" t="s">
        <v>197</v>
      </c>
      <c r="D21" s="151">
        <v>40591</v>
      </c>
      <c r="E21" s="149">
        <v>640</v>
      </c>
      <c r="F21" s="149">
        <v>400</v>
      </c>
      <c r="G21" s="149" t="s">
        <v>161</v>
      </c>
      <c r="H21" s="83" t="s">
        <v>162</v>
      </c>
      <c r="XFD21"/>
    </row>
    <row r="22" spans="1:8 16384:16384" s="78" customFormat="1" x14ac:dyDescent="0.3">
      <c r="A22" s="149" t="s">
        <v>198</v>
      </c>
      <c r="B22" s="150">
        <v>2266</v>
      </c>
      <c r="C22" s="149" t="s">
        <v>199</v>
      </c>
      <c r="D22" s="151">
        <v>40591</v>
      </c>
      <c r="E22" s="149">
        <v>1100</v>
      </c>
      <c r="F22" s="149">
        <v>400</v>
      </c>
      <c r="G22" s="149" t="s">
        <v>161</v>
      </c>
      <c r="H22" s="83" t="s">
        <v>162</v>
      </c>
      <c r="XFD22"/>
    </row>
    <row r="23" spans="1:8 16384:16384" s="78" customFormat="1" x14ac:dyDescent="0.3">
      <c r="A23" s="149" t="s">
        <v>159</v>
      </c>
      <c r="B23" s="150">
        <v>2266</v>
      </c>
      <c r="C23" s="149" t="s">
        <v>192</v>
      </c>
      <c r="D23" s="151">
        <v>40591</v>
      </c>
      <c r="E23" s="149">
        <v>380</v>
      </c>
      <c r="F23" s="149">
        <v>400</v>
      </c>
      <c r="G23" s="149" t="s">
        <v>161</v>
      </c>
      <c r="H23" s="83" t="s">
        <v>162</v>
      </c>
      <c r="XFD23"/>
    </row>
    <row r="24" spans="1:8 16384:16384" s="78" customFormat="1" x14ac:dyDescent="0.3">
      <c r="A24" s="149" t="s">
        <v>193</v>
      </c>
      <c r="B24" s="150">
        <v>2266</v>
      </c>
      <c r="C24" s="149" t="s">
        <v>194</v>
      </c>
      <c r="D24" s="151">
        <v>40611</v>
      </c>
      <c r="E24" s="149">
        <v>660</v>
      </c>
      <c r="F24" s="149">
        <v>400</v>
      </c>
      <c r="G24" s="149" t="s">
        <v>161</v>
      </c>
      <c r="H24" s="83" t="s">
        <v>162</v>
      </c>
      <c r="XFD24"/>
    </row>
    <row r="25" spans="1:8 16384:16384" s="78" customFormat="1" x14ac:dyDescent="0.3">
      <c r="A25" s="149" t="s">
        <v>193</v>
      </c>
      <c r="B25" s="150">
        <v>2266</v>
      </c>
      <c r="C25" s="149" t="s">
        <v>195</v>
      </c>
      <c r="D25" s="151">
        <v>40611</v>
      </c>
      <c r="E25" s="149">
        <v>220</v>
      </c>
      <c r="F25" s="149">
        <v>400</v>
      </c>
      <c r="G25" s="149" t="s">
        <v>161</v>
      </c>
      <c r="H25" s="83" t="s">
        <v>162</v>
      </c>
      <c r="XFD25"/>
    </row>
    <row r="26" spans="1:8 16384:16384" s="78" customFormat="1" x14ac:dyDescent="0.3">
      <c r="A26" s="149" t="s">
        <v>172</v>
      </c>
      <c r="B26" s="150">
        <v>2266</v>
      </c>
      <c r="C26" s="149" t="s">
        <v>197</v>
      </c>
      <c r="D26" s="151">
        <v>40626</v>
      </c>
      <c r="E26" s="149">
        <v>330</v>
      </c>
      <c r="F26" s="149">
        <v>400</v>
      </c>
      <c r="G26" s="149" t="s">
        <v>161</v>
      </c>
      <c r="H26" s="83" t="s">
        <v>162</v>
      </c>
      <c r="XFD26"/>
    </row>
    <row r="27" spans="1:8 16384:16384" s="78" customFormat="1" x14ac:dyDescent="0.3">
      <c r="A27" s="149" t="s">
        <v>198</v>
      </c>
      <c r="B27" s="150">
        <v>2266</v>
      </c>
      <c r="C27" s="149" t="s">
        <v>199</v>
      </c>
      <c r="D27" s="151">
        <v>40626</v>
      </c>
      <c r="E27" s="149">
        <v>230</v>
      </c>
      <c r="F27" s="149">
        <v>400</v>
      </c>
      <c r="G27" s="149" t="s">
        <v>161</v>
      </c>
      <c r="H27" s="83" t="s">
        <v>162</v>
      </c>
      <c r="XFD27"/>
    </row>
    <row r="28" spans="1:8 16384:16384" s="78" customFormat="1" x14ac:dyDescent="0.3">
      <c r="A28" s="149" t="s">
        <v>159</v>
      </c>
      <c r="B28" s="150">
        <v>2266</v>
      </c>
      <c r="C28" s="149" t="s">
        <v>192</v>
      </c>
      <c r="D28" s="151">
        <v>40631</v>
      </c>
      <c r="E28" s="149">
        <v>190</v>
      </c>
      <c r="F28" s="149">
        <v>400</v>
      </c>
      <c r="G28" s="149" t="s">
        <v>161</v>
      </c>
      <c r="H28" s="83" t="s">
        <v>162</v>
      </c>
      <c r="XFD28"/>
    </row>
    <row r="29" spans="1:8 16384:16384" s="78" customFormat="1" x14ac:dyDescent="0.3">
      <c r="A29" s="149" t="s">
        <v>193</v>
      </c>
      <c r="B29" s="150">
        <v>2266</v>
      </c>
      <c r="C29" s="149" t="s">
        <v>194</v>
      </c>
      <c r="D29" s="151">
        <v>40646</v>
      </c>
      <c r="E29" s="149">
        <v>2100</v>
      </c>
      <c r="F29" s="149">
        <v>400</v>
      </c>
      <c r="G29" s="149" t="s">
        <v>161</v>
      </c>
      <c r="H29" s="83" t="s">
        <v>162</v>
      </c>
      <c r="XFD29"/>
    </row>
    <row r="30" spans="1:8 16384:16384" s="78" customFormat="1" x14ac:dyDescent="0.3">
      <c r="A30" s="149" t="s">
        <v>193</v>
      </c>
      <c r="B30" s="150">
        <v>2266</v>
      </c>
      <c r="C30" s="149" t="s">
        <v>195</v>
      </c>
      <c r="D30" s="151">
        <v>40646</v>
      </c>
      <c r="E30" s="149">
        <v>890</v>
      </c>
      <c r="F30" s="149">
        <v>400</v>
      </c>
      <c r="G30" s="149" t="s">
        <v>161</v>
      </c>
      <c r="H30" s="83" t="s">
        <v>162</v>
      </c>
      <c r="XFD30"/>
    </row>
    <row r="31" spans="1:8 16384:16384" s="78" customFormat="1" x14ac:dyDescent="0.3">
      <c r="A31" s="149" t="s">
        <v>172</v>
      </c>
      <c r="B31" s="150">
        <v>2266</v>
      </c>
      <c r="C31" s="149" t="s">
        <v>197</v>
      </c>
      <c r="D31" s="151">
        <v>40658</v>
      </c>
      <c r="E31" s="149">
        <v>400</v>
      </c>
      <c r="F31" s="149">
        <v>400</v>
      </c>
      <c r="G31" s="149" t="s">
        <v>161</v>
      </c>
      <c r="H31" s="83" t="s">
        <v>162</v>
      </c>
      <c r="XFD31"/>
    </row>
    <row r="32" spans="1:8 16384:16384" s="78" customFormat="1" x14ac:dyDescent="0.3">
      <c r="A32" s="149" t="s">
        <v>198</v>
      </c>
      <c r="B32" s="150">
        <v>2266</v>
      </c>
      <c r="C32" s="149" t="s">
        <v>199</v>
      </c>
      <c r="D32" s="151">
        <v>40658</v>
      </c>
      <c r="E32" s="149">
        <v>960</v>
      </c>
      <c r="F32" s="149">
        <v>400</v>
      </c>
      <c r="G32" s="149" t="s">
        <v>161</v>
      </c>
      <c r="H32" s="83" t="s">
        <v>162</v>
      </c>
      <c r="XFD32"/>
    </row>
    <row r="33" spans="1:8 16384:16384" s="78" customFormat="1" x14ac:dyDescent="0.3">
      <c r="A33" s="149" t="s">
        <v>159</v>
      </c>
      <c r="B33" s="150">
        <v>2266</v>
      </c>
      <c r="C33" s="149" t="s">
        <v>192</v>
      </c>
      <c r="D33" s="151">
        <v>40658</v>
      </c>
      <c r="E33" s="149">
        <v>420</v>
      </c>
      <c r="F33" s="149">
        <v>400</v>
      </c>
      <c r="G33" s="149" t="s">
        <v>161</v>
      </c>
      <c r="H33" s="83" t="s">
        <v>162</v>
      </c>
      <c r="XFD33"/>
    </row>
    <row r="34" spans="1:8 16384:16384" s="78" customFormat="1" x14ac:dyDescent="0.3">
      <c r="A34" s="149" t="s">
        <v>193</v>
      </c>
      <c r="B34" s="150">
        <v>2266</v>
      </c>
      <c r="C34" s="149" t="s">
        <v>194</v>
      </c>
      <c r="D34" s="151">
        <v>40674</v>
      </c>
      <c r="E34" s="149">
        <v>1900</v>
      </c>
      <c r="F34" s="149">
        <v>400</v>
      </c>
      <c r="G34" s="149" t="s">
        <v>161</v>
      </c>
      <c r="H34" s="83" t="s">
        <v>162</v>
      </c>
      <c r="XFD34"/>
    </row>
    <row r="35" spans="1:8 16384:16384" s="78" customFormat="1" x14ac:dyDescent="0.3">
      <c r="A35" s="149" t="s">
        <v>193</v>
      </c>
      <c r="B35" s="150">
        <v>2266</v>
      </c>
      <c r="C35" s="149" t="s">
        <v>195</v>
      </c>
      <c r="D35" s="151">
        <v>40674</v>
      </c>
      <c r="E35" s="149">
        <v>660</v>
      </c>
      <c r="F35" s="149">
        <v>400</v>
      </c>
      <c r="G35" s="149" t="s">
        <v>161</v>
      </c>
      <c r="H35" s="83" t="s">
        <v>162</v>
      </c>
      <c r="XFD35"/>
    </row>
    <row r="36" spans="1:8 16384:16384" s="78" customFormat="1" x14ac:dyDescent="0.3">
      <c r="A36" s="149" t="s">
        <v>172</v>
      </c>
      <c r="B36" s="150">
        <v>2266</v>
      </c>
      <c r="C36" s="149" t="s">
        <v>197</v>
      </c>
      <c r="D36" s="151">
        <v>40679</v>
      </c>
      <c r="E36" s="149">
        <v>2100</v>
      </c>
      <c r="F36" s="149">
        <v>400</v>
      </c>
      <c r="G36" s="149" t="s">
        <v>161</v>
      </c>
      <c r="H36" s="83" t="s">
        <v>162</v>
      </c>
      <c r="XFD36"/>
    </row>
    <row r="37" spans="1:8 16384:16384" s="88" customFormat="1" x14ac:dyDescent="0.3">
      <c r="A37" s="149" t="s">
        <v>198</v>
      </c>
      <c r="B37" s="150">
        <v>2266</v>
      </c>
      <c r="C37" s="149" t="s">
        <v>199</v>
      </c>
      <c r="D37" s="151">
        <v>40679</v>
      </c>
      <c r="E37" s="149">
        <v>3700</v>
      </c>
      <c r="F37" s="149">
        <v>400</v>
      </c>
      <c r="G37" s="149" t="s">
        <v>161</v>
      </c>
      <c r="H37" s="83" t="s">
        <v>162</v>
      </c>
      <c r="XFD37"/>
    </row>
    <row r="38" spans="1:8 16384:16384" s="88" customFormat="1" x14ac:dyDescent="0.3">
      <c r="A38" s="149" t="s">
        <v>159</v>
      </c>
      <c r="B38" s="150">
        <v>2266</v>
      </c>
      <c r="C38" s="149" t="s">
        <v>192</v>
      </c>
      <c r="D38" s="151">
        <v>40679</v>
      </c>
      <c r="E38" s="149">
        <v>310</v>
      </c>
      <c r="F38" s="149">
        <v>400</v>
      </c>
      <c r="G38" s="149" t="s">
        <v>161</v>
      </c>
      <c r="H38" s="83" t="s">
        <v>162</v>
      </c>
      <c r="XFD38"/>
    </row>
    <row r="39" spans="1:8 16384:16384" s="78" customFormat="1" x14ac:dyDescent="0.3">
      <c r="A39" s="149" t="s">
        <v>159</v>
      </c>
      <c r="B39" s="150">
        <v>2266</v>
      </c>
      <c r="C39" s="149" t="s">
        <v>192</v>
      </c>
      <c r="D39" s="151">
        <v>40695</v>
      </c>
      <c r="E39" s="149">
        <v>36</v>
      </c>
      <c r="F39" s="149">
        <v>400</v>
      </c>
      <c r="G39" s="149" t="s">
        <v>161</v>
      </c>
      <c r="H39" s="83" t="s">
        <v>162</v>
      </c>
      <c r="XFD39"/>
    </row>
    <row r="40" spans="1:8 16384:16384" s="78" customFormat="1" x14ac:dyDescent="0.3">
      <c r="A40" s="149" t="s">
        <v>172</v>
      </c>
      <c r="B40" s="150">
        <v>2266</v>
      </c>
      <c r="C40" s="149" t="s">
        <v>197</v>
      </c>
      <c r="D40" s="151">
        <v>40702</v>
      </c>
      <c r="E40" s="149">
        <v>1400</v>
      </c>
      <c r="F40" s="149">
        <v>400</v>
      </c>
      <c r="G40" s="149" t="s">
        <v>161</v>
      </c>
      <c r="H40" s="83" t="s">
        <v>162</v>
      </c>
      <c r="XFD40"/>
    </row>
    <row r="41" spans="1:8 16384:16384" s="78" customFormat="1" x14ac:dyDescent="0.3">
      <c r="A41" s="149" t="s">
        <v>198</v>
      </c>
      <c r="B41" s="150">
        <v>2266</v>
      </c>
      <c r="C41" s="149" t="s">
        <v>199</v>
      </c>
      <c r="D41" s="151">
        <v>40702</v>
      </c>
      <c r="E41" s="149">
        <v>640</v>
      </c>
      <c r="F41" s="149">
        <v>400</v>
      </c>
      <c r="G41" s="149" t="s">
        <v>161</v>
      </c>
      <c r="H41" s="83" t="s">
        <v>162</v>
      </c>
      <c r="XFD41"/>
    </row>
    <row r="42" spans="1:8 16384:16384" s="78" customFormat="1" x14ac:dyDescent="0.3">
      <c r="A42" s="149" t="s">
        <v>159</v>
      </c>
      <c r="B42" s="150">
        <v>2266</v>
      </c>
      <c r="C42" s="149" t="s">
        <v>192</v>
      </c>
      <c r="D42" s="151">
        <v>40702</v>
      </c>
      <c r="E42" s="149">
        <v>180</v>
      </c>
      <c r="F42" s="149">
        <v>400</v>
      </c>
      <c r="G42" s="149" t="s">
        <v>161</v>
      </c>
      <c r="H42" s="83" t="s">
        <v>162</v>
      </c>
      <c r="XFD42"/>
    </row>
    <row r="43" spans="1:8 16384:16384" s="78" customFormat="1" x14ac:dyDescent="0.3">
      <c r="A43" s="149" t="s">
        <v>193</v>
      </c>
      <c r="B43" s="150">
        <v>2266</v>
      </c>
      <c r="C43" s="149" t="s">
        <v>194</v>
      </c>
      <c r="D43" s="151">
        <v>40702</v>
      </c>
      <c r="E43" s="149">
        <v>2700</v>
      </c>
      <c r="F43" s="149">
        <v>400</v>
      </c>
      <c r="G43" s="149" t="s">
        <v>161</v>
      </c>
      <c r="H43" s="83" t="s">
        <v>162</v>
      </c>
      <c r="XFD43"/>
    </row>
    <row r="44" spans="1:8 16384:16384" s="78" customFormat="1" x14ac:dyDescent="0.3">
      <c r="A44" s="149" t="s">
        <v>193</v>
      </c>
      <c r="B44" s="150">
        <v>2266</v>
      </c>
      <c r="C44" s="149" t="s">
        <v>195</v>
      </c>
      <c r="D44" s="151">
        <v>40702</v>
      </c>
      <c r="E44" s="149">
        <v>2800</v>
      </c>
      <c r="F44" s="149">
        <v>400</v>
      </c>
      <c r="G44" s="149" t="s">
        <v>161</v>
      </c>
      <c r="H44" s="83" t="s">
        <v>162</v>
      </c>
      <c r="XFD44"/>
    </row>
    <row r="45" spans="1:8 16384:16384" s="78" customFormat="1" x14ac:dyDescent="0.3">
      <c r="A45" s="149" t="s">
        <v>193</v>
      </c>
      <c r="B45" s="150">
        <v>2266</v>
      </c>
      <c r="C45" s="149" t="s">
        <v>194</v>
      </c>
      <c r="D45" s="151">
        <v>40737</v>
      </c>
      <c r="E45" s="149" t="s">
        <v>196</v>
      </c>
      <c r="F45" s="149">
        <v>400</v>
      </c>
      <c r="G45" s="149" t="s">
        <v>178</v>
      </c>
      <c r="H45" s="83" t="s">
        <v>162</v>
      </c>
      <c r="XFD45"/>
    </row>
    <row r="46" spans="1:8 16384:16384" s="78" customFormat="1" x14ac:dyDescent="0.3">
      <c r="A46" s="149" t="s">
        <v>193</v>
      </c>
      <c r="B46" s="150">
        <v>2266</v>
      </c>
      <c r="C46" s="149" t="s">
        <v>195</v>
      </c>
      <c r="D46" s="151">
        <v>40737</v>
      </c>
      <c r="E46" s="149">
        <v>1400</v>
      </c>
      <c r="F46" s="149">
        <v>400</v>
      </c>
      <c r="G46" s="149" t="s">
        <v>161</v>
      </c>
      <c r="H46" s="83" t="s">
        <v>162</v>
      </c>
      <c r="XFD46"/>
    </row>
    <row r="47" spans="1:8 16384:16384" s="78" customFormat="1" x14ac:dyDescent="0.3">
      <c r="A47" s="149" t="s">
        <v>172</v>
      </c>
      <c r="B47" s="150">
        <v>2266</v>
      </c>
      <c r="C47" s="149" t="s">
        <v>197</v>
      </c>
      <c r="D47" s="151">
        <v>40743</v>
      </c>
      <c r="E47" s="149">
        <v>520</v>
      </c>
      <c r="F47" s="149">
        <v>400</v>
      </c>
      <c r="G47" s="149" t="s">
        <v>161</v>
      </c>
      <c r="H47" s="83" t="s">
        <v>162</v>
      </c>
      <c r="XFD47"/>
    </row>
    <row r="48" spans="1:8 16384:16384" s="78" customFormat="1" x14ac:dyDescent="0.3">
      <c r="A48" s="149" t="s">
        <v>198</v>
      </c>
      <c r="B48" s="150">
        <v>2266</v>
      </c>
      <c r="C48" s="149" t="s">
        <v>199</v>
      </c>
      <c r="D48" s="151">
        <v>40743</v>
      </c>
      <c r="E48" s="149">
        <v>600</v>
      </c>
      <c r="F48" s="149">
        <v>400</v>
      </c>
      <c r="G48" s="149" t="s">
        <v>161</v>
      </c>
      <c r="H48" s="83" t="s">
        <v>162</v>
      </c>
      <c r="XFD48"/>
    </row>
    <row r="49" spans="1:8 16384:16384" s="78" customFormat="1" x14ac:dyDescent="0.3">
      <c r="A49" s="149" t="s">
        <v>159</v>
      </c>
      <c r="B49" s="150">
        <v>2266</v>
      </c>
      <c r="C49" s="149" t="s">
        <v>192</v>
      </c>
      <c r="D49" s="151">
        <v>40743</v>
      </c>
      <c r="E49" s="149">
        <v>1</v>
      </c>
      <c r="F49" s="149">
        <v>400</v>
      </c>
      <c r="G49" s="149" t="s">
        <v>161</v>
      </c>
      <c r="H49" s="83" t="s">
        <v>162</v>
      </c>
      <c r="XFD49"/>
    </row>
    <row r="50" spans="1:8 16384:16384" s="78" customFormat="1" x14ac:dyDescent="0.3">
      <c r="A50" s="149" t="s">
        <v>193</v>
      </c>
      <c r="B50" s="150">
        <v>2266</v>
      </c>
      <c r="C50" s="149" t="s">
        <v>194</v>
      </c>
      <c r="D50" s="151">
        <v>40765</v>
      </c>
      <c r="E50" s="149">
        <v>5500</v>
      </c>
      <c r="F50" s="149">
        <v>400</v>
      </c>
      <c r="G50" s="149" t="s">
        <v>161</v>
      </c>
      <c r="H50" s="83" t="s">
        <v>162</v>
      </c>
      <c r="XFD50"/>
    </row>
    <row r="51" spans="1:8 16384:16384" s="78" customFormat="1" x14ac:dyDescent="0.3">
      <c r="A51" s="149" t="s">
        <v>193</v>
      </c>
      <c r="B51" s="150">
        <v>2266</v>
      </c>
      <c r="C51" s="149" t="s">
        <v>195</v>
      </c>
      <c r="D51" s="151">
        <v>40765</v>
      </c>
      <c r="E51" s="149">
        <v>2900</v>
      </c>
      <c r="F51" s="149">
        <v>400</v>
      </c>
      <c r="G51" s="149" t="s">
        <v>161</v>
      </c>
      <c r="H51" s="83" t="s">
        <v>162</v>
      </c>
      <c r="XFD51"/>
    </row>
    <row r="52" spans="1:8 16384:16384" s="78" customFormat="1" x14ac:dyDescent="0.3">
      <c r="A52" s="149" t="s">
        <v>172</v>
      </c>
      <c r="B52" s="150">
        <v>2266</v>
      </c>
      <c r="C52" s="149" t="s">
        <v>197</v>
      </c>
      <c r="D52" s="151">
        <v>40766</v>
      </c>
      <c r="E52" s="149">
        <v>2800</v>
      </c>
      <c r="F52" s="149">
        <v>400</v>
      </c>
      <c r="G52" s="149" t="s">
        <v>161</v>
      </c>
      <c r="H52" s="83" t="s">
        <v>162</v>
      </c>
      <c r="XFD52"/>
    </row>
    <row r="53" spans="1:8 16384:16384" s="78" customFormat="1" x14ac:dyDescent="0.3">
      <c r="A53" s="149" t="s">
        <v>198</v>
      </c>
      <c r="B53" s="150">
        <v>2266</v>
      </c>
      <c r="C53" s="149" t="s">
        <v>199</v>
      </c>
      <c r="D53" s="151">
        <v>40766</v>
      </c>
      <c r="E53" s="149">
        <v>2900</v>
      </c>
      <c r="F53" s="149">
        <v>400</v>
      </c>
      <c r="G53" s="149" t="s">
        <v>161</v>
      </c>
      <c r="H53" s="83" t="s">
        <v>162</v>
      </c>
      <c r="XFD53"/>
    </row>
    <row r="54" spans="1:8 16384:16384" s="78" customFormat="1" x14ac:dyDescent="0.3">
      <c r="A54" s="149" t="s">
        <v>159</v>
      </c>
      <c r="B54" s="150">
        <v>2266</v>
      </c>
      <c r="C54" s="149" t="s">
        <v>192</v>
      </c>
      <c r="D54" s="151">
        <v>40766</v>
      </c>
      <c r="E54" s="149">
        <v>3800</v>
      </c>
      <c r="F54" s="149">
        <v>400</v>
      </c>
      <c r="G54" s="149" t="s">
        <v>161</v>
      </c>
      <c r="H54" s="83" t="s">
        <v>162</v>
      </c>
      <c r="XFD54"/>
    </row>
    <row r="55" spans="1:8 16384:16384" s="78" customFormat="1" x14ac:dyDescent="0.3">
      <c r="A55" s="149" t="s">
        <v>193</v>
      </c>
      <c r="B55" s="150">
        <v>2266</v>
      </c>
      <c r="C55" s="149" t="s">
        <v>194</v>
      </c>
      <c r="D55" s="151">
        <v>40773</v>
      </c>
      <c r="E55" s="149">
        <v>2300</v>
      </c>
      <c r="F55" s="149">
        <v>400</v>
      </c>
      <c r="G55" s="149" t="s">
        <v>161</v>
      </c>
      <c r="H55" s="83" t="s">
        <v>162</v>
      </c>
      <c r="XFD55"/>
    </row>
    <row r="56" spans="1:8 16384:16384" s="78" customFormat="1" x14ac:dyDescent="0.3">
      <c r="A56" s="149" t="s">
        <v>193</v>
      </c>
      <c r="B56" s="150">
        <v>2266</v>
      </c>
      <c r="C56" s="149" t="s">
        <v>195</v>
      </c>
      <c r="D56" s="151">
        <v>40773</v>
      </c>
      <c r="E56" s="149">
        <v>910</v>
      </c>
      <c r="F56" s="149">
        <v>400</v>
      </c>
      <c r="G56" s="149" t="s">
        <v>161</v>
      </c>
      <c r="H56" s="83" t="s">
        <v>162</v>
      </c>
      <c r="XFD56"/>
    </row>
    <row r="57" spans="1:8 16384:16384" s="78" customFormat="1" x14ac:dyDescent="0.3">
      <c r="A57" s="149" t="s">
        <v>172</v>
      </c>
      <c r="B57" s="150">
        <v>2266</v>
      </c>
      <c r="C57" s="149" t="s">
        <v>197</v>
      </c>
      <c r="D57" s="151">
        <v>40794</v>
      </c>
      <c r="E57" s="149">
        <v>340</v>
      </c>
      <c r="F57" s="149">
        <v>400</v>
      </c>
      <c r="G57" s="149" t="s">
        <v>161</v>
      </c>
      <c r="H57" s="83" t="s">
        <v>162</v>
      </c>
      <c r="XFD57"/>
    </row>
    <row r="58" spans="1:8 16384:16384" s="78" customFormat="1" x14ac:dyDescent="0.3">
      <c r="A58" s="149" t="s">
        <v>198</v>
      </c>
      <c r="B58" s="150">
        <v>2266</v>
      </c>
      <c r="C58" s="149" t="s">
        <v>199</v>
      </c>
      <c r="D58" s="151">
        <v>40794</v>
      </c>
      <c r="E58" s="149">
        <v>90</v>
      </c>
      <c r="F58" s="149">
        <v>400</v>
      </c>
      <c r="G58" s="149" t="s">
        <v>161</v>
      </c>
      <c r="H58" s="83" t="s">
        <v>162</v>
      </c>
      <c r="XFD58"/>
    </row>
    <row r="59" spans="1:8 16384:16384" s="78" customFormat="1" x14ac:dyDescent="0.3">
      <c r="A59" s="149" t="s">
        <v>159</v>
      </c>
      <c r="B59" s="150">
        <v>2266</v>
      </c>
      <c r="C59" s="149" t="s">
        <v>192</v>
      </c>
      <c r="D59" s="151">
        <v>40794</v>
      </c>
      <c r="E59" s="149">
        <v>200</v>
      </c>
      <c r="F59" s="149">
        <v>400</v>
      </c>
      <c r="G59" s="149" t="s">
        <v>161</v>
      </c>
      <c r="H59" s="83" t="s">
        <v>162</v>
      </c>
      <c r="XFD59"/>
    </row>
    <row r="60" spans="1:8 16384:16384" s="78" customFormat="1" x14ac:dyDescent="0.3">
      <c r="A60" s="149" t="s">
        <v>159</v>
      </c>
      <c r="B60" s="150">
        <v>2266</v>
      </c>
      <c r="C60" s="149" t="s">
        <v>192</v>
      </c>
      <c r="D60" s="151">
        <v>40800</v>
      </c>
      <c r="E60" s="149">
        <v>12</v>
      </c>
      <c r="F60" s="149">
        <v>400</v>
      </c>
      <c r="G60" s="149" t="s">
        <v>161</v>
      </c>
      <c r="H60" s="83" t="s">
        <v>162</v>
      </c>
      <c r="XFD60"/>
    </row>
    <row r="61" spans="1:8 16384:16384" s="78" customFormat="1" x14ac:dyDescent="0.3">
      <c r="A61" s="149" t="s">
        <v>193</v>
      </c>
      <c r="B61" s="150">
        <v>2266</v>
      </c>
      <c r="C61" s="149" t="s">
        <v>194</v>
      </c>
      <c r="D61" s="151">
        <v>40800</v>
      </c>
      <c r="E61" s="149">
        <v>500</v>
      </c>
      <c r="F61" s="149">
        <v>400</v>
      </c>
      <c r="G61" s="149" t="s">
        <v>161</v>
      </c>
      <c r="H61" s="83" t="s">
        <v>162</v>
      </c>
      <c r="XFD61"/>
    </row>
    <row r="62" spans="1:8 16384:16384" s="78" customFormat="1" x14ac:dyDescent="0.3">
      <c r="A62" s="149" t="s">
        <v>193</v>
      </c>
      <c r="B62" s="150">
        <v>2266</v>
      </c>
      <c r="C62" s="149" t="s">
        <v>195</v>
      </c>
      <c r="D62" s="151">
        <v>40800</v>
      </c>
      <c r="E62" s="149">
        <v>3300</v>
      </c>
      <c r="F62" s="149">
        <v>400</v>
      </c>
      <c r="G62" s="149" t="s">
        <v>161</v>
      </c>
      <c r="H62" s="83" t="s">
        <v>162</v>
      </c>
      <c r="XFD62"/>
    </row>
    <row r="63" spans="1:8 16384:16384" s="78" customFormat="1" x14ac:dyDescent="0.3">
      <c r="A63" s="149" t="s">
        <v>193</v>
      </c>
      <c r="B63" s="150">
        <v>2266</v>
      </c>
      <c r="C63" s="149" t="s">
        <v>194</v>
      </c>
      <c r="D63" s="151">
        <v>40828</v>
      </c>
      <c r="E63" s="149">
        <v>3000</v>
      </c>
      <c r="F63" s="149">
        <v>400</v>
      </c>
      <c r="G63" s="149" t="s">
        <v>161</v>
      </c>
      <c r="H63" s="83" t="s">
        <v>162</v>
      </c>
      <c r="XFD63"/>
    </row>
    <row r="64" spans="1:8 16384:16384" s="78" customFormat="1" x14ac:dyDescent="0.3">
      <c r="A64" s="149" t="s">
        <v>193</v>
      </c>
      <c r="B64" s="150">
        <v>2266</v>
      </c>
      <c r="C64" s="149" t="s">
        <v>195</v>
      </c>
      <c r="D64" s="151">
        <v>40828</v>
      </c>
      <c r="E64" s="149">
        <v>2200</v>
      </c>
      <c r="F64" s="149">
        <v>400</v>
      </c>
      <c r="G64" s="149" t="s">
        <v>161</v>
      </c>
      <c r="H64" s="83" t="s">
        <v>162</v>
      </c>
      <c r="XFD64"/>
    </row>
    <row r="65" spans="1:8 16384:16384" s="78" customFormat="1" x14ac:dyDescent="0.3">
      <c r="A65" s="149" t="s">
        <v>172</v>
      </c>
      <c r="B65" s="150">
        <v>2266</v>
      </c>
      <c r="C65" s="149" t="s">
        <v>197</v>
      </c>
      <c r="D65" s="151">
        <v>40842</v>
      </c>
      <c r="E65" s="149">
        <v>360</v>
      </c>
      <c r="F65" s="149">
        <v>400</v>
      </c>
      <c r="G65" s="149" t="s">
        <v>161</v>
      </c>
      <c r="H65" s="83" t="s">
        <v>162</v>
      </c>
      <c r="XFD65"/>
    </row>
    <row r="66" spans="1:8 16384:16384" s="78" customFormat="1" x14ac:dyDescent="0.3">
      <c r="A66" s="149" t="s">
        <v>198</v>
      </c>
      <c r="B66" s="150">
        <v>2266</v>
      </c>
      <c r="C66" s="149" t="s">
        <v>199</v>
      </c>
      <c r="D66" s="151">
        <v>40842</v>
      </c>
      <c r="E66" s="149">
        <v>631</v>
      </c>
      <c r="F66" s="149">
        <v>400</v>
      </c>
      <c r="G66" s="149" t="s">
        <v>161</v>
      </c>
      <c r="H66" s="83" t="s">
        <v>162</v>
      </c>
      <c r="XFD66"/>
    </row>
    <row r="67" spans="1:8 16384:16384" s="78" customFormat="1" x14ac:dyDescent="0.3">
      <c r="A67" s="149" t="s">
        <v>159</v>
      </c>
      <c r="B67" s="150">
        <v>2266</v>
      </c>
      <c r="C67" s="149" t="s">
        <v>192</v>
      </c>
      <c r="D67" s="151">
        <v>40842</v>
      </c>
      <c r="E67" s="149">
        <v>3300</v>
      </c>
      <c r="F67" s="149">
        <v>400</v>
      </c>
      <c r="G67" s="149" t="s">
        <v>161</v>
      </c>
      <c r="H67" s="83" t="s">
        <v>162</v>
      </c>
      <c r="XFD67"/>
    </row>
    <row r="68" spans="1:8 16384:16384" s="78" customFormat="1" x14ac:dyDescent="0.3">
      <c r="A68" s="149" t="s">
        <v>193</v>
      </c>
      <c r="B68" s="150">
        <v>2266</v>
      </c>
      <c r="C68" s="149" t="s">
        <v>194</v>
      </c>
      <c r="D68" s="151">
        <v>40854</v>
      </c>
      <c r="E68" s="149">
        <v>3000</v>
      </c>
      <c r="F68" s="149">
        <v>400</v>
      </c>
      <c r="G68" s="149" t="s">
        <v>161</v>
      </c>
      <c r="H68" s="83" t="s">
        <v>162</v>
      </c>
      <c r="XFD68"/>
    </row>
    <row r="69" spans="1:8 16384:16384" s="78" customFormat="1" x14ac:dyDescent="0.3">
      <c r="A69" s="149" t="s">
        <v>193</v>
      </c>
      <c r="B69" s="150">
        <v>2266</v>
      </c>
      <c r="C69" s="149" t="s">
        <v>195</v>
      </c>
      <c r="D69" s="151">
        <v>40854</v>
      </c>
      <c r="E69" s="149">
        <v>4400</v>
      </c>
      <c r="F69" s="149">
        <v>400</v>
      </c>
      <c r="G69" s="149" t="s">
        <v>161</v>
      </c>
      <c r="H69" s="83" t="s">
        <v>162</v>
      </c>
      <c r="XFD69"/>
    </row>
    <row r="70" spans="1:8 16384:16384" s="78" customFormat="1" x14ac:dyDescent="0.3">
      <c r="A70" s="149" t="s">
        <v>159</v>
      </c>
      <c r="B70" s="150">
        <v>2266</v>
      </c>
      <c r="C70" s="149" t="s">
        <v>192</v>
      </c>
      <c r="D70" s="151">
        <v>40857</v>
      </c>
      <c r="E70" s="149">
        <v>18</v>
      </c>
      <c r="F70" s="149">
        <v>400</v>
      </c>
      <c r="G70" s="149" t="s">
        <v>161</v>
      </c>
      <c r="H70" s="83" t="s">
        <v>162</v>
      </c>
      <c r="XFD70"/>
    </row>
    <row r="71" spans="1:8 16384:16384" s="78" customFormat="1" x14ac:dyDescent="0.3">
      <c r="A71" s="149" t="s">
        <v>172</v>
      </c>
      <c r="B71" s="150">
        <v>2266</v>
      </c>
      <c r="C71" s="149" t="s">
        <v>197</v>
      </c>
      <c r="D71" s="151">
        <v>40864</v>
      </c>
      <c r="E71" s="149">
        <v>2500</v>
      </c>
      <c r="F71" s="149">
        <v>400</v>
      </c>
      <c r="G71" s="149" t="s">
        <v>161</v>
      </c>
      <c r="H71" s="83" t="s">
        <v>162</v>
      </c>
      <c r="XFD71"/>
    </row>
    <row r="72" spans="1:8 16384:16384" s="78" customFormat="1" x14ac:dyDescent="0.3">
      <c r="A72" s="149" t="s">
        <v>198</v>
      </c>
      <c r="B72" s="150">
        <v>2266</v>
      </c>
      <c r="C72" s="149" t="s">
        <v>199</v>
      </c>
      <c r="D72" s="151">
        <v>40864</v>
      </c>
      <c r="E72" s="149">
        <v>1000</v>
      </c>
      <c r="F72" s="149">
        <v>400</v>
      </c>
      <c r="G72" s="149" t="s">
        <v>161</v>
      </c>
      <c r="H72" s="83" t="s">
        <v>162</v>
      </c>
      <c r="XFD72"/>
    </row>
    <row r="73" spans="1:8 16384:16384" s="78" customFormat="1" x14ac:dyDescent="0.3">
      <c r="A73" s="149" t="s">
        <v>159</v>
      </c>
      <c r="B73" s="150">
        <v>2266</v>
      </c>
      <c r="C73" s="149" t="s">
        <v>192</v>
      </c>
      <c r="D73" s="151">
        <v>40864</v>
      </c>
      <c r="E73" s="149">
        <v>140</v>
      </c>
      <c r="F73" s="149">
        <v>400</v>
      </c>
      <c r="G73" s="149" t="s">
        <v>161</v>
      </c>
      <c r="H73" s="83" t="s">
        <v>162</v>
      </c>
      <c r="XFD73"/>
    </row>
    <row r="74" spans="1:8 16384:16384" s="78" customFormat="1" x14ac:dyDescent="0.3">
      <c r="A74" s="149" t="s">
        <v>193</v>
      </c>
      <c r="B74" s="150">
        <v>2266</v>
      </c>
      <c r="C74" s="149" t="s">
        <v>194</v>
      </c>
      <c r="D74" s="151">
        <v>40884</v>
      </c>
      <c r="E74" s="149">
        <v>1100</v>
      </c>
      <c r="F74" s="149">
        <v>400</v>
      </c>
      <c r="G74" s="149" t="s">
        <v>161</v>
      </c>
      <c r="H74" s="83" t="s">
        <v>162</v>
      </c>
      <c r="XFD74"/>
    </row>
    <row r="75" spans="1:8 16384:16384" s="78" customFormat="1" x14ac:dyDescent="0.3">
      <c r="A75" s="149" t="s">
        <v>193</v>
      </c>
      <c r="B75" s="150">
        <v>2266</v>
      </c>
      <c r="C75" s="149" t="s">
        <v>195</v>
      </c>
      <c r="D75" s="151">
        <v>40884</v>
      </c>
      <c r="E75" s="149">
        <v>620</v>
      </c>
      <c r="F75" s="149">
        <v>400</v>
      </c>
      <c r="G75" s="149" t="s">
        <v>161</v>
      </c>
      <c r="H75" s="83" t="s">
        <v>162</v>
      </c>
      <c r="XFD75"/>
    </row>
    <row r="76" spans="1:8 16384:16384" s="78" customFormat="1" x14ac:dyDescent="0.3">
      <c r="A76" s="149" t="s">
        <v>172</v>
      </c>
      <c r="B76" s="150">
        <v>2266</v>
      </c>
      <c r="C76" s="149" t="s">
        <v>197</v>
      </c>
      <c r="D76" s="151">
        <v>40897</v>
      </c>
      <c r="E76" s="149">
        <v>550</v>
      </c>
      <c r="F76" s="149">
        <v>400</v>
      </c>
      <c r="G76" s="149" t="s">
        <v>161</v>
      </c>
      <c r="H76" s="83" t="s">
        <v>162</v>
      </c>
      <c r="XFD76"/>
    </row>
    <row r="77" spans="1:8 16384:16384" s="78" customFormat="1" x14ac:dyDescent="0.3">
      <c r="A77" s="149" t="s">
        <v>198</v>
      </c>
      <c r="B77" s="150">
        <v>2266</v>
      </c>
      <c r="C77" s="149" t="s">
        <v>199</v>
      </c>
      <c r="D77" s="151">
        <v>40897</v>
      </c>
      <c r="E77" s="149">
        <v>250</v>
      </c>
      <c r="F77" s="149">
        <v>400</v>
      </c>
      <c r="G77" s="149" t="s">
        <v>161</v>
      </c>
      <c r="H77" s="83" t="s">
        <v>162</v>
      </c>
      <c r="XFD77"/>
    </row>
    <row r="78" spans="1:8 16384:16384" s="78" customFormat="1" x14ac:dyDescent="0.3">
      <c r="A78" s="149" t="s">
        <v>159</v>
      </c>
      <c r="B78" s="150">
        <v>2266</v>
      </c>
      <c r="C78" s="149" t="s">
        <v>192</v>
      </c>
      <c r="D78" s="151">
        <v>40897</v>
      </c>
      <c r="E78" s="149">
        <v>800</v>
      </c>
      <c r="F78" s="149">
        <v>400</v>
      </c>
      <c r="G78" s="149" t="s">
        <v>161</v>
      </c>
      <c r="H78" s="83" t="s">
        <v>162</v>
      </c>
      <c r="XFD78"/>
    </row>
    <row r="79" spans="1:8 16384:16384" s="78" customFormat="1" x14ac:dyDescent="0.3">
      <c r="A79" s="149" t="s">
        <v>193</v>
      </c>
      <c r="B79" s="150">
        <v>2266</v>
      </c>
      <c r="C79" s="149" t="s">
        <v>194</v>
      </c>
      <c r="D79" s="151">
        <v>40919</v>
      </c>
      <c r="E79" s="149">
        <v>700</v>
      </c>
      <c r="F79" s="149">
        <v>400</v>
      </c>
      <c r="G79" s="149" t="s">
        <v>161</v>
      </c>
      <c r="H79" s="83" t="s">
        <v>162</v>
      </c>
      <c r="XFD79"/>
    </row>
    <row r="80" spans="1:8 16384:16384" s="78" customFormat="1" x14ac:dyDescent="0.3">
      <c r="A80" s="149" t="s">
        <v>193</v>
      </c>
      <c r="B80" s="150">
        <v>2266</v>
      </c>
      <c r="C80" s="149" t="s">
        <v>195</v>
      </c>
      <c r="D80" s="151">
        <v>40919</v>
      </c>
      <c r="E80" s="149">
        <v>20</v>
      </c>
      <c r="F80" s="149">
        <v>400</v>
      </c>
      <c r="G80" s="149" t="s">
        <v>161</v>
      </c>
      <c r="H80" s="83" t="s">
        <v>162</v>
      </c>
      <c r="XFD80"/>
    </row>
    <row r="81" spans="1:8 16384:16384" s="78" customFormat="1" x14ac:dyDescent="0.3">
      <c r="A81" s="149" t="s">
        <v>172</v>
      </c>
      <c r="B81" s="150">
        <v>2266</v>
      </c>
      <c r="C81" s="149" t="s">
        <v>197</v>
      </c>
      <c r="D81" s="151">
        <v>40933</v>
      </c>
      <c r="E81" s="149">
        <v>1782</v>
      </c>
      <c r="F81" s="149">
        <v>400</v>
      </c>
      <c r="G81" s="149" t="s">
        <v>161</v>
      </c>
      <c r="H81" s="83" t="s">
        <v>162</v>
      </c>
      <c r="XFD81"/>
    </row>
    <row r="82" spans="1:8 16384:16384" s="78" customFormat="1" x14ac:dyDescent="0.3">
      <c r="A82" s="149" t="s">
        <v>198</v>
      </c>
      <c r="B82" s="150">
        <v>2266</v>
      </c>
      <c r="C82" s="149" t="s">
        <v>199</v>
      </c>
      <c r="D82" s="151">
        <v>40933</v>
      </c>
      <c r="E82" s="149">
        <v>500</v>
      </c>
      <c r="F82" s="149">
        <v>400</v>
      </c>
      <c r="G82" s="149" t="s">
        <v>161</v>
      </c>
      <c r="H82" s="83" t="s">
        <v>162</v>
      </c>
      <c r="XFD82"/>
    </row>
    <row r="83" spans="1:8 16384:16384" s="78" customFormat="1" x14ac:dyDescent="0.3">
      <c r="A83" s="149" t="s">
        <v>159</v>
      </c>
      <c r="B83" s="150">
        <v>2266</v>
      </c>
      <c r="C83" s="149" t="s">
        <v>192</v>
      </c>
      <c r="D83" s="151">
        <v>40933</v>
      </c>
      <c r="E83" s="149" t="s">
        <v>166</v>
      </c>
      <c r="F83" s="149">
        <v>400</v>
      </c>
      <c r="G83" s="149" t="s">
        <v>178</v>
      </c>
      <c r="H83" s="83" t="s">
        <v>162</v>
      </c>
      <c r="XFD83"/>
    </row>
    <row r="84" spans="1:8 16384:16384" s="78" customFormat="1" x14ac:dyDescent="0.3">
      <c r="A84" s="149" t="s">
        <v>159</v>
      </c>
      <c r="B84" s="150">
        <v>2266</v>
      </c>
      <c r="C84" s="149" t="s">
        <v>192</v>
      </c>
      <c r="D84" s="151">
        <v>40961</v>
      </c>
      <c r="E84" s="149">
        <v>9</v>
      </c>
      <c r="F84" s="149">
        <v>400</v>
      </c>
      <c r="G84" s="149" t="s">
        <v>161</v>
      </c>
      <c r="H84" s="83" t="s">
        <v>162</v>
      </c>
      <c r="XFD84"/>
    </row>
    <row r="85" spans="1:8 16384:16384" s="78" customFormat="1" x14ac:dyDescent="0.3">
      <c r="A85" s="149" t="s">
        <v>193</v>
      </c>
      <c r="B85" s="150">
        <v>2266</v>
      </c>
      <c r="C85" s="149" t="s">
        <v>194</v>
      </c>
      <c r="D85" s="151">
        <v>40961</v>
      </c>
      <c r="E85" s="149">
        <v>3000</v>
      </c>
      <c r="F85" s="149">
        <v>400</v>
      </c>
      <c r="G85" s="149" t="s">
        <v>161</v>
      </c>
      <c r="H85" s="83" t="s">
        <v>162</v>
      </c>
      <c r="XFD85"/>
    </row>
    <row r="86" spans="1:8 16384:16384" s="78" customFormat="1" x14ac:dyDescent="0.3">
      <c r="A86" s="149" t="s">
        <v>193</v>
      </c>
      <c r="B86" s="150">
        <v>2266</v>
      </c>
      <c r="C86" s="149" t="s">
        <v>195</v>
      </c>
      <c r="D86" s="151">
        <v>40961</v>
      </c>
      <c r="E86" s="149">
        <v>460</v>
      </c>
      <c r="F86" s="149">
        <v>400</v>
      </c>
      <c r="G86" s="149" t="s">
        <v>161</v>
      </c>
      <c r="H86" s="83" t="s">
        <v>162</v>
      </c>
      <c r="XFD86"/>
    </row>
    <row r="87" spans="1:8 16384:16384" s="78" customFormat="1" x14ac:dyDescent="0.3">
      <c r="A87" s="149" t="s">
        <v>172</v>
      </c>
      <c r="B87" s="150">
        <v>2266</v>
      </c>
      <c r="C87" s="149" t="s">
        <v>197</v>
      </c>
      <c r="D87" s="151">
        <v>40962</v>
      </c>
      <c r="E87" s="149">
        <v>330</v>
      </c>
      <c r="F87" s="149">
        <v>400</v>
      </c>
      <c r="G87" s="149" t="s">
        <v>161</v>
      </c>
      <c r="H87" s="83" t="s">
        <v>162</v>
      </c>
      <c r="XFD87"/>
    </row>
    <row r="88" spans="1:8 16384:16384" s="78" customFormat="1" x14ac:dyDescent="0.3">
      <c r="A88" s="149" t="s">
        <v>198</v>
      </c>
      <c r="B88" s="150">
        <v>2266</v>
      </c>
      <c r="C88" s="149" t="s">
        <v>199</v>
      </c>
      <c r="D88" s="151">
        <v>40962</v>
      </c>
      <c r="E88" s="149">
        <v>700</v>
      </c>
      <c r="F88" s="149">
        <v>400</v>
      </c>
      <c r="G88" s="149" t="s">
        <v>161</v>
      </c>
      <c r="H88" s="83" t="s">
        <v>162</v>
      </c>
      <c r="XFD88"/>
    </row>
    <row r="89" spans="1:8 16384:16384" s="78" customFormat="1" x14ac:dyDescent="0.3">
      <c r="A89" s="149" t="s">
        <v>159</v>
      </c>
      <c r="B89" s="150">
        <v>2266</v>
      </c>
      <c r="C89" s="149" t="s">
        <v>192</v>
      </c>
      <c r="D89" s="151">
        <v>40962</v>
      </c>
      <c r="E89" s="149">
        <v>5</v>
      </c>
      <c r="F89" s="149">
        <v>400</v>
      </c>
      <c r="G89" s="149" t="s">
        <v>161</v>
      </c>
      <c r="H89" s="83" t="s">
        <v>162</v>
      </c>
      <c r="XFD89"/>
    </row>
    <row r="90" spans="1:8 16384:16384" s="78" customFormat="1" x14ac:dyDescent="0.3">
      <c r="A90" s="149" t="s">
        <v>193</v>
      </c>
      <c r="B90" s="150">
        <v>2266</v>
      </c>
      <c r="C90" s="149" t="s">
        <v>194</v>
      </c>
      <c r="D90" s="151">
        <v>40982</v>
      </c>
      <c r="E90" s="149">
        <v>1100</v>
      </c>
      <c r="F90" s="149">
        <v>400</v>
      </c>
      <c r="G90" s="149" t="s">
        <v>161</v>
      </c>
      <c r="H90" s="83" t="s">
        <v>162</v>
      </c>
      <c r="XFD90"/>
    </row>
    <row r="91" spans="1:8 16384:16384" s="78" customFormat="1" x14ac:dyDescent="0.3">
      <c r="A91" s="149" t="s">
        <v>193</v>
      </c>
      <c r="B91" s="150">
        <v>2266</v>
      </c>
      <c r="C91" s="149" t="s">
        <v>195</v>
      </c>
      <c r="D91" s="151">
        <v>40982</v>
      </c>
      <c r="E91" s="149">
        <v>86</v>
      </c>
      <c r="F91" s="149">
        <v>400</v>
      </c>
      <c r="G91" s="149" t="s">
        <v>161</v>
      </c>
      <c r="H91" s="83" t="s">
        <v>162</v>
      </c>
      <c r="XFD91"/>
    </row>
    <row r="92" spans="1:8 16384:16384" s="78" customFormat="1" x14ac:dyDescent="0.3">
      <c r="A92" s="149" t="s">
        <v>172</v>
      </c>
      <c r="B92" s="150">
        <v>2266</v>
      </c>
      <c r="C92" s="149" t="s">
        <v>197</v>
      </c>
      <c r="D92" s="151">
        <v>40995</v>
      </c>
      <c r="E92" s="149">
        <v>90</v>
      </c>
      <c r="F92" s="149">
        <v>400</v>
      </c>
      <c r="G92" s="149" t="s">
        <v>161</v>
      </c>
      <c r="H92" s="83" t="s">
        <v>162</v>
      </c>
      <c r="XFD92"/>
    </row>
    <row r="93" spans="1:8 16384:16384" s="78" customFormat="1" x14ac:dyDescent="0.3">
      <c r="A93" s="149" t="s">
        <v>198</v>
      </c>
      <c r="B93" s="150">
        <v>2266</v>
      </c>
      <c r="C93" s="149" t="s">
        <v>199</v>
      </c>
      <c r="D93" s="151">
        <v>40995</v>
      </c>
      <c r="E93" s="149">
        <v>180</v>
      </c>
      <c r="F93" s="149">
        <v>400</v>
      </c>
      <c r="G93" s="149" t="s">
        <v>161</v>
      </c>
      <c r="H93" s="83" t="s">
        <v>162</v>
      </c>
      <c r="XFD93"/>
    </row>
    <row r="94" spans="1:8 16384:16384" s="78" customFormat="1" x14ac:dyDescent="0.3">
      <c r="A94" s="149" t="s">
        <v>159</v>
      </c>
      <c r="B94" s="150">
        <v>2266</v>
      </c>
      <c r="C94" s="149" t="s">
        <v>192</v>
      </c>
      <c r="D94" s="151">
        <v>40995</v>
      </c>
      <c r="E94" s="149" t="s">
        <v>166</v>
      </c>
      <c r="F94" s="149">
        <v>400</v>
      </c>
      <c r="G94" s="149" t="s">
        <v>178</v>
      </c>
      <c r="H94" s="83" t="s">
        <v>162</v>
      </c>
      <c r="XFD94"/>
    </row>
    <row r="95" spans="1:8 16384:16384" s="78" customFormat="1" x14ac:dyDescent="0.3">
      <c r="A95" s="149" t="s">
        <v>193</v>
      </c>
      <c r="B95" s="150">
        <v>2266</v>
      </c>
      <c r="C95" s="149" t="s">
        <v>194</v>
      </c>
      <c r="D95" s="151">
        <v>41017</v>
      </c>
      <c r="E95" s="149">
        <v>2600</v>
      </c>
      <c r="F95" s="149">
        <v>400</v>
      </c>
      <c r="G95" s="149" t="s">
        <v>161</v>
      </c>
      <c r="H95" s="83" t="s">
        <v>162</v>
      </c>
      <c r="XFD95"/>
    </row>
    <row r="96" spans="1:8 16384:16384" s="78" customFormat="1" x14ac:dyDescent="0.3">
      <c r="A96" s="149" t="s">
        <v>193</v>
      </c>
      <c r="B96" s="150">
        <v>2266</v>
      </c>
      <c r="C96" s="149" t="s">
        <v>195</v>
      </c>
      <c r="D96" s="151">
        <v>41017</v>
      </c>
      <c r="E96" s="149">
        <v>1400</v>
      </c>
      <c r="F96" s="149">
        <v>400</v>
      </c>
      <c r="G96" s="149" t="s">
        <v>161</v>
      </c>
      <c r="H96" s="83" t="s">
        <v>162</v>
      </c>
      <c r="XFD96"/>
    </row>
    <row r="97" spans="1:8 16384:16384" s="78" customFormat="1" x14ac:dyDescent="0.3">
      <c r="A97" s="149" t="s">
        <v>172</v>
      </c>
      <c r="B97" s="150">
        <v>2266</v>
      </c>
      <c r="C97" s="149" t="s">
        <v>197</v>
      </c>
      <c r="D97" s="151">
        <v>41025</v>
      </c>
      <c r="E97" s="149">
        <v>300</v>
      </c>
      <c r="F97" s="149">
        <v>400</v>
      </c>
      <c r="G97" s="149" t="s">
        <v>161</v>
      </c>
      <c r="H97" s="83" t="s">
        <v>162</v>
      </c>
      <c r="XFD97"/>
    </row>
    <row r="98" spans="1:8 16384:16384" s="78" customFormat="1" x14ac:dyDescent="0.3">
      <c r="A98" s="149" t="s">
        <v>198</v>
      </c>
      <c r="B98" s="150">
        <v>2266</v>
      </c>
      <c r="C98" s="149" t="s">
        <v>199</v>
      </c>
      <c r="D98" s="151">
        <v>41025</v>
      </c>
      <c r="E98" s="149">
        <v>94</v>
      </c>
      <c r="F98" s="149">
        <v>400</v>
      </c>
      <c r="G98" s="149" t="s">
        <v>161</v>
      </c>
      <c r="H98" s="83" t="s">
        <v>162</v>
      </c>
      <c r="XFD98"/>
    </row>
    <row r="99" spans="1:8 16384:16384" s="78" customFormat="1" x14ac:dyDescent="0.3">
      <c r="A99" s="149" t="s">
        <v>159</v>
      </c>
      <c r="B99" s="150">
        <v>2266</v>
      </c>
      <c r="C99" s="149" t="s">
        <v>192</v>
      </c>
      <c r="D99" s="151">
        <v>41025</v>
      </c>
      <c r="E99" s="149">
        <v>4</v>
      </c>
      <c r="F99" s="149">
        <v>400</v>
      </c>
      <c r="G99" s="149" t="s">
        <v>161</v>
      </c>
      <c r="H99" s="83" t="s">
        <v>162</v>
      </c>
      <c r="XFD99"/>
    </row>
    <row r="100" spans="1:8 16384:16384" s="78" customFormat="1" x14ac:dyDescent="0.3">
      <c r="A100" s="149" t="s">
        <v>193</v>
      </c>
      <c r="B100" s="150">
        <v>2266</v>
      </c>
      <c r="C100" s="149" t="s">
        <v>194</v>
      </c>
      <c r="D100" s="151">
        <v>41038</v>
      </c>
      <c r="E100" s="149">
        <v>960</v>
      </c>
      <c r="F100" s="149">
        <v>400</v>
      </c>
      <c r="G100" s="149" t="s">
        <v>161</v>
      </c>
      <c r="H100" s="83" t="s">
        <v>162</v>
      </c>
      <c r="XFD100"/>
    </row>
    <row r="101" spans="1:8 16384:16384" s="78" customFormat="1" x14ac:dyDescent="0.3">
      <c r="A101" s="149" t="s">
        <v>193</v>
      </c>
      <c r="B101" s="150">
        <v>2266</v>
      </c>
      <c r="C101" s="149" t="s">
        <v>195</v>
      </c>
      <c r="D101" s="151">
        <v>41038</v>
      </c>
      <c r="E101" s="149">
        <v>2900</v>
      </c>
      <c r="F101" s="149">
        <v>400</v>
      </c>
      <c r="G101" s="149" t="s">
        <v>161</v>
      </c>
      <c r="H101" s="83" t="s">
        <v>162</v>
      </c>
      <c r="XFD101"/>
    </row>
    <row r="102" spans="1:8 16384:16384" s="78" customFormat="1" x14ac:dyDescent="0.3">
      <c r="A102" s="149" t="s">
        <v>172</v>
      </c>
      <c r="B102" s="150">
        <v>2266</v>
      </c>
      <c r="C102" s="149" t="s">
        <v>197</v>
      </c>
      <c r="D102" s="151">
        <v>41039</v>
      </c>
      <c r="E102" s="149">
        <v>4800</v>
      </c>
      <c r="F102" s="149">
        <v>400</v>
      </c>
      <c r="G102" s="149" t="s">
        <v>161</v>
      </c>
      <c r="H102" s="83" t="s">
        <v>162</v>
      </c>
      <c r="XFD102"/>
    </row>
    <row r="103" spans="1:8 16384:16384" s="78" customFormat="1" x14ac:dyDescent="0.3">
      <c r="A103" s="149" t="s">
        <v>198</v>
      </c>
      <c r="B103" s="150">
        <v>2266</v>
      </c>
      <c r="C103" s="149" t="s">
        <v>199</v>
      </c>
      <c r="D103" s="151">
        <v>41039</v>
      </c>
      <c r="E103" s="149">
        <v>710</v>
      </c>
      <c r="F103" s="149">
        <v>400</v>
      </c>
      <c r="G103" s="149" t="s">
        <v>161</v>
      </c>
      <c r="H103" s="83" t="s">
        <v>162</v>
      </c>
      <c r="XFD103"/>
    </row>
    <row r="104" spans="1:8 16384:16384" s="78" customFormat="1" x14ac:dyDescent="0.3">
      <c r="A104" s="149" t="s">
        <v>159</v>
      </c>
      <c r="B104" s="150">
        <v>2266</v>
      </c>
      <c r="C104" s="149" t="s">
        <v>192</v>
      </c>
      <c r="D104" s="151">
        <v>41039</v>
      </c>
      <c r="E104" s="149">
        <v>50</v>
      </c>
      <c r="F104" s="149">
        <v>400</v>
      </c>
      <c r="G104" s="149" t="s">
        <v>161</v>
      </c>
      <c r="H104" s="83" t="s">
        <v>162</v>
      </c>
      <c r="XFD104"/>
    </row>
    <row r="105" spans="1:8 16384:16384" s="78" customFormat="1" x14ac:dyDescent="0.3">
      <c r="A105" s="149" t="s">
        <v>159</v>
      </c>
      <c r="B105" s="150">
        <v>2266</v>
      </c>
      <c r="C105" s="149" t="s">
        <v>192</v>
      </c>
      <c r="D105" s="151">
        <v>41066</v>
      </c>
      <c r="E105" s="149">
        <v>14</v>
      </c>
      <c r="F105" s="149">
        <v>400</v>
      </c>
      <c r="G105" s="149" t="s">
        <v>161</v>
      </c>
      <c r="H105" s="83" t="s">
        <v>162</v>
      </c>
      <c r="XFD105"/>
    </row>
    <row r="106" spans="1:8 16384:16384" s="78" customFormat="1" x14ac:dyDescent="0.3">
      <c r="A106" s="149" t="s">
        <v>193</v>
      </c>
      <c r="B106" s="150">
        <v>2266</v>
      </c>
      <c r="C106" s="149" t="s">
        <v>195</v>
      </c>
      <c r="D106" s="151">
        <v>41073</v>
      </c>
      <c r="E106" s="149">
        <v>2900</v>
      </c>
      <c r="F106" s="149">
        <v>400</v>
      </c>
      <c r="G106" s="149" t="s">
        <v>161</v>
      </c>
      <c r="H106" s="83" t="s">
        <v>162</v>
      </c>
      <c r="XFD106"/>
    </row>
    <row r="107" spans="1:8 16384:16384" s="78" customFormat="1" x14ac:dyDescent="0.3">
      <c r="A107" s="149" t="s">
        <v>193</v>
      </c>
      <c r="B107" s="150">
        <v>2266</v>
      </c>
      <c r="C107" s="149" t="s">
        <v>194</v>
      </c>
      <c r="D107" s="151">
        <v>41075</v>
      </c>
      <c r="E107" s="149">
        <v>2900</v>
      </c>
      <c r="F107" s="149">
        <v>400</v>
      </c>
      <c r="G107" s="149" t="s">
        <v>161</v>
      </c>
      <c r="H107" s="83" t="s">
        <v>162</v>
      </c>
      <c r="XFD107"/>
    </row>
    <row r="108" spans="1:8 16384:16384" s="78" customFormat="1" x14ac:dyDescent="0.3">
      <c r="A108" s="149" t="s">
        <v>193</v>
      </c>
      <c r="B108" s="150">
        <v>2266</v>
      </c>
      <c r="C108" s="149" t="s">
        <v>195</v>
      </c>
      <c r="D108" s="151">
        <v>41075</v>
      </c>
      <c r="E108" s="149">
        <v>3500</v>
      </c>
      <c r="F108" s="149">
        <v>400</v>
      </c>
      <c r="G108" s="149" t="s">
        <v>161</v>
      </c>
      <c r="H108" s="83" t="s">
        <v>162</v>
      </c>
      <c r="XFD108"/>
    </row>
    <row r="109" spans="1:8 16384:16384" s="78" customFormat="1" x14ac:dyDescent="0.3">
      <c r="A109" s="149" t="s">
        <v>172</v>
      </c>
      <c r="B109" s="150">
        <v>2266</v>
      </c>
      <c r="C109" s="149" t="s">
        <v>197</v>
      </c>
      <c r="D109" s="151">
        <v>41086</v>
      </c>
      <c r="E109" s="149">
        <v>5800</v>
      </c>
      <c r="F109" s="149">
        <v>400</v>
      </c>
      <c r="G109" s="149" t="s">
        <v>161</v>
      </c>
      <c r="H109" s="83" t="s">
        <v>162</v>
      </c>
      <c r="XFD109"/>
    </row>
    <row r="110" spans="1:8 16384:16384" s="78" customFormat="1" x14ac:dyDescent="0.3">
      <c r="A110" s="149" t="s">
        <v>198</v>
      </c>
      <c r="B110" s="150">
        <v>2266</v>
      </c>
      <c r="C110" s="149" t="s">
        <v>199</v>
      </c>
      <c r="D110" s="151">
        <v>41086</v>
      </c>
      <c r="E110" s="149">
        <v>30000</v>
      </c>
      <c r="F110" s="149">
        <v>400</v>
      </c>
      <c r="G110" s="149" t="s">
        <v>161</v>
      </c>
      <c r="H110" s="83" t="s">
        <v>162</v>
      </c>
      <c r="XFD110"/>
    </row>
    <row r="111" spans="1:8 16384:16384" s="78" customFormat="1" x14ac:dyDescent="0.3">
      <c r="A111" s="149" t="s">
        <v>159</v>
      </c>
      <c r="B111" s="150">
        <v>2266</v>
      </c>
      <c r="C111" s="149" t="s">
        <v>192</v>
      </c>
      <c r="D111" s="151">
        <v>41086</v>
      </c>
      <c r="E111" s="149">
        <v>5500</v>
      </c>
      <c r="F111" s="149">
        <v>400</v>
      </c>
      <c r="G111" s="149" t="s">
        <v>161</v>
      </c>
      <c r="H111" s="83" t="s">
        <v>162</v>
      </c>
      <c r="XFD111"/>
    </row>
    <row r="112" spans="1:8 16384:16384" s="78" customFormat="1" x14ac:dyDescent="0.3">
      <c r="A112" s="149" t="s">
        <v>193</v>
      </c>
      <c r="B112" s="150">
        <v>2266</v>
      </c>
      <c r="C112" s="149" t="s">
        <v>194</v>
      </c>
      <c r="D112" s="151">
        <v>41101</v>
      </c>
      <c r="E112" s="149">
        <v>1100</v>
      </c>
      <c r="F112" s="149">
        <v>400</v>
      </c>
      <c r="G112" s="149" t="s">
        <v>161</v>
      </c>
      <c r="H112" s="83" t="s">
        <v>162</v>
      </c>
      <c r="XFD112"/>
    </row>
    <row r="113" spans="1:8 16384:16384" s="78" customFormat="1" x14ac:dyDescent="0.3">
      <c r="A113" s="149" t="s">
        <v>193</v>
      </c>
      <c r="B113" s="150">
        <v>2266</v>
      </c>
      <c r="C113" s="149" t="s">
        <v>195</v>
      </c>
      <c r="D113" s="151">
        <v>41101</v>
      </c>
      <c r="E113" s="149">
        <v>3400</v>
      </c>
      <c r="F113" s="149">
        <v>400</v>
      </c>
      <c r="G113" s="149" t="s">
        <v>161</v>
      </c>
      <c r="H113" s="83" t="s">
        <v>162</v>
      </c>
      <c r="XFD113"/>
    </row>
    <row r="114" spans="1:8 16384:16384" s="78" customFormat="1" x14ac:dyDescent="0.3">
      <c r="A114" s="149" t="s">
        <v>172</v>
      </c>
      <c r="B114" s="150">
        <v>2266</v>
      </c>
      <c r="C114" s="149" t="s">
        <v>197</v>
      </c>
      <c r="D114" s="151">
        <v>41106</v>
      </c>
      <c r="E114" s="149">
        <v>3200</v>
      </c>
      <c r="F114" s="149">
        <v>400</v>
      </c>
      <c r="G114" s="149" t="s">
        <v>161</v>
      </c>
      <c r="H114" s="83" t="s">
        <v>162</v>
      </c>
      <c r="XFD114"/>
    </row>
    <row r="115" spans="1:8 16384:16384" s="78" customFormat="1" x14ac:dyDescent="0.3">
      <c r="A115" s="149" t="s">
        <v>198</v>
      </c>
      <c r="B115" s="150">
        <v>2266</v>
      </c>
      <c r="C115" s="149" t="s">
        <v>199</v>
      </c>
      <c r="D115" s="151">
        <v>41106</v>
      </c>
      <c r="E115" s="149">
        <v>4200</v>
      </c>
      <c r="F115" s="149">
        <v>400</v>
      </c>
      <c r="G115" s="149" t="s">
        <v>161</v>
      </c>
      <c r="H115" s="83" t="s">
        <v>162</v>
      </c>
      <c r="XFD115"/>
    </row>
    <row r="116" spans="1:8 16384:16384" s="78" customFormat="1" x14ac:dyDescent="0.3">
      <c r="A116" s="149" t="s">
        <v>159</v>
      </c>
      <c r="B116" s="150">
        <v>2266</v>
      </c>
      <c r="C116" s="149" t="s">
        <v>192</v>
      </c>
      <c r="D116" s="151">
        <v>41106</v>
      </c>
      <c r="E116" s="149">
        <v>2200</v>
      </c>
      <c r="F116" s="149">
        <v>400</v>
      </c>
      <c r="G116" s="149" t="s">
        <v>161</v>
      </c>
      <c r="H116" s="83" t="s">
        <v>162</v>
      </c>
      <c r="XFD116"/>
    </row>
    <row r="117" spans="1:8 16384:16384" s="78" customFormat="1" x14ac:dyDescent="0.3">
      <c r="A117" s="149" t="s">
        <v>193</v>
      </c>
      <c r="B117" s="150">
        <v>2266</v>
      </c>
      <c r="C117" s="149" t="s">
        <v>194</v>
      </c>
      <c r="D117" s="151">
        <v>41135</v>
      </c>
      <c r="E117" s="149">
        <v>4500</v>
      </c>
      <c r="F117" s="149">
        <v>400</v>
      </c>
      <c r="G117" s="149" t="s">
        <v>161</v>
      </c>
      <c r="H117" s="83" t="s">
        <v>162</v>
      </c>
      <c r="XFD117"/>
    </row>
    <row r="118" spans="1:8 16384:16384" s="78" customFormat="1" x14ac:dyDescent="0.3">
      <c r="A118" s="149" t="s">
        <v>193</v>
      </c>
      <c r="B118" s="150">
        <v>2266</v>
      </c>
      <c r="C118" s="149" t="s">
        <v>195</v>
      </c>
      <c r="D118" s="151">
        <v>41135</v>
      </c>
      <c r="E118" s="149">
        <v>4600</v>
      </c>
      <c r="F118" s="149">
        <v>400</v>
      </c>
      <c r="G118" s="149" t="s">
        <v>161</v>
      </c>
      <c r="H118" s="83" t="s">
        <v>162</v>
      </c>
      <c r="XFD118"/>
    </row>
    <row r="119" spans="1:8 16384:16384" s="78" customFormat="1" x14ac:dyDescent="0.3">
      <c r="A119" s="149" t="s">
        <v>172</v>
      </c>
      <c r="B119" s="150">
        <v>2266</v>
      </c>
      <c r="C119" s="149" t="s">
        <v>197</v>
      </c>
      <c r="D119" s="151">
        <v>41143</v>
      </c>
      <c r="E119" s="149">
        <v>2600</v>
      </c>
      <c r="F119" s="149">
        <v>400</v>
      </c>
      <c r="G119" s="149" t="s">
        <v>161</v>
      </c>
      <c r="H119" s="83" t="s">
        <v>162</v>
      </c>
      <c r="XFD119"/>
    </row>
    <row r="120" spans="1:8 16384:16384" s="78" customFormat="1" x14ac:dyDescent="0.3">
      <c r="A120" s="149" t="s">
        <v>198</v>
      </c>
      <c r="B120" s="150">
        <v>2266</v>
      </c>
      <c r="C120" s="149" t="s">
        <v>199</v>
      </c>
      <c r="D120" s="151">
        <v>41143</v>
      </c>
      <c r="E120" s="149">
        <v>4000</v>
      </c>
      <c r="F120" s="149">
        <v>400</v>
      </c>
      <c r="G120" s="149" t="s">
        <v>161</v>
      </c>
      <c r="H120" s="83" t="s">
        <v>162</v>
      </c>
      <c r="XFD120"/>
    </row>
    <row r="121" spans="1:8 16384:16384" s="78" customFormat="1" x14ac:dyDescent="0.3">
      <c r="A121" s="149" t="s">
        <v>159</v>
      </c>
      <c r="B121" s="150">
        <v>2266</v>
      </c>
      <c r="C121" s="149" t="s">
        <v>192</v>
      </c>
      <c r="D121" s="151">
        <v>41143</v>
      </c>
      <c r="E121" s="149">
        <v>360</v>
      </c>
      <c r="F121" s="149">
        <v>400</v>
      </c>
      <c r="G121" s="149" t="s">
        <v>161</v>
      </c>
      <c r="H121" s="83" t="s">
        <v>162</v>
      </c>
      <c r="XFD121"/>
    </row>
    <row r="122" spans="1:8 16384:16384" s="78" customFormat="1" x14ac:dyDescent="0.3">
      <c r="A122" s="149" t="s">
        <v>172</v>
      </c>
      <c r="B122" s="150">
        <v>2266</v>
      </c>
      <c r="C122" s="149" t="s">
        <v>197</v>
      </c>
      <c r="D122" s="151">
        <v>41163</v>
      </c>
      <c r="E122" s="149">
        <v>300</v>
      </c>
      <c r="F122" s="149">
        <v>400</v>
      </c>
      <c r="G122" s="149" t="s">
        <v>161</v>
      </c>
      <c r="H122" s="83" t="s">
        <v>162</v>
      </c>
      <c r="XFD122"/>
    </row>
    <row r="123" spans="1:8 16384:16384" s="78" customFormat="1" x14ac:dyDescent="0.3">
      <c r="A123" s="149" t="s">
        <v>198</v>
      </c>
      <c r="B123" s="150">
        <v>2266</v>
      </c>
      <c r="C123" s="149" t="s">
        <v>199</v>
      </c>
      <c r="D123" s="151">
        <v>41163</v>
      </c>
      <c r="E123" s="149">
        <v>600</v>
      </c>
      <c r="F123" s="149">
        <v>400</v>
      </c>
      <c r="G123" s="149" t="s">
        <v>161</v>
      </c>
      <c r="H123" s="83" t="s">
        <v>162</v>
      </c>
      <c r="XFD123"/>
    </row>
    <row r="124" spans="1:8 16384:16384" s="78" customFormat="1" x14ac:dyDescent="0.3">
      <c r="A124" s="149" t="s">
        <v>159</v>
      </c>
      <c r="B124" s="150">
        <v>2266</v>
      </c>
      <c r="C124" s="149" t="s">
        <v>192</v>
      </c>
      <c r="D124" s="151">
        <v>41163</v>
      </c>
      <c r="E124" s="149">
        <v>400</v>
      </c>
      <c r="F124" s="149">
        <v>400</v>
      </c>
      <c r="G124" s="149" t="s">
        <v>161</v>
      </c>
      <c r="H124" s="83" t="s">
        <v>162</v>
      </c>
      <c r="XFD124"/>
    </row>
    <row r="125" spans="1:8 16384:16384" s="78" customFormat="1" x14ac:dyDescent="0.3">
      <c r="A125" s="149" t="s">
        <v>193</v>
      </c>
      <c r="B125" s="150">
        <v>2266</v>
      </c>
      <c r="C125" s="149" t="s">
        <v>194</v>
      </c>
      <c r="D125" s="151">
        <v>41178</v>
      </c>
      <c r="E125" s="149">
        <v>3800</v>
      </c>
      <c r="F125" s="149">
        <v>400</v>
      </c>
      <c r="G125" s="149" t="s">
        <v>161</v>
      </c>
      <c r="H125" s="83" t="s">
        <v>162</v>
      </c>
      <c r="XFD125"/>
    </row>
    <row r="126" spans="1:8 16384:16384" s="78" customFormat="1" x14ac:dyDescent="0.3">
      <c r="A126" s="149" t="s">
        <v>193</v>
      </c>
      <c r="B126" s="150">
        <v>2266</v>
      </c>
      <c r="C126" s="149" t="s">
        <v>194</v>
      </c>
      <c r="D126" s="151">
        <v>41205</v>
      </c>
      <c r="E126" s="149">
        <v>4000</v>
      </c>
      <c r="F126" s="149">
        <v>400</v>
      </c>
      <c r="G126" s="149" t="s">
        <v>161</v>
      </c>
      <c r="H126" s="83" t="s">
        <v>162</v>
      </c>
      <c r="XFD126"/>
    </row>
    <row r="127" spans="1:8 16384:16384" s="78" customFormat="1" x14ac:dyDescent="0.3">
      <c r="A127" s="149" t="s">
        <v>193</v>
      </c>
      <c r="B127" s="150">
        <v>2266</v>
      </c>
      <c r="C127" s="149" t="s">
        <v>195</v>
      </c>
      <c r="D127" s="151">
        <v>41205</v>
      </c>
      <c r="E127" s="149">
        <v>2700</v>
      </c>
      <c r="F127" s="149">
        <v>400</v>
      </c>
      <c r="G127" s="149" t="s">
        <v>161</v>
      </c>
      <c r="H127" s="83" t="s">
        <v>162</v>
      </c>
      <c r="XFD127"/>
    </row>
    <row r="128" spans="1:8 16384:16384" s="78" customFormat="1" x14ac:dyDescent="0.3">
      <c r="A128" s="149" t="s">
        <v>193</v>
      </c>
      <c r="B128" s="150">
        <v>2266</v>
      </c>
      <c r="C128" s="149" t="s">
        <v>194</v>
      </c>
      <c r="D128" s="151">
        <v>41227</v>
      </c>
      <c r="E128" s="149">
        <v>2800</v>
      </c>
      <c r="F128" s="149">
        <v>400</v>
      </c>
      <c r="G128" s="149" t="s">
        <v>161</v>
      </c>
      <c r="H128" s="83" t="s">
        <v>162</v>
      </c>
      <c r="XFD128"/>
    </row>
    <row r="129" spans="1:8 16384:16384" s="78" customFormat="1" x14ac:dyDescent="0.3">
      <c r="A129" s="149" t="s">
        <v>193</v>
      </c>
      <c r="B129" s="150">
        <v>2266</v>
      </c>
      <c r="C129" s="149" t="s">
        <v>195</v>
      </c>
      <c r="D129" s="151">
        <v>41227</v>
      </c>
      <c r="E129" s="149">
        <v>1700</v>
      </c>
      <c r="F129" s="149">
        <v>400</v>
      </c>
      <c r="G129" s="149" t="s">
        <v>161</v>
      </c>
      <c r="H129" s="83" t="s">
        <v>162</v>
      </c>
      <c r="XFD129"/>
    </row>
    <row r="130" spans="1:8 16384:16384" s="78" customFormat="1" x14ac:dyDescent="0.3">
      <c r="A130" s="149" t="s">
        <v>172</v>
      </c>
      <c r="B130" s="150">
        <v>2266</v>
      </c>
      <c r="C130" s="149" t="s">
        <v>197</v>
      </c>
      <c r="D130" s="151">
        <v>41242</v>
      </c>
      <c r="E130" s="149">
        <v>5100</v>
      </c>
      <c r="F130" s="149">
        <v>400</v>
      </c>
      <c r="G130" s="149" t="s">
        <v>161</v>
      </c>
      <c r="H130" s="83" t="s">
        <v>162</v>
      </c>
      <c r="XFD130"/>
    </row>
    <row r="131" spans="1:8 16384:16384" s="78" customFormat="1" x14ac:dyDescent="0.3">
      <c r="A131" s="149" t="s">
        <v>198</v>
      </c>
      <c r="B131" s="150">
        <v>2266</v>
      </c>
      <c r="C131" s="149" t="s">
        <v>199</v>
      </c>
      <c r="D131" s="151">
        <v>41242</v>
      </c>
      <c r="E131" s="149">
        <v>1200</v>
      </c>
      <c r="F131" s="149">
        <v>400</v>
      </c>
      <c r="G131" s="149" t="s">
        <v>161</v>
      </c>
      <c r="H131" s="83" t="s">
        <v>162</v>
      </c>
      <c r="XFD131"/>
    </row>
    <row r="132" spans="1:8 16384:16384" s="78" customFormat="1" x14ac:dyDescent="0.3">
      <c r="A132" s="149" t="s">
        <v>159</v>
      </c>
      <c r="B132" s="150">
        <v>2266</v>
      </c>
      <c r="C132" s="149" t="s">
        <v>192</v>
      </c>
      <c r="D132" s="151">
        <v>41242</v>
      </c>
      <c r="E132" s="149">
        <v>210</v>
      </c>
      <c r="F132" s="149">
        <v>400</v>
      </c>
      <c r="G132" s="149" t="s">
        <v>161</v>
      </c>
      <c r="H132" s="83" t="s">
        <v>162</v>
      </c>
      <c r="XFD132"/>
    </row>
    <row r="133" spans="1:8 16384:16384" s="78" customFormat="1" x14ac:dyDescent="0.3">
      <c r="A133" s="149" t="s">
        <v>172</v>
      </c>
      <c r="B133" s="150">
        <v>2266</v>
      </c>
      <c r="C133" s="149" t="s">
        <v>197</v>
      </c>
      <c r="D133" s="151">
        <v>41248</v>
      </c>
      <c r="E133" s="149">
        <v>1261</v>
      </c>
      <c r="F133" s="149">
        <v>400</v>
      </c>
      <c r="G133" s="149" t="s">
        <v>161</v>
      </c>
      <c r="H133" s="83" t="s">
        <v>162</v>
      </c>
      <c r="XFD133"/>
    </row>
    <row r="134" spans="1:8 16384:16384" s="78" customFormat="1" x14ac:dyDescent="0.3">
      <c r="A134" s="149" t="s">
        <v>198</v>
      </c>
      <c r="B134" s="150">
        <v>2266</v>
      </c>
      <c r="C134" s="149" t="s">
        <v>199</v>
      </c>
      <c r="D134" s="151">
        <v>41248</v>
      </c>
      <c r="E134" s="149">
        <v>2100</v>
      </c>
      <c r="F134" s="149">
        <v>400</v>
      </c>
      <c r="G134" s="149" t="s">
        <v>161</v>
      </c>
      <c r="H134" s="83" t="s">
        <v>162</v>
      </c>
      <c r="XFD134"/>
    </row>
    <row r="135" spans="1:8 16384:16384" s="78" customFormat="1" x14ac:dyDescent="0.3">
      <c r="A135" s="149" t="s">
        <v>159</v>
      </c>
      <c r="B135" s="150">
        <v>2266</v>
      </c>
      <c r="C135" s="149" t="s">
        <v>192</v>
      </c>
      <c r="D135" s="151">
        <v>41248</v>
      </c>
      <c r="E135" s="149" t="s">
        <v>166</v>
      </c>
      <c r="F135" s="149">
        <v>400</v>
      </c>
      <c r="G135" s="149" t="s">
        <v>178</v>
      </c>
      <c r="H135" s="83" t="s">
        <v>162</v>
      </c>
      <c r="XFD135"/>
    </row>
    <row r="136" spans="1:8 16384:16384" s="78" customFormat="1" x14ac:dyDescent="0.3">
      <c r="A136" s="149" t="s">
        <v>193</v>
      </c>
      <c r="B136" s="150">
        <v>2266</v>
      </c>
      <c r="C136" s="149" t="s">
        <v>195</v>
      </c>
      <c r="D136" s="151">
        <v>41261</v>
      </c>
      <c r="E136" s="149">
        <v>2100</v>
      </c>
      <c r="F136" s="149">
        <v>400</v>
      </c>
      <c r="G136" s="149" t="s">
        <v>161</v>
      </c>
      <c r="H136" s="83" t="s">
        <v>162</v>
      </c>
      <c r="XFD136"/>
    </row>
    <row r="137" spans="1:8 16384:16384" s="78" customFormat="1" x14ac:dyDescent="0.3">
      <c r="A137" s="149" t="s">
        <v>172</v>
      </c>
      <c r="B137" s="150">
        <v>2266</v>
      </c>
      <c r="C137" s="149" t="s">
        <v>197</v>
      </c>
      <c r="D137" s="151">
        <v>41288</v>
      </c>
      <c r="E137" s="149">
        <v>541</v>
      </c>
      <c r="F137" s="149">
        <v>400</v>
      </c>
      <c r="G137" s="149" t="s">
        <v>161</v>
      </c>
      <c r="H137" s="83" t="s">
        <v>162</v>
      </c>
      <c r="XFD137"/>
    </row>
    <row r="138" spans="1:8 16384:16384" s="78" customFormat="1" x14ac:dyDescent="0.3">
      <c r="A138" s="149" t="s">
        <v>198</v>
      </c>
      <c r="B138" s="150">
        <v>2266</v>
      </c>
      <c r="C138" s="149" t="s">
        <v>199</v>
      </c>
      <c r="D138" s="151">
        <v>41288</v>
      </c>
      <c r="E138" s="149">
        <v>901</v>
      </c>
      <c r="F138" s="149">
        <v>400</v>
      </c>
      <c r="G138" s="149" t="s">
        <v>161</v>
      </c>
      <c r="H138" s="83" t="s">
        <v>162</v>
      </c>
      <c r="XFD138"/>
    </row>
    <row r="139" spans="1:8 16384:16384" s="78" customFormat="1" x14ac:dyDescent="0.3">
      <c r="A139" s="149" t="s">
        <v>159</v>
      </c>
      <c r="B139" s="150">
        <v>2266</v>
      </c>
      <c r="C139" s="149" t="s">
        <v>192</v>
      </c>
      <c r="D139" s="151">
        <v>41288</v>
      </c>
      <c r="E139" s="149">
        <v>1</v>
      </c>
      <c r="F139" s="149">
        <v>400</v>
      </c>
      <c r="G139" s="149" t="s">
        <v>161</v>
      </c>
      <c r="H139" s="83" t="s">
        <v>162</v>
      </c>
      <c r="XFD139"/>
    </row>
    <row r="140" spans="1:8 16384:16384" s="78" customFormat="1" x14ac:dyDescent="0.3">
      <c r="A140" s="149" t="s">
        <v>193</v>
      </c>
      <c r="B140" s="150">
        <v>2266</v>
      </c>
      <c r="C140" s="149" t="s">
        <v>194</v>
      </c>
      <c r="D140" s="151">
        <v>41290</v>
      </c>
      <c r="E140" s="149">
        <v>2600</v>
      </c>
      <c r="F140" s="149">
        <v>400</v>
      </c>
      <c r="G140" s="149" t="s">
        <v>161</v>
      </c>
      <c r="H140" s="83" t="s">
        <v>162</v>
      </c>
      <c r="XFD140"/>
    </row>
    <row r="141" spans="1:8 16384:16384" s="78" customFormat="1" x14ac:dyDescent="0.3">
      <c r="A141" s="149" t="s">
        <v>193</v>
      </c>
      <c r="B141" s="150">
        <v>2266</v>
      </c>
      <c r="C141" s="149" t="s">
        <v>195</v>
      </c>
      <c r="D141" s="151">
        <v>41290</v>
      </c>
      <c r="E141" s="149">
        <v>3500</v>
      </c>
      <c r="F141" s="149">
        <v>400</v>
      </c>
      <c r="G141" s="149" t="s">
        <v>161</v>
      </c>
      <c r="H141" s="83" t="s">
        <v>162</v>
      </c>
      <c r="XFD141"/>
    </row>
    <row r="142" spans="1:8 16384:16384" s="78" customFormat="1" x14ac:dyDescent="0.3">
      <c r="A142" s="149" t="s">
        <v>172</v>
      </c>
      <c r="B142" s="150">
        <v>2266</v>
      </c>
      <c r="C142" s="149" t="s">
        <v>197</v>
      </c>
      <c r="D142" s="151">
        <v>41311</v>
      </c>
      <c r="E142" s="149">
        <v>991</v>
      </c>
      <c r="F142" s="149">
        <v>400</v>
      </c>
      <c r="G142" s="149" t="s">
        <v>161</v>
      </c>
      <c r="H142" s="83" t="s">
        <v>162</v>
      </c>
      <c r="XFD142"/>
    </row>
    <row r="143" spans="1:8 16384:16384" s="78" customFormat="1" x14ac:dyDescent="0.3">
      <c r="A143" s="149" t="s">
        <v>198</v>
      </c>
      <c r="B143" s="150">
        <v>2266</v>
      </c>
      <c r="C143" s="149" t="s">
        <v>199</v>
      </c>
      <c r="D143" s="151">
        <v>41311</v>
      </c>
      <c r="E143" s="149">
        <v>1261</v>
      </c>
      <c r="F143" s="149">
        <v>400</v>
      </c>
      <c r="G143" s="149" t="s">
        <v>161</v>
      </c>
      <c r="H143" s="83" t="s">
        <v>162</v>
      </c>
      <c r="XFD143"/>
    </row>
    <row r="144" spans="1:8 16384:16384" s="78" customFormat="1" x14ac:dyDescent="0.3">
      <c r="A144" s="149" t="s">
        <v>159</v>
      </c>
      <c r="B144" s="150">
        <v>2266</v>
      </c>
      <c r="C144" s="149" t="s">
        <v>192</v>
      </c>
      <c r="D144" s="151">
        <v>41311</v>
      </c>
      <c r="E144" s="149">
        <v>1441</v>
      </c>
      <c r="F144" s="149">
        <v>400</v>
      </c>
      <c r="G144" s="149" t="s">
        <v>161</v>
      </c>
      <c r="H144" s="83" t="s">
        <v>162</v>
      </c>
      <c r="XFD144"/>
    </row>
    <row r="145" spans="1:8 16384:16384" s="78" customFormat="1" x14ac:dyDescent="0.3">
      <c r="A145" s="149" t="s">
        <v>193</v>
      </c>
      <c r="B145" s="150">
        <v>2266</v>
      </c>
      <c r="C145" s="149" t="s">
        <v>194</v>
      </c>
      <c r="D145" s="151">
        <v>41318</v>
      </c>
      <c r="E145" s="149">
        <v>1900</v>
      </c>
      <c r="F145" s="149">
        <v>400</v>
      </c>
      <c r="G145" s="149" t="s">
        <v>161</v>
      </c>
      <c r="H145" s="83" t="s">
        <v>162</v>
      </c>
      <c r="XFD145"/>
    </row>
    <row r="146" spans="1:8 16384:16384" s="78" customFormat="1" x14ac:dyDescent="0.3">
      <c r="A146" s="149" t="s">
        <v>193</v>
      </c>
      <c r="B146" s="150">
        <v>2266</v>
      </c>
      <c r="C146" s="149" t="s">
        <v>195</v>
      </c>
      <c r="D146" s="151">
        <v>41318</v>
      </c>
      <c r="E146" s="149">
        <v>1500</v>
      </c>
      <c r="F146" s="149">
        <v>400</v>
      </c>
      <c r="G146" s="149" t="s">
        <v>161</v>
      </c>
      <c r="H146" s="83" t="s">
        <v>162</v>
      </c>
      <c r="XFD146"/>
    </row>
    <row r="147" spans="1:8 16384:16384" s="78" customFormat="1" x14ac:dyDescent="0.3">
      <c r="A147" s="149" t="s">
        <v>193</v>
      </c>
      <c r="B147" s="150">
        <v>2266</v>
      </c>
      <c r="C147" s="149" t="s">
        <v>194</v>
      </c>
      <c r="D147" s="151">
        <v>41346</v>
      </c>
      <c r="E147" s="149">
        <v>1000</v>
      </c>
      <c r="F147" s="149">
        <v>400</v>
      </c>
      <c r="G147" s="149" t="s">
        <v>161</v>
      </c>
      <c r="H147" s="83" t="s">
        <v>162</v>
      </c>
      <c r="XFD147"/>
    </row>
    <row r="148" spans="1:8 16384:16384" s="78" customFormat="1" x14ac:dyDescent="0.3">
      <c r="A148" s="149" t="s">
        <v>193</v>
      </c>
      <c r="B148" s="150">
        <v>2266</v>
      </c>
      <c r="C148" s="149" t="s">
        <v>195</v>
      </c>
      <c r="D148" s="151">
        <v>41346</v>
      </c>
      <c r="E148" s="149">
        <v>810</v>
      </c>
      <c r="F148" s="149">
        <v>400</v>
      </c>
      <c r="G148" s="149" t="s">
        <v>161</v>
      </c>
      <c r="H148" s="83" t="s">
        <v>162</v>
      </c>
      <c r="XFD148"/>
    </row>
    <row r="149" spans="1:8 16384:16384" s="78" customFormat="1" x14ac:dyDescent="0.3">
      <c r="A149" s="149" t="s">
        <v>172</v>
      </c>
      <c r="B149" s="150">
        <v>2266</v>
      </c>
      <c r="C149" s="149" t="s">
        <v>197</v>
      </c>
      <c r="D149" s="151">
        <v>41359</v>
      </c>
      <c r="E149" s="149">
        <v>360</v>
      </c>
      <c r="F149" s="149">
        <v>400</v>
      </c>
      <c r="G149" s="149" t="s">
        <v>161</v>
      </c>
      <c r="H149" s="83" t="s">
        <v>162</v>
      </c>
      <c r="XFD149"/>
    </row>
    <row r="150" spans="1:8 16384:16384" s="78" customFormat="1" x14ac:dyDescent="0.3">
      <c r="A150" s="149" t="s">
        <v>198</v>
      </c>
      <c r="B150" s="150">
        <v>2266</v>
      </c>
      <c r="C150" s="149" t="s">
        <v>199</v>
      </c>
      <c r="D150" s="151">
        <v>41359</v>
      </c>
      <c r="E150" s="149">
        <v>541</v>
      </c>
      <c r="F150" s="149">
        <v>400</v>
      </c>
      <c r="G150" s="149" t="s">
        <v>161</v>
      </c>
      <c r="H150" s="83" t="s">
        <v>162</v>
      </c>
      <c r="XFD150"/>
    </row>
    <row r="151" spans="1:8 16384:16384" s="78" customFormat="1" x14ac:dyDescent="0.3">
      <c r="A151" s="149" t="s">
        <v>159</v>
      </c>
      <c r="B151" s="150">
        <v>2266</v>
      </c>
      <c r="C151" s="149" t="s">
        <v>192</v>
      </c>
      <c r="D151" s="151">
        <v>41359</v>
      </c>
      <c r="E151" s="149" t="s">
        <v>166</v>
      </c>
      <c r="F151" s="149">
        <v>400</v>
      </c>
      <c r="G151" s="149" t="s">
        <v>178</v>
      </c>
      <c r="H151" s="83" t="s">
        <v>162</v>
      </c>
      <c r="XFD151"/>
    </row>
    <row r="152" spans="1:8 16384:16384" s="78" customFormat="1" x14ac:dyDescent="0.3">
      <c r="A152" s="149" t="s">
        <v>193</v>
      </c>
      <c r="B152" s="150">
        <v>2266</v>
      </c>
      <c r="C152" s="149" t="s">
        <v>194</v>
      </c>
      <c r="D152" s="151">
        <v>41374</v>
      </c>
      <c r="E152" s="149">
        <v>960</v>
      </c>
      <c r="F152" s="149">
        <v>400</v>
      </c>
      <c r="G152" s="149" t="s">
        <v>161</v>
      </c>
      <c r="H152" s="83" t="s">
        <v>162</v>
      </c>
      <c r="XFD152"/>
    </row>
    <row r="153" spans="1:8 16384:16384" s="78" customFormat="1" x14ac:dyDescent="0.3">
      <c r="A153" s="149" t="s">
        <v>193</v>
      </c>
      <c r="B153" s="150">
        <v>2266</v>
      </c>
      <c r="C153" s="149" t="s">
        <v>195</v>
      </c>
      <c r="D153" s="151">
        <v>41374</v>
      </c>
      <c r="E153" s="149">
        <v>860</v>
      </c>
      <c r="F153" s="149">
        <v>400</v>
      </c>
      <c r="G153" s="149" t="s">
        <v>161</v>
      </c>
      <c r="H153" s="83" t="s">
        <v>162</v>
      </c>
      <c r="XFD153"/>
    </row>
    <row r="154" spans="1:8 16384:16384" s="78" customFormat="1" x14ac:dyDescent="0.3">
      <c r="A154" s="149" t="s">
        <v>172</v>
      </c>
      <c r="B154" s="150">
        <v>2266</v>
      </c>
      <c r="C154" s="149" t="s">
        <v>197</v>
      </c>
      <c r="D154" s="151">
        <v>41389</v>
      </c>
      <c r="E154" s="149">
        <v>1081</v>
      </c>
      <c r="F154" s="149">
        <v>400</v>
      </c>
      <c r="G154" s="149" t="s">
        <v>161</v>
      </c>
      <c r="H154" s="83" t="s">
        <v>162</v>
      </c>
      <c r="XFD154"/>
    </row>
    <row r="155" spans="1:8 16384:16384" s="78" customFormat="1" x14ac:dyDescent="0.3">
      <c r="A155" s="149" t="s">
        <v>198</v>
      </c>
      <c r="B155" s="150">
        <v>2266</v>
      </c>
      <c r="C155" s="149" t="s">
        <v>199</v>
      </c>
      <c r="D155" s="151">
        <v>41389</v>
      </c>
      <c r="E155" s="149">
        <v>721</v>
      </c>
      <c r="F155" s="149">
        <v>400</v>
      </c>
      <c r="G155" s="149" t="s">
        <v>161</v>
      </c>
      <c r="H155" s="83" t="s">
        <v>162</v>
      </c>
      <c r="XFD155"/>
    </row>
    <row r="156" spans="1:8 16384:16384" s="78" customFormat="1" x14ac:dyDescent="0.3">
      <c r="A156" s="149" t="s">
        <v>159</v>
      </c>
      <c r="B156" s="150">
        <v>2266</v>
      </c>
      <c r="C156" s="149" t="s">
        <v>192</v>
      </c>
      <c r="D156" s="151">
        <v>41389</v>
      </c>
      <c r="E156" s="149" t="s">
        <v>166</v>
      </c>
      <c r="F156" s="149">
        <v>400</v>
      </c>
      <c r="G156" s="149" t="s">
        <v>178</v>
      </c>
      <c r="H156" s="83" t="s">
        <v>162</v>
      </c>
      <c r="XFD156"/>
    </row>
    <row r="157" spans="1:8 16384:16384" s="78" customFormat="1" x14ac:dyDescent="0.3">
      <c r="A157" s="149" t="s">
        <v>172</v>
      </c>
      <c r="B157" s="150">
        <v>2266</v>
      </c>
      <c r="C157" s="149" t="s">
        <v>197</v>
      </c>
      <c r="D157" s="151">
        <v>41403</v>
      </c>
      <c r="E157" s="149">
        <v>631</v>
      </c>
      <c r="F157" s="149">
        <v>400</v>
      </c>
      <c r="G157" s="149" t="s">
        <v>161</v>
      </c>
      <c r="H157" s="83" t="s">
        <v>162</v>
      </c>
      <c r="XFD157"/>
    </row>
    <row r="158" spans="1:8 16384:16384" s="78" customFormat="1" x14ac:dyDescent="0.3">
      <c r="A158" s="149" t="s">
        <v>198</v>
      </c>
      <c r="B158" s="150">
        <v>2266</v>
      </c>
      <c r="C158" s="149" t="s">
        <v>199</v>
      </c>
      <c r="D158" s="151">
        <v>41403</v>
      </c>
      <c r="E158" s="149">
        <v>721</v>
      </c>
      <c r="F158" s="149">
        <v>400</v>
      </c>
      <c r="G158" s="149" t="s">
        <v>161</v>
      </c>
      <c r="H158" s="83" t="s">
        <v>162</v>
      </c>
      <c r="XFD158"/>
    </row>
    <row r="159" spans="1:8 16384:16384" s="78" customFormat="1" x14ac:dyDescent="0.3">
      <c r="A159" s="149" t="s">
        <v>159</v>
      </c>
      <c r="B159" s="150">
        <v>2266</v>
      </c>
      <c r="C159" s="149" t="s">
        <v>192</v>
      </c>
      <c r="D159" s="151">
        <v>41403</v>
      </c>
      <c r="E159" s="149" t="s">
        <v>166</v>
      </c>
      <c r="F159" s="149">
        <v>400</v>
      </c>
      <c r="G159" s="149" t="s">
        <v>178</v>
      </c>
      <c r="H159" s="83" t="s">
        <v>162</v>
      </c>
      <c r="XFD159"/>
    </row>
    <row r="160" spans="1:8 16384:16384" s="78" customFormat="1" x14ac:dyDescent="0.3">
      <c r="A160" s="149" t="s">
        <v>193</v>
      </c>
      <c r="B160" s="150">
        <v>2266</v>
      </c>
      <c r="C160" s="149" t="s">
        <v>195</v>
      </c>
      <c r="D160" s="151">
        <v>41416</v>
      </c>
      <c r="E160" s="149">
        <v>860</v>
      </c>
      <c r="F160" s="149">
        <v>400</v>
      </c>
      <c r="G160" s="149" t="s">
        <v>161</v>
      </c>
      <c r="H160" s="83" t="s">
        <v>162</v>
      </c>
      <c r="XFD160"/>
    </row>
    <row r="161" spans="1:8 16384:16384" s="78" customFormat="1" x14ac:dyDescent="0.3">
      <c r="A161" s="149" t="s">
        <v>193</v>
      </c>
      <c r="B161" s="150">
        <v>2266</v>
      </c>
      <c r="C161" s="149" t="s">
        <v>195</v>
      </c>
      <c r="D161" s="151">
        <v>41437</v>
      </c>
      <c r="E161" s="149">
        <v>2300</v>
      </c>
      <c r="F161" s="149">
        <v>400</v>
      </c>
      <c r="G161" s="149" t="s">
        <v>161</v>
      </c>
      <c r="H161" s="83" t="s">
        <v>162</v>
      </c>
      <c r="XFD161"/>
    </row>
    <row r="162" spans="1:8 16384:16384" s="78" customFormat="1" x14ac:dyDescent="0.3">
      <c r="A162" s="149" t="s">
        <v>172</v>
      </c>
      <c r="B162" s="150">
        <v>2266</v>
      </c>
      <c r="C162" s="149" t="s">
        <v>197</v>
      </c>
      <c r="D162" s="151">
        <v>41443</v>
      </c>
      <c r="E162" s="149">
        <v>631</v>
      </c>
      <c r="F162" s="149">
        <v>400</v>
      </c>
      <c r="G162" s="149" t="s">
        <v>161</v>
      </c>
      <c r="H162" s="83" t="s">
        <v>162</v>
      </c>
      <c r="XFD162"/>
    </row>
    <row r="163" spans="1:8 16384:16384" s="78" customFormat="1" x14ac:dyDescent="0.3">
      <c r="A163" s="149" t="s">
        <v>198</v>
      </c>
      <c r="B163" s="150">
        <v>2266</v>
      </c>
      <c r="C163" s="149" t="s">
        <v>199</v>
      </c>
      <c r="D163" s="151">
        <v>41443</v>
      </c>
      <c r="E163" s="149">
        <v>2500</v>
      </c>
      <c r="F163" s="149">
        <v>400</v>
      </c>
      <c r="G163" s="149" t="s">
        <v>161</v>
      </c>
      <c r="H163" s="83" t="s">
        <v>162</v>
      </c>
      <c r="XFD163"/>
    </row>
    <row r="164" spans="1:8 16384:16384" s="78" customFormat="1" x14ac:dyDescent="0.3">
      <c r="A164" s="149" t="s">
        <v>159</v>
      </c>
      <c r="B164" s="150">
        <v>2266</v>
      </c>
      <c r="C164" s="149" t="s">
        <v>192</v>
      </c>
      <c r="D164" s="151">
        <v>41443</v>
      </c>
      <c r="E164" s="149">
        <v>1712</v>
      </c>
      <c r="F164" s="149">
        <v>400</v>
      </c>
      <c r="G164" s="149" t="s">
        <v>161</v>
      </c>
      <c r="H164" s="83" t="s">
        <v>162</v>
      </c>
      <c r="XFD164"/>
    </row>
    <row r="165" spans="1:8 16384:16384" s="78" customFormat="1" x14ac:dyDescent="0.3">
      <c r="A165" s="149" t="s">
        <v>172</v>
      </c>
      <c r="B165" s="150">
        <v>2266</v>
      </c>
      <c r="C165" s="149" t="s">
        <v>197</v>
      </c>
      <c r="D165" s="151">
        <v>41464</v>
      </c>
      <c r="E165" s="149">
        <v>1351</v>
      </c>
      <c r="F165" s="149">
        <v>400</v>
      </c>
      <c r="G165" s="149" t="s">
        <v>161</v>
      </c>
      <c r="H165" s="83" t="s">
        <v>162</v>
      </c>
      <c r="XFD165"/>
    </row>
    <row r="166" spans="1:8 16384:16384" s="78" customFormat="1" x14ac:dyDescent="0.3">
      <c r="A166" s="149" t="s">
        <v>198</v>
      </c>
      <c r="B166" s="150">
        <v>2266</v>
      </c>
      <c r="C166" s="149" t="s">
        <v>199</v>
      </c>
      <c r="D166" s="151">
        <v>41464</v>
      </c>
      <c r="E166" s="149">
        <v>1171</v>
      </c>
      <c r="F166" s="149">
        <v>400</v>
      </c>
      <c r="G166" s="149" t="s">
        <v>161</v>
      </c>
      <c r="H166" s="83" t="s">
        <v>162</v>
      </c>
      <c r="XFD166"/>
    </row>
    <row r="167" spans="1:8 16384:16384" s="78" customFormat="1" x14ac:dyDescent="0.3">
      <c r="A167" s="149" t="s">
        <v>159</v>
      </c>
      <c r="B167" s="150">
        <v>2266</v>
      </c>
      <c r="C167" s="149" t="s">
        <v>192</v>
      </c>
      <c r="D167" s="151">
        <v>41464</v>
      </c>
      <c r="E167" s="149" t="s">
        <v>166</v>
      </c>
      <c r="F167" s="149">
        <v>400</v>
      </c>
      <c r="G167" s="149" t="s">
        <v>178</v>
      </c>
      <c r="H167" s="83" t="s">
        <v>162</v>
      </c>
      <c r="XFD167"/>
    </row>
    <row r="168" spans="1:8 16384:16384" s="78" customFormat="1" x14ac:dyDescent="0.3">
      <c r="A168" s="149" t="s">
        <v>193</v>
      </c>
      <c r="B168" s="150">
        <v>2266</v>
      </c>
      <c r="C168" s="149" t="s">
        <v>194</v>
      </c>
      <c r="D168" s="151">
        <v>41484</v>
      </c>
      <c r="E168" s="149">
        <v>5700</v>
      </c>
      <c r="F168" s="149">
        <v>400</v>
      </c>
      <c r="G168" s="149" t="s">
        <v>161</v>
      </c>
      <c r="H168" s="83" t="s">
        <v>162</v>
      </c>
      <c r="XFD168"/>
    </row>
    <row r="169" spans="1:8 16384:16384" s="78" customFormat="1" x14ac:dyDescent="0.3">
      <c r="A169" s="149" t="s">
        <v>193</v>
      </c>
      <c r="B169" s="150">
        <v>2266</v>
      </c>
      <c r="C169" s="149" t="s">
        <v>194</v>
      </c>
      <c r="D169" s="151">
        <v>41499</v>
      </c>
      <c r="E169" s="149">
        <v>8600</v>
      </c>
      <c r="F169" s="149">
        <v>400</v>
      </c>
      <c r="G169" s="149" t="s">
        <v>161</v>
      </c>
      <c r="H169" s="83" t="s">
        <v>162</v>
      </c>
      <c r="XFD169"/>
    </row>
    <row r="170" spans="1:8 16384:16384" s="78" customFormat="1" x14ac:dyDescent="0.3">
      <c r="A170" s="149" t="s">
        <v>193</v>
      </c>
      <c r="B170" s="150">
        <v>2266</v>
      </c>
      <c r="C170" s="149" t="s">
        <v>195</v>
      </c>
      <c r="D170" s="151">
        <v>41499</v>
      </c>
      <c r="E170" s="149">
        <v>1300</v>
      </c>
      <c r="F170" s="149">
        <v>400</v>
      </c>
      <c r="G170" s="149" t="s">
        <v>161</v>
      </c>
      <c r="H170" s="83" t="s">
        <v>162</v>
      </c>
      <c r="XFD170"/>
    </row>
    <row r="171" spans="1:8 16384:16384" s="78" customFormat="1" x14ac:dyDescent="0.3">
      <c r="A171" s="149" t="s">
        <v>172</v>
      </c>
      <c r="B171" s="150">
        <v>2266</v>
      </c>
      <c r="C171" s="149" t="s">
        <v>197</v>
      </c>
      <c r="D171" s="151">
        <v>41500</v>
      </c>
      <c r="E171" s="149">
        <v>931</v>
      </c>
      <c r="F171" s="149">
        <v>400</v>
      </c>
      <c r="G171" s="149" t="s">
        <v>161</v>
      </c>
      <c r="H171" s="83" t="s">
        <v>162</v>
      </c>
      <c r="XFD171"/>
    </row>
    <row r="172" spans="1:8 16384:16384" s="78" customFormat="1" x14ac:dyDescent="0.3">
      <c r="A172" s="149" t="s">
        <v>198</v>
      </c>
      <c r="B172" s="150">
        <v>2266</v>
      </c>
      <c r="C172" s="149" t="s">
        <v>199</v>
      </c>
      <c r="D172" s="151">
        <v>41500</v>
      </c>
      <c r="E172" s="149">
        <v>901</v>
      </c>
      <c r="F172" s="149">
        <v>400</v>
      </c>
      <c r="G172" s="149" t="s">
        <v>161</v>
      </c>
      <c r="H172" s="83" t="s">
        <v>162</v>
      </c>
      <c r="XFD172"/>
    </row>
    <row r="173" spans="1:8 16384:16384" s="78" customFormat="1" x14ac:dyDescent="0.3">
      <c r="A173" s="149" t="s">
        <v>159</v>
      </c>
      <c r="B173" s="150">
        <v>2266</v>
      </c>
      <c r="C173" s="149" t="s">
        <v>192</v>
      </c>
      <c r="D173" s="151">
        <v>41500</v>
      </c>
      <c r="E173" s="149">
        <v>1171</v>
      </c>
      <c r="F173" s="149">
        <v>400</v>
      </c>
      <c r="G173" s="149" t="s">
        <v>161</v>
      </c>
      <c r="H173" s="83" t="s">
        <v>162</v>
      </c>
      <c r="XFD173"/>
    </row>
    <row r="174" spans="1:8 16384:16384" s="78" customFormat="1" x14ac:dyDescent="0.3">
      <c r="A174" s="149" t="s">
        <v>193</v>
      </c>
      <c r="B174" s="150">
        <v>2266</v>
      </c>
      <c r="C174" s="149" t="s">
        <v>194</v>
      </c>
      <c r="D174" s="151">
        <v>41528</v>
      </c>
      <c r="E174" s="149">
        <v>3300</v>
      </c>
      <c r="F174" s="149">
        <v>400</v>
      </c>
      <c r="G174" s="149" t="s">
        <v>161</v>
      </c>
      <c r="H174" s="83" t="s">
        <v>162</v>
      </c>
      <c r="XFD174"/>
    </row>
    <row r="175" spans="1:8 16384:16384" s="78" customFormat="1" x14ac:dyDescent="0.3">
      <c r="A175" s="149" t="s">
        <v>193</v>
      </c>
      <c r="B175" s="150">
        <v>2266</v>
      </c>
      <c r="C175" s="149" t="s">
        <v>195</v>
      </c>
      <c r="D175" s="151">
        <v>41528</v>
      </c>
      <c r="E175" s="149">
        <v>6900</v>
      </c>
      <c r="F175" s="149">
        <v>400</v>
      </c>
      <c r="G175" s="149" t="s">
        <v>161</v>
      </c>
      <c r="H175" s="83" t="s">
        <v>162</v>
      </c>
      <c r="XFD175"/>
    </row>
    <row r="176" spans="1:8 16384:16384" s="78" customFormat="1" x14ac:dyDescent="0.3">
      <c r="A176" s="149" t="s">
        <v>172</v>
      </c>
      <c r="B176" s="150">
        <v>2266</v>
      </c>
      <c r="C176" s="149" t="s">
        <v>197</v>
      </c>
      <c r="D176" s="151">
        <v>41529</v>
      </c>
      <c r="E176" s="149">
        <v>42000</v>
      </c>
      <c r="F176" s="149">
        <v>400</v>
      </c>
      <c r="G176" s="149" t="s">
        <v>161</v>
      </c>
      <c r="H176" s="83" t="s">
        <v>162</v>
      </c>
      <c r="XFD176"/>
    </row>
    <row r="177" spans="1:8 16384:16384" s="78" customFormat="1" x14ac:dyDescent="0.3">
      <c r="A177" s="149" t="s">
        <v>198</v>
      </c>
      <c r="B177" s="150">
        <v>2266</v>
      </c>
      <c r="C177" s="149" t="s">
        <v>199</v>
      </c>
      <c r="D177" s="151">
        <v>41529</v>
      </c>
      <c r="E177" s="149">
        <v>50000</v>
      </c>
      <c r="F177" s="149">
        <v>400</v>
      </c>
      <c r="G177" s="149" t="s">
        <v>161</v>
      </c>
      <c r="H177" s="83" t="s">
        <v>162</v>
      </c>
      <c r="XFD177"/>
    </row>
    <row r="178" spans="1:8 16384:16384" s="78" customFormat="1" x14ac:dyDescent="0.3">
      <c r="A178" s="149" t="s">
        <v>159</v>
      </c>
      <c r="B178" s="150">
        <v>2266</v>
      </c>
      <c r="C178" s="149" t="s">
        <v>192</v>
      </c>
      <c r="D178" s="151">
        <v>41529</v>
      </c>
      <c r="E178" s="149">
        <v>480</v>
      </c>
      <c r="F178" s="149">
        <v>400</v>
      </c>
      <c r="G178" s="149" t="s">
        <v>161</v>
      </c>
      <c r="H178" s="83" t="s">
        <v>162</v>
      </c>
      <c r="XFD178"/>
    </row>
    <row r="179" spans="1:8 16384:16384" s="78" customFormat="1" x14ac:dyDescent="0.3">
      <c r="A179" s="149" t="s">
        <v>172</v>
      </c>
      <c r="B179" s="150">
        <v>2266</v>
      </c>
      <c r="C179" s="149" t="s">
        <v>197</v>
      </c>
      <c r="D179" s="151">
        <v>41549</v>
      </c>
      <c r="E179" s="149">
        <v>2700</v>
      </c>
      <c r="F179" s="149">
        <v>400</v>
      </c>
      <c r="G179" s="149" t="s">
        <v>161</v>
      </c>
      <c r="H179" s="83" t="s">
        <v>162</v>
      </c>
      <c r="XFD179"/>
    </row>
    <row r="180" spans="1:8 16384:16384" s="78" customFormat="1" x14ac:dyDescent="0.3">
      <c r="A180" s="149" t="s">
        <v>198</v>
      </c>
      <c r="B180" s="150">
        <v>2266</v>
      </c>
      <c r="C180" s="149" t="s">
        <v>199</v>
      </c>
      <c r="D180" s="151">
        <v>41549</v>
      </c>
      <c r="E180" s="149">
        <v>631</v>
      </c>
      <c r="F180" s="149">
        <v>400</v>
      </c>
      <c r="G180" s="149" t="s">
        <v>161</v>
      </c>
      <c r="H180" s="83" t="s">
        <v>162</v>
      </c>
      <c r="XFD180"/>
    </row>
    <row r="181" spans="1:8 16384:16384" s="78" customFormat="1" x14ac:dyDescent="0.3">
      <c r="A181" s="149" t="s">
        <v>159</v>
      </c>
      <c r="B181" s="150">
        <v>2266</v>
      </c>
      <c r="C181" s="149" t="s">
        <v>192</v>
      </c>
      <c r="D181" s="151">
        <v>41549</v>
      </c>
      <c r="E181" s="149">
        <v>300</v>
      </c>
      <c r="F181" s="149">
        <v>400</v>
      </c>
      <c r="G181" s="149" t="s">
        <v>161</v>
      </c>
      <c r="H181" s="83" t="s">
        <v>162</v>
      </c>
      <c r="XFD181"/>
    </row>
    <row r="182" spans="1:8 16384:16384" s="78" customFormat="1" x14ac:dyDescent="0.3">
      <c r="A182" s="149" t="s">
        <v>193</v>
      </c>
      <c r="B182" s="150">
        <v>2266</v>
      </c>
      <c r="C182" s="149" t="s">
        <v>194</v>
      </c>
      <c r="D182" s="151">
        <v>41563</v>
      </c>
      <c r="E182" s="149">
        <v>3600</v>
      </c>
      <c r="F182" s="149">
        <v>400</v>
      </c>
      <c r="G182" s="149" t="s">
        <v>161</v>
      </c>
      <c r="H182" s="83" t="s">
        <v>162</v>
      </c>
      <c r="XFD182"/>
    </row>
    <row r="183" spans="1:8 16384:16384" s="78" customFormat="1" x14ac:dyDescent="0.3">
      <c r="A183" s="149" t="s">
        <v>193</v>
      </c>
      <c r="B183" s="150">
        <v>2266</v>
      </c>
      <c r="C183" s="149" t="s">
        <v>195</v>
      </c>
      <c r="D183" s="151">
        <v>41563</v>
      </c>
      <c r="E183" s="149">
        <v>3100</v>
      </c>
      <c r="F183" s="149">
        <v>400</v>
      </c>
      <c r="G183" s="149" t="s">
        <v>161</v>
      </c>
      <c r="H183" s="83" t="s">
        <v>162</v>
      </c>
      <c r="XFD183"/>
    </row>
    <row r="184" spans="1:8 16384:16384" s="78" customFormat="1" x14ac:dyDescent="0.3">
      <c r="A184" s="149" t="s">
        <v>193</v>
      </c>
      <c r="B184" s="150">
        <v>2266</v>
      </c>
      <c r="C184" s="149" t="s">
        <v>194</v>
      </c>
      <c r="D184" s="151">
        <v>41599</v>
      </c>
      <c r="E184" s="149">
        <v>2300</v>
      </c>
      <c r="F184" s="149">
        <v>400</v>
      </c>
      <c r="G184" s="149" t="s">
        <v>161</v>
      </c>
      <c r="H184" s="83" t="s">
        <v>162</v>
      </c>
      <c r="XFD184"/>
    </row>
    <row r="185" spans="1:8 16384:16384" s="78" customFormat="1" x14ac:dyDescent="0.3">
      <c r="A185" s="149" t="s">
        <v>193</v>
      </c>
      <c r="B185" s="150">
        <v>2266</v>
      </c>
      <c r="C185" s="149" t="s">
        <v>195</v>
      </c>
      <c r="D185" s="151">
        <v>41599</v>
      </c>
      <c r="E185" s="149">
        <v>2300</v>
      </c>
      <c r="F185" s="149">
        <v>400</v>
      </c>
      <c r="G185" s="149" t="s">
        <v>161</v>
      </c>
      <c r="H185" s="83" t="s">
        <v>162</v>
      </c>
      <c r="XFD185"/>
    </row>
    <row r="186" spans="1:8 16384:16384" s="78" customFormat="1" x14ac:dyDescent="0.3">
      <c r="A186" s="149" t="s">
        <v>172</v>
      </c>
      <c r="B186" s="150">
        <v>2266</v>
      </c>
      <c r="C186" s="149" t="s">
        <v>197</v>
      </c>
      <c r="D186" s="151">
        <v>41603</v>
      </c>
      <c r="E186" s="149">
        <v>1532</v>
      </c>
      <c r="F186" s="149">
        <v>400</v>
      </c>
      <c r="G186" s="149" t="s">
        <v>161</v>
      </c>
      <c r="H186" s="83" t="s">
        <v>162</v>
      </c>
      <c r="XFD186"/>
    </row>
    <row r="187" spans="1:8 16384:16384" s="78" customFormat="1" x14ac:dyDescent="0.3">
      <c r="A187" s="149" t="s">
        <v>198</v>
      </c>
      <c r="B187" s="150">
        <v>2266</v>
      </c>
      <c r="C187" s="149" t="s">
        <v>199</v>
      </c>
      <c r="D187" s="151">
        <v>41603</v>
      </c>
      <c r="E187" s="149">
        <v>1622</v>
      </c>
      <c r="F187" s="149">
        <v>400</v>
      </c>
      <c r="G187" s="149" t="s">
        <v>161</v>
      </c>
      <c r="H187" s="83" t="s">
        <v>162</v>
      </c>
      <c r="XFD187"/>
    </row>
    <row r="188" spans="1:8 16384:16384" s="78" customFormat="1" x14ac:dyDescent="0.3">
      <c r="A188" s="149" t="s">
        <v>159</v>
      </c>
      <c r="B188" s="150">
        <v>2266</v>
      </c>
      <c r="C188" s="149" t="s">
        <v>192</v>
      </c>
      <c r="D188" s="151">
        <v>41603</v>
      </c>
      <c r="E188" s="149">
        <v>721</v>
      </c>
      <c r="F188" s="149">
        <v>400</v>
      </c>
      <c r="G188" s="149" t="s">
        <v>161</v>
      </c>
      <c r="H188" s="83" t="s">
        <v>162</v>
      </c>
      <c r="XFD188"/>
    </row>
    <row r="189" spans="1:8 16384:16384" s="78" customFormat="1" x14ac:dyDescent="0.3">
      <c r="A189" s="149" t="s">
        <v>172</v>
      </c>
      <c r="B189" s="150">
        <v>2266</v>
      </c>
      <c r="C189" s="149" t="s">
        <v>197</v>
      </c>
      <c r="D189" s="151">
        <v>41625</v>
      </c>
      <c r="E189" s="149">
        <v>1712</v>
      </c>
      <c r="F189" s="149">
        <v>400</v>
      </c>
      <c r="G189" s="149" t="s">
        <v>161</v>
      </c>
      <c r="H189" s="83" t="s">
        <v>162</v>
      </c>
      <c r="XFD189"/>
    </row>
    <row r="190" spans="1:8 16384:16384" s="78" customFormat="1" x14ac:dyDescent="0.3">
      <c r="A190" s="149" t="s">
        <v>198</v>
      </c>
      <c r="B190" s="150">
        <v>2266</v>
      </c>
      <c r="C190" s="149" t="s">
        <v>199</v>
      </c>
      <c r="D190" s="151">
        <v>41625</v>
      </c>
      <c r="E190" s="149">
        <v>901</v>
      </c>
      <c r="F190" s="149">
        <v>400</v>
      </c>
      <c r="G190" s="149" t="s">
        <v>161</v>
      </c>
      <c r="H190" s="83" t="s">
        <v>162</v>
      </c>
      <c r="XFD190"/>
    </row>
    <row r="191" spans="1:8 16384:16384" s="78" customFormat="1" x14ac:dyDescent="0.3">
      <c r="A191" s="149" t="s">
        <v>159</v>
      </c>
      <c r="B191" s="150">
        <v>2266</v>
      </c>
      <c r="C191" s="149" t="s">
        <v>192</v>
      </c>
      <c r="D191" s="151">
        <v>41625</v>
      </c>
      <c r="E191" s="149" t="s">
        <v>166</v>
      </c>
      <c r="F191" s="149">
        <v>400</v>
      </c>
      <c r="G191" s="149" t="s">
        <v>178</v>
      </c>
      <c r="H191" s="83" t="s">
        <v>162</v>
      </c>
      <c r="XFD191"/>
    </row>
    <row r="192" spans="1:8 16384:16384" s="78" customFormat="1" x14ac:dyDescent="0.3">
      <c r="A192" s="149" t="s">
        <v>193</v>
      </c>
      <c r="B192" s="150">
        <v>2266</v>
      </c>
      <c r="C192" s="149" t="s">
        <v>194</v>
      </c>
      <c r="D192" s="151">
        <v>41626</v>
      </c>
      <c r="E192" s="149">
        <v>15</v>
      </c>
      <c r="F192" s="149">
        <v>400</v>
      </c>
      <c r="G192" s="149" t="s">
        <v>161</v>
      </c>
      <c r="H192" s="83" t="s">
        <v>162</v>
      </c>
      <c r="XFD192"/>
    </row>
    <row r="193" spans="1:8 16384:16384" s="78" customFormat="1" x14ac:dyDescent="0.3">
      <c r="A193" s="149" t="s">
        <v>193</v>
      </c>
      <c r="B193" s="150">
        <v>2266</v>
      </c>
      <c r="C193" s="149" t="s">
        <v>195</v>
      </c>
      <c r="D193" s="151">
        <v>41626</v>
      </c>
      <c r="E193" s="149">
        <v>20</v>
      </c>
      <c r="F193" s="149">
        <v>400</v>
      </c>
      <c r="G193" s="149" t="s">
        <v>161</v>
      </c>
      <c r="H193" s="83" t="s">
        <v>162</v>
      </c>
      <c r="XFD193"/>
    </row>
    <row r="194" spans="1:8 16384:16384" s="78" customFormat="1" x14ac:dyDescent="0.3">
      <c r="A194" s="149" t="s">
        <v>172</v>
      </c>
      <c r="B194" s="150">
        <v>2266</v>
      </c>
      <c r="C194" s="149" t="s">
        <v>197</v>
      </c>
      <c r="D194" s="151">
        <v>41662</v>
      </c>
      <c r="E194" s="149">
        <v>360</v>
      </c>
      <c r="F194" s="149">
        <v>400</v>
      </c>
      <c r="G194" s="149" t="s">
        <v>161</v>
      </c>
      <c r="H194" s="83" t="s">
        <v>162</v>
      </c>
      <c r="XFD194"/>
    </row>
    <row r="195" spans="1:8 16384:16384" s="78" customFormat="1" x14ac:dyDescent="0.3">
      <c r="A195" s="149" t="s">
        <v>198</v>
      </c>
      <c r="B195" s="150">
        <v>2266</v>
      </c>
      <c r="C195" s="149" t="s">
        <v>199</v>
      </c>
      <c r="D195" s="151">
        <v>41662</v>
      </c>
      <c r="E195" s="149">
        <v>1351</v>
      </c>
      <c r="F195" s="149">
        <v>400</v>
      </c>
      <c r="G195" s="149" t="s">
        <v>161</v>
      </c>
      <c r="H195" s="83" t="s">
        <v>162</v>
      </c>
      <c r="XFD195"/>
    </row>
    <row r="196" spans="1:8 16384:16384" s="78" customFormat="1" x14ac:dyDescent="0.3">
      <c r="A196" s="149" t="s">
        <v>159</v>
      </c>
      <c r="B196" s="150">
        <v>2266</v>
      </c>
      <c r="C196" s="149" t="s">
        <v>192</v>
      </c>
      <c r="D196" s="151">
        <v>41662</v>
      </c>
      <c r="E196" s="149">
        <v>991</v>
      </c>
      <c r="F196" s="149">
        <v>400</v>
      </c>
      <c r="G196" s="149" t="s">
        <v>161</v>
      </c>
      <c r="H196" s="83" t="s">
        <v>162</v>
      </c>
      <c r="XFD196"/>
    </row>
    <row r="197" spans="1:8 16384:16384" s="78" customFormat="1" x14ac:dyDescent="0.3">
      <c r="A197" s="149" t="s">
        <v>193</v>
      </c>
      <c r="B197" s="150">
        <v>2266</v>
      </c>
      <c r="C197" s="149" t="s">
        <v>194</v>
      </c>
      <c r="D197" s="151">
        <v>41669</v>
      </c>
      <c r="E197" s="149">
        <v>71</v>
      </c>
      <c r="F197" s="149">
        <v>400</v>
      </c>
      <c r="G197" s="149" t="s">
        <v>161</v>
      </c>
      <c r="H197" s="83" t="s">
        <v>162</v>
      </c>
      <c r="XFD197"/>
    </row>
    <row r="198" spans="1:8 16384:16384" s="78" customFormat="1" x14ac:dyDescent="0.3">
      <c r="A198" s="149" t="s">
        <v>193</v>
      </c>
      <c r="B198" s="150">
        <v>2266</v>
      </c>
      <c r="C198" s="149" t="s">
        <v>195</v>
      </c>
      <c r="D198" s="151">
        <v>41669</v>
      </c>
      <c r="E198" s="149">
        <v>110</v>
      </c>
      <c r="F198" s="149">
        <v>400</v>
      </c>
      <c r="G198" s="149" t="s">
        <v>161</v>
      </c>
      <c r="H198" s="83" t="s">
        <v>162</v>
      </c>
      <c r="XFD198"/>
    </row>
    <row r="199" spans="1:8 16384:16384" s="78" customFormat="1" x14ac:dyDescent="0.3">
      <c r="A199" s="149" t="s">
        <v>172</v>
      </c>
      <c r="B199" s="150">
        <v>2266</v>
      </c>
      <c r="C199" s="149" t="s">
        <v>197</v>
      </c>
      <c r="D199" s="151">
        <v>41683</v>
      </c>
      <c r="E199" s="149">
        <v>1171</v>
      </c>
      <c r="F199" s="149">
        <v>400</v>
      </c>
      <c r="G199" s="149" t="s">
        <v>161</v>
      </c>
      <c r="H199" s="83" t="s">
        <v>162</v>
      </c>
      <c r="XFD199"/>
    </row>
    <row r="200" spans="1:8 16384:16384" s="78" customFormat="1" x14ac:dyDescent="0.3">
      <c r="A200" s="149" t="s">
        <v>198</v>
      </c>
      <c r="B200" s="150">
        <v>2266</v>
      </c>
      <c r="C200" s="149" t="s">
        <v>199</v>
      </c>
      <c r="D200" s="151">
        <v>41683</v>
      </c>
      <c r="E200" s="149">
        <v>1171</v>
      </c>
      <c r="F200" s="149">
        <v>400</v>
      </c>
      <c r="G200" s="149" t="s">
        <v>161</v>
      </c>
      <c r="H200" s="83" t="s">
        <v>162</v>
      </c>
      <c r="XFD200"/>
    </row>
    <row r="201" spans="1:8 16384:16384" s="78" customFormat="1" x14ac:dyDescent="0.3">
      <c r="A201" s="149" t="s">
        <v>159</v>
      </c>
      <c r="B201" s="150">
        <v>2266</v>
      </c>
      <c r="C201" s="149" t="s">
        <v>192</v>
      </c>
      <c r="D201" s="151">
        <v>41683</v>
      </c>
      <c r="E201" s="149" t="s">
        <v>166</v>
      </c>
      <c r="F201" s="149">
        <v>400</v>
      </c>
      <c r="G201" s="149" t="s">
        <v>178</v>
      </c>
      <c r="H201" s="83" t="s">
        <v>162</v>
      </c>
      <c r="XFD201"/>
    </row>
    <row r="202" spans="1:8 16384:16384" s="78" customFormat="1" x14ac:dyDescent="0.3">
      <c r="A202" s="149" t="s">
        <v>193</v>
      </c>
      <c r="B202" s="150">
        <v>2266</v>
      </c>
      <c r="C202" s="149" t="s">
        <v>194</v>
      </c>
      <c r="D202" s="151">
        <v>41696</v>
      </c>
      <c r="E202" s="149">
        <v>640</v>
      </c>
      <c r="F202" s="149">
        <v>400</v>
      </c>
      <c r="G202" s="149" t="s">
        <v>161</v>
      </c>
      <c r="H202" s="83" t="s">
        <v>162</v>
      </c>
      <c r="XFD202"/>
    </row>
    <row r="203" spans="1:8 16384:16384" s="78" customFormat="1" x14ac:dyDescent="0.3">
      <c r="A203" s="149" t="s">
        <v>193</v>
      </c>
      <c r="B203" s="150">
        <v>2266</v>
      </c>
      <c r="C203" s="149" t="s">
        <v>195</v>
      </c>
      <c r="D203" s="151">
        <v>41696</v>
      </c>
      <c r="E203" s="149">
        <v>580</v>
      </c>
      <c r="F203" s="149">
        <v>400</v>
      </c>
      <c r="G203" s="149" t="s">
        <v>161</v>
      </c>
      <c r="H203" s="83" t="s">
        <v>162</v>
      </c>
      <c r="XFD203"/>
    </row>
    <row r="204" spans="1:8 16384:16384" s="78" customFormat="1" x14ac:dyDescent="0.3">
      <c r="A204" s="149" t="s">
        <v>193</v>
      </c>
      <c r="B204" s="150">
        <v>2266</v>
      </c>
      <c r="C204" s="149" t="s">
        <v>194</v>
      </c>
      <c r="D204" s="151">
        <v>41723</v>
      </c>
      <c r="E204" s="149">
        <v>20</v>
      </c>
      <c r="F204" s="149">
        <v>400</v>
      </c>
      <c r="G204" s="149" t="s">
        <v>161</v>
      </c>
      <c r="H204" s="83" t="s">
        <v>162</v>
      </c>
      <c r="XFD204"/>
    </row>
    <row r="205" spans="1:8 16384:16384" s="78" customFormat="1" x14ac:dyDescent="0.3">
      <c r="A205" s="149" t="s">
        <v>193</v>
      </c>
      <c r="B205" s="150">
        <v>2266</v>
      </c>
      <c r="C205" s="149" t="s">
        <v>195</v>
      </c>
      <c r="D205" s="151">
        <v>41723</v>
      </c>
      <c r="E205" s="149">
        <v>20</v>
      </c>
      <c r="F205" s="149">
        <v>400</v>
      </c>
      <c r="G205" s="149" t="s">
        <v>161</v>
      </c>
      <c r="H205" s="83" t="s">
        <v>162</v>
      </c>
      <c r="XFD205"/>
    </row>
    <row r="206" spans="1:8 16384:16384" s="78" customFormat="1" x14ac:dyDescent="0.3">
      <c r="A206" s="149" t="s">
        <v>172</v>
      </c>
      <c r="B206" s="150">
        <v>2266</v>
      </c>
      <c r="C206" s="149" t="s">
        <v>197</v>
      </c>
      <c r="D206" s="151">
        <v>41724</v>
      </c>
      <c r="E206" s="149">
        <v>1441</v>
      </c>
      <c r="F206" s="149">
        <v>400</v>
      </c>
      <c r="G206" s="149" t="s">
        <v>161</v>
      </c>
      <c r="H206" s="83" t="s">
        <v>162</v>
      </c>
      <c r="XFD206"/>
    </row>
    <row r="207" spans="1:8 16384:16384" s="78" customFormat="1" x14ac:dyDescent="0.3">
      <c r="A207" s="149" t="s">
        <v>198</v>
      </c>
      <c r="B207" s="150">
        <v>2266</v>
      </c>
      <c r="C207" s="149" t="s">
        <v>199</v>
      </c>
      <c r="D207" s="151">
        <v>41724</v>
      </c>
      <c r="E207" s="149">
        <v>4300</v>
      </c>
      <c r="F207" s="149">
        <v>400</v>
      </c>
      <c r="G207" s="149" t="s">
        <v>161</v>
      </c>
      <c r="H207" s="83" t="s">
        <v>162</v>
      </c>
      <c r="XFD207"/>
    </row>
    <row r="208" spans="1:8 16384:16384" s="78" customFormat="1" x14ac:dyDescent="0.3">
      <c r="A208" s="149" t="s">
        <v>159</v>
      </c>
      <c r="B208" s="150">
        <v>2266</v>
      </c>
      <c r="C208" s="149" t="s">
        <v>192</v>
      </c>
      <c r="D208" s="151">
        <v>41724</v>
      </c>
      <c r="E208" s="149">
        <v>1081</v>
      </c>
      <c r="F208" s="149">
        <v>400</v>
      </c>
      <c r="G208" s="149" t="s">
        <v>161</v>
      </c>
      <c r="H208" s="83" t="s">
        <v>162</v>
      </c>
      <c r="XFD208"/>
    </row>
    <row r="209" spans="1:8 16384:16384" s="78" customFormat="1" x14ac:dyDescent="0.3">
      <c r="A209" s="149" t="s">
        <v>172</v>
      </c>
      <c r="B209" s="150">
        <v>2266</v>
      </c>
      <c r="C209" s="149" t="s">
        <v>197</v>
      </c>
      <c r="D209" s="151">
        <v>41743</v>
      </c>
      <c r="E209" s="149">
        <v>1400</v>
      </c>
      <c r="F209" s="149">
        <v>400</v>
      </c>
      <c r="G209" s="149" t="s">
        <v>161</v>
      </c>
      <c r="H209" s="83" t="s">
        <v>162</v>
      </c>
      <c r="XFD209"/>
    </row>
    <row r="210" spans="1:8 16384:16384" s="78" customFormat="1" x14ac:dyDescent="0.3">
      <c r="A210" s="149" t="s">
        <v>198</v>
      </c>
      <c r="B210" s="150">
        <v>2266</v>
      </c>
      <c r="C210" s="149" t="s">
        <v>199</v>
      </c>
      <c r="D210" s="151">
        <v>41743</v>
      </c>
      <c r="E210" s="149">
        <v>420</v>
      </c>
      <c r="F210" s="149">
        <v>400</v>
      </c>
      <c r="G210" s="149" t="s">
        <v>161</v>
      </c>
      <c r="H210" s="83" t="s">
        <v>162</v>
      </c>
      <c r="XFD210"/>
    </row>
    <row r="211" spans="1:8 16384:16384" s="78" customFormat="1" x14ac:dyDescent="0.3">
      <c r="A211" s="149" t="s">
        <v>159</v>
      </c>
      <c r="B211" s="150">
        <v>2266</v>
      </c>
      <c r="C211" s="149" t="s">
        <v>192</v>
      </c>
      <c r="D211" s="151">
        <v>41743</v>
      </c>
      <c r="E211" s="149">
        <v>33</v>
      </c>
      <c r="F211" s="149">
        <v>400</v>
      </c>
      <c r="G211" s="149" t="s">
        <v>161</v>
      </c>
      <c r="H211" s="83" t="s">
        <v>162</v>
      </c>
      <c r="XFD211"/>
    </row>
    <row r="212" spans="1:8 16384:16384" s="78" customFormat="1" x14ac:dyDescent="0.3">
      <c r="A212" s="149" t="s">
        <v>193</v>
      </c>
      <c r="B212" s="150">
        <v>2266</v>
      </c>
      <c r="C212" s="149" t="s">
        <v>194</v>
      </c>
      <c r="D212" s="151">
        <v>41758</v>
      </c>
      <c r="E212" s="149">
        <v>1700</v>
      </c>
      <c r="F212" s="149">
        <v>400</v>
      </c>
      <c r="G212" s="149" t="s">
        <v>161</v>
      </c>
      <c r="H212" s="83" t="s">
        <v>162</v>
      </c>
      <c r="XFD212"/>
    </row>
    <row r="213" spans="1:8 16384:16384" s="78" customFormat="1" x14ac:dyDescent="0.3">
      <c r="A213" s="149" t="s">
        <v>193</v>
      </c>
      <c r="B213" s="150">
        <v>2266</v>
      </c>
      <c r="C213" s="149" t="s">
        <v>195</v>
      </c>
      <c r="D213" s="151">
        <v>41758</v>
      </c>
      <c r="E213" s="149">
        <v>1000</v>
      </c>
      <c r="F213" s="149">
        <v>400</v>
      </c>
      <c r="G213" s="149" t="s">
        <v>161</v>
      </c>
      <c r="H213" s="83" t="s">
        <v>162</v>
      </c>
      <c r="XFD213"/>
    </row>
    <row r="214" spans="1:8 16384:16384" s="78" customFormat="1" x14ac:dyDescent="0.3">
      <c r="A214" s="149" t="s">
        <v>172</v>
      </c>
      <c r="B214" s="150">
        <v>2266</v>
      </c>
      <c r="C214" s="149" t="s">
        <v>197</v>
      </c>
      <c r="D214" s="151">
        <v>41767</v>
      </c>
      <c r="E214" s="149">
        <v>450</v>
      </c>
      <c r="F214" s="149">
        <v>400</v>
      </c>
      <c r="G214" s="149" t="s">
        <v>161</v>
      </c>
      <c r="H214" s="83" t="s">
        <v>162</v>
      </c>
      <c r="XFD214"/>
    </row>
    <row r="215" spans="1:8 16384:16384" s="78" customFormat="1" x14ac:dyDescent="0.3">
      <c r="A215" s="149" t="s">
        <v>198</v>
      </c>
      <c r="B215" s="150">
        <v>2266</v>
      </c>
      <c r="C215" s="149" t="s">
        <v>199</v>
      </c>
      <c r="D215" s="151">
        <v>41767</v>
      </c>
      <c r="E215" s="149">
        <v>1081</v>
      </c>
      <c r="F215" s="149">
        <v>400</v>
      </c>
      <c r="G215" s="149" t="s">
        <v>161</v>
      </c>
      <c r="H215" s="83" t="s">
        <v>162</v>
      </c>
      <c r="XFD215"/>
    </row>
    <row r="216" spans="1:8 16384:16384" s="78" customFormat="1" x14ac:dyDescent="0.3">
      <c r="A216" s="149" t="s">
        <v>159</v>
      </c>
      <c r="B216" s="150">
        <v>2266</v>
      </c>
      <c r="C216" s="149" t="s">
        <v>192</v>
      </c>
      <c r="D216" s="151">
        <v>41767</v>
      </c>
      <c r="E216" s="149">
        <v>270</v>
      </c>
      <c r="F216" s="149">
        <v>400</v>
      </c>
      <c r="G216" s="149" t="s">
        <v>161</v>
      </c>
      <c r="H216" s="83" t="s">
        <v>162</v>
      </c>
      <c r="XFD216"/>
    </row>
    <row r="217" spans="1:8 16384:16384" s="78" customFormat="1" x14ac:dyDescent="0.3">
      <c r="A217" s="149" t="s">
        <v>193</v>
      </c>
      <c r="B217" s="150">
        <v>2266</v>
      </c>
      <c r="C217" s="149" t="s">
        <v>194</v>
      </c>
      <c r="D217" s="151">
        <v>41787</v>
      </c>
      <c r="E217" s="149">
        <v>3800</v>
      </c>
      <c r="F217" s="149">
        <v>400</v>
      </c>
      <c r="G217" s="149" t="s">
        <v>161</v>
      </c>
      <c r="H217" s="83" t="s">
        <v>162</v>
      </c>
      <c r="XFD217"/>
    </row>
    <row r="218" spans="1:8 16384:16384" s="78" customFormat="1" x14ac:dyDescent="0.3">
      <c r="A218" s="149" t="s">
        <v>193</v>
      </c>
      <c r="B218" s="150">
        <v>2266</v>
      </c>
      <c r="C218" s="149" t="s">
        <v>195</v>
      </c>
      <c r="D218" s="151">
        <v>41787</v>
      </c>
      <c r="E218" s="149">
        <v>1100</v>
      </c>
      <c r="F218" s="149">
        <v>400</v>
      </c>
      <c r="G218" s="149" t="s">
        <v>161</v>
      </c>
      <c r="H218" s="83" t="s">
        <v>162</v>
      </c>
      <c r="XFD218"/>
    </row>
    <row r="219" spans="1:8 16384:16384" s="78" customFormat="1" x14ac:dyDescent="0.3">
      <c r="A219" s="149" t="s">
        <v>172</v>
      </c>
      <c r="B219" s="150">
        <v>2266</v>
      </c>
      <c r="C219" s="149" t="s">
        <v>197</v>
      </c>
      <c r="D219" s="151">
        <v>41802</v>
      </c>
      <c r="E219" s="149">
        <v>1712</v>
      </c>
      <c r="F219" s="149">
        <v>400</v>
      </c>
      <c r="G219" s="149" t="s">
        <v>161</v>
      </c>
      <c r="H219" s="83" t="s">
        <v>162</v>
      </c>
      <c r="XFD219"/>
    </row>
    <row r="220" spans="1:8 16384:16384" s="78" customFormat="1" x14ac:dyDescent="0.3">
      <c r="A220" s="149" t="s">
        <v>198</v>
      </c>
      <c r="B220" s="150">
        <v>2266</v>
      </c>
      <c r="C220" s="149" t="s">
        <v>199</v>
      </c>
      <c r="D220" s="151">
        <v>41802</v>
      </c>
      <c r="E220" s="149">
        <v>180</v>
      </c>
      <c r="F220" s="149">
        <v>400</v>
      </c>
      <c r="G220" s="149" t="s">
        <v>161</v>
      </c>
      <c r="H220" s="83" t="s">
        <v>162</v>
      </c>
      <c r="XFD220"/>
    </row>
    <row r="221" spans="1:8 16384:16384" s="78" customFormat="1" x14ac:dyDescent="0.3">
      <c r="A221" s="149" t="s">
        <v>159</v>
      </c>
      <c r="B221" s="150">
        <v>2266</v>
      </c>
      <c r="C221" s="149" t="s">
        <v>192</v>
      </c>
      <c r="D221" s="151">
        <v>41802</v>
      </c>
      <c r="E221" s="149">
        <v>180</v>
      </c>
      <c r="F221" s="149">
        <v>400</v>
      </c>
      <c r="G221" s="149" t="s">
        <v>161</v>
      </c>
      <c r="H221" s="83" t="s">
        <v>162</v>
      </c>
      <c r="XFD221"/>
    </row>
    <row r="222" spans="1:8 16384:16384" s="78" customFormat="1" x14ac:dyDescent="0.3">
      <c r="A222" s="149" t="s">
        <v>193</v>
      </c>
      <c r="B222" s="150">
        <v>2266</v>
      </c>
      <c r="C222" s="149" t="s">
        <v>194</v>
      </c>
      <c r="D222" s="151">
        <v>41807</v>
      </c>
      <c r="E222" s="149">
        <v>20</v>
      </c>
      <c r="F222" s="149">
        <v>400</v>
      </c>
      <c r="G222" s="149" t="s">
        <v>161</v>
      </c>
      <c r="H222" s="83" t="s">
        <v>162</v>
      </c>
      <c r="XFD222"/>
    </row>
    <row r="223" spans="1:8 16384:16384" s="78" customFormat="1" x14ac:dyDescent="0.3">
      <c r="A223" s="149" t="s">
        <v>193</v>
      </c>
      <c r="B223" s="150">
        <v>2266</v>
      </c>
      <c r="C223" s="149" t="s">
        <v>195</v>
      </c>
      <c r="D223" s="151">
        <v>41807</v>
      </c>
      <c r="E223" s="149">
        <v>20</v>
      </c>
      <c r="F223" s="149">
        <v>400</v>
      </c>
      <c r="G223" s="149" t="s">
        <v>161</v>
      </c>
      <c r="H223" s="83" t="s">
        <v>162</v>
      </c>
      <c r="XFD223"/>
    </row>
    <row r="224" spans="1:8 16384:16384" s="78" customFormat="1" x14ac:dyDescent="0.3">
      <c r="A224" s="149" t="s">
        <v>172</v>
      </c>
      <c r="B224" s="150">
        <v>2266</v>
      </c>
      <c r="C224" s="149" t="s">
        <v>197</v>
      </c>
      <c r="D224" s="151">
        <v>41829</v>
      </c>
      <c r="E224" s="149">
        <v>1532</v>
      </c>
      <c r="F224" s="149">
        <v>400</v>
      </c>
      <c r="G224" s="149" t="s">
        <v>161</v>
      </c>
      <c r="H224" s="83" t="s">
        <v>162</v>
      </c>
      <c r="XFD224"/>
    </row>
    <row r="225" spans="1:8 16384:16384" s="78" customFormat="1" x14ac:dyDescent="0.3">
      <c r="A225" s="149" t="s">
        <v>198</v>
      </c>
      <c r="B225" s="150">
        <v>2266</v>
      </c>
      <c r="C225" s="149" t="s">
        <v>199</v>
      </c>
      <c r="D225" s="151">
        <v>41829</v>
      </c>
      <c r="E225" s="149">
        <v>90</v>
      </c>
      <c r="F225" s="149">
        <v>400</v>
      </c>
      <c r="G225" s="149" t="s">
        <v>161</v>
      </c>
      <c r="H225" s="83" t="s">
        <v>162</v>
      </c>
      <c r="XFD225"/>
    </row>
    <row r="226" spans="1:8 16384:16384" s="78" customFormat="1" x14ac:dyDescent="0.3">
      <c r="A226" s="149" t="s">
        <v>159</v>
      </c>
      <c r="B226" s="150">
        <v>2266</v>
      </c>
      <c r="C226" s="149" t="s">
        <v>192</v>
      </c>
      <c r="D226" s="151">
        <v>41829</v>
      </c>
      <c r="E226" s="149">
        <v>450</v>
      </c>
      <c r="F226" s="149">
        <v>400</v>
      </c>
      <c r="G226" s="149" t="s">
        <v>161</v>
      </c>
      <c r="H226" s="83" t="s">
        <v>162</v>
      </c>
      <c r="XFD226"/>
    </row>
    <row r="227" spans="1:8 16384:16384" s="78" customFormat="1" x14ac:dyDescent="0.3">
      <c r="A227" s="149" t="s">
        <v>193</v>
      </c>
      <c r="B227" s="150">
        <v>2266</v>
      </c>
      <c r="C227" s="149" t="s">
        <v>194</v>
      </c>
      <c r="D227" s="151">
        <v>41849</v>
      </c>
      <c r="E227" s="149">
        <v>15</v>
      </c>
      <c r="F227" s="149">
        <v>400</v>
      </c>
      <c r="G227" s="149" t="s">
        <v>161</v>
      </c>
      <c r="H227" s="83" t="s">
        <v>162</v>
      </c>
      <c r="XFD227"/>
    </row>
    <row r="228" spans="1:8 16384:16384" s="78" customFormat="1" x14ac:dyDescent="0.3">
      <c r="A228" s="149" t="s">
        <v>193</v>
      </c>
      <c r="B228" s="150">
        <v>2266</v>
      </c>
      <c r="C228" s="149" t="s">
        <v>195</v>
      </c>
      <c r="D228" s="151">
        <v>41849</v>
      </c>
      <c r="E228" s="149">
        <v>2300</v>
      </c>
      <c r="F228" s="149">
        <v>400</v>
      </c>
      <c r="G228" s="149" t="s">
        <v>161</v>
      </c>
      <c r="H228" s="83" t="s">
        <v>162</v>
      </c>
      <c r="XFD228"/>
    </row>
    <row r="229" spans="1:8 16384:16384" s="78" customFormat="1" x14ac:dyDescent="0.3">
      <c r="A229" s="149" t="s">
        <v>193</v>
      </c>
      <c r="B229" s="150">
        <v>2266</v>
      </c>
      <c r="C229" s="149" t="s">
        <v>194</v>
      </c>
      <c r="D229" s="151">
        <v>41871</v>
      </c>
      <c r="E229" s="149">
        <v>3000</v>
      </c>
      <c r="F229" s="149">
        <v>400</v>
      </c>
      <c r="G229" s="149" t="s">
        <v>161</v>
      </c>
      <c r="H229" s="83" t="s">
        <v>162</v>
      </c>
      <c r="XFD229"/>
    </row>
    <row r="230" spans="1:8 16384:16384" s="78" customFormat="1" x14ac:dyDescent="0.3">
      <c r="A230" s="149" t="s">
        <v>193</v>
      </c>
      <c r="B230" s="150">
        <v>2266</v>
      </c>
      <c r="C230" s="149" t="s">
        <v>195</v>
      </c>
      <c r="D230" s="151">
        <v>41871</v>
      </c>
      <c r="E230" s="149">
        <v>4900</v>
      </c>
      <c r="F230" s="149">
        <v>400</v>
      </c>
      <c r="G230" s="149" t="s">
        <v>161</v>
      </c>
      <c r="H230" s="83" t="s">
        <v>162</v>
      </c>
      <c r="XFD230"/>
    </row>
    <row r="231" spans="1:8 16384:16384" s="78" customFormat="1" x14ac:dyDescent="0.3">
      <c r="A231" s="149" t="s">
        <v>172</v>
      </c>
      <c r="B231" s="150">
        <v>2266</v>
      </c>
      <c r="C231" s="149" t="s">
        <v>197</v>
      </c>
      <c r="D231" s="151">
        <v>41872</v>
      </c>
      <c r="E231" s="149">
        <v>811</v>
      </c>
      <c r="F231" s="149">
        <v>400</v>
      </c>
      <c r="G231" s="149" t="s">
        <v>161</v>
      </c>
      <c r="H231" s="83" t="s">
        <v>162</v>
      </c>
      <c r="XFD231"/>
    </row>
    <row r="232" spans="1:8 16384:16384" s="78" customFormat="1" x14ac:dyDescent="0.3">
      <c r="A232" s="149" t="s">
        <v>198</v>
      </c>
      <c r="B232" s="150">
        <v>2266</v>
      </c>
      <c r="C232" s="149" t="s">
        <v>199</v>
      </c>
      <c r="D232" s="151">
        <v>41872</v>
      </c>
      <c r="E232" s="149">
        <v>2900</v>
      </c>
      <c r="F232" s="149">
        <v>400</v>
      </c>
      <c r="G232" s="149" t="s">
        <v>161</v>
      </c>
      <c r="H232" s="83" t="s">
        <v>162</v>
      </c>
      <c r="XFD232"/>
    </row>
    <row r="233" spans="1:8 16384:16384" s="78" customFormat="1" x14ac:dyDescent="0.3">
      <c r="A233" s="149" t="s">
        <v>159</v>
      </c>
      <c r="B233" s="150">
        <v>2266</v>
      </c>
      <c r="C233" s="149" t="s">
        <v>192</v>
      </c>
      <c r="D233" s="151">
        <v>41872</v>
      </c>
      <c r="E233" s="149">
        <v>270</v>
      </c>
      <c r="F233" s="149">
        <v>400</v>
      </c>
      <c r="G233" s="149" t="s">
        <v>161</v>
      </c>
      <c r="H233" s="83" t="s">
        <v>162</v>
      </c>
      <c r="XFD233"/>
    </row>
    <row r="234" spans="1:8 16384:16384" s="78" customFormat="1" x14ac:dyDescent="0.3">
      <c r="A234" s="149" t="s">
        <v>172</v>
      </c>
      <c r="B234" s="150">
        <v>2266</v>
      </c>
      <c r="C234" s="149" t="s">
        <v>197</v>
      </c>
      <c r="D234" s="151">
        <v>41886</v>
      </c>
      <c r="E234" s="149">
        <v>66000</v>
      </c>
      <c r="F234" s="149">
        <v>400</v>
      </c>
      <c r="G234" s="149" t="s">
        <v>161</v>
      </c>
      <c r="H234" s="83" t="s">
        <v>162</v>
      </c>
      <c r="XFD234"/>
    </row>
    <row r="235" spans="1:8 16384:16384" s="78" customFormat="1" x14ac:dyDescent="0.3">
      <c r="A235" s="149" t="s">
        <v>198</v>
      </c>
      <c r="B235" s="150">
        <v>2266</v>
      </c>
      <c r="C235" s="149" t="s">
        <v>199</v>
      </c>
      <c r="D235" s="151">
        <v>41886</v>
      </c>
      <c r="E235" s="149">
        <v>7400</v>
      </c>
      <c r="F235" s="149">
        <v>400</v>
      </c>
      <c r="G235" s="149" t="s">
        <v>161</v>
      </c>
      <c r="H235" s="83" t="s">
        <v>162</v>
      </c>
      <c r="XFD235"/>
    </row>
    <row r="236" spans="1:8 16384:16384" s="78" customFormat="1" x14ac:dyDescent="0.3">
      <c r="A236" s="149" t="s">
        <v>159</v>
      </c>
      <c r="B236" s="150">
        <v>2266</v>
      </c>
      <c r="C236" s="149" t="s">
        <v>192</v>
      </c>
      <c r="D236" s="151">
        <v>41886</v>
      </c>
      <c r="E236" s="149">
        <v>1200</v>
      </c>
      <c r="F236" s="149">
        <v>400</v>
      </c>
      <c r="G236" s="149" t="s">
        <v>161</v>
      </c>
      <c r="H236" s="83" t="s">
        <v>162</v>
      </c>
      <c r="XFD236"/>
    </row>
    <row r="237" spans="1:8 16384:16384" s="78" customFormat="1" x14ac:dyDescent="0.3">
      <c r="A237" s="149" t="s">
        <v>193</v>
      </c>
      <c r="B237" s="150">
        <v>2266</v>
      </c>
      <c r="C237" s="149" t="s">
        <v>194</v>
      </c>
      <c r="D237" s="151">
        <v>41886</v>
      </c>
      <c r="E237" s="149">
        <v>1</v>
      </c>
      <c r="F237" s="149">
        <v>400</v>
      </c>
      <c r="G237" s="149" t="s">
        <v>161</v>
      </c>
      <c r="H237" s="83" t="s">
        <v>162</v>
      </c>
      <c r="XFD237"/>
    </row>
    <row r="238" spans="1:8 16384:16384" s="78" customFormat="1" x14ac:dyDescent="0.3">
      <c r="A238" s="149" t="s">
        <v>193</v>
      </c>
      <c r="B238" s="150">
        <v>2266</v>
      </c>
      <c r="C238" s="149" t="s">
        <v>195</v>
      </c>
      <c r="D238" s="151">
        <v>41886</v>
      </c>
      <c r="E238" s="149">
        <v>100</v>
      </c>
      <c r="F238" s="149">
        <v>400</v>
      </c>
      <c r="G238" s="149" t="s">
        <v>161</v>
      </c>
      <c r="H238" s="83" t="s">
        <v>162</v>
      </c>
      <c r="XFD238"/>
    </row>
    <row r="239" spans="1:8 16384:16384" s="78" customFormat="1" x14ac:dyDescent="0.3">
      <c r="A239" s="149" t="s">
        <v>193</v>
      </c>
      <c r="B239" s="150">
        <v>2266</v>
      </c>
      <c r="C239" s="149" t="s">
        <v>194</v>
      </c>
      <c r="D239" s="151">
        <v>41933</v>
      </c>
      <c r="E239" s="149">
        <v>43</v>
      </c>
      <c r="F239" s="149">
        <v>400</v>
      </c>
      <c r="G239" s="149" t="s">
        <v>161</v>
      </c>
      <c r="H239" s="83" t="s">
        <v>162</v>
      </c>
      <c r="XFD239"/>
    </row>
    <row r="240" spans="1:8 16384:16384" s="78" customFormat="1" x14ac:dyDescent="0.3">
      <c r="A240" s="149" t="s">
        <v>193</v>
      </c>
      <c r="B240" s="150">
        <v>2266</v>
      </c>
      <c r="C240" s="149" t="s">
        <v>195</v>
      </c>
      <c r="D240" s="151">
        <v>41933</v>
      </c>
      <c r="E240" s="149">
        <v>1200</v>
      </c>
      <c r="F240" s="149">
        <v>400</v>
      </c>
      <c r="G240" s="149" t="s">
        <v>161</v>
      </c>
      <c r="H240" s="83" t="s">
        <v>162</v>
      </c>
      <c r="XFD240"/>
    </row>
    <row r="241" spans="1:8 16384:16384" s="78" customFormat="1" x14ac:dyDescent="0.3">
      <c r="A241" s="149" t="s">
        <v>172</v>
      </c>
      <c r="B241" s="150">
        <v>2266</v>
      </c>
      <c r="C241" s="149" t="s">
        <v>197</v>
      </c>
      <c r="D241" s="151">
        <v>41940</v>
      </c>
      <c r="E241" s="149">
        <v>270</v>
      </c>
      <c r="F241" s="149">
        <v>400</v>
      </c>
      <c r="G241" s="149" t="s">
        <v>161</v>
      </c>
      <c r="H241" s="83" t="s">
        <v>162</v>
      </c>
      <c r="XFD241"/>
    </row>
    <row r="242" spans="1:8 16384:16384" s="78" customFormat="1" x14ac:dyDescent="0.3">
      <c r="A242" s="149" t="s">
        <v>198</v>
      </c>
      <c r="B242" s="150">
        <v>2266</v>
      </c>
      <c r="C242" s="149" t="s">
        <v>199</v>
      </c>
      <c r="D242" s="151">
        <v>41940</v>
      </c>
      <c r="E242" s="149">
        <v>901</v>
      </c>
      <c r="F242" s="149">
        <v>400</v>
      </c>
      <c r="G242" s="149" t="s">
        <v>161</v>
      </c>
      <c r="H242" s="83" t="s">
        <v>162</v>
      </c>
      <c r="XFD242"/>
    </row>
    <row r="243" spans="1:8 16384:16384" s="78" customFormat="1" x14ac:dyDescent="0.3">
      <c r="A243" s="149" t="s">
        <v>159</v>
      </c>
      <c r="B243" s="150">
        <v>2266</v>
      </c>
      <c r="C243" s="149" t="s">
        <v>192</v>
      </c>
      <c r="D243" s="151">
        <v>41940</v>
      </c>
      <c r="E243" s="149" t="s">
        <v>166</v>
      </c>
      <c r="F243" s="149">
        <v>400</v>
      </c>
      <c r="G243" s="149" t="s">
        <v>178</v>
      </c>
      <c r="H243" s="83" t="s">
        <v>162</v>
      </c>
      <c r="XFD243"/>
    </row>
    <row r="244" spans="1:8 16384:16384" s="78" customFormat="1" x14ac:dyDescent="0.3">
      <c r="A244" s="149" t="s">
        <v>193</v>
      </c>
      <c r="B244" s="150">
        <v>2266</v>
      </c>
      <c r="C244" s="149" t="s">
        <v>194</v>
      </c>
      <c r="D244" s="151">
        <v>41956</v>
      </c>
      <c r="E244" s="149">
        <v>130</v>
      </c>
      <c r="F244" s="149">
        <v>400</v>
      </c>
      <c r="G244" s="149" t="s">
        <v>161</v>
      </c>
      <c r="H244" s="83" t="s">
        <v>162</v>
      </c>
      <c r="XFD244"/>
    </row>
    <row r="245" spans="1:8 16384:16384" s="78" customFormat="1" x14ac:dyDescent="0.3">
      <c r="A245" s="149" t="s">
        <v>193</v>
      </c>
      <c r="B245" s="150">
        <v>2266</v>
      </c>
      <c r="C245" s="149" t="s">
        <v>195</v>
      </c>
      <c r="D245" s="151">
        <v>41956</v>
      </c>
      <c r="E245" s="149">
        <v>20</v>
      </c>
      <c r="F245" s="149">
        <v>400</v>
      </c>
      <c r="G245" s="149" t="s">
        <v>161</v>
      </c>
      <c r="H245" s="83" t="s">
        <v>162</v>
      </c>
      <c r="XFD245"/>
    </row>
    <row r="246" spans="1:8 16384:16384" s="78" customFormat="1" x14ac:dyDescent="0.3">
      <c r="A246" s="149" t="s">
        <v>172</v>
      </c>
      <c r="B246" s="150">
        <v>2266</v>
      </c>
      <c r="C246" s="149" t="s">
        <v>197</v>
      </c>
      <c r="D246" s="151">
        <v>41960</v>
      </c>
      <c r="E246" s="149">
        <v>991</v>
      </c>
      <c r="F246" s="149">
        <v>400</v>
      </c>
      <c r="G246" s="149" t="s">
        <v>161</v>
      </c>
      <c r="H246" s="83" t="s">
        <v>162</v>
      </c>
      <c r="XFD246"/>
    </row>
    <row r="247" spans="1:8 16384:16384" s="78" customFormat="1" x14ac:dyDescent="0.3">
      <c r="A247" s="149" t="s">
        <v>198</v>
      </c>
      <c r="B247" s="150">
        <v>2266</v>
      </c>
      <c r="C247" s="149" t="s">
        <v>199</v>
      </c>
      <c r="D247" s="151">
        <v>41960</v>
      </c>
      <c r="E247" s="149">
        <v>631</v>
      </c>
      <c r="F247" s="149">
        <v>400</v>
      </c>
      <c r="G247" s="149" t="s">
        <v>161</v>
      </c>
      <c r="H247" s="83" t="s">
        <v>162</v>
      </c>
      <c r="XFD247"/>
    </row>
    <row r="248" spans="1:8 16384:16384" s="78" customFormat="1" x14ac:dyDescent="0.3">
      <c r="A248" s="149" t="s">
        <v>159</v>
      </c>
      <c r="B248" s="150">
        <v>2266</v>
      </c>
      <c r="C248" s="149" t="s">
        <v>192</v>
      </c>
      <c r="D248" s="151">
        <v>41960</v>
      </c>
      <c r="E248" s="149">
        <v>1351</v>
      </c>
      <c r="F248" s="149">
        <v>400</v>
      </c>
      <c r="G248" s="149" t="s">
        <v>161</v>
      </c>
      <c r="H248" s="83" t="s">
        <v>162</v>
      </c>
      <c r="XFD248"/>
    </row>
    <row r="249" spans="1:8 16384:16384" s="78" customFormat="1" x14ac:dyDescent="0.3">
      <c r="A249" s="149" t="s">
        <v>172</v>
      </c>
      <c r="B249" s="150">
        <v>2266</v>
      </c>
      <c r="C249" s="149" t="s">
        <v>197</v>
      </c>
      <c r="D249" s="151">
        <v>41989</v>
      </c>
      <c r="E249" s="149">
        <v>1171</v>
      </c>
      <c r="F249" s="149">
        <v>400</v>
      </c>
      <c r="G249" s="149" t="s">
        <v>161</v>
      </c>
      <c r="H249" s="83" t="s">
        <v>162</v>
      </c>
      <c r="XFD249"/>
    </row>
    <row r="250" spans="1:8 16384:16384" s="78" customFormat="1" x14ac:dyDescent="0.3">
      <c r="A250" s="149" t="s">
        <v>198</v>
      </c>
      <c r="B250" s="150">
        <v>2266</v>
      </c>
      <c r="C250" s="149" t="s">
        <v>199</v>
      </c>
      <c r="D250" s="151">
        <v>41989</v>
      </c>
      <c r="E250" s="149">
        <v>811</v>
      </c>
      <c r="F250" s="149">
        <v>400</v>
      </c>
      <c r="G250" s="149" t="s">
        <v>161</v>
      </c>
      <c r="H250" s="83" t="s">
        <v>162</v>
      </c>
      <c r="XFD250"/>
    </row>
    <row r="251" spans="1:8 16384:16384" s="78" customFormat="1" x14ac:dyDescent="0.3">
      <c r="A251" s="149" t="s">
        <v>159</v>
      </c>
      <c r="B251" s="150">
        <v>2266</v>
      </c>
      <c r="C251" s="149" t="s">
        <v>192</v>
      </c>
      <c r="D251" s="151">
        <v>41989</v>
      </c>
      <c r="E251" s="149">
        <v>1351</v>
      </c>
      <c r="F251" s="149">
        <v>400</v>
      </c>
      <c r="G251" s="149" t="s">
        <v>161</v>
      </c>
      <c r="H251" s="83" t="s">
        <v>162</v>
      </c>
      <c r="XFD251"/>
    </row>
    <row r="252" spans="1:8 16384:16384" s="78" customFormat="1" x14ac:dyDescent="0.3">
      <c r="A252" s="149" t="s">
        <v>193</v>
      </c>
      <c r="B252" s="150">
        <v>2266</v>
      </c>
      <c r="C252" s="149" t="s">
        <v>194</v>
      </c>
      <c r="D252" s="151">
        <v>41990</v>
      </c>
      <c r="E252" s="149">
        <v>1100</v>
      </c>
      <c r="F252" s="149">
        <v>400</v>
      </c>
      <c r="G252" s="149" t="s">
        <v>161</v>
      </c>
      <c r="H252" s="83" t="s">
        <v>162</v>
      </c>
      <c r="XFD252"/>
    </row>
    <row r="253" spans="1:8 16384:16384" s="78" customFormat="1" x14ac:dyDescent="0.3">
      <c r="A253" s="149" t="s">
        <v>193</v>
      </c>
      <c r="B253" s="150">
        <v>2266</v>
      </c>
      <c r="C253" s="149" t="s">
        <v>195</v>
      </c>
      <c r="D253" s="151">
        <v>41990</v>
      </c>
      <c r="E253" s="149">
        <v>1100</v>
      </c>
      <c r="F253" s="149">
        <v>400</v>
      </c>
      <c r="G253" s="149" t="s">
        <v>161</v>
      </c>
      <c r="H253" s="83" t="s">
        <v>162</v>
      </c>
      <c r="XFD253"/>
    </row>
    <row r="254" spans="1:8 16384:16384" s="78" customFormat="1" x14ac:dyDescent="0.3">
      <c r="A254" s="149" t="s">
        <v>193</v>
      </c>
      <c r="B254" s="150">
        <v>2266</v>
      </c>
      <c r="C254" s="149" t="s">
        <v>194</v>
      </c>
      <c r="D254" s="151">
        <v>42032</v>
      </c>
      <c r="E254" s="149">
        <v>1900</v>
      </c>
      <c r="F254" s="149">
        <v>400</v>
      </c>
      <c r="G254" s="149" t="s">
        <v>161</v>
      </c>
      <c r="H254" s="83" t="s">
        <v>162</v>
      </c>
      <c r="XFD254"/>
    </row>
    <row r="255" spans="1:8 16384:16384" s="78" customFormat="1" x14ac:dyDescent="0.3">
      <c r="A255" s="149" t="s">
        <v>193</v>
      </c>
      <c r="B255" s="150">
        <v>2266</v>
      </c>
      <c r="C255" s="149" t="s">
        <v>195</v>
      </c>
      <c r="D255" s="151">
        <v>42032</v>
      </c>
      <c r="E255" s="149">
        <v>440</v>
      </c>
      <c r="F255" s="149">
        <v>400</v>
      </c>
      <c r="G255" s="149" t="s">
        <v>161</v>
      </c>
      <c r="H255" s="83" t="s">
        <v>162</v>
      </c>
      <c r="XFD255"/>
    </row>
    <row r="256" spans="1:8 16384:16384" s="78" customFormat="1" x14ac:dyDescent="0.3">
      <c r="A256" s="149" t="s">
        <v>172</v>
      </c>
      <c r="B256" s="150">
        <v>2266</v>
      </c>
      <c r="C256" s="149" t="s">
        <v>197</v>
      </c>
      <c r="D256" s="151">
        <v>42033</v>
      </c>
      <c r="E256" s="149">
        <v>901</v>
      </c>
      <c r="F256" s="149">
        <v>400</v>
      </c>
      <c r="G256" s="149" t="s">
        <v>161</v>
      </c>
      <c r="H256" s="83" t="s">
        <v>162</v>
      </c>
      <c r="XFD256"/>
    </row>
    <row r="257" spans="1:8 16384:16384" s="78" customFormat="1" x14ac:dyDescent="0.3">
      <c r="A257" s="149" t="s">
        <v>198</v>
      </c>
      <c r="B257" s="150">
        <v>2266</v>
      </c>
      <c r="C257" s="149" t="s">
        <v>199</v>
      </c>
      <c r="D257" s="151">
        <v>42033</v>
      </c>
      <c r="E257" s="149">
        <v>4700</v>
      </c>
      <c r="F257" s="149">
        <v>400</v>
      </c>
      <c r="G257" s="149" t="s">
        <v>161</v>
      </c>
      <c r="H257" s="83" t="s">
        <v>162</v>
      </c>
      <c r="XFD257"/>
    </row>
    <row r="258" spans="1:8 16384:16384" s="78" customFormat="1" x14ac:dyDescent="0.3">
      <c r="A258" s="149" t="s">
        <v>159</v>
      </c>
      <c r="B258" s="150">
        <v>2266</v>
      </c>
      <c r="C258" s="149" t="s">
        <v>192</v>
      </c>
      <c r="D258" s="151">
        <v>42033</v>
      </c>
      <c r="E258" s="149">
        <v>270</v>
      </c>
      <c r="F258" s="149">
        <v>400</v>
      </c>
      <c r="G258" s="149" t="s">
        <v>161</v>
      </c>
      <c r="H258" s="83" t="s">
        <v>162</v>
      </c>
      <c r="XFD258"/>
    </row>
    <row r="259" spans="1:8 16384:16384" s="78" customFormat="1" x14ac:dyDescent="0.3">
      <c r="A259" s="149" t="s">
        <v>193</v>
      </c>
      <c r="B259" s="150">
        <v>2266</v>
      </c>
      <c r="C259" s="149" t="s">
        <v>194</v>
      </c>
      <c r="D259" s="151">
        <v>42046</v>
      </c>
      <c r="E259" s="149">
        <v>4700</v>
      </c>
      <c r="F259" s="149">
        <v>400</v>
      </c>
      <c r="G259" s="149" t="s">
        <v>161</v>
      </c>
      <c r="H259" s="83" t="s">
        <v>162</v>
      </c>
      <c r="XFD259"/>
    </row>
    <row r="260" spans="1:8 16384:16384" s="78" customFormat="1" x14ac:dyDescent="0.3">
      <c r="A260" s="149" t="s">
        <v>193</v>
      </c>
      <c r="B260" s="150">
        <v>2266</v>
      </c>
      <c r="C260" s="149" t="s">
        <v>195</v>
      </c>
      <c r="D260" s="151">
        <v>42046</v>
      </c>
      <c r="E260" s="149">
        <v>420</v>
      </c>
      <c r="F260" s="149">
        <v>400</v>
      </c>
      <c r="G260" s="149" t="s">
        <v>161</v>
      </c>
      <c r="H260" s="83" t="s">
        <v>162</v>
      </c>
      <c r="XFD260"/>
    </row>
    <row r="261" spans="1:8 16384:16384" s="78" customFormat="1" x14ac:dyDescent="0.3">
      <c r="A261" s="149" t="s">
        <v>159</v>
      </c>
      <c r="B261" s="150">
        <v>2266</v>
      </c>
      <c r="C261" s="149" t="s">
        <v>192</v>
      </c>
      <c r="D261" s="151">
        <v>42061</v>
      </c>
      <c r="E261" s="149">
        <v>3800</v>
      </c>
      <c r="F261" s="149">
        <v>400</v>
      </c>
      <c r="G261" s="149" t="s">
        <v>161</v>
      </c>
      <c r="H261" s="83" t="s">
        <v>162</v>
      </c>
      <c r="XFD261"/>
    </row>
    <row r="262" spans="1:8 16384:16384" s="78" customFormat="1" x14ac:dyDescent="0.3">
      <c r="A262" s="149" t="s">
        <v>172</v>
      </c>
      <c r="B262" s="150">
        <v>2266</v>
      </c>
      <c r="C262" s="149" t="s">
        <v>197</v>
      </c>
      <c r="D262" s="151">
        <v>42082</v>
      </c>
      <c r="E262" s="149">
        <v>6757</v>
      </c>
      <c r="F262" s="149">
        <v>400</v>
      </c>
      <c r="G262" s="149" t="s">
        <v>161</v>
      </c>
      <c r="H262" s="83" t="s">
        <v>162</v>
      </c>
      <c r="XFD262"/>
    </row>
    <row r="263" spans="1:8 16384:16384" s="78" customFormat="1" x14ac:dyDescent="0.3">
      <c r="A263" s="149" t="s">
        <v>198</v>
      </c>
      <c r="B263" s="150">
        <v>2266</v>
      </c>
      <c r="C263" s="149" t="s">
        <v>199</v>
      </c>
      <c r="D263" s="151">
        <v>42082</v>
      </c>
      <c r="E263" s="149">
        <v>270</v>
      </c>
      <c r="F263" s="149">
        <v>400</v>
      </c>
      <c r="G263" s="149" t="s">
        <v>161</v>
      </c>
      <c r="H263" s="83" t="s">
        <v>162</v>
      </c>
      <c r="XFD263"/>
    </row>
    <row r="264" spans="1:8 16384:16384" s="78" customFormat="1" x14ac:dyDescent="0.3">
      <c r="A264" s="149" t="s">
        <v>159</v>
      </c>
      <c r="B264" s="150">
        <v>2266</v>
      </c>
      <c r="C264" s="149" t="s">
        <v>192</v>
      </c>
      <c r="D264" s="151">
        <v>42082</v>
      </c>
      <c r="E264" s="149">
        <v>90</v>
      </c>
      <c r="F264" s="149">
        <v>400</v>
      </c>
      <c r="G264" s="149" t="s">
        <v>161</v>
      </c>
      <c r="H264" s="83" t="s">
        <v>162</v>
      </c>
      <c r="XFD264"/>
    </row>
    <row r="265" spans="1:8 16384:16384" s="78" customFormat="1" x14ac:dyDescent="0.3">
      <c r="A265" s="149" t="s">
        <v>193</v>
      </c>
      <c r="B265" s="150">
        <v>2266</v>
      </c>
      <c r="C265" s="149" t="s">
        <v>195</v>
      </c>
      <c r="D265" s="151">
        <v>42087</v>
      </c>
      <c r="E265" s="149">
        <v>1100</v>
      </c>
      <c r="F265" s="149">
        <v>400</v>
      </c>
      <c r="G265" s="149" t="s">
        <v>161</v>
      </c>
      <c r="H265" s="83" t="s">
        <v>162</v>
      </c>
      <c r="XFD265"/>
    </row>
    <row r="266" spans="1:8 16384:16384" s="78" customFormat="1" x14ac:dyDescent="0.3">
      <c r="A266" s="149" t="s">
        <v>193</v>
      </c>
      <c r="B266" s="150">
        <v>2266</v>
      </c>
      <c r="C266" s="149" t="s">
        <v>194</v>
      </c>
      <c r="D266" s="151">
        <v>42090</v>
      </c>
      <c r="E266" s="149">
        <v>110</v>
      </c>
      <c r="F266" s="149">
        <v>400</v>
      </c>
      <c r="G266" s="149" t="s">
        <v>161</v>
      </c>
      <c r="H266" s="83" t="s">
        <v>162</v>
      </c>
      <c r="XFD266"/>
    </row>
    <row r="267" spans="1:8 16384:16384" s="78" customFormat="1" x14ac:dyDescent="0.3">
      <c r="A267" s="149" t="s">
        <v>193</v>
      </c>
      <c r="B267" s="150">
        <v>2266</v>
      </c>
      <c r="C267" s="149" t="s">
        <v>194</v>
      </c>
      <c r="D267" s="151">
        <v>42109</v>
      </c>
      <c r="E267" s="149">
        <v>20</v>
      </c>
      <c r="F267" s="149">
        <v>400</v>
      </c>
      <c r="G267" s="149" t="s">
        <v>161</v>
      </c>
      <c r="H267" s="83" t="s">
        <v>162</v>
      </c>
      <c r="XFD267"/>
    </row>
    <row r="268" spans="1:8 16384:16384" s="78" customFormat="1" x14ac:dyDescent="0.3">
      <c r="A268" s="149" t="s">
        <v>193</v>
      </c>
      <c r="B268" s="150">
        <v>2266</v>
      </c>
      <c r="C268" s="149" t="s">
        <v>195</v>
      </c>
      <c r="D268" s="151">
        <v>42109</v>
      </c>
      <c r="E268" s="149">
        <v>20</v>
      </c>
      <c r="F268" s="149">
        <v>400</v>
      </c>
      <c r="G268" s="149" t="s">
        <v>161</v>
      </c>
      <c r="H268" s="83" t="s">
        <v>162</v>
      </c>
      <c r="XFD268"/>
    </row>
    <row r="269" spans="1:8 16384:16384" s="78" customFormat="1" x14ac:dyDescent="0.3">
      <c r="A269" s="149" t="s">
        <v>172</v>
      </c>
      <c r="B269" s="150">
        <v>2266</v>
      </c>
      <c r="C269" s="149" t="s">
        <v>197</v>
      </c>
      <c r="D269" s="151">
        <v>42116</v>
      </c>
      <c r="E269" s="149">
        <v>500</v>
      </c>
      <c r="F269" s="149">
        <v>400</v>
      </c>
      <c r="G269" s="149" t="s">
        <v>161</v>
      </c>
      <c r="H269" s="83" t="s">
        <v>162</v>
      </c>
      <c r="XFD269"/>
    </row>
    <row r="270" spans="1:8 16384:16384" s="78" customFormat="1" x14ac:dyDescent="0.3">
      <c r="A270" s="149" t="s">
        <v>198</v>
      </c>
      <c r="B270" s="150">
        <v>2266</v>
      </c>
      <c r="C270" s="149" t="s">
        <v>199</v>
      </c>
      <c r="D270" s="151">
        <v>42116</v>
      </c>
      <c r="E270" s="149">
        <v>520</v>
      </c>
      <c r="F270" s="149">
        <v>400</v>
      </c>
      <c r="G270" s="149" t="s">
        <v>161</v>
      </c>
      <c r="H270" s="83" t="s">
        <v>162</v>
      </c>
      <c r="XFD270"/>
    </row>
    <row r="271" spans="1:8 16384:16384" s="78" customFormat="1" x14ac:dyDescent="0.3">
      <c r="A271" s="149" t="s">
        <v>159</v>
      </c>
      <c r="B271" s="150">
        <v>2266</v>
      </c>
      <c r="C271" s="149" t="s">
        <v>192</v>
      </c>
      <c r="D271" s="151">
        <v>42116</v>
      </c>
      <c r="E271" s="149">
        <v>6</v>
      </c>
      <c r="F271" s="149">
        <v>400</v>
      </c>
      <c r="G271" s="149" t="s">
        <v>161</v>
      </c>
      <c r="H271" s="83" t="s">
        <v>162</v>
      </c>
      <c r="XFD271"/>
    </row>
    <row r="272" spans="1:8 16384:16384" s="78" customFormat="1" x14ac:dyDescent="0.3">
      <c r="A272" s="149" t="s">
        <v>172</v>
      </c>
      <c r="B272" s="150">
        <v>2266</v>
      </c>
      <c r="C272" s="149" t="s">
        <v>197</v>
      </c>
      <c r="D272" s="151">
        <v>42128</v>
      </c>
      <c r="E272" s="149">
        <v>2300</v>
      </c>
      <c r="F272" s="149">
        <v>400</v>
      </c>
      <c r="G272" s="149" t="s">
        <v>161</v>
      </c>
      <c r="H272" s="83" t="s">
        <v>162</v>
      </c>
      <c r="XFD272"/>
    </row>
    <row r="273" spans="1:8 16384:16384" s="78" customFormat="1" x14ac:dyDescent="0.3">
      <c r="A273" s="149" t="s">
        <v>198</v>
      </c>
      <c r="B273" s="150">
        <v>2266</v>
      </c>
      <c r="C273" s="149" t="s">
        <v>199</v>
      </c>
      <c r="D273" s="151">
        <v>42128</v>
      </c>
      <c r="E273" s="149">
        <v>901</v>
      </c>
      <c r="F273" s="149">
        <v>400</v>
      </c>
      <c r="G273" s="149" t="s">
        <v>161</v>
      </c>
      <c r="H273" s="83" t="s">
        <v>162</v>
      </c>
      <c r="XFD273"/>
    </row>
    <row r="274" spans="1:8 16384:16384" s="78" customFormat="1" x14ac:dyDescent="0.3">
      <c r="A274" s="149" t="s">
        <v>159</v>
      </c>
      <c r="B274" s="150">
        <v>2266</v>
      </c>
      <c r="C274" s="149" t="s">
        <v>192</v>
      </c>
      <c r="D274" s="151">
        <v>42128</v>
      </c>
      <c r="E274" s="149" t="s">
        <v>166</v>
      </c>
      <c r="F274" s="149">
        <v>400</v>
      </c>
      <c r="G274" s="149" t="s">
        <v>178</v>
      </c>
      <c r="H274" s="83" t="s">
        <v>162</v>
      </c>
      <c r="XFD274"/>
    </row>
    <row r="275" spans="1:8 16384:16384" s="78" customFormat="1" x14ac:dyDescent="0.3">
      <c r="A275" s="149" t="s">
        <v>193</v>
      </c>
      <c r="B275" s="150">
        <v>2266</v>
      </c>
      <c r="C275" s="149" t="s">
        <v>194</v>
      </c>
      <c r="D275" s="151">
        <v>42143</v>
      </c>
      <c r="E275" s="149">
        <v>2000</v>
      </c>
      <c r="F275" s="149">
        <v>400</v>
      </c>
      <c r="G275" s="149" t="s">
        <v>161</v>
      </c>
      <c r="H275" s="83" t="s">
        <v>162</v>
      </c>
      <c r="XFD275"/>
    </row>
    <row r="276" spans="1:8 16384:16384" s="78" customFormat="1" x14ac:dyDescent="0.3">
      <c r="A276" s="149" t="s">
        <v>193</v>
      </c>
      <c r="B276" s="150">
        <v>2266</v>
      </c>
      <c r="C276" s="149" t="s">
        <v>195</v>
      </c>
      <c r="D276" s="151">
        <v>42143</v>
      </c>
      <c r="E276" s="149">
        <v>960</v>
      </c>
      <c r="F276" s="149">
        <v>400</v>
      </c>
      <c r="G276" s="149" t="s">
        <v>161</v>
      </c>
      <c r="H276" s="83" t="s">
        <v>162</v>
      </c>
      <c r="XFD276"/>
    </row>
    <row r="277" spans="1:8 16384:16384" s="78" customFormat="1" x14ac:dyDescent="0.3">
      <c r="A277" s="149" t="s">
        <v>172</v>
      </c>
      <c r="B277" s="150">
        <v>2266</v>
      </c>
      <c r="C277" s="149" t="s">
        <v>197</v>
      </c>
      <c r="D277" s="151">
        <v>42159</v>
      </c>
      <c r="E277" s="149">
        <v>1081</v>
      </c>
      <c r="F277" s="149">
        <v>400</v>
      </c>
      <c r="G277" s="149" t="s">
        <v>161</v>
      </c>
      <c r="H277" s="83" t="s">
        <v>162</v>
      </c>
      <c r="XFD277"/>
    </row>
    <row r="278" spans="1:8 16384:16384" s="78" customFormat="1" x14ac:dyDescent="0.3">
      <c r="A278" s="149" t="s">
        <v>198</v>
      </c>
      <c r="B278" s="150">
        <v>2266</v>
      </c>
      <c r="C278" s="149" t="s">
        <v>199</v>
      </c>
      <c r="D278" s="151">
        <v>42159</v>
      </c>
      <c r="E278" s="149">
        <v>90</v>
      </c>
      <c r="F278" s="149">
        <v>400</v>
      </c>
      <c r="G278" s="149" t="s">
        <v>161</v>
      </c>
      <c r="H278" s="83" t="s">
        <v>162</v>
      </c>
      <c r="XFD278"/>
    </row>
    <row r="279" spans="1:8 16384:16384" s="78" customFormat="1" x14ac:dyDescent="0.3">
      <c r="A279" s="149" t="s">
        <v>159</v>
      </c>
      <c r="B279" s="150">
        <v>2266</v>
      </c>
      <c r="C279" s="149" t="s">
        <v>192</v>
      </c>
      <c r="D279" s="151">
        <v>42159</v>
      </c>
      <c r="E279" s="149">
        <v>90</v>
      </c>
      <c r="F279" s="149">
        <v>400</v>
      </c>
      <c r="G279" s="149" t="s">
        <v>161</v>
      </c>
      <c r="H279" s="83" t="s">
        <v>162</v>
      </c>
      <c r="XFD279"/>
    </row>
    <row r="280" spans="1:8 16384:16384" s="78" customFormat="1" x14ac:dyDescent="0.3">
      <c r="A280" s="149" t="s">
        <v>193</v>
      </c>
      <c r="B280" s="150">
        <v>2266</v>
      </c>
      <c r="C280" s="149" t="s">
        <v>194</v>
      </c>
      <c r="D280" s="151">
        <v>42159</v>
      </c>
      <c r="E280" s="149">
        <v>3600</v>
      </c>
      <c r="F280" s="149">
        <v>400</v>
      </c>
      <c r="G280" s="149" t="s">
        <v>161</v>
      </c>
      <c r="H280" s="83" t="s">
        <v>162</v>
      </c>
      <c r="XFD280"/>
    </row>
    <row r="281" spans="1:8 16384:16384" s="78" customFormat="1" x14ac:dyDescent="0.3">
      <c r="A281" s="149" t="s">
        <v>193</v>
      </c>
      <c r="B281" s="150">
        <v>2266</v>
      </c>
      <c r="C281" s="149" t="s">
        <v>195</v>
      </c>
      <c r="D281" s="151">
        <v>42159</v>
      </c>
      <c r="E281" s="149">
        <v>6000</v>
      </c>
      <c r="F281" s="149">
        <v>400</v>
      </c>
      <c r="G281" s="149" t="s">
        <v>161</v>
      </c>
      <c r="H281" s="83" t="s">
        <v>162</v>
      </c>
      <c r="XFD281"/>
    </row>
    <row r="282" spans="1:8 16384:16384" s="78" customFormat="1" x14ac:dyDescent="0.3">
      <c r="A282" s="149" t="s">
        <v>172</v>
      </c>
      <c r="B282" s="150">
        <v>2266</v>
      </c>
      <c r="C282" s="149" t="s">
        <v>197</v>
      </c>
      <c r="D282" s="151">
        <v>42192</v>
      </c>
      <c r="E282" s="149">
        <v>3200</v>
      </c>
      <c r="F282" s="149">
        <v>400</v>
      </c>
      <c r="G282" s="149" t="s">
        <v>161</v>
      </c>
      <c r="H282" s="83" t="s">
        <v>162</v>
      </c>
      <c r="XFD282"/>
    </row>
    <row r="283" spans="1:8 16384:16384" s="78" customFormat="1" x14ac:dyDescent="0.3">
      <c r="A283" s="149" t="s">
        <v>198</v>
      </c>
      <c r="B283" s="150">
        <v>2266</v>
      </c>
      <c r="C283" s="149" t="s">
        <v>199</v>
      </c>
      <c r="D283" s="151">
        <v>42192</v>
      </c>
      <c r="E283" s="149">
        <v>2900</v>
      </c>
      <c r="F283" s="149">
        <v>400</v>
      </c>
      <c r="G283" s="149" t="s">
        <v>161</v>
      </c>
      <c r="H283" s="83" t="s">
        <v>162</v>
      </c>
      <c r="XFD283"/>
    </row>
    <row r="284" spans="1:8 16384:16384" s="78" customFormat="1" x14ac:dyDescent="0.3">
      <c r="A284" s="149" t="s">
        <v>159</v>
      </c>
      <c r="B284" s="150">
        <v>2266</v>
      </c>
      <c r="C284" s="149" t="s">
        <v>192</v>
      </c>
      <c r="D284" s="151">
        <v>42192</v>
      </c>
      <c r="E284" s="149">
        <v>2100</v>
      </c>
      <c r="F284" s="149">
        <v>400</v>
      </c>
      <c r="G284" s="149" t="s">
        <v>161</v>
      </c>
      <c r="H284" s="83" t="s">
        <v>162</v>
      </c>
      <c r="XFD284"/>
    </row>
    <row r="285" spans="1:8 16384:16384" s="78" customFormat="1" x14ac:dyDescent="0.3">
      <c r="A285" s="149" t="s">
        <v>193</v>
      </c>
      <c r="B285" s="150">
        <v>2266</v>
      </c>
      <c r="C285" s="149" t="s">
        <v>194</v>
      </c>
      <c r="D285" s="151">
        <v>42193</v>
      </c>
      <c r="E285" s="149">
        <v>3400</v>
      </c>
      <c r="F285" s="149">
        <v>400</v>
      </c>
      <c r="G285" s="149" t="s">
        <v>161</v>
      </c>
      <c r="H285" s="83" t="s">
        <v>162</v>
      </c>
      <c r="XFD285"/>
    </row>
    <row r="286" spans="1:8 16384:16384" s="78" customFormat="1" x14ac:dyDescent="0.3">
      <c r="A286" s="149" t="s">
        <v>193</v>
      </c>
      <c r="B286" s="150">
        <v>2266</v>
      </c>
      <c r="C286" s="149" t="s">
        <v>195</v>
      </c>
      <c r="D286" s="151">
        <v>42193</v>
      </c>
      <c r="E286" s="149">
        <v>2400</v>
      </c>
      <c r="F286" s="149">
        <v>400</v>
      </c>
      <c r="G286" s="149" t="s">
        <v>161</v>
      </c>
      <c r="H286" s="83" t="s">
        <v>162</v>
      </c>
      <c r="XFD286"/>
    </row>
    <row r="287" spans="1:8 16384:16384" s="78" customFormat="1" x14ac:dyDescent="0.3">
      <c r="A287" s="149" t="s">
        <v>193</v>
      </c>
      <c r="B287" s="150">
        <v>2266</v>
      </c>
      <c r="C287" s="149" t="s">
        <v>194</v>
      </c>
      <c r="D287" s="151">
        <v>42219</v>
      </c>
      <c r="E287" s="149">
        <v>3000</v>
      </c>
      <c r="F287" s="149">
        <v>400</v>
      </c>
      <c r="G287" s="149" t="s">
        <v>161</v>
      </c>
      <c r="H287" s="83" t="s">
        <v>162</v>
      </c>
      <c r="XFD287"/>
    </row>
    <row r="288" spans="1:8 16384:16384" s="78" customFormat="1" x14ac:dyDescent="0.3">
      <c r="A288" s="149" t="s">
        <v>193</v>
      </c>
      <c r="B288" s="150">
        <v>2266</v>
      </c>
      <c r="C288" s="149" t="s">
        <v>195</v>
      </c>
      <c r="D288" s="151">
        <v>42219</v>
      </c>
      <c r="E288" s="149">
        <v>3400</v>
      </c>
      <c r="F288" s="149">
        <v>400</v>
      </c>
      <c r="G288" s="149" t="s">
        <v>161</v>
      </c>
      <c r="H288" s="83" t="s">
        <v>162</v>
      </c>
      <c r="XFD288"/>
    </row>
    <row r="289" spans="1:8 16384:16384" s="78" customFormat="1" x14ac:dyDescent="0.3">
      <c r="A289" s="149" t="s">
        <v>159</v>
      </c>
      <c r="B289" s="150">
        <v>2266</v>
      </c>
      <c r="C289" s="149" t="s">
        <v>192</v>
      </c>
      <c r="D289" s="151">
        <v>42240</v>
      </c>
      <c r="E289" s="149">
        <v>4600</v>
      </c>
      <c r="F289" s="149">
        <v>400</v>
      </c>
      <c r="G289" s="149" t="s">
        <v>161</v>
      </c>
      <c r="H289" s="83" t="s">
        <v>162</v>
      </c>
      <c r="XFD289"/>
    </row>
    <row r="290" spans="1:8 16384:16384" s="78" customFormat="1" x14ac:dyDescent="0.3">
      <c r="A290" s="149" t="s">
        <v>193</v>
      </c>
      <c r="B290" s="150">
        <v>2266</v>
      </c>
      <c r="C290" s="149" t="s">
        <v>194</v>
      </c>
      <c r="D290" s="151">
        <v>42256</v>
      </c>
      <c r="E290" s="149">
        <v>20</v>
      </c>
      <c r="F290" s="149">
        <v>400</v>
      </c>
      <c r="G290" s="149" t="s">
        <v>161</v>
      </c>
      <c r="H290" s="83" t="s">
        <v>162</v>
      </c>
      <c r="XFD290"/>
    </row>
    <row r="291" spans="1:8 16384:16384" s="78" customFormat="1" x14ac:dyDescent="0.3">
      <c r="A291" s="149" t="s">
        <v>193</v>
      </c>
      <c r="B291" s="150">
        <v>2266</v>
      </c>
      <c r="C291" s="149" t="s">
        <v>195</v>
      </c>
      <c r="D291" s="151">
        <v>42256</v>
      </c>
      <c r="E291" s="149">
        <v>57</v>
      </c>
      <c r="F291" s="149">
        <v>400</v>
      </c>
      <c r="G291" s="149" t="s">
        <v>161</v>
      </c>
      <c r="H291" s="83" t="s">
        <v>162</v>
      </c>
      <c r="XFD291"/>
    </row>
    <row r="292" spans="1:8 16384:16384" s="78" customFormat="1" x14ac:dyDescent="0.3">
      <c r="A292" s="149" t="s">
        <v>159</v>
      </c>
      <c r="B292" s="150">
        <v>2266</v>
      </c>
      <c r="C292" s="149" t="s">
        <v>192</v>
      </c>
      <c r="D292" s="151">
        <v>42257</v>
      </c>
      <c r="E292" s="149">
        <v>790</v>
      </c>
      <c r="F292" s="149">
        <v>400</v>
      </c>
      <c r="G292" s="149" t="s">
        <v>161</v>
      </c>
      <c r="H292" s="83" t="s">
        <v>162</v>
      </c>
      <c r="XFD292"/>
    </row>
    <row r="293" spans="1:8 16384:16384" s="78" customFormat="1" x14ac:dyDescent="0.3">
      <c r="A293" s="149" t="s">
        <v>172</v>
      </c>
      <c r="B293" s="150">
        <v>2266</v>
      </c>
      <c r="C293" s="149" t="s">
        <v>197</v>
      </c>
      <c r="D293" s="151">
        <v>42303</v>
      </c>
      <c r="E293" s="149">
        <v>2000</v>
      </c>
      <c r="F293" s="149">
        <v>400</v>
      </c>
      <c r="G293" s="149" t="s">
        <v>161</v>
      </c>
      <c r="H293" s="83" t="s">
        <v>162</v>
      </c>
      <c r="XFD293"/>
    </row>
    <row r="294" spans="1:8 16384:16384" s="78" customFormat="1" x14ac:dyDescent="0.3">
      <c r="A294" s="149" t="s">
        <v>198</v>
      </c>
      <c r="B294" s="150">
        <v>2266</v>
      </c>
      <c r="C294" s="149" t="s">
        <v>199</v>
      </c>
      <c r="D294" s="151">
        <v>42303</v>
      </c>
      <c r="E294" s="149">
        <v>90</v>
      </c>
      <c r="F294" s="149">
        <v>400</v>
      </c>
      <c r="G294" s="149" t="s">
        <v>161</v>
      </c>
      <c r="H294" s="83" t="s">
        <v>162</v>
      </c>
      <c r="XFD294"/>
    </row>
    <row r="295" spans="1:8 16384:16384" s="78" customFormat="1" x14ac:dyDescent="0.3">
      <c r="A295" s="149" t="s">
        <v>159</v>
      </c>
      <c r="B295" s="150">
        <v>2266</v>
      </c>
      <c r="C295" s="149" t="s">
        <v>192</v>
      </c>
      <c r="D295" s="151">
        <v>42303</v>
      </c>
      <c r="E295" s="149">
        <v>90</v>
      </c>
      <c r="F295" s="149">
        <v>400</v>
      </c>
      <c r="G295" s="149" t="s">
        <v>161</v>
      </c>
      <c r="H295" s="83" t="s">
        <v>162</v>
      </c>
      <c r="XFD295"/>
    </row>
    <row r="296" spans="1:8 16384:16384" s="78" customFormat="1" x14ac:dyDescent="0.3">
      <c r="A296" s="149" t="s">
        <v>172</v>
      </c>
      <c r="B296" s="150">
        <v>2266</v>
      </c>
      <c r="C296" s="149" t="s">
        <v>197</v>
      </c>
      <c r="D296" s="151">
        <v>42310</v>
      </c>
      <c r="E296" s="149">
        <v>631</v>
      </c>
      <c r="F296" s="149">
        <v>400</v>
      </c>
      <c r="G296" s="149" t="s">
        <v>161</v>
      </c>
      <c r="H296" s="83" t="s">
        <v>162</v>
      </c>
      <c r="XFD296"/>
    </row>
    <row r="297" spans="1:8 16384:16384" s="78" customFormat="1" x14ac:dyDescent="0.3">
      <c r="A297" s="149" t="s">
        <v>198</v>
      </c>
      <c r="B297" s="150">
        <v>2266</v>
      </c>
      <c r="C297" s="149" t="s">
        <v>199</v>
      </c>
      <c r="D297" s="151">
        <v>42310</v>
      </c>
      <c r="E297" s="149">
        <v>360</v>
      </c>
      <c r="F297" s="149">
        <v>400</v>
      </c>
      <c r="G297" s="149" t="s">
        <v>161</v>
      </c>
      <c r="H297" s="83" t="s">
        <v>162</v>
      </c>
      <c r="XFD297"/>
    </row>
    <row r="298" spans="1:8 16384:16384" s="78" customFormat="1" x14ac:dyDescent="0.3">
      <c r="A298" s="149" t="s">
        <v>159</v>
      </c>
      <c r="B298" s="150">
        <v>2266</v>
      </c>
      <c r="C298" s="149" t="s">
        <v>192</v>
      </c>
      <c r="D298" s="151">
        <v>42310</v>
      </c>
      <c r="E298" s="149" t="s">
        <v>166</v>
      </c>
      <c r="F298" s="149">
        <v>400</v>
      </c>
      <c r="G298" s="149" t="s">
        <v>178</v>
      </c>
      <c r="H298" s="83" t="s">
        <v>162</v>
      </c>
      <c r="XFD298"/>
    </row>
    <row r="299" spans="1:8 16384:16384" s="78" customFormat="1" x14ac:dyDescent="0.3">
      <c r="A299" s="149" t="s">
        <v>193</v>
      </c>
      <c r="B299" s="150">
        <v>2266</v>
      </c>
      <c r="C299" s="149" t="s">
        <v>194</v>
      </c>
      <c r="D299" s="151">
        <v>42311</v>
      </c>
      <c r="E299" s="149">
        <v>4200</v>
      </c>
      <c r="F299" s="149">
        <v>400</v>
      </c>
      <c r="G299" s="149" t="s">
        <v>161</v>
      </c>
      <c r="H299" s="83" t="s">
        <v>162</v>
      </c>
      <c r="XFD299"/>
    </row>
    <row r="300" spans="1:8 16384:16384" s="78" customFormat="1" x14ac:dyDescent="0.3">
      <c r="A300" s="149" t="s">
        <v>193</v>
      </c>
      <c r="B300" s="150">
        <v>2266</v>
      </c>
      <c r="C300" s="149" t="s">
        <v>195</v>
      </c>
      <c r="D300" s="151">
        <v>42311</v>
      </c>
      <c r="E300" s="149">
        <v>2400</v>
      </c>
      <c r="F300" s="149">
        <v>400</v>
      </c>
      <c r="G300" s="149" t="s">
        <v>161</v>
      </c>
      <c r="H300" s="83" t="s">
        <v>162</v>
      </c>
      <c r="XFD300"/>
    </row>
    <row r="301" spans="1:8 16384:16384" s="78" customFormat="1" x14ac:dyDescent="0.3">
      <c r="A301" s="149" t="s">
        <v>193</v>
      </c>
      <c r="B301" s="150">
        <v>2266</v>
      </c>
      <c r="C301" s="149" t="s">
        <v>194</v>
      </c>
      <c r="D301" s="151">
        <v>42340</v>
      </c>
      <c r="E301" s="149">
        <v>2700</v>
      </c>
      <c r="F301" s="149">
        <v>400</v>
      </c>
      <c r="G301" s="149" t="s">
        <v>161</v>
      </c>
      <c r="H301" s="83" t="s">
        <v>162</v>
      </c>
      <c r="XFD301"/>
    </row>
    <row r="302" spans="1:8 16384:16384" s="78" customFormat="1" x14ac:dyDescent="0.3">
      <c r="A302" s="149" t="s">
        <v>193</v>
      </c>
      <c r="B302" s="150">
        <v>2266</v>
      </c>
      <c r="C302" s="149" t="s">
        <v>195</v>
      </c>
      <c r="D302" s="151">
        <v>42340</v>
      </c>
      <c r="E302" s="149">
        <v>8500</v>
      </c>
      <c r="F302" s="149">
        <v>400</v>
      </c>
      <c r="G302" s="149" t="s">
        <v>161</v>
      </c>
      <c r="H302" s="83" t="s">
        <v>162</v>
      </c>
      <c r="XFD302"/>
    </row>
    <row r="303" spans="1:8 16384:16384" s="78" customFormat="1" x14ac:dyDescent="0.3">
      <c r="A303" s="149" t="s">
        <v>172</v>
      </c>
      <c r="B303" s="150">
        <v>2266</v>
      </c>
      <c r="C303" s="149" t="s">
        <v>197</v>
      </c>
      <c r="D303" s="151">
        <v>42359</v>
      </c>
      <c r="E303" s="149">
        <v>2700</v>
      </c>
      <c r="F303" s="149">
        <v>400</v>
      </c>
      <c r="G303" s="149" t="s">
        <v>161</v>
      </c>
      <c r="H303" s="83" t="s">
        <v>162</v>
      </c>
      <c r="XFD303"/>
    </row>
    <row r="304" spans="1:8 16384:16384" s="78" customFormat="1" x14ac:dyDescent="0.3">
      <c r="A304" s="149" t="s">
        <v>198</v>
      </c>
      <c r="B304" s="150">
        <v>2266</v>
      </c>
      <c r="C304" s="149" t="s">
        <v>199</v>
      </c>
      <c r="D304" s="151">
        <v>42359</v>
      </c>
      <c r="E304" s="149">
        <v>2500</v>
      </c>
      <c r="F304" s="149">
        <v>400</v>
      </c>
      <c r="G304" s="149" t="s">
        <v>161</v>
      </c>
      <c r="H304" s="83" t="s">
        <v>162</v>
      </c>
      <c r="XFD304"/>
    </row>
    <row r="305" spans="1:8 16384:16384" s="78" customFormat="1" x14ac:dyDescent="0.3">
      <c r="A305" s="149" t="s">
        <v>159</v>
      </c>
      <c r="B305" s="150">
        <v>2266</v>
      </c>
      <c r="C305" s="149" t="s">
        <v>192</v>
      </c>
      <c r="D305" s="151">
        <v>42359</v>
      </c>
      <c r="E305" s="149">
        <v>901</v>
      </c>
      <c r="F305" s="149">
        <v>400</v>
      </c>
      <c r="G305" s="149" t="s">
        <v>161</v>
      </c>
      <c r="H305" s="83" t="s">
        <v>162</v>
      </c>
      <c r="XFD305"/>
    </row>
    <row r="306" spans="1:8 16384:16384" s="78" customFormat="1" x14ac:dyDescent="0.3">
      <c r="A306" s="149" t="s">
        <v>193</v>
      </c>
      <c r="B306" s="150">
        <v>2266</v>
      </c>
      <c r="C306" s="149" t="s">
        <v>194</v>
      </c>
      <c r="D306" s="151">
        <v>42381</v>
      </c>
      <c r="E306" s="149">
        <v>3500</v>
      </c>
      <c r="F306" s="149">
        <v>400</v>
      </c>
      <c r="G306" s="149" t="s">
        <v>161</v>
      </c>
      <c r="H306" s="83" t="s">
        <v>162</v>
      </c>
      <c r="XFD306"/>
    </row>
    <row r="307" spans="1:8 16384:16384" s="78" customFormat="1" x14ac:dyDescent="0.3">
      <c r="A307" s="149" t="s">
        <v>193</v>
      </c>
      <c r="B307" s="150">
        <v>2266</v>
      </c>
      <c r="C307" s="149" t="s">
        <v>195</v>
      </c>
      <c r="D307" s="151">
        <v>42381</v>
      </c>
      <c r="E307" s="149">
        <v>390</v>
      </c>
      <c r="F307" s="149">
        <v>400</v>
      </c>
      <c r="G307" s="149" t="s">
        <v>161</v>
      </c>
      <c r="H307" s="83" t="s">
        <v>162</v>
      </c>
      <c r="XFD307"/>
    </row>
    <row r="308" spans="1:8 16384:16384" s="78" customFormat="1" x14ac:dyDescent="0.3">
      <c r="A308" s="149" t="s">
        <v>172</v>
      </c>
      <c r="B308" s="150">
        <v>2266</v>
      </c>
      <c r="C308" s="149" t="s">
        <v>197</v>
      </c>
      <c r="D308" s="151">
        <v>42382</v>
      </c>
      <c r="E308" s="149">
        <v>1081</v>
      </c>
      <c r="F308" s="149">
        <v>400</v>
      </c>
      <c r="G308" s="149" t="s">
        <v>161</v>
      </c>
      <c r="H308" s="83" t="s">
        <v>162</v>
      </c>
      <c r="XFD308"/>
    </row>
    <row r="309" spans="1:8 16384:16384" s="78" customFormat="1" x14ac:dyDescent="0.3">
      <c r="A309" s="149" t="s">
        <v>198</v>
      </c>
      <c r="B309" s="150">
        <v>2266</v>
      </c>
      <c r="C309" s="149" t="s">
        <v>199</v>
      </c>
      <c r="D309" s="151">
        <v>42382</v>
      </c>
      <c r="E309" s="149">
        <v>1171</v>
      </c>
      <c r="F309" s="149">
        <v>400</v>
      </c>
      <c r="G309" s="149" t="s">
        <v>161</v>
      </c>
      <c r="H309" s="83" t="s">
        <v>162</v>
      </c>
      <c r="XFD309"/>
    </row>
    <row r="310" spans="1:8 16384:16384" s="78" customFormat="1" x14ac:dyDescent="0.3">
      <c r="A310" s="149" t="s">
        <v>159</v>
      </c>
      <c r="B310" s="150">
        <v>2266</v>
      </c>
      <c r="C310" s="149" t="s">
        <v>192</v>
      </c>
      <c r="D310" s="151">
        <v>42382</v>
      </c>
      <c r="E310" s="149">
        <v>1</v>
      </c>
      <c r="F310" s="149">
        <v>400</v>
      </c>
      <c r="G310" s="149" t="s">
        <v>161</v>
      </c>
      <c r="H310" s="83" t="s">
        <v>162</v>
      </c>
      <c r="XFD310"/>
    </row>
    <row r="311" spans="1:8 16384:16384" s="78" customFormat="1" x14ac:dyDescent="0.3">
      <c r="A311" s="149" t="s">
        <v>193</v>
      </c>
      <c r="B311" s="150">
        <v>2266</v>
      </c>
      <c r="C311" s="149" t="s">
        <v>194</v>
      </c>
      <c r="D311" s="151">
        <v>42410</v>
      </c>
      <c r="E311" s="149">
        <v>3800</v>
      </c>
      <c r="F311" s="149">
        <v>400</v>
      </c>
      <c r="G311" s="149" t="s">
        <v>161</v>
      </c>
      <c r="H311" s="83" t="s">
        <v>162</v>
      </c>
      <c r="XFD311"/>
    </row>
    <row r="312" spans="1:8 16384:16384" s="78" customFormat="1" x14ac:dyDescent="0.3">
      <c r="A312" s="149" t="s">
        <v>193</v>
      </c>
      <c r="B312" s="150">
        <v>2266</v>
      </c>
      <c r="C312" s="149" t="s">
        <v>195</v>
      </c>
      <c r="D312" s="151">
        <v>42410</v>
      </c>
      <c r="E312" s="149">
        <v>1600</v>
      </c>
      <c r="F312" s="149">
        <v>400</v>
      </c>
      <c r="G312" s="149" t="s">
        <v>161</v>
      </c>
      <c r="H312" s="83" t="s">
        <v>162</v>
      </c>
      <c r="XFD312"/>
    </row>
    <row r="313" spans="1:8 16384:16384" s="78" customFormat="1" x14ac:dyDescent="0.3">
      <c r="A313" s="149" t="s">
        <v>172</v>
      </c>
      <c r="B313" s="150">
        <v>2266</v>
      </c>
      <c r="C313" s="149" t="s">
        <v>197</v>
      </c>
      <c r="D313" s="151">
        <v>42423</v>
      </c>
      <c r="E313" s="149">
        <v>360</v>
      </c>
      <c r="F313" s="149">
        <v>400</v>
      </c>
      <c r="G313" s="149" t="s">
        <v>161</v>
      </c>
      <c r="H313" s="83" t="s">
        <v>162</v>
      </c>
      <c r="XFD313"/>
    </row>
    <row r="314" spans="1:8 16384:16384" s="78" customFormat="1" x14ac:dyDescent="0.3">
      <c r="A314" s="149" t="s">
        <v>198</v>
      </c>
      <c r="B314" s="150">
        <v>2266</v>
      </c>
      <c r="C314" s="149" t="s">
        <v>199</v>
      </c>
      <c r="D314" s="151">
        <v>42423</v>
      </c>
      <c r="E314" s="149">
        <v>180</v>
      </c>
      <c r="F314" s="149">
        <v>400</v>
      </c>
      <c r="G314" s="149" t="s">
        <v>161</v>
      </c>
      <c r="H314" s="83" t="s">
        <v>162</v>
      </c>
      <c r="XFD314"/>
    </row>
    <row r="315" spans="1:8 16384:16384" s="78" customFormat="1" x14ac:dyDescent="0.3">
      <c r="A315" s="149" t="s">
        <v>159</v>
      </c>
      <c r="B315" s="150">
        <v>2266</v>
      </c>
      <c r="C315" s="149" t="s">
        <v>192</v>
      </c>
      <c r="D315" s="151">
        <v>42423</v>
      </c>
      <c r="E315" s="149">
        <v>1</v>
      </c>
      <c r="F315" s="149">
        <v>400</v>
      </c>
      <c r="G315" s="149" t="s">
        <v>161</v>
      </c>
      <c r="H315" s="83" t="s">
        <v>162</v>
      </c>
      <c r="XFD315"/>
    </row>
    <row r="316" spans="1:8 16384:16384" s="78" customFormat="1" x14ac:dyDescent="0.3">
      <c r="A316" s="149" t="s">
        <v>193</v>
      </c>
      <c r="B316" s="150">
        <v>2266</v>
      </c>
      <c r="C316" s="149" t="s">
        <v>195</v>
      </c>
      <c r="D316" s="151">
        <v>42438</v>
      </c>
      <c r="E316" s="149">
        <v>1100</v>
      </c>
      <c r="F316" s="149">
        <v>400</v>
      </c>
      <c r="G316" s="149" t="s">
        <v>161</v>
      </c>
      <c r="H316" s="83" t="s">
        <v>162</v>
      </c>
      <c r="XFD316"/>
    </row>
    <row r="317" spans="1:8 16384:16384" s="78" customFormat="1" x14ac:dyDescent="0.3">
      <c r="A317" s="149" t="s">
        <v>172</v>
      </c>
      <c r="B317" s="150">
        <v>2266</v>
      </c>
      <c r="C317" s="149" t="s">
        <v>197</v>
      </c>
      <c r="D317" s="151">
        <v>42445</v>
      </c>
      <c r="E317" s="149">
        <v>1261</v>
      </c>
      <c r="F317" s="149">
        <v>400</v>
      </c>
      <c r="G317" s="149" t="s">
        <v>161</v>
      </c>
      <c r="H317" s="83" t="s">
        <v>162</v>
      </c>
      <c r="XFD317"/>
    </row>
    <row r="318" spans="1:8 16384:16384" s="78" customFormat="1" x14ac:dyDescent="0.3">
      <c r="A318" s="149" t="s">
        <v>198</v>
      </c>
      <c r="B318" s="150">
        <v>2266</v>
      </c>
      <c r="C318" s="149" t="s">
        <v>199</v>
      </c>
      <c r="D318" s="151">
        <v>42445</v>
      </c>
      <c r="E318" s="149">
        <v>631</v>
      </c>
      <c r="F318" s="149">
        <v>400</v>
      </c>
      <c r="G318" s="149" t="s">
        <v>161</v>
      </c>
      <c r="H318" s="83" t="s">
        <v>162</v>
      </c>
      <c r="XFD318"/>
    </row>
    <row r="319" spans="1:8 16384:16384" s="78" customFormat="1" x14ac:dyDescent="0.3">
      <c r="A319" s="149" t="s">
        <v>159</v>
      </c>
      <c r="B319" s="150">
        <v>2266</v>
      </c>
      <c r="C319" s="149" t="s">
        <v>192</v>
      </c>
      <c r="D319" s="151">
        <v>42445</v>
      </c>
      <c r="E319" s="149">
        <v>631</v>
      </c>
      <c r="F319" s="149">
        <v>400</v>
      </c>
      <c r="G319" s="149" t="s">
        <v>161</v>
      </c>
      <c r="H319" s="83" t="s">
        <v>162</v>
      </c>
      <c r="XFD319"/>
    </row>
    <row r="320" spans="1:8 16384:16384" s="78" customFormat="1" x14ac:dyDescent="0.3">
      <c r="A320" s="149" t="s">
        <v>193</v>
      </c>
      <c r="B320" s="150">
        <v>2266</v>
      </c>
      <c r="C320" s="149" t="s">
        <v>194</v>
      </c>
      <c r="D320" s="151">
        <v>42466</v>
      </c>
      <c r="E320" s="149">
        <v>2600</v>
      </c>
      <c r="F320" s="149">
        <v>400</v>
      </c>
      <c r="G320" s="149" t="s">
        <v>161</v>
      </c>
      <c r="H320" s="83" t="s">
        <v>162</v>
      </c>
      <c r="XFD320"/>
    </row>
    <row r="321" spans="1:8 16384:16384" s="78" customFormat="1" x14ac:dyDescent="0.3">
      <c r="A321" s="149" t="s">
        <v>193</v>
      </c>
      <c r="B321" s="150">
        <v>2266</v>
      </c>
      <c r="C321" s="149" t="s">
        <v>195</v>
      </c>
      <c r="D321" s="151">
        <v>42466</v>
      </c>
      <c r="E321" s="149">
        <v>2900</v>
      </c>
      <c r="F321" s="149">
        <v>400</v>
      </c>
      <c r="G321" s="149" t="s">
        <v>161</v>
      </c>
      <c r="H321" s="83" t="s">
        <v>162</v>
      </c>
      <c r="XFD321"/>
    </row>
    <row r="322" spans="1:8 16384:16384" s="78" customFormat="1" x14ac:dyDescent="0.3">
      <c r="A322" s="149" t="s">
        <v>172</v>
      </c>
      <c r="B322" s="150">
        <v>2266</v>
      </c>
      <c r="C322" s="149" t="s">
        <v>197</v>
      </c>
      <c r="D322" s="151">
        <v>42472</v>
      </c>
      <c r="E322" s="149">
        <v>2000</v>
      </c>
      <c r="F322" s="149">
        <v>400</v>
      </c>
      <c r="G322" s="149" t="s">
        <v>161</v>
      </c>
      <c r="H322" s="83" t="s">
        <v>162</v>
      </c>
      <c r="XFD322"/>
    </row>
    <row r="323" spans="1:8 16384:16384" s="78" customFormat="1" x14ac:dyDescent="0.3">
      <c r="A323" s="149" t="s">
        <v>198</v>
      </c>
      <c r="B323" s="150">
        <v>2266</v>
      </c>
      <c r="C323" s="149" t="s">
        <v>199</v>
      </c>
      <c r="D323" s="151">
        <v>42472</v>
      </c>
      <c r="E323" s="149">
        <v>1000</v>
      </c>
      <c r="F323" s="149">
        <v>400</v>
      </c>
      <c r="G323" s="149" t="s">
        <v>161</v>
      </c>
      <c r="H323" s="83" t="s">
        <v>162</v>
      </c>
      <c r="XFD323"/>
    </row>
    <row r="324" spans="1:8 16384:16384" s="78" customFormat="1" x14ac:dyDescent="0.3">
      <c r="A324" s="149" t="s">
        <v>159</v>
      </c>
      <c r="B324" s="150">
        <v>2266</v>
      </c>
      <c r="C324" s="149" t="s">
        <v>192</v>
      </c>
      <c r="D324" s="151">
        <v>42472</v>
      </c>
      <c r="E324" s="149">
        <v>33</v>
      </c>
      <c r="F324" s="149">
        <v>400</v>
      </c>
      <c r="G324" s="149" t="s">
        <v>161</v>
      </c>
      <c r="H324" s="83" t="s">
        <v>162</v>
      </c>
      <c r="XFD324"/>
    </row>
    <row r="325" spans="1:8 16384:16384" s="78" customFormat="1" x14ac:dyDescent="0.3">
      <c r="A325" s="149" t="s">
        <v>193</v>
      </c>
      <c r="B325" s="150">
        <v>2266</v>
      </c>
      <c r="C325" s="149" t="s">
        <v>194</v>
      </c>
      <c r="D325" s="151">
        <v>42494</v>
      </c>
      <c r="E325" s="149">
        <v>2700</v>
      </c>
      <c r="F325" s="149">
        <v>400</v>
      </c>
      <c r="G325" s="149" t="s">
        <v>161</v>
      </c>
      <c r="H325" s="83" t="s">
        <v>162</v>
      </c>
      <c r="XFD325"/>
    </row>
    <row r="326" spans="1:8 16384:16384" s="78" customFormat="1" x14ac:dyDescent="0.3">
      <c r="A326" s="149" t="s">
        <v>193</v>
      </c>
      <c r="B326" s="150">
        <v>2266</v>
      </c>
      <c r="C326" s="149" t="s">
        <v>195</v>
      </c>
      <c r="D326" s="151">
        <v>42494</v>
      </c>
      <c r="E326" s="149">
        <v>1100</v>
      </c>
      <c r="F326" s="149">
        <v>400</v>
      </c>
      <c r="G326" s="149" t="s">
        <v>161</v>
      </c>
      <c r="H326" s="83" t="s">
        <v>162</v>
      </c>
      <c r="XFD326"/>
    </row>
    <row r="327" spans="1:8 16384:16384" s="78" customFormat="1" x14ac:dyDescent="0.3">
      <c r="A327" s="149" t="s">
        <v>172</v>
      </c>
      <c r="B327" s="150">
        <v>2266</v>
      </c>
      <c r="C327" s="149" t="s">
        <v>197</v>
      </c>
      <c r="D327" s="151">
        <v>42508</v>
      </c>
      <c r="E327" s="149">
        <v>1351</v>
      </c>
      <c r="F327" s="149">
        <v>400</v>
      </c>
      <c r="G327" s="149" t="s">
        <v>161</v>
      </c>
      <c r="H327" s="83" t="s">
        <v>162</v>
      </c>
      <c r="XFD327"/>
    </row>
    <row r="328" spans="1:8 16384:16384" s="78" customFormat="1" x14ac:dyDescent="0.3">
      <c r="A328" s="149" t="s">
        <v>198</v>
      </c>
      <c r="B328" s="150">
        <v>2266</v>
      </c>
      <c r="C328" s="149" t="s">
        <v>199</v>
      </c>
      <c r="D328" s="151">
        <v>42508</v>
      </c>
      <c r="E328" s="149">
        <v>4900</v>
      </c>
      <c r="F328" s="149">
        <v>400</v>
      </c>
      <c r="G328" s="149" t="s">
        <v>161</v>
      </c>
      <c r="H328" s="83" t="s">
        <v>162</v>
      </c>
      <c r="XFD328"/>
    </row>
    <row r="329" spans="1:8 16384:16384" s="78" customFormat="1" x14ac:dyDescent="0.3">
      <c r="A329" s="149" t="s">
        <v>159</v>
      </c>
      <c r="B329" s="150">
        <v>2266</v>
      </c>
      <c r="C329" s="149" t="s">
        <v>192</v>
      </c>
      <c r="D329" s="151">
        <v>42508</v>
      </c>
      <c r="E329" s="149">
        <v>11351</v>
      </c>
      <c r="F329" s="149">
        <v>400</v>
      </c>
      <c r="G329" s="149" t="s">
        <v>161</v>
      </c>
      <c r="H329" s="83" t="s">
        <v>162</v>
      </c>
      <c r="XFD329"/>
    </row>
    <row r="330" spans="1:8 16384:16384" s="78" customFormat="1" x14ac:dyDescent="0.3">
      <c r="A330" s="149" t="s">
        <v>193</v>
      </c>
      <c r="B330" s="150">
        <v>2266</v>
      </c>
      <c r="C330" s="149" t="s">
        <v>194</v>
      </c>
      <c r="D330" s="151">
        <v>42523</v>
      </c>
      <c r="E330" s="149">
        <v>11000</v>
      </c>
      <c r="F330" s="149">
        <v>400</v>
      </c>
      <c r="G330" s="149" t="s">
        <v>161</v>
      </c>
      <c r="H330" s="83" t="s">
        <v>162</v>
      </c>
      <c r="XFD330"/>
    </row>
    <row r="331" spans="1:8 16384:16384" s="78" customFormat="1" x14ac:dyDescent="0.3">
      <c r="A331" s="149" t="s">
        <v>193</v>
      </c>
      <c r="B331" s="150">
        <v>2266</v>
      </c>
      <c r="C331" s="149" t="s">
        <v>195</v>
      </c>
      <c r="D331" s="151">
        <v>42523</v>
      </c>
      <c r="E331" s="149">
        <v>1200</v>
      </c>
      <c r="F331" s="149">
        <v>400</v>
      </c>
      <c r="G331" s="149" t="s">
        <v>161</v>
      </c>
      <c r="H331" s="83" t="s">
        <v>162</v>
      </c>
      <c r="XFD331"/>
    </row>
    <row r="332" spans="1:8 16384:16384" s="78" customFormat="1" x14ac:dyDescent="0.3">
      <c r="A332" s="149" t="s">
        <v>172</v>
      </c>
      <c r="B332" s="150">
        <v>2266</v>
      </c>
      <c r="C332" s="149" t="s">
        <v>197</v>
      </c>
      <c r="D332" s="151">
        <v>42534</v>
      </c>
      <c r="E332" s="149">
        <v>1712</v>
      </c>
      <c r="F332" s="149">
        <v>400</v>
      </c>
      <c r="G332" s="149" t="s">
        <v>161</v>
      </c>
      <c r="H332" s="83" t="s">
        <v>162</v>
      </c>
      <c r="XFD332"/>
    </row>
    <row r="333" spans="1:8 16384:16384" s="78" customFormat="1" x14ac:dyDescent="0.3">
      <c r="A333" s="149" t="s">
        <v>198</v>
      </c>
      <c r="B333" s="150">
        <v>2266</v>
      </c>
      <c r="C333" s="149" t="s">
        <v>199</v>
      </c>
      <c r="D333" s="151">
        <v>42534</v>
      </c>
      <c r="E333" s="149">
        <v>1622</v>
      </c>
      <c r="F333" s="149">
        <v>400</v>
      </c>
      <c r="G333" s="149" t="s">
        <v>161</v>
      </c>
      <c r="H333" s="83" t="s">
        <v>162</v>
      </c>
      <c r="XFD333"/>
    </row>
    <row r="334" spans="1:8 16384:16384" s="78" customFormat="1" x14ac:dyDescent="0.3">
      <c r="A334" s="149" t="s">
        <v>159</v>
      </c>
      <c r="B334" s="150">
        <v>2266</v>
      </c>
      <c r="C334" s="149" t="s">
        <v>192</v>
      </c>
      <c r="D334" s="151">
        <v>42534</v>
      </c>
      <c r="E334" s="149">
        <v>1171</v>
      </c>
      <c r="F334" s="149">
        <v>400</v>
      </c>
      <c r="G334" s="149" t="s">
        <v>161</v>
      </c>
      <c r="H334" s="83" t="s">
        <v>162</v>
      </c>
      <c r="XFD334"/>
    </row>
    <row r="335" spans="1:8 16384:16384" s="78" customFormat="1" x14ac:dyDescent="0.3">
      <c r="A335" s="149" t="s">
        <v>193</v>
      </c>
      <c r="B335" s="150">
        <v>2266</v>
      </c>
      <c r="C335" s="149" t="s">
        <v>194</v>
      </c>
      <c r="D335" s="151">
        <v>42563</v>
      </c>
      <c r="E335" s="149">
        <v>3000</v>
      </c>
      <c r="F335" s="149">
        <v>400</v>
      </c>
      <c r="G335" s="149" t="s">
        <v>161</v>
      </c>
      <c r="H335" s="83" t="s">
        <v>162</v>
      </c>
      <c r="XFD335"/>
    </row>
    <row r="336" spans="1:8 16384:16384" s="78" customFormat="1" x14ac:dyDescent="0.3">
      <c r="A336" s="149" t="s">
        <v>193</v>
      </c>
      <c r="B336" s="150">
        <v>2266</v>
      </c>
      <c r="C336" s="149" t="s">
        <v>195</v>
      </c>
      <c r="D336" s="151">
        <v>42563</v>
      </c>
      <c r="E336" s="149">
        <v>1500</v>
      </c>
      <c r="F336" s="149">
        <v>400</v>
      </c>
      <c r="G336" s="149" t="s">
        <v>161</v>
      </c>
      <c r="H336" s="83" t="s">
        <v>162</v>
      </c>
      <c r="XFD336"/>
    </row>
    <row r="337" spans="1:8 16384:16384" s="78" customFormat="1" x14ac:dyDescent="0.3">
      <c r="A337" s="149" t="s">
        <v>172</v>
      </c>
      <c r="B337" s="150">
        <v>2266</v>
      </c>
      <c r="C337" s="149" t="s">
        <v>197</v>
      </c>
      <c r="D337" s="151">
        <v>42578</v>
      </c>
      <c r="E337" s="149">
        <v>1892</v>
      </c>
      <c r="F337" s="149">
        <v>400</v>
      </c>
      <c r="G337" s="149" t="s">
        <v>161</v>
      </c>
      <c r="H337" s="83" t="s">
        <v>162</v>
      </c>
      <c r="XFD337"/>
    </row>
    <row r="338" spans="1:8 16384:16384" s="78" customFormat="1" x14ac:dyDescent="0.3">
      <c r="A338" s="149" t="s">
        <v>198</v>
      </c>
      <c r="B338" s="150">
        <v>2266</v>
      </c>
      <c r="C338" s="149" t="s">
        <v>199</v>
      </c>
      <c r="D338" s="151">
        <v>42578</v>
      </c>
      <c r="E338" s="149">
        <v>1171</v>
      </c>
      <c r="F338" s="149">
        <v>400</v>
      </c>
      <c r="G338" s="149" t="s">
        <v>161</v>
      </c>
      <c r="H338" s="83" t="s">
        <v>162</v>
      </c>
      <c r="XFD338"/>
    </row>
    <row r="339" spans="1:8 16384:16384" s="78" customFormat="1" x14ac:dyDescent="0.3">
      <c r="A339" s="149" t="s">
        <v>159</v>
      </c>
      <c r="B339" s="150">
        <v>2266</v>
      </c>
      <c r="C339" s="149" t="s">
        <v>192</v>
      </c>
      <c r="D339" s="151">
        <v>42578</v>
      </c>
      <c r="E339" s="149">
        <v>631</v>
      </c>
      <c r="F339" s="149">
        <v>400</v>
      </c>
      <c r="G339" s="149" t="s">
        <v>161</v>
      </c>
      <c r="H339" s="83" t="s">
        <v>162</v>
      </c>
      <c r="XFD339"/>
    </row>
    <row r="340" spans="1:8 16384:16384" s="78" customFormat="1" x14ac:dyDescent="0.3">
      <c r="A340" s="149" t="s">
        <v>193</v>
      </c>
      <c r="B340" s="150">
        <v>2266</v>
      </c>
      <c r="C340" s="149" t="s">
        <v>194</v>
      </c>
      <c r="D340" s="151">
        <v>42587</v>
      </c>
      <c r="E340" s="149">
        <v>4800</v>
      </c>
      <c r="F340" s="149">
        <v>400</v>
      </c>
      <c r="G340" s="149" t="s">
        <v>161</v>
      </c>
      <c r="H340" s="83" t="s">
        <v>162</v>
      </c>
      <c r="XFD340"/>
    </row>
    <row r="341" spans="1:8 16384:16384" s="78" customFormat="1" x14ac:dyDescent="0.3">
      <c r="A341" s="149" t="s">
        <v>193</v>
      </c>
      <c r="B341" s="150">
        <v>2266</v>
      </c>
      <c r="C341" s="149" t="s">
        <v>195</v>
      </c>
      <c r="D341" s="151">
        <v>42587</v>
      </c>
      <c r="E341" s="149">
        <v>2300</v>
      </c>
      <c r="F341" s="149">
        <v>400</v>
      </c>
      <c r="G341" s="149" t="s">
        <v>161</v>
      </c>
      <c r="H341" s="83" t="s">
        <v>162</v>
      </c>
      <c r="XFD341"/>
    </row>
    <row r="342" spans="1:8 16384:16384" s="78" customFormat="1" x14ac:dyDescent="0.3">
      <c r="A342" s="149" t="s">
        <v>172</v>
      </c>
      <c r="B342" s="150">
        <v>2266</v>
      </c>
      <c r="C342" s="149" t="s">
        <v>197</v>
      </c>
      <c r="D342" s="151">
        <v>42606</v>
      </c>
      <c r="E342" s="149">
        <v>200</v>
      </c>
      <c r="F342" s="149">
        <v>400</v>
      </c>
      <c r="G342" s="149" t="s">
        <v>161</v>
      </c>
      <c r="H342" s="83" t="s">
        <v>162</v>
      </c>
      <c r="XFD342"/>
    </row>
    <row r="343" spans="1:8 16384:16384" s="78" customFormat="1" x14ac:dyDescent="0.3">
      <c r="A343" s="149" t="s">
        <v>198</v>
      </c>
      <c r="B343" s="150">
        <v>2266</v>
      </c>
      <c r="C343" s="149" t="s">
        <v>199</v>
      </c>
      <c r="D343" s="151">
        <v>42606</v>
      </c>
      <c r="E343" s="149">
        <v>730</v>
      </c>
      <c r="F343" s="149">
        <v>400</v>
      </c>
      <c r="G343" s="149" t="s">
        <v>161</v>
      </c>
      <c r="H343" s="83" t="s">
        <v>162</v>
      </c>
      <c r="XFD343"/>
    </row>
    <row r="344" spans="1:8 16384:16384" s="78" customFormat="1" x14ac:dyDescent="0.3">
      <c r="A344" s="149" t="s">
        <v>159</v>
      </c>
      <c r="B344" s="150">
        <v>2266</v>
      </c>
      <c r="C344" s="149" t="s">
        <v>192</v>
      </c>
      <c r="D344" s="151">
        <v>42606</v>
      </c>
      <c r="E344" s="149">
        <v>69</v>
      </c>
      <c r="F344" s="149">
        <v>400</v>
      </c>
      <c r="G344" s="149" t="s">
        <v>161</v>
      </c>
      <c r="H344" s="83" t="s">
        <v>162</v>
      </c>
      <c r="XFD344"/>
    </row>
    <row r="345" spans="1:8 16384:16384" s="78" customFormat="1" x14ac:dyDescent="0.3">
      <c r="A345" s="149" t="s">
        <v>193</v>
      </c>
      <c r="B345" s="150">
        <v>2266</v>
      </c>
      <c r="C345" s="149" t="s">
        <v>194</v>
      </c>
      <c r="D345" s="151">
        <v>42627</v>
      </c>
      <c r="E345" s="149">
        <v>2900</v>
      </c>
      <c r="F345" s="149">
        <v>400</v>
      </c>
      <c r="G345" s="149" t="s">
        <v>161</v>
      </c>
      <c r="H345" s="83" t="s">
        <v>162</v>
      </c>
      <c r="XFD345"/>
    </row>
    <row r="346" spans="1:8 16384:16384" s="78" customFormat="1" x14ac:dyDescent="0.3">
      <c r="A346" s="149" t="s">
        <v>193</v>
      </c>
      <c r="B346" s="150">
        <v>2266</v>
      </c>
      <c r="C346" s="149" t="s">
        <v>195</v>
      </c>
      <c r="D346" s="151">
        <v>42627</v>
      </c>
      <c r="E346" s="149">
        <v>1600</v>
      </c>
      <c r="F346" s="149">
        <v>400</v>
      </c>
      <c r="G346" s="149" t="s">
        <v>161</v>
      </c>
      <c r="H346" s="83" t="s">
        <v>162</v>
      </c>
      <c r="XFD346"/>
    </row>
    <row r="347" spans="1:8 16384:16384" s="78" customFormat="1" x14ac:dyDescent="0.3">
      <c r="A347" s="149" t="s">
        <v>172</v>
      </c>
      <c r="B347" s="150">
        <v>2266</v>
      </c>
      <c r="C347" s="149" t="s">
        <v>197</v>
      </c>
      <c r="D347" s="151">
        <v>42639</v>
      </c>
      <c r="E347" s="149">
        <v>8198</v>
      </c>
      <c r="F347" s="149">
        <v>400</v>
      </c>
      <c r="G347" s="149" t="s">
        <v>161</v>
      </c>
      <c r="H347" s="83" t="s">
        <v>162</v>
      </c>
      <c r="XFD347"/>
    </row>
    <row r="348" spans="1:8 16384:16384" s="78" customFormat="1" x14ac:dyDescent="0.3">
      <c r="A348" s="149" t="s">
        <v>198</v>
      </c>
      <c r="B348" s="150">
        <v>2266</v>
      </c>
      <c r="C348" s="149" t="s">
        <v>199</v>
      </c>
      <c r="D348" s="151">
        <v>42639</v>
      </c>
      <c r="E348" s="149">
        <v>3636</v>
      </c>
      <c r="F348" s="149">
        <v>400</v>
      </c>
      <c r="G348" s="149" t="s">
        <v>161</v>
      </c>
      <c r="H348" s="83" t="s">
        <v>162</v>
      </c>
      <c r="XFD348"/>
    </row>
    <row r="349" spans="1:8 16384:16384" s="78" customFormat="1" x14ac:dyDescent="0.3">
      <c r="A349" s="149" t="s">
        <v>159</v>
      </c>
      <c r="B349" s="150">
        <v>2266</v>
      </c>
      <c r="C349" s="149" t="s">
        <v>192</v>
      </c>
      <c r="D349" s="151">
        <v>42639</v>
      </c>
      <c r="E349" s="149">
        <v>270</v>
      </c>
      <c r="F349" s="149">
        <v>400</v>
      </c>
      <c r="G349" s="149" t="s">
        <v>161</v>
      </c>
      <c r="H349" s="83" t="s">
        <v>162</v>
      </c>
      <c r="XFD349"/>
    </row>
    <row r="350" spans="1:8 16384:16384" s="78" customFormat="1" x14ac:dyDescent="0.3">
      <c r="A350" s="149" t="s">
        <v>193</v>
      </c>
      <c r="B350" s="150">
        <v>2266</v>
      </c>
      <c r="C350" s="149" t="s">
        <v>194</v>
      </c>
      <c r="D350" s="151">
        <v>42648</v>
      </c>
      <c r="E350" s="149">
        <v>2419.6</v>
      </c>
      <c r="F350" s="149">
        <v>400</v>
      </c>
      <c r="G350" s="149" t="s">
        <v>161</v>
      </c>
      <c r="H350" s="83" t="s">
        <v>162</v>
      </c>
      <c r="XFD350"/>
    </row>
    <row r="351" spans="1:8 16384:16384" s="78" customFormat="1" x14ac:dyDescent="0.3">
      <c r="A351" s="149" t="s">
        <v>193</v>
      </c>
      <c r="B351" s="150">
        <v>2266</v>
      </c>
      <c r="C351" s="149" t="s">
        <v>195</v>
      </c>
      <c r="D351" s="151">
        <v>42648</v>
      </c>
      <c r="E351" s="149">
        <v>2419.6</v>
      </c>
      <c r="F351" s="149">
        <v>400</v>
      </c>
      <c r="G351" s="149" t="s">
        <v>161</v>
      </c>
      <c r="H351" s="83" t="s">
        <v>162</v>
      </c>
      <c r="XFD351"/>
    </row>
    <row r="352" spans="1:8 16384:16384" s="78" customFormat="1" x14ac:dyDescent="0.3">
      <c r="A352" s="149" t="s">
        <v>172</v>
      </c>
      <c r="B352" s="150">
        <v>2266</v>
      </c>
      <c r="C352" s="149" t="s">
        <v>197</v>
      </c>
      <c r="D352" s="151">
        <v>42660</v>
      </c>
      <c r="E352" s="149">
        <v>2200</v>
      </c>
      <c r="F352" s="149">
        <v>400</v>
      </c>
      <c r="G352" s="149" t="s">
        <v>161</v>
      </c>
      <c r="H352" s="83" t="s">
        <v>162</v>
      </c>
      <c r="XFD352"/>
    </row>
    <row r="353" spans="1:8 16384:16384" s="78" customFormat="1" x14ac:dyDescent="0.3">
      <c r="A353" s="149" t="s">
        <v>198</v>
      </c>
      <c r="B353" s="150">
        <v>2266</v>
      </c>
      <c r="C353" s="149" t="s">
        <v>199</v>
      </c>
      <c r="D353" s="151">
        <v>42660</v>
      </c>
      <c r="E353" s="149">
        <v>90</v>
      </c>
      <c r="F353" s="149">
        <v>400</v>
      </c>
      <c r="G353" s="149" t="s">
        <v>161</v>
      </c>
      <c r="H353" s="83" t="s">
        <v>162</v>
      </c>
      <c r="XFD353"/>
    </row>
    <row r="354" spans="1:8 16384:16384" s="78" customFormat="1" x14ac:dyDescent="0.3">
      <c r="A354" s="149" t="s">
        <v>159</v>
      </c>
      <c r="B354" s="150">
        <v>2266</v>
      </c>
      <c r="C354" s="149" t="s">
        <v>192</v>
      </c>
      <c r="D354" s="151">
        <v>42660</v>
      </c>
      <c r="E354" s="149">
        <v>1</v>
      </c>
      <c r="F354" s="149">
        <v>400</v>
      </c>
      <c r="G354" s="149" t="s">
        <v>161</v>
      </c>
      <c r="H354" s="83" t="s">
        <v>162</v>
      </c>
      <c r="XFD354"/>
    </row>
    <row r="355" spans="1:8 16384:16384" s="78" customFormat="1" x14ac:dyDescent="0.3">
      <c r="A355" s="149" t="s">
        <v>193</v>
      </c>
      <c r="B355" s="150">
        <v>2266</v>
      </c>
      <c r="C355" s="149" t="s">
        <v>194</v>
      </c>
      <c r="D355" s="151">
        <v>42677</v>
      </c>
      <c r="E355" s="149">
        <v>440</v>
      </c>
      <c r="F355" s="149">
        <v>400</v>
      </c>
      <c r="G355" s="149" t="s">
        <v>161</v>
      </c>
      <c r="H355" s="83" t="s">
        <v>162</v>
      </c>
      <c r="XFD355"/>
    </row>
    <row r="356" spans="1:8 16384:16384" s="78" customFormat="1" x14ac:dyDescent="0.3">
      <c r="A356" s="149" t="s">
        <v>193</v>
      </c>
      <c r="B356" s="150">
        <v>2266</v>
      </c>
      <c r="C356" s="149" t="s">
        <v>195</v>
      </c>
      <c r="D356" s="151">
        <v>42677</v>
      </c>
      <c r="E356" s="149">
        <v>210</v>
      </c>
      <c r="F356" s="149">
        <v>400</v>
      </c>
      <c r="G356" s="149" t="s">
        <v>161</v>
      </c>
      <c r="H356" s="83" t="s">
        <v>162</v>
      </c>
      <c r="XFD356"/>
    </row>
    <row r="357" spans="1:8 16384:16384" s="78" customFormat="1" x14ac:dyDescent="0.3">
      <c r="A357"/>
      <c r="B357"/>
      <c r="C357"/>
      <c r="D357"/>
      <c r="E357"/>
      <c r="F357"/>
      <c r="G357"/>
      <c r="H357" s="83"/>
      <c r="XFD357"/>
    </row>
    <row r="358" spans="1:8 16384:16384" s="78" customFormat="1" x14ac:dyDescent="0.3">
      <c r="A358"/>
      <c r="B358"/>
      <c r="C358"/>
      <c r="D358"/>
      <c r="E358"/>
      <c r="F358"/>
      <c r="G358"/>
      <c r="H358" s="83"/>
      <c r="XFD358"/>
    </row>
    <row r="359" spans="1:8 16384:16384" s="78" customFormat="1" x14ac:dyDescent="0.3">
      <c r="A359"/>
      <c r="B359"/>
      <c r="C359"/>
      <c r="D359"/>
      <c r="E359"/>
      <c r="F359"/>
      <c r="G359"/>
      <c r="H359" s="83"/>
      <c r="XFD359"/>
    </row>
    <row r="360" spans="1:8 16384:16384" s="78" customFormat="1" x14ac:dyDescent="0.3">
      <c r="A360"/>
      <c r="B360"/>
      <c r="C360"/>
      <c r="D360"/>
      <c r="E360"/>
      <c r="F360"/>
      <c r="G360"/>
      <c r="H360" s="83"/>
      <c r="XFD360"/>
    </row>
  </sheetData>
  <mergeCells count="1">
    <mergeCell ref="L1:M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XFD53"/>
  <sheetViews>
    <sheetView workbookViewId="0">
      <selection activeCell="M13" sqref="M13"/>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2282</v>
      </c>
      <c r="C2" s="149" t="s">
        <v>200</v>
      </c>
      <c r="D2" s="151">
        <v>40204</v>
      </c>
      <c r="E2" s="149">
        <v>520</v>
      </c>
      <c r="F2" s="149">
        <v>400</v>
      </c>
      <c r="G2" s="149" t="s">
        <v>161</v>
      </c>
      <c r="H2" s="83" t="s">
        <v>162</v>
      </c>
      <c r="J2" s="85" t="s">
        <v>163</v>
      </c>
      <c r="K2" s="85" t="s">
        <v>164</v>
      </c>
      <c r="L2" s="86">
        <v>40179</v>
      </c>
      <c r="M2" s="86">
        <v>42916</v>
      </c>
      <c r="N2" s="82">
        <f>$B$2</f>
        <v>2282</v>
      </c>
      <c r="O2" s="21">
        <f>COUNTIFS($D:$D,"&gt;="&amp;L2,$D:$D,"&lt;="&amp;M2)</f>
        <v>52</v>
      </c>
      <c r="P2" s="21">
        <f>COUNTIFS($D:$D,"&gt;="&amp;L2,$D:$D,"&lt;="&amp;M2,$E:$E,"&gt;400")+COUNTIFS($D:$D,"&gt;="&amp;L2,$D:$D,"&lt;="&amp;M2,$E:$E,"*Present &gt;QL")</f>
        <v>30</v>
      </c>
      <c r="Q2" s="87">
        <f t="shared" ref="Q2" si="0">IFERROR(P2/O2,"NA")</f>
        <v>0.57692307692307687</v>
      </c>
      <c r="XFD2"/>
    </row>
    <row r="3" spans="1:17 16384:16384" s="78" customFormat="1" x14ac:dyDescent="0.3">
      <c r="A3" s="149" t="s">
        <v>159</v>
      </c>
      <c r="B3" s="150">
        <v>2282</v>
      </c>
      <c r="C3" s="149" t="s">
        <v>201</v>
      </c>
      <c r="D3" s="151">
        <v>40213</v>
      </c>
      <c r="E3" s="149">
        <v>320</v>
      </c>
      <c r="F3" s="149">
        <v>400</v>
      </c>
      <c r="G3" s="149" t="s">
        <v>161</v>
      </c>
      <c r="H3" s="83" t="s">
        <v>162</v>
      </c>
      <c r="XFD3"/>
    </row>
    <row r="4" spans="1:17 16384:16384" s="78" customFormat="1" x14ac:dyDescent="0.3">
      <c r="A4" s="149" t="s">
        <v>159</v>
      </c>
      <c r="B4" s="150">
        <v>2282</v>
      </c>
      <c r="C4" s="149" t="s">
        <v>200</v>
      </c>
      <c r="D4" s="151">
        <v>40339</v>
      </c>
      <c r="E4" s="149">
        <v>130</v>
      </c>
      <c r="F4" s="149">
        <v>400</v>
      </c>
      <c r="G4" s="149" t="s">
        <v>161</v>
      </c>
      <c r="H4" s="83" t="s">
        <v>162</v>
      </c>
      <c r="XFD4"/>
    </row>
    <row r="5" spans="1:17 16384:16384" s="78" customFormat="1" x14ac:dyDescent="0.3">
      <c r="A5" s="149" t="s">
        <v>159</v>
      </c>
      <c r="B5" s="150">
        <v>2282</v>
      </c>
      <c r="C5" s="149" t="s">
        <v>201</v>
      </c>
      <c r="D5" s="151">
        <v>40339</v>
      </c>
      <c r="E5" s="149">
        <v>58</v>
      </c>
      <c r="F5" s="149">
        <v>400</v>
      </c>
      <c r="G5" s="149" t="s">
        <v>161</v>
      </c>
      <c r="H5" s="83" t="s">
        <v>162</v>
      </c>
      <c r="XFD5"/>
    </row>
    <row r="6" spans="1:17 16384:16384" s="78" customFormat="1" x14ac:dyDescent="0.3">
      <c r="A6" s="149" t="s">
        <v>159</v>
      </c>
      <c r="B6" s="150">
        <v>2282</v>
      </c>
      <c r="C6" s="149" t="s">
        <v>201</v>
      </c>
      <c r="D6" s="151">
        <v>40387</v>
      </c>
      <c r="E6" s="149">
        <v>450</v>
      </c>
      <c r="F6" s="149">
        <v>400</v>
      </c>
      <c r="G6" s="149" t="s">
        <v>161</v>
      </c>
      <c r="H6" s="83" t="s">
        <v>162</v>
      </c>
      <c r="XFD6"/>
    </row>
    <row r="7" spans="1:17 16384:16384" s="78" customFormat="1" x14ac:dyDescent="0.3">
      <c r="A7" s="149" t="s">
        <v>159</v>
      </c>
      <c r="B7" s="150">
        <v>2282</v>
      </c>
      <c r="C7" s="149" t="s">
        <v>200</v>
      </c>
      <c r="D7" s="151">
        <v>40392</v>
      </c>
      <c r="E7" s="149">
        <v>540</v>
      </c>
      <c r="F7" s="149">
        <v>400</v>
      </c>
      <c r="G7" s="149" t="s">
        <v>161</v>
      </c>
      <c r="H7" s="83" t="s">
        <v>162</v>
      </c>
      <c r="XFD7"/>
    </row>
    <row r="8" spans="1:17 16384:16384" s="78" customFormat="1" x14ac:dyDescent="0.3">
      <c r="A8" s="149" t="s">
        <v>159</v>
      </c>
      <c r="B8" s="150">
        <v>2282</v>
      </c>
      <c r="C8" s="149" t="s">
        <v>200</v>
      </c>
      <c r="D8" s="151">
        <v>40512</v>
      </c>
      <c r="E8" s="149">
        <v>930</v>
      </c>
      <c r="F8" s="149">
        <v>400</v>
      </c>
      <c r="G8" s="149" t="s">
        <v>161</v>
      </c>
      <c r="H8" s="83" t="s">
        <v>162</v>
      </c>
      <c r="XFD8"/>
    </row>
    <row r="9" spans="1:17 16384:16384" s="78" customFormat="1" x14ac:dyDescent="0.3">
      <c r="A9" s="149" t="s">
        <v>159</v>
      </c>
      <c r="B9" s="150">
        <v>2282</v>
      </c>
      <c r="C9" s="149" t="s">
        <v>201</v>
      </c>
      <c r="D9" s="151">
        <v>40512</v>
      </c>
      <c r="E9" s="149">
        <v>1000</v>
      </c>
      <c r="F9" s="149">
        <v>400</v>
      </c>
      <c r="G9" s="149" t="s">
        <v>161</v>
      </c>
      <c r="H9" s="83" t="s">
        <v>162</v>
      </c>
      <c r="XFD9"/>
    </row>
    <row r="10" spans="1:17 16384:16384" s="78" customFormat="1" x14ac:dyDescent="0.3">
      <c r="A10" s="149" t="s">
        <v>159</v>
      </c>
      <c r="B10" s="150">
        <v>2282</v>
      </c>
      <c r="C10" s="149" t="s">
        <v>200</v>
      </c>
      <c r="D10" s="151">
        <v>40632</v>
      </c>
      <c r="E10" s="149">
        <v>370</v>
      </c>
      <c r="F10" s="149">
        <v>400</v>
      </c>
      <c r="G10" s="149" t="s">
        <v>161</v>
      </c>
      <c r="H10" s="83" t="s">
        <v>162</v>
      </c>
      <c r="XFD10"/>
    </row>
    <row r="11" spans="1:17 16384:16384" s="78" customFormat="1" x14ac:dyDescent="0.3">
      <c r="A11" s="149" t="s">
        <v>159</v>
      </c>
      <c r="B11" s="150">
        <v>2282</v>
      </c>
      <c r="C11" s="149" t="s">
        <v>201</v>
      </c>
      <c r="D11" s="151">
        <v>40632</v>
      </c>
      <c r="E11" s="149">
        <v>1200</v>
      </c>
      <c r="F11" s="149">
        <v>400</v>
      </c>
      <c r="G11" s="149" t="s">
        <v>161</v>
      </c>
      <c r="H11" s="83" t="s">
        <v>162</v>
      </c>
      <c r="XFD11"/>
    </row>
    <row r="12" spans="1:17 16384:16384" s="78" customFormat="1" x14ac:dyDescent="0.3">
      <c r="A12" s="149" t="s">
        <v>159</v>
      </c>
      <c r="B12" s="150">
        <v>2282</v>
      </c>
      <c r="C12" s="149" t="s">
        <v>200</v>
      </c>
      <c r="D12" s="151">
        <v>40701</v>
      </c>
      <c r="E12" s="149">
        <v>1400</v>
      </c>
      <c r="F12" s="149">
        <v>400</v>
      </c>
      <c r="G12" s="149" t="s">
        <v>161</v>
      </c>
      <c r="H12" s="83" t="s">
        <v>162</v>
      </c>
      <c r="XFD12"/>
    </row>
    <row r="13" spans="1:17 16384:16384" s="78" customFormat="1" x14ac:dyDescent="0.3">
      <c r="A13" s="149" t="s">
        <v>159</v>
      </c>
      <c r="B13" s="150">
        <v>2282</v>
      </c>
      <c r="C13" s="149" t="s">
        <v>201</v>
      </c>
      <c r="D13" s="151">
        <v>40701</v>
      </c>
      <c r="E13" s="149">
        <v>10000</v>
      </c>
      <c r="F13" s="149">
        <v>400</v>
      </c>
      <c r="G13" s="149" t="s">
        <v>161</v>
      </c>
      <c r="H13" s="83" t="s">
        <v>162</v>
      </c>
      <c r="XFD13"/>
    </row>
    <row r="14" spans="1:17 16384:16384" s="78" customFormat="1" x14ac:dyDescent="0.3">
      <c r="A14" s="149" t="s">
        <v>159</v>
      </c>
      <c r="B14" s="150">
        <v>2282</v>
      </c>
      <c r="C14" s="149" t="s">
        <v>200</v>
      </c>
      <c r="D14" s="151">
        <v>40793</v>
      </c>
      <c r="E14" s="149">
        <v>700</v>
      </c>
      <c r="F14" s="149">
        <v>400</v>
      </c>
      <c r="G14" s="149" t="s">
        <v>161</v>
      </c>
      <c r="H14" s="83" t="s">
        <v>162</v>
      </c>
      <c r="XFD14"/>
    </row>
    <row r="15" spans="1:17 16384:16384" s="78" customFormat="1" x14ac:dyDescent="0.3">
      <c r="A15" s="149" t="s">
        <v>159</v>
      </c>
      <c r="B15" s="150">
        <v>2282</v>
      </c>
      <c r="C15" s="149" t="s">
        <v>201</v>
      </c>
      <c r="D15" s="151">
        <v>40793</v>
      </c>
      <c r="E15" s="149">
        <v>980</v>
      </c>
      <c r="F15" s="149">
        <v>400</v>
      </c>
      <c r="G15" s="149" t="s">
        <v>161</v>
      </c>
      <c r="H15" s="83" t="s">
        <v>162</v>
      </c>
      <c r="XFD15"/>
    </row>
    <row r="16" spans="1:17 16384:16384" s="78" customFormat="1" x14ac:dyDescent="0.3">
      <c r="A16" s="149" t="s">
        <v>159</v>
      </c>
      <c r="B16" s="150">
        <v>2282</v>
      </c>
      <c r="C16" s="149" t="s">
        <v>200</v>
      </c>
      <c r="D16" s="151">
        <v>40891</v>
      </c>
      <c r="E16" s="149">
        <v>240</v>
      </c>
      <c r="F16" s="149">
        <v>400</v>
      </c>
      <c r="G16" s="149" t="s">
        <v>161</v>
      </c>
      <c r="H16" s="83" t="s">
        <v>162</v>
      </c>
      <c r="XFD16"/>
    </row>
    <row r="17" spans="1:8 16384:16384" s="78" customFormat="1" x14ac:dyDescent="0.3">
      <c r="A17" s="149" t="s">
        <v>159</v>
      </c>
      <c r="B17" s="150">
        <v>2282</v>
      </c>
      <c r="C17" s="149" t="s">
        <v>201</v>
      </c>
      <c r="D17" s="151">
        <v>40891</v>
      </c>
      <c r="E17" s="149">
        <v>250</v>
      </c>
      <c r="F17" s="149">
        <v>400</v>
      </c>
      <c r="G17" s="149" t="s">
        <v>161</v>
      </c>
      <c r="H17" s="83" t="s">
        <v>162</v>
      </c>
      <c r="XFD17"/>
    </row>
    <row r="18" spans="1:8 16384:16384" s="78" customFormat="1" x14ac:dyDescent="0.3">
      <c r="A18" s="149" t="s">
        <v>159</v>
      </c>
      <c r="B18" s="150">
        <v>2282</v>
      </c>
      <c r="C18" s="149" t="s">
        <v>200</v>
      </c>
      <c r="D18" s="151">
        <v>40983</v>
      </c>
      <c r="E18" s="149">
        <v>270</v>
      </c>
      <c r="F18" s="149">
        <v>400</v>
      </c>
      <c r="G18" s="149" t="s">
        <v>161</v>
      </c>
      <c r="H18" s="83" t="s">
        <v>162</v>
      </c>
      <c r="XFD18"/>
    </row>
    <row r="19" spans="1:8 16384:16384" s="78" customFormat="1" x14ac:dyDescent="0.3">
      <c r="A19" s="149" t="s">
        <v>159</v>
      </c>
      <c r="B19" s="150">
        <v>2282</v>
      </c>
      <c r="C19" s="149" t="s">
        <v>201</v>
      </c>
      <c r="D19" s="151">
        <v>40983</v>
      </c>
      <c r="E19" s="149">
        <v>180</v>
      </c>
      <c r="F19" s="149">
        <v>400</v>
      </c>
      <c r="G19" s="149" t="s">
        <v>161</v>
      </c>
      <c r="H19" s="83" t="s">
        <v>162</v>
      </c>
      <c r="XFD19"/>
    </row>
    <row r="20" spans="1:8 16384:16384" s="78" customFormat="1" x14ac:dyDescent="0.3">
      <c r="A20" s="149" t="s">
        <v>159</v>
      </c>
      <c r="B20" s="150">
        <v>2282</v>
      </c>
      <c r="C20" s="149" t="s">
        <v>200</v>
      </c>
      <c r="D20" s="151">
        <v>41050</v>
      </c>
      <c r="E20" s="149">
        <v>88</v>
      </c>
      <c r="F20" s="149">
        <v>400</v>
      </c>
      <c r="G20" s="149" t="s">
        <v>161</v>
      </c>
      <c r="H20" s="83" t="s">
        <v>162</v>
      </c>
      <c r="XFD20"/>
    </row>
    <row r="21" spans="1:8 16384:16384" s="78" customFormat="1" x14ac:dyDescent="0.3">
      <c r="A21" s="149" t="s">
        <v>159</v>
      </c>
      <c r="B21" s="150">
        <v>2282</v>
      </c>
      <c r="C21" s="149" t="s">
        <v>201</v>
      </c>
      <c r="D21" s="151">
        <v>41050</v>
      </c>
      <c r="E21" s="149">
        <v>200</v>
      </c>
      <c r="F21" s="149">
        <v>400</v>
      </c>
      <c r="G21" s="149" t="s">
        <v>161</v>
      </c>
      <c r="H21" s="83" t="s">
        <v>162</v>
      </c>
      <c r="XFD21"/>
    </row>
    <row r="22" spans="1:8 16384:16384" s="78" customFormat="1" x14ac:dyDescent="0.3">
      <c r="A22" s="149" t="s">
        <v>159</v>
      </c>
      <c r="B22" s="150">
        <v>2282</v>
      </c>
      <c r="C22" s="149" t="s">
        <v>201</v>
      </c>
      <c r="D22" s="151">
        <v>41176</v>
      </c>
      <c r="E22" s="149">
        <v>541</v>
      </c>
      <c r="F22" s="149">
        <v>400</v>
      </c>
      <c r="G22" s="149" t="s">
        <v>161</v>
      </c>
      <c r="H22" s="83" t="s">
        <v>162</v>
      </c>
      <c r="XFD22"/>
    </row>
    <row r="23" spans="1:8 16384:16384" s="78" customFormat="1" x14ac:dyDescent="0.3">
      <c r="A23" s="149" t="s">
        <v>159</v>
      </c>
      <c r="B23" s="150">
        <v>2282</v>
      </c>
      <c r="C23" s="149" t="s">
        <v>200</v>
      </c>
      <c r="D23" s="151">
        <v>41332</v>
      </c>
      <c r="E23" s="149">
        <v>360</v>
      </c>
      <c r="F23" s="149">
        <v>400</v>
      </c>
      <c r="G23" s="149" t="s">
        <v>161</v>
      </c>
      <c r="H23" s="83" t="s">
        <v>162</v>
      </c>
      <c r="XFD23"/>
    </row>
    <row r="24" spans="1:8 16384:16384" s="78" customFormat="1" x14ac:dyDescent="0.3">
      <c r="A24" s="149" t="s">
        <v>159</v>
      </c>
      <c r="B24" s="150">
        <v>2282</v>
      </c>
      <c r="C24" s="149" t="s">
        <v>201</v>
      </c>
      <c r="D24" s="151">
        <v>41332</v>
      </c>
      <c r="E24" s="149">
        <v>360</v>
      </c>
      <c r="F24" s="149">
        <v>400</v>
      </c>
      <c r="G24" s="149" t="s">
        <v>161</v>
      </c>
      <c r="H24" s="83" t="s">
        <v>162</v>
      </c>
      <c r="XFD24"/>
    </row>
    <row r="25" spans="1:8 16384:16384" s="78" customFormat="1" x14ac:dyDescent="0.3">
      <c r="A25" s="149" t="s">
        <v>159</v>
      </c>
      <c r="B25" s="150">
        <v>2282</v>
      </c>
      <c r="C25" s="149" t="s">
        <v>201</v>
      </c>
      <c r="D25" s="151">
        <v>41388</v>
      </c>
      <c r="E25" s="149">
        <v>811</v>
      </c>
      <c r="F25" s="149">
        <v>400</v>
      </c>
      <c r="G25" s="149" t="s">
        <v>161</v>
      </c>
      <c r="H25" s="83" t="s">
        <v>162</v>
      </c>
      <c r="XFD25"/>
    </row>
    <row r="26" spans="1:8 16384:16384" s="78" customFormat="1" x14ac:dyDescent="0.3">
      <c r="A26" s="149" t="s">
        <v>159</v>
      </c>
      <c r="B26" s="150">
        <v>2282</v>
      </c>
      <c r="C26" s="149" t="s">
        <v>200</v>
      </c>
      <c r="D26" s="151">
        <v>41408</v>
      </c>
      <c r="E26" s="149">
        <v>1171</v>
      </c>
      <c r="F26" s="149">
        <v>400</v>
      </c>
      <c r="G26" s="149" t="s">
        <v>161</v>
      </c>
      <c r="H26" s="83" t="s">
        <v>162</v>
      </c>
      <c r="XFD26"/>
    </row>
    <row r="27" spans="1:8 16384:16384" s="78" customFormat="1" x14ac:dyDescent="0.3">
      <c r="A27" s="149" t="s">
        <v>159</v>
      </c>
      <c r="B27" s="150">
        <v>2282</v>
      </c>
      <c r="C27" s="149" t="s">
        <v>200</v>
      </c>
      <c r="D27" s="151">
        <v>41631</v>
      </c>
      <c r="E27" s="149">
        <v>130</v>
      </c>
      <c r="F27" s="149">
        <v>400</v>
      </c>
      <c r="G27" s="149" t="s">
        <v>161</v>
      </c>
      <c r="H27" s="83" t="s">
        <v>162</v>
      </c>
      <c r="XFD27"/>
    </row>
    <row r="28" spans="1:8 16384:16384" s="78" customFormat="1" x14ac:dyDescent="0.3">
      <c r="A28" s="149" t="s">
        <v>159</v>
      </c>
      <c r="B28" s="150">
        <v>2282</v>
      </c>
      <c r="C28" s="149" t="s">
        <v>201</v>
      </c>
      <c r="D28" s="151">
        <v>41631</v>
      </c>
      <c r="E28" s="149">
        <v>140</v>
      </c>
      <c r="F28" s="149">
        <v>400</v>
      </c>
      <c r="G28" s="149" t="s">
        <v>161</v>
      </c>
      <c r="H28" s="83" t="s">
        <v>162</v>
      </c>
      <c r="XFD28"/>
    </row>
    <row r="29" spans="1:8 16384:16384" s="78" customFormat="1" x14ac:dyDescent="0.3">
      <c r="A29" s="149" t="s">
        <v>159</v>
      </c>
      <c r="B29" s="150">
        <v>2282</v>
      </c>
      <c r="C29" s="149" t="s">
        <v>200</v>
      </c>
      <c r="D29" s="151">
        <v>41669</v>
      </c>
      <c r="E29" s="149">
        <v>631</v>
      </c>
      <c r="F29" s="149">
        <v>400</v>
      </c>
      <c r="G29" s="149" t="s">
        <v>161</v>
      </c>
      <c r="H29" s="83" t="s">
        <v>162</v>
      </c>
      <c r="XFD29"/>
    </row>
    <row r="30" spans="1:8 16384:16384" s="78" customFormat="1" x14ac:dyDescent="0.3">
      <c r="A30" s="149" t="s">
        <v>159</v>
      </c>
      <c r="B30" s="150">
        <v>2282</v>
      </c>
      <c r="C30" s="149" t="s">
        <v>201</v>
      </c>
      <c r="D30" s="151">
        <v>41669</v>
      </c>
      <c r="E30" s="149">
        <v>631</v>
      </c>
      <c r="F30" s="149">
        <v>400</v>
      </c>
      <c r="G30" s="149" t="s">
        <v>161</v>
      </c>
      <c r="H30" s="83" t="s">
        <v>162</v>
      </c>
      <c r="XFD30"/>
    </row>
    <row r="31" spans="1:8 16384:16384" s="78" customFormat="1" x14ac:dyDescent="0.3">
      <c r="A31" s="149" t="s">
        <v>159</v>
      </c>
      <c r="B31" s="150">
        <v>2282</v>
      </c>
      <c r="C31" s="149" t="s">
        <v>200</v>
      </c>
      <c r="D31" s="151">
        <v>41738</v>
      </c>
      <c r="E31" s="149">
        <v>1261</v>
      </c>
      <c r="F31" s="149">
        <v>400</v>
      </c>
      <c r="G31" s="149" t="s">
        <v>161</v>
      </c>
      <c r="H31" s="83" t="s">
        <v>162</v>
      </c>
      <c r="XFD31"/>
    </row>
    <row r="32" spans="1:8 16384:16384" s="78" customFormat="1" x14ac:dyDescent="0.3">
      <c r="A32" s="149" t="s">
        <v>159</v>
      </c>
      <c r="B32" s="150">
        <v>2282</v>
      </c>
      <c r="C32" s="149" t="s">
        <v>201</v>
      </c>
      <c r="D32" s="151">
        <v>41815</v>
      </c>
      <c r="E32" s="149">
        <v>600</v>
      </c>
      <c r="F32" s="149">
        <v>400</v>
      </c>
      <c r="G32" s="149" t="s">
        <v>161</v>
      </c>
      <c r="H32" s="83" t="s">
        <v>162</v>
      </c>
      <c r="XFD32"/>
    </row>
    <row r="33" spans="1:8 16384:16384" s="78" customFormat="1" x14ac:dyDescent="0.3">
      <c r="A33" s="149" t="s">
        <v>159</v>
      </c>
      <c r="B33" s="150">
        <v>2282</v>
      </c>
      <c r="C33" s="149" t="s">
        <v>200</v>
      </c>
      <c r="D33" s="151">
        <v>41837</v>
      </c>
      <c r="E33" s="149">
        <v>2500</v>
      </c>
      <c r="F33" s="149">
        <v>400</v>
      </c>
      <c r="G33" s="149" t="s">
        <v>161</v>
      </c>
      <c r="H33" s="83" t="s">
        <v>162</v>
      </c>
      <c r="XFD33"/>
    </row>
    <row r="34" spans="1:8 16384:16384" s="78" customFormat="1" x14ac:dyDescent="0.3">
      <c r="A34" s="149" t="s">
        <v>159</v>
      </c>
      <c r="B34" s="150">
        <v>2282</v>
      </c>
      <c r="C34" s="149" t="s">
        <v>201</v>
      </c>
      <c r="D34" s="151">
        <v>41837</v>
      </c>
      <c r="E34" s="149">
        <v>5900</v>
      </c>
      <c r="F34" s="149">
        <v>400</v>
      </c>
      <c r="G34" s="149" t="s">
        <v>161</v>
      </c>
      <c r="H34" s="83" t="s">
        <v>162</v>
      </c>
      <c r="XFD34"/>
    </row>
    <row r="35" spans="1:8 16384:16384" s="78" customFormat="1" x14ac:dyDescent="0.3">
      <c r="A35" s="149" t="s">
        <v>159</v>
      </c>
      <c r="B35" s="150">
        <v>2282</v>
      </c>
      <c r="C35" s="149" t="s">
        <v>200</v>
      </c>
      <c r="D35" s="151">
        <v>41988</v>
      </c>
      <c r="E35" s="149">
        <v>180</v>
      </c>
      <c r="F35" s="149">
        <v>400</v>
      </c>
      <c r="G35" s="149" t="s">
        <v>161</v>
      </c>
      <c r="H35" s="83" t="s">
        <v>162</v>
      </c>
      <c r="XFD35"/>
    </row>
    <row r="36" spans="1:8 16384:16384" s="78" customFormat="1" x14ac:dyDescent="0.3">
      <c r="A36" s="149" t="s">
        <v>159</v>
      </c>
      <c r="B36" s="150">
        <v>2282</v>
      </c>
      <c r="C36" s="149" t="s">
        <v>200</v>
      </c>
      <c r="D36" s="151">
        <v>42093</v>
      </c>
      <c r="E36" s="149">
        <v>520</v>
      </c>
      <c r="F36" s="149">
        <v>400</v>
      </c>
      <c r="G36" s="149" t="s">
        <v>161</v>
      </c>
      <c r="H36" s="83" t="s">
        <v>162</v>
      </c>
      <c r="XFD36"/>
    </row>
    <row r="37" spans="1:8 16384:16384" s="78" customFormat="1" x14ac:dyDescent="0.3">
      <c r="A37" s="149" t="s">
        <v>159</v>
      </c>
      <c r="B37" s="150">
        <v>2282</v>
      </c>
      <c r="C37" s="149" t="s">
        <v>201</v>
      </c>
      <c r="D37" s="151">
        <v>42093</v>
      </c>
      <c r="E37" s="149">
        <v>240</v>
      </c>
      <c r="F37" s="149">
        <v>400</v>
      </c>
      <c r="G37" s="149" t="s">
        <v>161</v>
      </c>
      <c r="H37" s="83" t="s">
        <v>162</v>
      </c>
      <c r="XFD37"/>
    </row>
    <row r="38" spans="1:8 16384:16384" s="78" customFormat="1" x14ac:dyDescent="0.3">
      <c r="A38" s="149" t="s">
        <v>159</v>
      </c>
      <c r="B38" s="150">
        <v>2282</v>
      </c>
      <c r="C38" s="149" t="s">
        <v>200</v>
      </c>
      <c r="D38" s="151">
        <v>42130</v>
      </c>
      <c r="E38" s="149">
        <v>180</v>
      </c>
      <c r="F38" s="149">
        <v>400</v>
      </c>
      <c r="G38" s="149" t="s">
        <v>161</v>
      </c>
      <c r="H38" s="83" t="s">
        <v>162</v>
      </c>
      <c r="XFD38"/>
    </row>
    <row r="39" spans="1:8 16384:16384" s="78" customFormat="1" x14ac:dyDescent="0.3">
      <c r="A39" s="149" t="s">
        <v>159</v>
      </c>
      <c r="B39" s="150">
        <v>2282</v>
      </c>
      <c r="C39" s="149" t="s">
        <v>201</v>
      </c>
      <c r="D39" s="151">
        <v>42135</v>
      </c>
      <c r="E39" s="149">
        <v>270</v>
      </c>
      <c r="F39" s="149">
        <v>400</v>
      </c>
      <c r="G39" s="149" t="s">
        <v>161</v>
      </c>
      <c r="H39" s="83" t="s">
        <v>162</v>
      </c>
      <c r="XFD39"/>
    </row>
    <row r="40" spans="1:8 16384:16384" s="78" customFormat="1" x14ac:dyDescent="0.3">
      <c r="A40" s="149" t="s">
        <v>159</v>
      </c>
      <c r="B40" s="150">
        <v>2282</v>
      </c>
      <c r="C40" s="149" t="s">
        <v>200</v>
      </c>
      <c r="D40" s="151">
        <v>42243</v>
      </c>
      <c r="E40" s="149">
        <v>45</v>
      </c>
      <c r="F40" s="149">
        <v>400</v>
      </c>
      <c r="G40" s="149" t="s">
        <v>161</v>
      </c>
      <c r="H40" s="83" t="s">
        <v>162</v>
      </c>
      <c r="XFD40"/>
    </row>
    <row r="41" spans="1:8 16384:16384" s="78" customFormat="1" x14ac:dyDescent="0.3">
      <c r="A41" s="149" t="s">
        <v>159</v>
      </c>
      <c r="B41" s="150">
        <v>2282</v>
      </c>
      <c r="C41" s="149" t="s">
        <v>201</v>
      </c>
      <c r="D41" s="151">
        <v>42243</v>
      </c>
      <c r="E41" s="149">
        <v>450</v>
      </c>
      <c r="F41" s="149">
        <v>400</v>
      </c>
      <c r="G41" s="149" t="s">
        <v>161</v>
      </c>
      <c r="H41" s="83" t="s">
        <v>162</v>
      </c>
      <c r="XFD41"/>
    </row>
    <row r="42" spans="1:8 16384:16384" s="78" customFormat="1" x14ac:dyDescent="0.3">
      <c r="A42" s="149" t="s">
        <v>159</v>
      </c>
      <c r="B42" s="150">
        <v>2282</v>
      </c>
      <c r="C42" s="149" t="s">
        <v>200</v>
      </c>
      <c r="D42" s="151">
        <v>42313</v>
      </c>
      <c r="E42" s="149">
        <v>450</v>
      </c>
      <c r="F42" s="149">
        <v>400</v>
      </c>
      <c r="G42" s="149" t="s">
        <v>161</v>
      </c>
      <c r="H42" s="83" t="s">
        <v>162</v>
      </c>
      <c r="XFD42"/>
    </row>
    <row r="43" spans="1:8 16384:16384" s="78" customFormat="1" x14ac:dyDescent="0.3">
      <c r="A43" s="149" t="s">
        <v>159</v>
      </c>
      <c r="B43" s="150">
        <v>2282</v>
      </c>
      <c r="C43" s="149" t="s">
        <v>201</v>
      </c>
      <c r="D43" s="151">
        <v>42332</v>
      </c>
      <c r="E43" s="149">
        <v>631</v>
      </c>
      <c r="F43" s="149">
        <v>400</v>
      </c>
      <c r="G43" s="149" t="s">
        <v>161</v>
      </c>
      <c r="H43" s="83" t="s">
        <v>162</v>
      </c>
      <c r="XFD43"/>
    </row>
    <row r="44" spans="1:8 16384:16384" s="78" customFormat="1" x14ac:dyDescent="0.3">
      <c r="A44" s="149" t="s">
        <v>159</v>
      </c>
      <c r="B44" s="150">
        <v>2282</v>
      </c>
      <c r="C44" s="149" t="s">
        <v>200</v>
      </c>
      <c r="D44" s="151">
        <v>42394</v>
      </c>
      <c r="E44" s="149">
        <v>90</v>
      </c>
      <c r="F44" s="149">
        <v>400</v>
      </c>
      <c r="G44" s="149" t="s">
        <v>161</v>
      </c>
      <c r="H44" s="83" t="s">
        <v>162</v>
      </c>
      <c r="XFD44"/>
    </row>
    <row r="45" spans="1:8 16384:16384" s="78" customFormat="1" x14ac:dyDescent="0.3">
      <c r="A45" s="149" t="s">
        <v>159</v>
      </c>
      <c r="B45" s="150">
        <v>2282</v>
      </c>
      <c r="C45" s="149" t="s">
        <v>201</v>
      </c>
      <c r="D45" s="151">
        <v>42394</v>
      </c>
      <c r="E45" s="149">
        <v>1712</v>
      </c>
      <c r="F45" s="149">
        <v>400</v>
      </c>
      <c r="G45" s="149" t="s">
        <v>161</v>
      </c>
      <c r="H45" s="83" t="s">
        <v>162</v>
      </c>
      <c r="XFD45"/>
    </row>
    <row r="46" spans="1:8 16384:16384" s="78" customFormat="1" x14ac:dyDescent="0.3">
      <c r="A46" s="149" t="s">
        <v>159</v>
      </c>
      <c r="B46" s="150">
        <v>2282</v>
      </c>
      <c r="C46" s="149" t="s">
        <v>200</v>
      </c>
      <c r="D46" s="151">
        <v>42523</v>
      </c>
      <c r="E46" s="149">
        <v>2700</v>
      </c>
      <c r="F46" s="149">
        <v>400</v>
      </c>
      <c r="G46" s="149" t="s">
        <v>161</v>
      </c>
      <c r="H46" s="83" t="s">
        <v>162</v>
      </c>
      <c r="XFD46"/>
    </row>
    <row r="47" spans="1:8 16384:16384" s="78" customFormat="1" x14ac:dyDescent="0.3">
      <c r="A47" s="149" t="s">
        <v>159</v>
      </c>
      <c r="B47" s="150">
        <v>2282</v>
      </c>
      <c r="C47" s="149" t="s">
        <v>201</v>
      </c>
      <c r="D47" s="151">
        <v>42523</v>
      </c>
      <c r="E47" s="149">
        <v>2800</v>
      </c>
      <c r="F47" s="149">
        <v>400</v>
      </c>
      <c r="G47" s="149" t="s">
        <v>161</v>
      </c>
      <c r="H47" s="83" t="s">
        <v>162</v>
      </c>
      <c r="XFD47"/>
    </row>
    <row r="48" spans="1:8 16384:16384" s="78" customFormat="1" x14ac:dyDescent="0.3">
      <c r="A48" s="149" t="s">
        <v>159</v>
      </c>
      <c r="B48" s="150">
        <v>2282</v>
      </c>
      <c r="C48" s="149" t="s">
        <v>200</v>
      </c>
      <c r="D48" s="151">
        <v>42585</v>
      </c>
      <c r="E48" s="149">
        <v>7273</v>
      </c>
      <c r="F48" s="149">
        <v>400</v>
      </c>
      <c r="G48" s="149" t="s">
        <v>161</v>
      </c>
      <c r="H48" s="83" t="s">
        <v>162</v>
      </c>
      <c r="XFD48"/>
    </row>
    <row r="49" spans="1:8 16384:16384" s="78" customFormat="1" x14ac:dyDescent="0.3">
      <c r="A49" s="149" t="s">
        <v>159</v>
      </c>
      <c r="B49" s="150">
        <v>2282</v>
      </c>
      <c r="C49" s="149" t="s">
        <v>201</v>
      </c>
      <c r="D49" s="151">
        <v>42590</v>
      </c>
      <c r="E49" s="149">
        <v>1081</v>
      </c>
      <c r="F49" s="149">
        <v>400</v>
      </c>
      <c r="G49" s="149" t="s">
        <v>161</v>
      </c>
      <c r="H49" s="83" t="s">
        <v>162</v>
      </c>
      <c r="XFD49"/>
    </row>
    <row r="50" spans="1:8 16384:16384" s="78" customFormat="1" x14ac:dyDescent="0.3">
      <c r="A50" s="149" t="s">
        <v>159</v>
      </c>
      <c r="B50" s="150">
        <v>2282</v>
      </c>
      <c r="C50" s="149" t="s">
        <v>200</v>
      </c>
      <c r="D50" s="151">
        <v>42661</v>
      </c>
      <c r="E50" s="149">
        <v>180</v>
      </c>
      <c r="F50" s="149">
        <v>400</v>
      </c>
      <c r="G50" s="149" t="s">
        <v>161</v>
      </c>
      <c r="H50" s="83" t="s">
        <v>162</v>
      </c>
      <c r="XFD50"/>
    </row>
    <row r="51" spans="1:8 16384:16384" s="78" customFormat="1" x14ac:dyDescent="0.3">
      <c r="A51" s="149" t="s">
        <v>159</v>
      </c>
      <c r="B51" s="150">
        <v>2282</v>
      </c>
      <c r="C51" s="149" t="s">
        <v>201</v>
      </c>
      <c r="D51" s="151">
        <v>42661</v>
      </c>
      <c r="E51" s="149">
        <v>2300</v>
      </c>
      <c r="F51" s="149">
        <v>400</v>
      </c>
      <c r="G51" s="149" t="s">
        <v>161</v>
      </c>
      <c r="H51" s="83" t="s">
        <v>162</v>
      </c>
      <c r="XFD51"/>
    </row>
    <row r="52" spans="1:8 16384:16384" s="78" customFormat="1" x14ac:dyDescent="0.3">
      <c r="A52" s="149" t="s">
        <v>159</v>
      </c>
      <c r="B52" s="150">
        <v>2282</v>
      </c>
      <c r="C52" s="149" t="s">
        <v>200</v>
      </c>
      <c r="D52" s="151">
        <v>42662</v>
      </c>
      <c r="E52" s="149">
        <v>180</v>
      </c>
      <c r="F52" s="149">
        <v>400</v>
      </c>
      <c r="G52" s="149" t="s">
        <v>161</v>
      </c>
      <c r="H52" s="83" t="s">
        <v>162</v>
      </c>
      <c r="XFD52"/>
    </row>
    <row r="53" spans="1:8 16384:16384" s="78" customFormat="1" x14ac:dyDescent="0.3">
      <c r="A53" s="149" t="s">
        <v>159</v>
      </c>
      <c r="B53" s="150">
        <v>2282</v>
      </c>
      <c r="C53" s="149" t="s">
        <v>201</v>
      </c>
      <c r="D53" s="151">
        <v>42662</v>
      </c>
      <c r="E53" s="149">
        <v>3600</v>
      </c>
      <c r="F53" s="149">
        <v>400</v>
      </c>
      <c r="G53" s="149" t="s">
        <v>161</v>
      </c>
      <c r="H53" s="83" t="s">
        <v>162</v>
      </c>
      <c r="XFD53"/>
    </row>
  </sheetData>
  <mergeCells count="1">
    <mergeCell ref="L1:M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XFD263"/>
  <sheetViews>
    <sheetView workbookViewId="0">
      <selection activeCell="Q160" sqref="Q160"/>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2287</v>
      </c>
      <c r="C2" s="149" t="s">
        <v>202</v>
      </c>
      <c r="D2" s="151">
        <v>40206</v>
      </c>
      <c r="E2" s="149">
        <v>3200</v>
      </c>
      <c r="F2" s="149">
        <v>400</v>
      </c>
      <c r="G2" s="149" t="s">
        <v>161</v>
      </c>
      <c r="H2" s="83" t="s">
        <v>162</v>
      </c>
      <c r="J2" s="85" t="s">
        <v>163</v>
      </c>
      <c r="K2" s="85" t="s">
        <v>164</v>
      </c>
      <c r="L2" s="86">
        <v>40179</v>
      </c>
      <c r="M2" s="86">
        <v>42916</v>
      </c>
      <c r="N2" s="82">
        <f>$B$2</f>
        <v>2287</v>
      </c>
      <c r="O2" s="21">
        <f>COUNTIFS($D:$D,"&gt;="&amp;L2,$D:$D,"&lt;="&amp;M2)</f>
        <v>262</v>
      </c>
      <c r="P2" s="21">
        <f>COUNTIFS($D:$D,"&gt;="&amp;L2,$D:$D,"&lt;="&amp;M2,$E:$E,"&gt;400")+COUNTIFS($D:$D,"&gt;="&amp;L2,$D:$D,"&lt;="&amp;M2,$E:$E,"*Present &gt;QL")</f>
        <v>235</v>
      </c>
      <c r="Q2" s="87">
        <f t="shared" ref="Q2" si="0">IFERROR(P2/O2,"NA")</f>
        <v>0.89694656488549618</v>
      </c>
      <c r="XFD2"/>
    </row>
    <row r="3" spans="1:17 16384:16384" s="78" customFormat="1" x14ac:dyDescent="0.3">
      <c r="A3" s="149" t="s">
        <v>159</v>
      </c>
      <c r="B3" s="150">
        <v>2287</v>
      </c>
      <c r="C3" s="149" t="s">
        <v>297</v>
      </c>
      <c r="D3" s="151">
        <v>40206</v>
      </c>
      <c r="E3" s="149">
        <v>29000</v>
      </c>
      <c r="F3" s="149">
        <v>400</v>
      </c>
      <c r="G3" s="149" t="s">
        <v>161</v>
      </c>
      <c r="H3" s="83" t="s">
        <v>162</v>
      </c>
      <c r="XFD3"/>
    </row>
    <row r="4" spans="1:17 16384:16384" s="78" customFormat="1" x14ac:dyDescent="0.3">
      <c r="A4" s="149" t="s">
        <v>159</v>
      </c>
      <c r="B4" s="150">
        <v>2287</v>
      </c>
      <c r="C4" s="149" t="s">
        <v>203</v>
      </c>
      <c r="D4" s="151">
        <v>40206</v>
      </c>
      <c r="E4" s="149">
        <v>1140</v>
      </c>
      <c r="F4" s="149">
        <v>400</v>
      </c>
      <c r="G4" s="149" t="s">
        <v>161</v>
      </c>
      <c r="H4" s="83" t="s">
        <v>162</v>
      </c>
      <c r="XFD4"/>
    </row>
    <row r="5" spans="1:17 16384:16384" s="78" customFormat="1" x14ac:dyDescent="0.3">
      <c r="A5" s="149" t="s">
        <v>159</v>
      </c>
      <c r="B5" s="150">
        <v>2287</v>
      </c>
      <c r="C5" s="149" t="s">
        <v>298</v>
      </c>
      <c r="D5" s="151">
        <v>40206</v>
      </c>
      <c r="E5" s="149">
        <v>180</v>
      </c>
      <c r="F5" s="149">
        <v>400</v>
      </c>
      <c r="G5" s="149" t="s">
        <v>161</v>
      </c>
      <c r="H5" s="83" t="s">
        <v>162</v>
      </c>
      <c r="XFD5"/>
    </row>
    <row r="6" spans="1:17 16384:16384" s="78" customFormat="1" x14ac:dyDescent="0.3">
      <c r="A6" s="149" t="s">
        <v>159</v>
      </c>
      <c r="B6" s="150">
        <v>2287</v>
      </c>
      <c r="C6" s="149" t="s">
        <v>202</v>
      </c>
      <c r="D6" s="151">
        <v>40219</v>
      </c>
      <c r="E6" s="149">
        <v>1000</v>
      </c>
      <c r="F6" s="149">
        <v>400</v>
      </c>
      <c r="G6" s="149" t="s">
        <v>161</v>
      </c>
      <c r="H6" s="83" t="s">
        <v>162</v>
      </c>
      <c r="XFD6"/>
    </row>
    <row r="7" spans="1:17 16384:16384" s="78" customFormat="1" x14ac:dyDescent="0.3">
      <c r="A7" s="149" t="s">
        <v>159</v>
      </c>
      <c r="B7" s="150">
        <v>2287</v>
      </c>
      <c r="C7" s="149" t="s">
        <v>202</v>
      </c>
      <c r="D7" s="151">
        <v>40232</v>
      </c>
      <c r="E7" s="149">
        <v>8910</v>
      </c>
      <c r="F7" s="149">
        <v>400</v>
      </c>
      <c r="G7" s="149" t="s">
        <v>161</v>
      </c>
      <c r="H7" s="83" t="s">
        <v>162</v>
      </c>
      <c r="XFD7"/>
    </row>
    <row r="8" spans="1:17 16384:16384" s="78" customFormat="1" x14ac:dyDescent="0.3">
      <c r="A8" s="149" t="s">
        <v>159</v>
      </c>
      <c r="B8" s="150">
        <v>2287</v>
      </c>
      <c r="C8" s="149" t="s">
        <v>297</v>
      </c>
      <c r="D8" s="151">
        <v>40232</v>
      </c>
      <c r="E8" s="149">
        <v>7360</v>
      </c>
      <c r="F8" s="149">
        <v>400</v>
      </c>
      <c r="G8" s="149" t="s">
        <v>161</v>
      </c>
      <c r="H8" s="83" t="s">
        <v>162</v>
      </c>
      <c r="XFD8"/>
    </row>
    <row r="9" spans="1:17 16384:16384" s="78" customFormat="1" x14ac:dyDescent="0.3">
      <c r="A9" s="149" t="s">
        <v>159</v>
      </c>
      <c r="B9" s="150">
        <v>2287</v>
      </c>
      <c r="C9" s="149" t="s">
        <v>203</v>
      </c>
      <c r="D9" s="151">
        <v>40232</v>
      </c>
      <c r="E9" s="149">
        <v>7550</v>
      </c>
      <c r="F9" s="149">
        <v>400</v>
      </c>
      <c r="G9" s="149" t="s">
        <v>161</v>
      </c>
      <c r="H9" s="83" t="s">
        <v>162</v>
      </c>
      <c r="XFD9"/>
    </row>
    <row r="10" spans="1:17 16384:16384" s="78" customFormat="1" x14ac:dyDescent="0.3">
      <c r="A10" s="149" t="s">
        <v>159</v>
      </c>
      <c r="B10" s="150">
        <v>2287</v>
      </c>
      <c r="C10" s="149" t="s">
        <v>298</v>
      </c>
      <c r="D10" s="151">
        <v>40232</v>
      </c>
      <c r="E10" s="149">
        <v>49</v>
      </c>
      <c r="F10" s="149">
        <v>400</v>
      </c>
      <c r="G10" s="149" t="s">
        <v>161</v>
      </c>
      <c r="H10" s="83" t="s">
        <v>162</v>
      </c>
      <c r="XFD10"/>
    </row>
    <row r="11" spans="1:17 16384:16384" s="78" customFormat="1" x14ac:dyDescent="0.3">
      <c r="A11" s="149" t="s">
        <v>159</v>
      </c>
      <c r="B11" s="150">
        <v>2287</v>
      </c>
      <c r="C11" s="149" t="s">
        <v>202</v>
      </c>
      <c r="D11" s="151">
        <v>40255</v>
      </c>
      <c r="E11" s="149">
        <v>4900</v>
      </c>
      <c r="F11" s="149">
        <v>400</v>
      </c>
      <c r="G11" s="149" t="s">
        <v>161</v>
      </c>
      <c r="H11" s="83" t="s">
        <v>162</v>
      </c>
      <c r="XFD11"/>
    </row>
    <row r="12" spans="1:17 16384:16384" s="78" customFormat="1" x14ac:dyDescent="0.3">
      <c r="A12" s="149" t="s">
        <v>159</v>
      </c>
      <c r="B12" s="150">
        <v>2287</v>
      </c>
      <c r="C12" s="149" t="s">
        <v>297</v>
      </c>
      <c r="D12" s="151">
        <v>40255</v>
      </c>
      <c r="E12" s="149">
        <v>13800</v>
      </c>
      <c r="F12" s="149">
        <v>400</v>
      </c>
      <c r="G12" s="149" t="s">
        <v>161</v>
      </c>
      <c r="H12" s="83" t="s">
        <v>162</v>
      </c>
      <c r="XFD12"/>
    </row>
    <row r="13" spans="1:17 16384:16384" s="78" customFormat="1" x14ac:dyDescent="0.3">
      <c r="A13" s="149" t="s">
        <v>159</v>
      </c>
      <c r="B13" s="150">
        <v>2287</v>
      </c>
      <c r="C13" s="149" t="s">
        <v>203</v>
      </c>
      <c r="D13" s="151">
        <v>40255</v>
      </c>
      <c r="E13" s="149">
        <v>4500</v>
      </c>
      <c r="F13" s="149">
        <v>400</v>
      </c>
      <c r="G13" s="149" t="s">
        <v>161</v>
      </c>
      <c r="H13" s="83" t="s">
        <v>162</v>
      </c>
      <c r="XFD13"/>
    </row>
    <row r="14" spans="1:17 16384:16384" s="78" customFormat="1" x14ac:dyDescent="0.3">
      <c r="A14" s="149" t="s">
        <v>159</v>
      </c>
      <c r="B14" s="150">
        <v>2287</v>
      </c>
      <c r="C14" s="149" t="s">
        <v>298</v>
      </c>
      <c r="D14" s="151">
        <v>40255</v>
      </c>
      <c r="E14" s="149">
        <v>420</v>
      </c>
      <c r="F14" s="149">
        <v>400</v>
      </c>
      <c r="G14" s="149" t="s">
        <v>161</v>
      </c>
      <c r="H14" s="83" t="s">
        <v>162</v>
      </c>
      <c r="XFD14"/>
    </row>
    <row r="15" spans="1:17 16384:16384" s="78" customFormat="1" x14ac:dyDescent="0.3">
      <c r="A15" s="149" t="s">
        <v>159</v>
      </c>
      <c r="B15" s="150">
        <v>2287</v>
      </c>
      <c r="C15" s="149" t="s">
        <v>202</v>
      </c>
      <c r="D15" s="151">
        <v>40282</v>
      </c>
      <c r="E15" s="149">
        <v>2500</v>
      </c>
      <c r="F15" s="149">
        <v>400</v>
      </c>
      <c r="G15" s="149" t="s">
        <v>161</v>
      </c>
      <c r="H15" s="83" t="s">
        <v>162</v>
      </c>
      <c r="XFD15"/>
    </row>
    <row r="16" spans="1:17 16384:16384" s="78" customFormat="1" x14ac:dyDescent="0.3">
      <c r="A16" s="149" t="s">
        <v>159</v>
      </c>
      <c r="B16" s="150">
        <v>2287</v>
      </c>
      <c r="C16" s="149" t="s">
        <v>297</v>
      </c>
      <c r="D16" s="151">
        <v>40282</v>
      </c>
      <c r="E16" s="149">
        <v>20000</v>
      </c>
      <c r="F16" s="149">
        <v>400</v>
      </c>
      <c r="G16" s="149" t="s">
        <v>161</v>
      </c>
      <c r="H16" s="83" t="s">
        <v>162</v>
      </c>
      <c r="XFD16"/>
    </row>
    <row r="17" spans="1:8 16384:16384" s="78" customFormat="1" x14ac:dyDescent="0.3">
      <c r="A17" s="149" t="s">
        <v>159</v>
      </c>
      <c r="B17" s="150">
        <v>2287</v>
      </c>
      <c r="C17" s="149" t="s">
        <v>203</v>
      </c>
      <c r="D17" s="151">
        <v>40282</v>
      </c>
      <c r="E17" s="149">
        <v>3500</v>
      </c>
      <c r="F17" s="149">
        <v>400</v>
      </c>
      <c r="G17" s="149" t="s">
        <v>161</v>
      </c>
      <c r="H17" s="83" t="s">
        <v>162</v>
      </c>
      <c r="XFD17"/>
    </row>
    <row r="18" spans="1:8 16384:16384" s="78" customFormat="1" x14ac:dyDescent="0.3">
      <c r="A18" s="149" t="s">
        <v>159</v>
      </c>
      <c r="B18" s="150">
        <v>2287</v>
      </c>
      <c r="C18" s="149" t="s">
        <v>298</v>
      </c>
      <c r="D18" s="151">
        <v>40282</v>
      </c>
      <c r="E18" s="149">
        <v>40</v>
      </c>
      <c r="F18" s="149">
        <v>400</v>
      </c>
      <c r="G18" s="149" t="s">
        <v>161</v>
      </c>
      <c r="H18" s="83" t="s">
        <v>162</v>
      </c>
      <c r="XFD18"/>
    </row>
    <row r="19" spans="1:8 16384:16384" s="78" customFormat="1" x14ac:dyDescent="0.3">
      <c r="A19" s="149" t="s">
        <v>159</v>
      </c>
      <c r="B19" s="150">
        <v>2287</v>
      </c>
      <c r="C19" s="149" t="s">
        <v>202</v>
      </c>
      <c r="D19" s="151">
        <v>40311</v>
      </c>
      <c r="E19" s="149">
        <v>160</v>
      </c>
      <c r="F19" s="149">
        <v>400</v>
      </c>
      <c r="G19" s="149" t="s">
        <v>161</v>
      </c>
      <c r="H19" s="83" t="s">
        <v>162</v>
      </c>
      <c r="XFD19"/>
    </row>
    <row r="20" spans="1:8 16384:16384" s="78" customFormat="1" x14ac:dyDescent="0.3">
      <c r="A20" s="149" t="s">
        <v>159</v>
      </c>
      <c r="B20" s="150">
        <v>2287</v>
      </c>
      <c r="C20" s="149" t="s">
        <v>297</v>
      </c>
      <c r="D20" s="151">
        <v>40311</v>
      </c>
      <c r="E20" s="149">
        <v>31000</v>
      </c>
      <c r="F20" s="149">
        <v>400</v>
      </c>
      <c r="G20" s="149" t="s">
        <v>161</v>
      </c>
      <c r="H20" s="83" t="s">
        <v>162</v>
      </c>
      <c r="XFD20"/>
    </row>
    <row r="21" spans="1:8 16384:16384" s="78" customFormat="1" x14ac:dyDescent="0.3">
      <c r="A21" s="149" t="s">
        <v>159</v>
      </c>
      <c r="B21" s="150">
        <v>2287</v>
      </c>
      <c r="C21" s="149" t="s">
        <v>203</v>
      </c>
      <c r="D21" s="151">
        <v>40311</v>
      </c>
      <c r="E21" s="149">
        <v>7090</v>
      </c>
      <c r="F21" s="149">
        <v>400</v>
      </c>
      <c r="G21" s="149" t="s">
        <v>161</v>
      </c>
      <c r="H21" s="83" t="s">
        <v>162</v>
      </c>
      <c r="XFD21"/>
    </row>
    <row r="22" spans="1:8 16384:16384" s="78" customFormat="1" x14ac:dyDescent="0.3">
      <c r="A22" s="149" t="s">
        <v>159</v>
      </c>
      <c r="B22" s="150">
        <v>2287</v>
      </c>
      <c r="C22" s="149" t="s">
        <v>298</v>
      </c>
      <c r="D22" s="151">
        <v>40311</v>
      </c>
      <c r="E22" s="149">
        <v>740</v>
      </c>
      <c r="F22" s="149">
        <v>400</v>
      </c>
      <c r="G22" s="149" t="s">
        <v>161</v>
      </c>
      <c r="H22" s="83" t="s">
        <v>162</v>
      </c>
      <c r="XFD22"/>
    </row>
    <row r="23" spans="1:8 16384:16384" s="78" customFormat="1" x14ac:dyDescent="0.3">
      <c r="A23" s="149" t="s">
        <v>159</v>
      </c>
      <c r="B23" s="150">
        <v>2287</v>
      </c>
      <c r="C23" s="149" t="s">
        <v>202</v>
      </c>
      <c r="D23" s="151">
        <v>40346</v>
      </c>
      <c r="E23" s="149">
        <v>5100</v>
      </c>
      <c r="F23" s="149">
        <v>400</v>
      </c>
      <c r="G23" s="149" t="s">
        <v>161</v>
      </c>
      <c r="H23" s="83" t="s">
        <v>162</v>
      </c>
      <c r="XFD23"/>
    </row>
    <row r="24" spans="1:8 16384:16384" s="78" customFormat="1" x14ac:dyDescent="0.3">
      <c r="A24" s="149" t="s">
        <v>159</v>
      </c>
      <c r="B24" s="150">
        <v>2287</v>
      </c>
      <c r="C24" s="149" t="s">
        <v>297</v>
      </c>
      <c r="D24" s="151">
        <v>40346</v>
      </c>
      <c r="E24" s="149">
        <v>55000</v>
      </c>
      <c r="F24" s="149">
        <v>400</v>
      </c>
      <c r="G24" s="149" t="s">
        <v>161</v>
      </c>
      <c r="H24" s="83" t="s">
        <v>162</v>
      </c>
      <c r="XFD24"/>
    </row>
    <row r="25" spans="1:8 16384:16384" s="78" customFormat="1" x14ac:dyDescent="0.3">
      <c r="A25" s="149" t="s">
        <v>159</v>
      </c>
      <c r="B25" s="150">
        <v>2287</v>
      </c>
      <c r="C25" s="149" t="s">
        <v>203</v>
      </c>
      <c r="D25" s="151">
        <v>40346</v>
      </c>
      <c r="E25" s="149">
        <v>21000</v>
      </c>
      <c r="F25" s="149">
        <v>400</v>
      </c>
      <c r="G25" s="149" t="s">
        <v>161</v>
      </c>
      <c r="H25" s="83" t="s">
        <v>162</v>
      </c>
      <c r="XFD25"/>
    </row>
    <row r="26" spans="1:8 16384:16384" s="78" customFormat="1" x14ac:dyDescent="0.3">
      <c r="A26" s="149" t="s">
        <v>159</v>
      </c>
      <c r="B26" s="150">
        <v>2287</v>
      </c>
      <c r="C26" s="149" t="s">
        <v>298</v>
      </c>
      <c r="D26" s="151">
        <v>40346</v>
      </c>
      <c r="E26" s="149">
        <v>3800</v>
      </c>
      <c r="F26" s="149">
        <v>400</v>
      </c>
      <c r="G26" s="149" t="s">
        <v>161</v>
      </c>
      <c r="H26" s="83" t="s">
        <v>162</v>
      </c>
      <c r="XFD26"/>
    </row>
    <row r="27" spans="1:8 16384:16384" s="78" customFormat="1" x14ac:dyDescent="0.3">
      <c r="A27" s="149" t="s">
        <v>159</v>
      </c>
      <c r="B27" s="150">
        <v>2287</v>
      </c>
      <c r="C27" s="149" t="s">
        <v>202</v>
      </c>
      <c r="D27" s="151">
        <v>40380</v>
      </c>
      <c r="E27" s="149">
        <v>11273</v>
      </c>
      <c r="F27" s="149">
        <v>400</v>
      </c>
      <c r="G27" s="149" t="s">
        <v>161</v>
      </c>
      <c r="H27" s="83" t="s">
        <v>162</v>
      </c>
      <c r="XFD27"/>
    </row>
    <row r="28" spans="1:8 16384:16384" s="78" customFormat="1" x14ac:dyDescent="0.3">
      <c r="A28" s="149" t="s">
        <v>159</v>
      </c>
      <c r="B28" s="150">
        <v>2287</v>
      </c>
      <c r="C28" s="149" t="s">
        <v>297</v>
      </c>
      <c r="D28" s="151">
        <v>40380</v>
      </c>
      <c r="E28" s="149">
        <v>34000</v>
      </c>
      <c r="F28" s="149">
        <v>400</v>
      </c>
      <c r="G28" s="149" t="s">
        <v>161</v>
      </c>
      <c r="H28" s="83" t="s">
        <v>162</v>
      </c>
      <c r="XFD28"/>
    </row>
    <row r="29" spans="1:8 16384:16384" s="78" customFormat="1" x14ac:dyDescent="0.3">
      <c r="A29" s="149" t="s">
        <v>159</v>
      </c>
      <c r="B29" s="150">
        <v>2287</v>
      </c>
      <c r="C29" s="149" t="s">
        <v>203</v>
      </c>
      <c r="D29" s="151">
        <v>40380</v>
      </c>
      <c r="E29" s="149">
        <v>2000</v>
      </c>
      <c r="F29" s="149">
        <v>400</v>
      </c>
      <c r="G29" s="149" t="s">
        <v>161</v>
      </c>
      <c r="H29" s="83" t="s">
        <v>162</v>
      </c>
      <c r="XFD29"/>
    </row>
    <row r="30" spans="1:8 16384:16384" s="78" customFormat="1" x14ac:dyDescent="0.3">
      <c r="A30" s="149" t="s">
        <v>159</v>
      </c>
      <c r="B30" s="150">
        <v>2287</v>
      </c>
      <c r="C30" s="149" t="s">
        <v>298</v>
      </c>
      <c r="D30" s="151">
        <v>40380</v>
      </c>
      <c r="E30" s="149">
        <v>20000</v>
      </c>
      <c r="F30" s="149">
        <v>400</v>
      </c>
      <c r="G30" s="149" t="s">
        <v>161</v>
      </c>
      <c r="H30" s="83" t="s">
        <v>162</v>
      </c>
      <c r="XFD30"/>
    </row>
    <row r="31" spans="1:8 16384:16384" s="78" customFormat="1" x14ac:dyDescent="0.3">
      <c r="A31" s="149" t="s">
        <v>159</v>
      </c>
      <c r="B31" s="150">
        <v>2287</v>
      </c>
      <c r="C31" s="149" t="s">
        <v>202</v>
      </c>
      <c r="D31" s="151">
        <v>40413</v>
      </c>
      <c r="E31" s="149">
        <v>3300</v>
      </c>
      <c r="F31" s="149">
        <v>400</v>
      </c>
      <c r="G31" s="149" t="s">
        <v>161</v>
      </c>
      <c r="H31" s="83" t="s">
        <v>162</v>
      </c>
      <c r="XFD31"/>
    </row>
    <row r="32" spans="1:8 16384:16384" s="78" customFormat="1" x14ac:dyDescent="0.3">
      <c r="A32" s="149" t="s">
        <v>159</v>
      </c>
      <c r="B32" s="150">
        <v>2287</v>
      </c>
      <c r="C32" s="149" t="s">
        <v>297</v>
      </c>
      <c r="D32" s="151">
        <v>40413</v>
      </c>
      <c r="E32" s="149">
        <v>78000</v>
      </c>
      <c r="F32" s="149">
        <v>400</v>
      </c>
      <c r="G32" s="149" t="s">
        <v>161</v>
      </c>
      <c r="H32" s="83" t="s">
        <v>162</v>
      </c>
      <c r="XFD32"/>
    </row>
    <row r="33" spans="1:8 16384:16384" s="78" customFormat="1" x14ac:dyDescent="0.3">
      <c r="A33" s="149" t="s">
        <v>159</v>
      </c>
      <c r="B33" s="150">
        <v>2287</v>
      </c>
      <c r="C33" s="149" t="s">
        <v>203</v>
      </c>
      <c r="D33" s="151">
        <v>40413</v>
      </c>
      <c r="E33" s="149">
        <v>5000</v>
      </c>
      <c r="F33" s="149">
        <v>400</v>
      </c>
      <c r="G33" s="149" t="s">
        <v>161</v>
      </c>
      <c r="H33" s="83" t="s">
        <v>162</v>
      </c>
      <c r="XFD33"/>
    </row>
    <row r="34" spans="1:8 16384:16384" s="78" customFormat="1" x14ac:dyDescent="0.3">
      <c r="A34" s="149" t="s">
        <v>159</v>
      </c>
      <c r="B34" s="150">
        <v>2287</v>
      </c>
      <c r="C34" s="149" t="s">
        <v>298</v>
      </c>
      <c r="D34" s="151">
        <v>40413</v>
      </c>
      <c r="E34" s="149">
        <v>1800</v>
      </c>
      <c r="F34" s="149">
        <v>400</v>
      </c>
      <c r="G34" s="149" t="s">
        <v>161</v>
      </c>
      <c r="H34" s="83" t="s">
        <v>162</v>
      </c>
      <c r="XFD34"/>
    </row>
    <row r="35" spans="1:8 16384:16384" s="78" customFormat="1" x14ac:dyDescent="0.3">
      <c r="A35" s="149" t="s">
        <v>159</v>
      </c>
      <c r="B35" s="150">
        <v>2287</v>
      </c>
      <c r="C35" s="149" t="s">
        <v>202</v>
      </c>
      <c r="D35" s="151">
        <v>40428</v>
      </c>
      <c r="E35" s="149">
        <v>9500</v>
      </c>
      <c r="F35" s="149">
        <v>400</v>
      </c>
      <c r="G35" s="149" t="s">
        <v>161</v>
      </c>
      <c r="H35" s="83" t="s">
        <v>162</v>
      </c>
      <c r="XFD35"/>
    </row>
    <row r="36" spans="1:8 16384:16384" s="78" customFormat="1" x14ac:dyDescent="0.3">
      <c r="A36" s="149" t="s">
        <v>159</v>
      </c>
      <c r="B36" s="150">
        <v>2287</v>
      </c>
      <c r="C36" s="149" t="s">
        <v>297</v>
      </c>
      <c r="D36" s="151">
        <v>40428</v>
      </c>
      <c r="E36" s="149">
        <v>55000</v>
      </c>
      <c r="F36" s="149">
        <v>400</v>
      </c>
      <c r="G36" s="149" t="s">
        <v>161</v>
      </c>
      <c r="H36" s="83" t="s">
        <v>162</v>
      </c>
      <c r="XFD36"/>
    </row>
    <row r="37" spans="1:8 16384:16384" s="78" customFormat="1" x14ac:dyDescent="0.3">
      <c r="A37" s="149" t="s">
        <v>159</v>
      </c>
      <c r="B37" s="150">
        <v>2287</v>
      </c>
      <c r="C37" s="149" t="s">
        <v>203</v>
      </c>
      <c r="D37" s="151">
        <v>40428</v>
      </c>
      <c r="E37" s="149">
        <v>4500</v>
      </c>
      <c r="F37" s="149">
        <v>400</v>
      </c>
      <c r="G37" s="149" t="s">
        <v>161</v>
      </c>
      <c r="H37" s="83" t="s">
        <v>162</v>
      </c>
      <c r="XFD37"/>
    </row>
    <row r="38" spans="1:8 16384:16384" s="78" customFormat="1" x14ac:dyDescent="0.3">
      <c r="A38" s="149" t="s">
        <v>159</v>
      </c>
      <c r="B38" s="150">
        <v>2287</v>
      </c>
      <c r="C38" s="149" t="s">
        <v>298</v>
      </c>
      <c r="D38" s="151">
        <v>40428</v>
      </c>
      <c r="E38" s="149">
        <v>15000</v>
      </c>
      <c r="F38" s="149">
        <v>400</v>
      </c>
      <c r="G38" s="149" t="s">
        <v>161</v>
      </c>
      <c r="H38" s="83" t="s">
        <v>162</v>
      </c>
      <c r="XFD38"/>
    </row>
    <row r="39" spans="1:8 16384:16384" s="78" customFormat="1" x14ac:dyDescent="0.3">
      <c r="A39" s="149" t="s">
        <v>159</v>
      </c>
      <c r="B39" s="150">
        <v>2287</v>
      </c>
      <c r="C39" s="149" t="s">
        <v>202</v>
      </c>
      <c r="D39" s="151">
        <v>40480</v>
      </c>
      <c r="E39" s="149">
        <v>6700</v>
      </c>
      <c r="F39" s="149">
        <v>400</v>
      </c>
      <c r="G39" s="149" t="s">
        <v>161</v>
      </c>
      <c r="H39" s="83" t="s">
        <v>162</v>
      </c>
      <c r="XFD39"/>
    </row>
    <row r="40" spans="1:8 16384:16384" s="78" customFormat="1" x14ac:dyDescent="0.3">
      <c r="A40" s="149" t="s">
        <v>159</v>
      </c>
      <c r="B40" s="150">
        <v>2287</v>
      </c>
      <c r="C40" s="149" t="s">
        <v>297</v>
      </c>
      <c r="D40" s="151">
        <v>40480</v>
      </c>
      <c r="E40" s="149">
        <v>84000</v>
      </c>
      <c r="F40" s="149">
        <v>400</v>
      </c>
      <c r="G40" s="149" t="s">
        <v>161</v>
      </c>
      <c r="H40" s="83" t="s">
        <v>162</v>
      </c>
      <c r="XFD40"/>
    </row>
    <row r="41" spans="1:8 16384:16384" s="78" customFormat="1" x14ac:dyDescent="0.3">
      <c r="A41" s="149" t="s">
        <v>159</v>
      </c>
      <c r="B41" s="150">
        <v>2287</v>
      </c>
      <c r="C41" s="149" t="s">
        <v>203</v>
      </c>
      <c r="D41" s="151">
        <v>40480</v>
      </c>
      <c r="E41" s="149">
        <v>13000</v>
      </c>
      <c r="F41" s="149">
        <v>400</v>
      </c>
      <c r="G41" s="149" t="s">
        <v>161</v>
      </c>
      <c r="H41" s="83" t="s">
        <v>162</v>
      </c>
      <c r="XFD41"/>
    </row>
    <row r="42" spans="1:8 16384:16384" s="78" customFormat="1" x14ac:dyDescent="0.3">
      <c r="A42" s="149" t="s">
        <v>159</v>
      </c>
      <c r="B42" s="150">
        <v>2287</v>
      </c>
      <c r="C42" s="149" t="s">
        <v>298</v>
      </c>
      <c r="D42" s="151">
        <v>40480</v>
      </c>
      <c r="E42" s="149">
        <v>370</v>
      </c>
      <c r="F42" s="149">
        <v>400</v>
      </c>
      <c r="G42" s="149" t="s">
        <v>161</v>
      </c>
      <c r="H42" s="83" t="s">
        <v>162</v>
      </c>
      <c r="XFD42"/>
    </row>
    <row r="43" spans="1:8 16384:16384" s="78" customFormat="1" x14ac:dyDescent="0.3">
      <c r="A43" s="149" t="s">
        <v>159</v>
      </c>
      <c r="B43" s="150">
        <v>2287</v>
      </c>
      <c r="C43" s="149" t="s">
        <v>202</v>
      </c>
      <c r="D43" s="151">
        <v>40492</v>
      </c>
      <c r="E43" s="149">
        <v>5100</v>
      </c>
      <c r="F43" s="149">
        <v>400</v>
      </c>
      <c r="G43" s="149" t="s">
        <v>161</v>
      </c>
      <c r="H43" s="83" t="s">
        <v>162</v>
      </c>
      <c r="XFD43"/>
    </row>
    <row r="44" spans="1:8 16384:16384" s="78" customFormat="1" x14ac:dyDescent="0.3">
      <c r="A44" s="149" t="s">
        <v>159</v>
      </c>
      <c r="B44" s="150">
        <v>2287</v>
      </c>
      <c r="C44" s="149" t="s">
        <v>297</v>
      </c>
      <c r="D44" s="151">
        <v>40492</v>
      </c>
      <c r="E44" s="149">
        <v>29000</v>
      </c>
      <c r="F44" s="149">
        <v>400</v>
      </c>
      <c r="G44" s="149" t="s">
        <v>161</v>
      </c>
      <c r="H44" s="83" t="s">
        <v>162</v>
      </c>
      <c r="XFD44"/>
    </row>
    <row r="45" spans="1:8 16384:16384" s="78" customFormat="1" x14ac:dyDescent="0.3">
      <c r="A45" s="149" t="s">
        <v>159</v>
      </c>
      <c r="B45" s="150">
        <v>2287</v>
      </c>
      <c r="C45" s="149" t="s">
        <v>203</v>
      </c>
      <c r="D45" s="151">
        <v>40492</v>
      </c>
      <c r="E45" s="149">
        <v>6500</v>
      </c>
      <c r="F45" s="149">
        <v>400</v>
      </c>
      <c r="G45" s="149" t="s">
        <v>161</v>
      </c>
      <c r="H45" s="83" t="s">
        <v>162</v>
      </c>
      <c r="XFD45"/>
    </row>
    <row r="46" spans="1:8 16384:16384" s="78" customFormat="1" x14ac:dyDescent="0.3">
      <c r="A46" s="149" t="s">
        <v>159</v>
      </c>
      <c r="B46" s="150">
        <v>2287</v>
      </c>
      <c r="C46" s="149" t="s">
        <v>298</v>
      </c>
      <c r="D46" s="151">
        <v>40492</v>
      </c>
      <c r="E46" s="149">
        <v>740</v>
      </c>
      <c r="F46" s="149">
        <v>400</v>
      </c>
      <c r="G46" s="149" t="s">
        <v>161</v>
      </c>
      <c r="H46" s="83" t="s">
        <v>162</v>
      </c>
      <c r="XFD46"/>
    </row>
    <row r="47" spans="1:8 16384:16384" s="78" customFormat="1" x14ac:dyDescent="0.3">
      <c r="A47" s="149" t="s">
        <v>159</v>
      </c>
      <c r="B47" s="150">
        <v>2287</v>
      </c>
      <c r="C47" s="149" t="s">
        <v>202</v>
      </c>
      <c r="D47" s="151">
        <v>40528</v>
      </c>
      <c r="E47" s="149">
        <v>2000</v>
      </c>
      <c r="F47" s="149">
        <v>400</v>
      </c>
      <c r="G47" s="149" t="s">
        <v>161</v>
      </c>
      <c r="H47" s="83" t="s">
        <v>162</v>
      </c>
      <c r="XFD47"/>
    </row>
    <row r="48" spans="1:8 16384:16384" s="78" customFormat="1" x14ac:dyDescent="0.3">
      <c r="A48" s="149" t="s">
        <v>159</v>
      </c>
      <c r="B48" s="150">
        <v>2287</v>
      </c>
      <c r="C48" s="149" t="s">
        <v>297</v>
      </c>
      <c r="D48" s="151">
        <v>40528</v>
      </c>
      <c r="E48" s="149">
        <v>51000</v>
      </c>
      <c r="F48" s="149">
        <v>400</v>
      </c>
      <c r="G48" s="149" t="s">
        <v>161</v>
      </c>
      <c r="H48" s="83" t="s">
        <v>162</v>
      </c>
      <c r="XFD48"/>
    </row>
    <row r="49" spans="1:8 16384:16384" s="78" customFormat="1" x14ac:dyDescent="0.3">
      <c r="A49" s="149" t="s">
        <v>159</v>
      </c>
      <c r="B49" s="150">
        <v>2287</v>
      </c>
      <c r="C49" s="149" t="s">
        <v>203</v>
      </c>
      <c r="D49" s="151">
        <v>40528</v>
      </c>
      <c r="E49" s="149">
        <v>8200</v>
      </c>
      <c r="F49" s="149">
        <v>400</v>
      </c>
      <c r="G49" s="149" t="s">
        <v>161</v>
      </c>
      <c r="H49" s="83" t="s">
        <v>162</v>
      </c>
      <c r="XFD49"/>
    </row>
    <row r="50" spans="1:8 16384:16384" s="78" customFormat="1" x14ac:dyDescent="0.3">
      <c r="A50" s="149" t="s">
        <v>159</v>
      </c>
      <c r="B50" s="150">
        <v>2287</v>
      </c>
      <c r="C50" s="149" t="s">
        <v>298</v>
      </c>
      <c r="D50" s="151">
        <v>40528</v>
      </c>
      <c r="E50" s="149">
        <v>98</v>
      </c>
      <c r="F50" s="149">
        <v>400</v>
      </c>
      <c r="G50" s="149" t="s">
        <v>161</v>
      </c>
      <c r="H50" s="83" t="s">
        <v>162</v>
      </c>
      <c r="XFD50"/>
    </row>
    <row r="51" spans="1:8 16384:16384" s="78" customFormat="1" x14ac:dyDescent="0.3">
      <c r="A51" s="149" t="s">
        <v>159</v>
      </c>
      <c r="B51" s="150">
        <v>2287</v>
      </c>
      <c r="C51" s="149" t="s">
        <v>202</v>
      </c>
      <c r="D51" s="151">
        <v>40554</v>
      </c>
      <c r="E51" s="149">
        <v>5000</v>
      </c>
      <c r="F51" s="149">
        <v>400</v>
      </c>
      <c r="G51" s="149" t="s">
        <v>161</v>
      </c>
      <c r="H51" s="83" t="s">
        <v>162</v>
      </c>
      <c r="XFD51"/>
    </row>
    <row r="52" spans="1:8 16384:16384" s="78" customFormat="1" x14ac:dyDescent="0.3">
      <c r="A52" s="149" t="s">
        <v>159</v>
      </c>
      <c r="B52" s="150">
        <v>2287</v>
      </c>
      <c r="C52" s="149" t="s">
        <v>297</v>
      </c>
      <c r="D52" s="151">
        <v>40554</v>
      </c>
      <c r="E52" s="149">
        <v>28000</v>
      </c>
      <c r="F52" s="149">
        <v>400</v>
      </c>
      <c r="G52" s="149" t="s">
        <v>161</v>
      </c>
      <c r="H52" s="83" t="s">
        <v>162</v>
      </c>
      <c r="XFD52"/>
    </row>
    <row r="53" spans="1:8 16384:16384" s="78" customFormat="1" x14ac:dyDescent="0.3">
      <c r="A53" s="149" t="s">
        <v>159</v>
      </c>
      <c r="B53" s="150">
        <v>2287</v>
      </c>
      <c r="C53" s="149" t="s">
        <v>203</v>
      </c>
      <c r="D53" s="151">
        <v>40554</v>
      </c>
      <c r="E53" s="149">
        <v>7200</v>
      </c>
      <c r="F53" s="149">
        <v>400</v>
      </c>
      <c r="G53" s="149" t="s">
        <v>161</v>
      </c>
      <c r="H53" s="83" t="s">
        <v>162</v>
      </c>
      <c r="XFD53"/>
    </row>
    <row r="54" spans="1:8 16384:16384" s="78" customFormat="1" x14ac:dyDescent="0.3">
      <c r="A54" s="149" t="s">
        <v>159</v>
      </c>
      <c r="B54" s="150">
        <v>2287</v>
      </c>
      <c r="C54" s="149" t="s">
        <v>298</v>
      </c>
      <c r="D54" s="151">
        <v>40554</v>
      </c>
      <c r="E54" s="149">
        <v>1400</v>
      </c>
      <c r="F54" s="149">
        <v>400</v>
      </c>
      <c r="G54" s="149" t="s">
        <v>161</v>
      </c>
      <c r="H54" s="83" t="s">
        <v>162</v>
      </c>
      <c r="XFD54"/>
    </row>
    <row r="55" spans="1:8 16384:16384" s="78" customFormat="1" x14ac:dyDescent="0.3">
      <c r="A55" s="149" t="s">
        <v>159</v>
      </c>
      <c r="B55" s="150">
        <v>2287</v>
      </c>
      <c r="C55" s="149" t="s">
        <v>202</v>
      </c>
      <c r="D55" s="151">
        <v>40583</v>
      </c>
      <c r="E55" s="149">
        <v>640</v>
      </c>
      <c r="F55" s="149">
        <v>400</v>
      </c>
      <c r="G55" s="149" t="s">
        <v>161</v>
      </c>
      <c r="H55" s="83" t="s">
        <v>162</v>
      </c>
      <c r="XFD55"/>
    </row>
    <row r="56" spans="1:8 16384:16384" s="88" customFormat="1" x14ac:dyDescent="0.3">
      <c r="A56" s="149" t="s">
        <v>159</v>
      </c>
      <c r="B56" s="150">
        <v>2287</v>
      </c>
      <c r="C56" s="149" t="s">
        <v>297</v>
      </c>
      <c r="D56" s="151">
        <v>40583</v>
      </c>
      <c r="E56" s="149">
        <v>11000</v>
      </c>
      <c r="F56" s="149">
        <v>400</v>
      </c>
      <c r="G56" s="149" t="s">
        <v>161</v>
      </c>
      <c r="H56" s="83" t="s">
        <v>162</v>
      </c>
      <c r="XFD56"/>
    </row>
    <row r="57" spans="1:8 16384:16384" s="88" customFormat="1" x14ac:dyDescent="0.3">
      <c r="A57" s="149" t="s">
        <v>159</v>
      </c>
      <c r="B57" s="150">
        <v>2287</v>
      </c>
      <c r="C57" s="149" t="s">
        <v>203</v>
      </c>
      <c r="D57" s="151">
        <v>40583</v>
      </c>
      <c r="E57" s="149">
        <v>2500</v>
      </c>
      <c r="F57" s="149">
        <v>400</v>
      </c>
      <c r="G57" s="149" t="s">
        <v>161</v>
      </c>
      <c r="H57" s="83" t="s">
        <v>162</v>
      </c>
      <c r="XFD57"/>
    </row>
    <row r="58" spans="1:8 16384:16384" s="78" customFormat="1" x14ac:dyDescent="0.3">
      <c r="A58" s="149" t="s">
        <v>159</v>
      </c>
      <c r="B58" s="150">
        <v>2287</v>
      </c>
      <c r="C58" s="149" t="s">
        <v>298</v>
      </c>
      <c r="D58" s="151">
        <v>40583</v>
      </c>
      <c r="E58" s="149">
        <v>200</v>
      </c>
      <c r="F58" s="149">
        <v>400</v>
      </c>
      <c r="G58" s="149" t="s">
        <v>161</v>
      </c>
      <c r="H58" s="83" t="s">
        <v>162</v>
      </c>
      <c r="XFD58"/>
    </row>
    <row r="59" spans="1:8 16384:16384" s="78" customFormat="1" x14ac:dyDescent="0.3">
      <c r="A59" s="149" t="s">
        <v>159</v>
      </c>
      <c r="B59" s="150">
        <v>2287</v>
      </c>
      <c r="C59" s="149" t="s">
        <v>297</v>
      </c>
      <c r="D59" s="151">
        <v>40651</v>
      </c>
      <c r="E59" s="149">
        <v>40000</v>
      </c>
      <c r="F59" s="149">
        <v>400</v>
      </c>
      <c r="G59" s="149" t="s">
        <v>161</v>
      </c>
      <c r="H59" s="83" t="s">
        <v>162</v>
      </c>
      <c r="XFD59"/>
    </row>
    <row r="60" spans="1:8 16384:16384" s="78" customFormat="1" x14ac:dyDescent="0.3">
      <c r="A60" s="149" t="s">
        <v>159</v>
      </c>
      <c r="B60" s="150">
        <v>2287</v>
      </c>
      <c r="C60" s="149" t="s">
        <v>203</v>
      </c>
      <c r="D60" s="151">
        <v>40651</v>
      </c>
      <c r="E60" s="149">
        <v>8600</v>
      </c>
      <c r="F60" s="149">
        <v>400</v>
      </c>
      <c r="G60" s="149" t="s">
        <v>161</v>
      </c>
      <c r="H60" s="83" t="s">
        <v>162</v>
      </c>
      <c r="XFD60"/>
    </row>
    <row r="61" spans="1:8 16384:16384" s="78" customFormat="1" x14ac:dyDescent="0.3">
      <c r="A61" s="149" t="s">
        <v>159</v>
      </c>
      <c r="B61" s="150">
        <v>2287</v>
      </c>
      <c r="C61" s="149" t="s">
        <v>298</v>
      </c>
      <c r="D61" s="151">
        <v>40651</v>
      </c>
      <c r="E61" s="149">
        <v>440</v>
      </c>
      <c r="F61" s="149">
        <v>400</v>
      </c>
      <c r="G61" s="149" t="s">
        <v>161</v>
      </c>
      <c r="H61" s="83" t="s">
        <v>162</v>
      </c>
      <c r="XFD61"/>
    </row>
    <row r="62" spans="1:8 16384:16384" s="78" customFormat="1" x14ac:dyDescent="0.3">
      <c r="A62" s="149" t="s">
        <v>159</v>
      </c>
      <c r="B62" s="150">
        <v>2287</v>
      </c>
      <c r="C62" s="149" t="s">
        <v>202</v>
      </c>
      <c r="D62" s="151">
        <v>40672</v>
      </c>
      <c r="E62" s="149">
        <v>10000</v>
      </c>
      <c r="F62" s="149">
        <v>400</v>
      </c>
      <c r="G62" s="149" t="s">
        <v>161</v>
      </c>
      <c r="H62" s="83" t="s">
        <v>162</v>
      </c>
      <c r="XFD62"/>
    </row>
    <row r="63" spans="1:8 16384:16384" s="78" customFormat="1" x14ac:dyDescent="0.3">
      <c r="A63" s="149" t="s">
        <v>159</v>
      </c>
      <c r="B63" s="150">
        <v>2287</v>
      </c>
      <c r="C63" s="149" t="s">
        <v>297</v>
      </c>
      <c r="D63" s="151">
        <v>40672</v>
      </c>
      <c r="E63" s="149">
        <v>75000</v>
      </c>
      <c r="F63" s="149">
        <v>400</v>
      </c>
      <c r="G63" s="149" t="s">
        <v>161</v>
      </c>
      <c r="H63" s="83" t="s">
        <v>162</v>
      </c>
      <c r="XFD63"/>
    </row>
    <row r="64" spans="1:8 16384:16384" s="78" customFormat="1" x14ac:dyDescent="0.3">
      <c r="A64" s="149" t="s">
        <v>159</v>
      </c>
      <c r="B64" s="150">
        <v>2287</v>
      </c>
      <c r="C64" s="149" t="s">
        <v>203</v>
      </c>
      <c r="D64" s="151">
        <v>40672</v>
      </c>
      <c r="E64" s="149">
        <v>22000</v>
      </c>
      <c r="F64" s="149">
        <v>400</v>
      </c>
      <c r="G64" s="149" t="s">
        <v>161</v>
      </c>
      <c r="H64" s="83" t="s">
        <v>162</v>
      </c>
      <c r="XFD64"/>
    </row>
    <row r="65" spans="1:8 16384:16384" s="78" customFormat="1" x14ac:dyDescent="0.3">
      <c r="A65" s="149" t="s">
        <v>159</v>
      </c>
      <c r="B65" s="150">
        <v>2287</v>
      </c>
      <c r="C65" s="149" t="s">
        <v>298</v>
      </c>
      <c r="D65" s="151">
        <v>40672</v>
      </c>
      <c r="E65" s="149">
        <v>840</v>
      </c>
      <c r="F65" s="149">
        <v>400</v>
      </c>
      <c r="G65" s="149" t="s">
        <v>161</v>
      </c>
      <c r="H65" s="83" t="s">
        <v>162</v>
      </c>
      <c r="XFD65"/>
    </row>
    <row r="66" spans="1:8 16384:16384" s="78" customFormat="1" x14ac:dyDescent="0.3">
      <c r="A66" s="149" t="s">
        <v>159</v>
      </c>
      <c r="B66" s="150">
        <v>2287</v>
      </c>
      <c r="C66" s="149" t="s">
        <v>202</v>
      </c>
      <c r="D66" s="151">
        <v>40723</v>
      </c>
      <c r="E66" s="149">
        <v>4800</v>
      </c>
      <c r="F66" s="149">
        <v>400</v>
      </c>
      <c r="G66" s="149" t="s">
        <v>161</v>
      </c>
      <c r="H66" s="83" t="s">
        <v>162</v>
      </c>
      <c r="XFD66"/>
    </row>
    <row r="67" spans="1:8 16384:16384" s="78" customFormat="1" x14ac:dyDescent="0.3">
      <c r="A67" s="149" t="s">
        <v>159</v>
      </c>
      <c r="B67" s="150">
        <v>2287</v>
      </c>
      <c r="C67" s="149" t="s">
        <v>297</v>
      </c>
      <c r="D67" s="151">
        <v>40723</v>
      </c>
      <c r="E67" s="149">
        <v>40000</v>
      </c>
      <c r="F67" s="149">
        <v>400</v>
      </c>
      <c r="G67" s="149" t="s">
        <v>161</v>
      </c>
      <c r="H67" s="83" t="s">
        <v>162</v>
      </c>
      <c r="XFD67"/>
    </row>
    <row r="68" spans="1:8 16384:16384" s="78" customFormat="1" x14ac:dyDescent="0.3">
      <c r="A68" s="149" t="s">
        <v>159</v>
      </c>
      <c r="B68" s="150">
        <v>2287</v>
      </c>
      <c r="C68" s="149" t="s">
        <v>203</v>
      </c>
      <c r="D68" s="151">
        <v>40723</v>
      </c>
      <c r="E68" s="149">
        <v>7200</v>
      </c>
      <c r="F68" s="149">
        <v>400</v>
      </c>
      <c r="G68" s="149" t="s">
        <v>161</v>
      </c>
      <c r="H68" s="83" t="s">
        <v>162</v>
      </c>
      <c r="XFD68"/>
    </row>
    <row r="69" spans="1:8 16384:16384" s="78" customFormat="1" x14ac:dyDescent="0.3">
      <c r="A69" s="149" t="s">
        <v>159</v>
      </c>
      <c r="B69" s="150">
        <v>2287</v>
      </c>
      <c r="C69" s="149" t="s">
        <v>298</v>
      </c>
      <c r="D69" s="151">
        <v>40723</v>
      </c>
      <c r="E69" s="149">
        <v>60000</v>
      </c>
      <c r="F69" s="149">
        <v>400</v>
      </c>
      <c r="G69" s="149" t="s">
        <v>161</v>
      </c>
      <c r="H69" s="83" t="s">
        <v>162</v>
      </c>
      <c r="XFD69"/>
    </row>
    <row r="70" spans="1:8 16384:16384" s="88" customFormat="1" x14ac:dyDescent="0.3">
      <c r="A70" s="149" t="s">
        <v>159</v>
      </c>
      <c r="B70" s="150">
        <v>2287</v>
      </c>
      <c r="C70" s="149" t="s">
        <v>202</v>
      </c>
      <c r="D70" s="151">
        <v>40731</v>
      </c>
      <c r="E70" s="149">
        <v>6000</v>
      </c>
      <c r="F70" s="149">
        <v>400</v>
      </c>
      <c r="G70" s="149" t="s">
        <v>161</v>
      </c>
      <c r="H70" s="83" t="s">
        <v>162</v>
      </c>
      <c r="XFD70"/>
    </row>
    <row r="71" spans="1:8 16384:16384" s="88" customFormat="1" x14ac:dyDescent="0.3">
      <c r="A71" s="149" t="s">
        <v>159</v>
      </c>
      <c r="B71" s="150">
        <v>2287</v>
      </c>
      <c r="C71" s="149" t="s">
        <v>297</v>
      </c>
      <c r="D71" s="151">
        <v>40731</v>
      </c>
      <c r="E71" s="149">
        <v>20000</v>
      </c>
      <c r="F71" s="149">
        <v>400</v>
      </c>
      <c r="G71" s="149" t="s">
        <v>161</v>
      </c>
      <c r="H71" s="83" t="s">
        <v>162</v>
      </c>
      <c r="XFD71"/>
    </row>
    <row r="72" spans="1:8 16384:16384" s="88" customFormat="1" x14ac:dyDescent="0.3">
      <c r="A72" s="149" t="s">
        <v>159</v>
      </c>
      <c r="B72" s="150">
        <v>2287</v>
      </c>
      <c r="C72" s="149" t="s">
        <v>203</v>
      </c>
      <c r="D72" s="151">
        <v>40731</v>
      </c>
      <c r="E72" s="149">
        <v>11351</v>
      </c>
      <c r="F72" s="149">
        <v>400</v>
      </c>
      <c r="G72" s="149" t="s">
        <v>161</v>
      </c>
      <c r="H72" s="83" t="s">
        <v>162</v>
      </c>
      <c r="XFD72"/>
    </row>
    <row r="73" spans="1:8 16384:16384" s="88" customFormat="1" x14ac:dyDescent="0.3">
      <c r="A73" s="149" t="s">
        <v>159</v>
      </c>
      <c r="B73" s="150">
        <v>2287</v>
      </c>
      <c r="C73" s="149" t="s">
        <v>298</v>
      </c>
      <c r="D73" s="151">
        <v>40731</v>
      </c>
      <c r="E73" s="149">
        <v>1441</v>
      </c>
      <c r="F73" s="149">
        <v>400</v>
      </c>
      <c r="G73" s="149" t="s">
        <v>161</v>
      </c>
      <c r="H73" s="83" t="s">
        <v>162</v>
      </c>
      <c r="XFD73"/>
    </row>
    <row r="74" spans="1:8 16384:16384" s="88" customFormat="1" x14ac:dyDescent="0.3">
      <c r="A74" s="149" t="s">
        <v>159</v>
      </c>
      <c r="B74" s="150">
        <v>2287</v>
      </c>
      <c r="C74" s="149" t="s">
        <v>202</v>
      </c>
      <c r="D74" s="151">
        <v>40771</v>
      </c>
      <c r="E74" s="149">
        <v>600</v>
      </c>
      <c r="F74" s="149">
        <v>400</v>
      </c>
      <c r="G74" s="149" t="s">
        <v>161</v>
      </c>
      <c r="H74" s="83" t="s">
        <v>162</v>
      </c>
      <c r="XFD74"/>
    </row>
    <row r="75" spans="1:8 16384:16384" s="78" customFormat="1" x14ac:dyDescent="0.3">
      <c r="A75" s="149" t="s">
        <v>159</v>
      </c>
      <c r="B75" s="150">
        <v>2287</v>
      </c>
      <c r="C75" s="149" t="s">
        <v>297</v>
      </c>
      <c r="D75" s="151">
        <v>40771</v>
      </c>
      <c r="E75" s="149">
        <v>6500</v>
      </c>
      <c r="F75" s="149">
        <v>400</v>
      </c>
      <c r="G75" s="149" t="s">
        <v>161</v>
      </c>
      <c r="H75" s="83" t="s">
        <v>162</v>
      </c>
      <c r="XFD75"/>
    </row>
    <row r="76" spans="1:8 16384:16384" s="78" customFormat="1" x14ac:dyDescent="0.3">
      <c r="A76" s="149" t="s">
        <v>159</v>
      </c>
      <c r="B76" s="150">
        <v>2287</v>
      </c>
      <c r="C76" s="149" t="s">
        <v>298</v>
      </c>
      <c r="D76" s="151">
        <v>40771</v>
      </c>
      <c r="E76" s="149">
        <v>5500</v>
      </c>
      <c r="F76" s="149">
        <v>400</v>
      </c>
      <c r="G76" s="149" t="s">
        <v>161</v>
      </c>
      <c r="H76" s="83" t="s">
        <v>162</v>
      </c>
      <c r="XFD76"/>
    </row>
    <row r="77" spans="1:8 16384:16384" s="78" customFormat="1" x14ac:dyDescent="0.3">
      <c r="A77" s="149" t="s">
        <v>159</v>
      </c>
      <c r="B77" s="150">
        <v>2287</v>
      </c>
      <c r="C77" s="149" t="s">
        <v>202</v>
      </c>
      <c r="D77" s="151">
        <v>40795</v>
      </c>
      <c r="E77" s="149">
        <v>360</v>
      </c>
      <c r="F77" s="149">
        <v>400</v>
      </c>
      <c r="G77" s="149" t="s">
        <v>161</v>
      </c>
      <c r="H77" s="83" t="s">
        <v>162</v>
      </c>
      <c r="XFD77"/>
    </row>
    <row r="78" spans="1:8 16384:16384" s="88" customFormat="1" x14ac:dyDescent="0.3">
      <c r="A78" s="149" t="s">
        <v>159</v>
      </c>
      <c r="B78" s="150">
        <v>2287</v>
      </c>
      <c r="C78" s="149" t="s">
        <v>297</v>
      </c>
      <c r="D78" s="151">
        <v>40795</v>
      </c>
      <c r="E78" s="149">
        <v>10000</v>
      </c>
      <c r="F78" s="149">
        <v>400</v>
      </c>
      <c r="G78" s="149" t="s">
        <v>161</v>
      </c>
      <c r="H78" s="83" t="s">
        <v>162</v>
      </c>
      <c r="XFD78"/>
    </row>
    <row r="79" spans="1:8 16384:16384" s="88" customFormat="1" x14ac:dyDescent="0.3">
      <c r="A79" s="149" t="s">
        <v>159</v>
      </c>
      <c r="B79" s="150">
        <v>2287</v>
      </c>
      <c r="C79" s="149" t="s">
        <v>203</v>
      </c>
      <c r="D79" s="151">
        <v>40795</v>
      </c>
      <c r="E79" s="149">
        <v>1500</v>
      </c>
      <c r="F79" s="149">
        <v>400</v>
      </c>
      <c r="G79" s="149" t="s">
        <v>161</v>
      </c>
      <c r="H79" s="83" t="s">
        <v>162</v>
      </c>
      <c r="XFD79"/>
    </row>
    <row r="80" spans="1:8 16384:16384" s="88" customFormat="1" x14ac:dyDescent="0.3">
      <c r="A80" s="149" t="s">
        <v>159</v>
      </c>
      <c r="B80" s="150">
        <v>2287</v>
      </c>
      <c r="C80" s="149" t="s">
        <v>298</v>
      </c>
      <c r="D80" s="151">
        <v>40795</v>
      </c>
      <c r="E80" s="149">
        <v>1300</v>
      </c>
      <c r="F80" s="149">
        <v>400</v>
      </c>
      <c r="G80" s="149" t="s">
        <v>161</v>
      </c>
      <c r="H80" s="83" t="s">
        <v>162</v>
      </c>
      <c r="XFD80"/>
    </row>
    <row r="81" spans="1:8 16384:16384" s="88" customFormat="1" x14ac:dyDescent="0.3">
      <c r="A81" s="149" t="s">
        <v>159</v>
      </c>
      <c r="B81" s="150">
        <v>2287</v>
      </c>
      <c r="C81" s="149" t="s">
        <v>202</v>
      </c>
      <c r="D81" s="151">
        <v>40822</v>
      </c>
      <c r="E81" s="149">
        <v>61818</v>
      </c>
      <c r="F81" s="149">
        <v>400</v>
      </c>
      <c r="G81" s="149" t="s">
        <v>161</v>
      </c>
      <c r="H81" s="83" t="s">
        <v>162</v>
      </c>
      <c r="XFD81"/>
    </row>
    <row r="82" spans="1:8 16384:16384" s="88" customFormat="1" x14ac:dyDescent="0.3">
      <c r="A82" s="149" t="s">
        <v>159</v>
      </c>
      <c r="B82" s="150">
        <v>2287</v>
      </c>
      <c r="C82" s="149" t="s">
        <v>297</v>
      </c>
      <c r="D82" s="151">
        <v>40822</v>
      </c>
      <c r="E82" s="149">
        <v>5300</v>
      </c>
      <c r="F82" s="149">
        <v>400</v>
      </c>
      <c r="G82" s="149" t="s">
        <v>161</v>
      </c>
      <c r="H82" s="83" t="s">
        <v>162</v>
      </c>
      <c r="XFD82"/>
    </row>
    <row r="83" spans="1:8 16384:16384" s="88" customFormat="1" x14ac:dyDescent="0.3">
      <c r="A83" s="149" t="s">
        <v>159</v>
      </c>
      <c r="B83" s="150">
        <v>2287</v>
      </c>
      <c r="C83" s="149" t="s">
        <v>203</v>
      </c>
      <c r="D83" s="151">
        <v>40822</v>
      </c>
      <c r="E83" s="149">
        <v>29000</v>
      </c>
      <c r="F83" s="149">
        <v>400</v>
      </c>
      <c r="G83" s="149" t="s">
        <v>161</v>
      </c>
      <c r="H83" s="83" t="s">
        <v>162</v>
      </c>
      <c r="XFD83"/>
    </row>
    <row r="84" spans="1:8 16384:16384" s="88" customFormat="1" x14ac:dyDescent="0.3">
      <c r="A84" s="149" t="s">
        <v>159</v>
      </c>
      <c r="B84" s="150">
        <v>2287</v>
      </c>
      <c r="C84" s="149" t="s">
        <v>298</v>
      </c>
      <c r="D84" s="151">
        <v>40822</v>
      </c>
      <c r="E84" s="149">
        <v>4700</v>
      </c>
      <c r="F84" s="149">
        <v>400</v>
      </c>
      <c r="G84" s="149" t="s">
        <v>161</v>
      </c>
      <c r="H84" s="83" t="s">
        <v>162</v>
      </c>
      <c r="XFD84"/>
    </row>
    <row r="85" spans="1:8 16384:16384" s="88" customFormat="1" x14ac:dyDescent="0.3">
      <c r="A85" s="149" t="s">
        <v>159</v>
      </c>
      <c r="B85" s="150">
        <v>2287</v>
      </c>
      <c r="C85" s="149" t="s">
        <v>202</v>
      </c>
      <c r="D85" s="151">
        <v>40856</v>
      </c>
      <c r="E85" s="149">
        <v>90</v>
      </c>
      <c r="F85" s="149">
        <v>400</v>
      </c>
      <c r="G85" s="149" t="s">
        <v>161</v>
      </c>
      <c r="H85" s="83" t="s">
        <v>162</v>
      </c>
      <c r="XFD85"/>
    </row>
    <row r="86" spans="1:8 16384:16384" s="88" customFormat="1" x14ac:dyDescent="0.3">
      <c r="A86" s="149" t="s">
        <v>159</v>
      </c>
      <c r="B86" s="150">
        <v>2287</v>
      </c>
      <c r="C86" s="149" t="s">
        <v>297</v>
      </c>
      <c r="D86" s="151">
        <v>40856</v>
      </c>
      <c r="E86" s="149">
        <v>7387</v>
      </c>
      <c r="F86" s="149">
        <v>400</v>
      </c>
      <c r="G86" s="149" t="s">
        <v>161</v>
      </c>
      <c r="H86" s="83" t="s">
        <v>162</v>
      </c>
      <c r="XFD86"/>
    </row>
    <row r="87" spans="1:8 16384:16384" s="88" customFormat="1" x14ac:dyDescent="0.3">
      <c r="A87" s="149" t="s">
        <v>159</v>
      </c>
      <c r="B87" s="150">
        <v>2287</v>
      </c>
      <c r="C87" s="149" t="s">
        <v>203</v>
      </c>
      <c r="D87" s="151">
        <v>40856</v>
      </c>
      <c r="E87" s="149">
        <v>1892</v>
      </c>
      <c r="F87" s="149">
        <v>400</v>
      </c>
      <c r="G87" s="149" t="s">
        <v>161</v>
      </c>
      <c r="H87" s="83" t="s">
        <v>162</v>
      </c>
      <c r="XFD87"/>
    </row>
    <row r="88" spans="1:8 16384:16384" s="88" customFormat="1" x14ac:dyDescent="0.3">
      <c r="A88" s="149" t="s">
        <v>159</v>
      </c>
      <c r="B88" s="150">
        <v>2287</v>
      </c>
      <c r="C88" s="149" t="s">
        <v>298</v>
      </c>
      <c r="D88" s="151">
        <v>40856</v>
      </c>
      <c r="E88" s="149" t="s">
        <v>166</v>
      </c>
      <c r="F88" s="149">
        <v>400</v>
      </c>
      <c r="G88" s="149" t="s">
        <v>178</v>
      </c>
      <c r="H88" s="83" t="s">
        <v>162</v>
      </c>
      <c r="XFD88"/>
    </row>
    <row r="89" spans="1:8 16384:16384" s="88" customFormat="1" x14ac:dyDescent="0.3">
      <c r="A89" s="149" t="s">
        <v>159</v>
      </c>
      <c r="B89" s="150">
        <v>2287</v>
      </c>
      <c r="C89" s="149" t="s">
        <v>202</v>
      </c>
      <c r="D89" s="151">
        <v>40896</v>
      </c>
      <c r="E89" s="149">
        <v>2400</v>
      </c>
      <c r="F89" s="149">
        <v>400</v>
      </c>
      <c r="G89" s="149" t="s">
        <v>161</v>
      </c>
      <c r="H89" s="83" t="s">
        <v>162</v>
      </c>
      <c r="XFD89"/>
    </row>
    <row r="90" spans="1:8 16384:16384" s="88" customFormat="1" x14ac:dyDescent="0.3">
      <c r="A90" s="149" t="s">
        <v>159</v>
      </c>
      <c r="B90" s="150">
        <v>2287</v>
      </c>
      <c r="C90" s="149" t="s">
        <v>297</v>
      </c>
      <c r="D90" s="151">
        <v>40896</v>
      </c>
      <c r="E90" s="149">
        <v>13333</v>
      </c>
      <c r="F90" s="149">
        <v>400</v>
      </c>
      <c r="G90" s="149" t="s">
        <v>161</v>
      </c>
      <c r="H90" s="83" t="s">
        <v>162</v>
      </c>
      <c r="XFD90"/>
    </row>
    <row r="91" spans="1:8 16384:16384" s="92" customFormat="1" x14ac:dyDescent="0.3">
      <c r="A91" s="149" t="s">
        <v>159</v>
      </c>
      <c r="B91" s="150">
        <v>2287</v>
      </c>
      <c r="C91" s="149" t="s">
        <v>203</v>
      </c>
      <c r="D91" s="151">
        <v>40896</v>
      </c>
      <c r="E91" s="149">
        <v>2700</v>
      </c>
      <c r="F91" s="149">
        <v>400</v>
      </c>
      <c r="G91" s="149" t="s">
        <v>161</v>
      </c>
      <c r="H91" s="83" t="s">
        <v>162</v>
      </c>
      <c r="XFD91"/>
    </row>
    <row r="92" spans="1:8 16384:16384" s="88" customFormat="1" x14ac:dyDescent="0.3">
      <c r="A92" s="149" t="s">
        <v>159</v>
      </c>
      <c r="B92" s="150">
        <v>2287</v>
      </c>
      <c r="C92" s="149" t="s">
        <v>298</v>
      </c>
      <c r="D92" s="151">
        <v>40896</v>
      </c>
      <c r="E92" s="149" t="s">
        <v>166</v>
      </c>
      <c r="F92" s="149">
        <v>400</v>
      </c>
      <c r="G92" s="149" t="s">
        <v>178</v>
      </c>
      <c r="H92" s="83" t="s">
        <v>162</v>
      </c>
      <c r="XFD92"/>
    </row>
    <row r="93" spans="1:8 16384:16384" s="88" customFormat="1" x14ac:dyDescent="0.3">
      <c r="A93" s="149" t="s">
        <v>159</v>
      </c>
      <c r="B93" s="150">
        <v>2287</v>
      </c>
      <c r="C93" s="149" t="s">
        <v>202</v>
      </c>
      <c r="D93" s="151">
        <v>40912</v>
      </c>
      <c r="E93" s="149">
        <v>3500</v>
      </c>
      <c r="F93" s="149">
        <v>400</v>
      </c>
      <c r="G93" s="149" t="s">
        <v>161</v>
      </c>
      <c r="H93" s="83" t="s">
        <v>162</v>
      </c>
      <c r="XFD93"/>
    </row>
    <row r="94" spans="1:8 16384:16384" s="78" customFormat="1" x14ac:dyDescent="0.3">
      <c r="A94" s="149" t="s">
        <v>159</v>
      </c>
      <c r="B94" s="150">
        <v>2287</v>
      </c>
      <c r="C94" s="149" t="s">
        <v>297</v>
      </c>
      <c r="D94" s="151">
        <v>40912</v>
      </c>
      <c r="E94" s="149">
        <v>8739</v>
      </c>
      <c r="F94" s="149">
        <v>400</v>
      </c>
      <c r="G94" s="149" t="s">
        <v>161</v>
      </c>
      <c r="H94" s="83" t="s">
        <v>162</v>
      </c>
      <c r="XFD94"/>
    </row>
    <row r="95" spans="1:8 16384:16384" s="78" customFormat="1" x14ac:dyDescent="0.3">
      <c r="A95" s="149" t="s">
        <v>159</v>
      </c>
      <c r="B95" s="150">
        <v>2287</v>
      </c>
      <c r="C95" s="149" t="s">
        <v>203</v>
      </c>
      <c r="D95" s="151">
        <v>40912</v>
      </c>
      <c r="E95" s="149">
        <v>9279</v>
      </c>
      <c r="F95" s="149">
        <v>400</v>
      </c>
      <c r="G95" s="149" t="s">
        <v>161</v>
      </c>
      <c r="H95" s="83" t="s">
        <v>162</v>
      </c>
      <c r="XFD95"/>
    </row>
    <row r="96" spans="1:8 16384:16384" s="78" customFormat="1" x14ac:dyDescent="0.3">
      <c r="A96" s="149" t="s">
        <v>159</v>
      </c>
      <c r="B96" s="150">
        <v>2287</v>
      </c>
      <c r="C96" s="149" t="s">
        <v>298</v>
      </c>
      <c r="D96" s="151">
        <v>40912</v>
      </c>
      <c r="E96" s="149" t="s">
        <v>166</v>
      </c>
      <c r="F96" s="149">
        <v>400</v>
      </c>
      <c r="G96" s="149" t="s">
        <v>178</v>
      </c>
      <c r="H96" s="83" t="s">
        <v>162</v>
      </c>
      <c r="XFD96"/>
    </row>
    <row r="97" spans="1:8 16384:16384" s="78" customFormat="1" x14ac:dyDescent="0.3">
      <c r="A97" s="149" t="s">
        <v>159</v>
      </c>
      <c r="B97" s="150">
        <v>2287</v>
      </c>
      <c r="C97" s="149" t="s">
        <v>202</v>
      </c>
      <c r="D97" s="151">
        <v>40947</v>
      </c>
      <c r="E97" s="149">
        <v>180</v>
      </c>
      <c r="F97" s="149">
        <v>400</v>
      </c>
      <c r="G97" s="149" t="s">
        <v>161</v>
      </c>
      <c r="H97" s="83" t="s">
        <v>162</v>
      </c>
      <c r="XFD97"/>
    </row>
    <row r="98" spans="1:8 16384:16384" s="78" customFormat="1" x14ac:dyDescent="0.3">
      <c r="A98" s="149" t="s">
        <v>159</v>
      </c>
      <c r="B98" s="150">
        <v>2287</v>
      </c>
      <c r="C98" s="149" t="s">
        <v>297</v>
      </c>
      <c r="D98" s="151">
        <v>40947</v>
      </c>
      <c r="E98" s="149">
        <v>7027</v>
      </c>
      <c r="F98" s="149">
        <v>400</v>
      </c>
      <c r="G98" s="149" t="s">
        <v>161</v>
      </c>
      <c r="H98" s="83" t="s">
        <v>162</v>
      </c>
      <c r="XFD98"/>
    </row>
    <row r="99" spans="1:8 16384:16384" s="78" customFormat="1" x14ac:dyDescent="0.3">
      <c r="A99" s="149" t="s">
        <v>159</v>
      </c>
      <c r="B99" s="150">
        <v>2287</v>
      </c>
      <c r="C99" s="149" t="s">
        <v>203</v>
      </c>
      <c r="D99" s="151">
        <v>40947</v>
      </c>
      <c r="E99" s="149">
        <v>1441</v>
      </c>
      <c r="F99" s="149">
        <v>400</v>
      </c>
      <c r="G99" s="149" t="s">
        <v>161</v>
      </c>
      <c r="H99" s="83" t="s">
        <v>162</v>
      </c>
      <c r="XFD99"/>
    </row>
    <row r="100" spans="1:8 16384:16384" s="78" customFormat="1" x14ac:dyDescent="0.3">
      <c r="A100" s="149" t="s">
        <v>159</v>
      </c>
      <c r="B100" s="150">
        <v>2287</v>
      </c>
      <c r="C100" s="149" t="s">
        <v>298</v>
      </c>
      <c r="D100" s="151">
        <v>40947</v>
      </c>
      <c r="E100" s="149">
        <v>180</v>
      </c>
      <c r="F100" s="149">
        <v>400</v>
      </c>
      <c r="G100" s="149" t="s">
        <v>161</v>
      </c>
      <c r="H100" s="83" t="s">
        <v>162</v>
      </c>
      <c r="XFD100"/>
    </row>
    <row r="101" spans="1:8 16384:16384" s="78" customFormat="1" x14ac:dyDescent="0.3">
      <c r="A101" s="149" t="s">
        <v>159</v>
      </c>
      <c r="B101" s="150">
        <v>2287</v>
      </c>
      <c r="C101" s="149" t="s">
        <v>202</v>
      </c>
      <c r="D101" s="151">
        <v>40990</v>
      </c>
      <c r="E101" s="149">
        <v>450</v>
      </c>
      <c r="F101" s="149">
        <v>400</v>
      </c>
      <c r="G101" s="149" t="s">
        <v>161</v>
      </c>
      <c r="H101" s="83" t="s">
        <v>162</v>
      </c>
      <c r="XFD101"/>
    </row>
    <row r="102" spans="1:8 16384:16384" s="78" customFormat="1" x14ac:dyDescent="0.3">
      <c r="A102" s="149" t="s">
        <v>159</v>
      </c>
      <c r="B102" s="150">
        <v>2287</v>
      </c>
      <c r="C102" s="149" t="s">
        <v>297</v>
      </c>
      <c r="D102" s="151">
        <v>40990</v>
      </c>
      <c r="E102" s="149">
        <v>38000</v>
      </c>
      <c r="F102" s="149">
        <v>400</v>
      </c>
      <c r="G102" s="149" t="s">
        <v>161</v>
      </c>
      <c r="H102" s="83" t="s">
        <v>162</v>
      </c>
      <c r="XFD102"/>
    </row>
    <row r="103" spans="1:8 16384:16384" s="78" customFormat="1" x14ac:dyDescent="0.3">
      <c r="A103" s="149" t="s">
        <v>159</v>
      </c>
      <c r="B103" s="150">
        <v>2287</v>
      </c>
      <c r="C103" s="149" t="s">
        <v>203</v>
      </c>
      <c r="D103" s="151">
        <v>40990</v>
      </c>
      <c r="E103" s="149">
        <v>3600</v>
      </c>
      <c r="F103" s="149">
        <v>400</v>
      </c>
      <c r="G103" s="149" t="s">
        <v>161</v>
      </c>
      <c r="H103" s="83" t="s">
        <v>162</v>
      </c>
      <c r="XFD103"/>
    </row>
    <row r="104" spans="1:8 16384:16384" s="78" customFormat="1" x14ac:dyDescent="0.3">
      <c r="A104" s="149" t="s">
        <v>159</v>
      </c>
      <c r="B104" s="150">
        <v>2287</v>
      </c>
      <c r="C104" s="149" t="s">
        <v>298</v>
      </c>
      <c r="D104" s="151">
        <v>40990</v>
      </c>
      <c r="E104" s="149">
        <v>90</v>
      </c>
      <c r="F104" s="149">
        <v>400</v>
      </c>
      <c r="G104" s="149" t="s">
        <v>161</v>
      </c>
      <c r="H104" s="83" t="s">
        <v>162</v>
      </c>
      <c r="XFD104"/>
    </row>
    <row r="105" spans="1:8 16384:16384" s="78" customFormat="1" x14ac:dyDescent="0.3">
      <c r="A105" s="149" t="s">
        <v>159</v>
      </c>
      <c r="B105" s="150">
        <v>2287</v>
      </c>
      <c r="C105" s="149" t="s">
        <v>202</v>
      </c>
      <c r="D105" s="151">
        <v>41011</v>
      </c>
      <c r="E105" s="149">
        <v>420</v>
      </c>
      <c r="F105" s="149">
        <v>400</v>
      </c>
      <c r="G105" s="149" t="s">
        <v>161</v>
      </c>
      <c r="H105" s="83" t="s">
        <v>162</v>
      </c>
      <c r="XFD105"/>
    </row>
    <row r="106" spans="1:8 16384:16384" s="78" customFormat="1" x14ac:dyDescent="0.3">
      <c r="A106" s="149" t="s">
        <v>159</v>
      </c>
      <c r="B106" s="150">
        <v>2287</v>
      </c>
      <c r="C106" s="149" t="s">
        <v>297</v>
      </c>
      <c r="D106" s="151">
        <v>41011</v>
      </c>
      <c r="E106" s="149">
        <v>28000</v>
      </c>
      <c r="F106" s="149">
        <v>400</v>
      </c>
      <c r="G106" s="149" t="s">
        <v>161</v>
      </c>
      <c r="H106" s="83" t="s">
        <v>162</v>
      </c>
      <c r="XFD106"/>
    </row>
    <row r="107" spans="1:8 16384:16384" s="78" customFormat="1" x14ac:dyDescent="0.3">
      <c r="A107" s="149" t="s">
        <v>159</v>
      </c>
      <c r="B107" s="150">
        <v>2287</v>
      </c>
      <c r="C107" s="149" t="s">
        <v>203</v>
      </c>
      <c r="D107" s="151">
        <v>41011</v>
      </c>
      <c r="E107" s="149">
        <v>1800</v>
      </c>
      <c r="F107" s="149">
        <v>400</v>
      </c>
      <c r="G107" s="149" t="s">
        <v>161</v>
      </c>
      <c r="H107" s="83" t="s">
        <v>162</v>
      </c>
      <c r="XFD107"/>
    </row>
    <row r="108" spans="1:8 16384:16384" s="78" customFormat="1" x14ac:dyDescent="0.3">
      <c r="A108" s="149" t="s">
        <v>159</v>
      </c>
      <c r="B108" s="150">
        <v>2287</v>
      </c>
      <c r="C108" s="149" t="s">
        <v>298</v>
      </c>
      <c r="D108" s="151">
        <v>41011</v>
      </c>
      <c r="E108" s="149">
        <v>180</v>
      </c>
      <c r="F108" s="149">
        <v>400</v>
      </c>
      <c r="G108" s="149" t="s">
        <v>161</v>
      </c>
      <c r="H108" s="83" t="s">
        <v>162</v>
      </c>
      <c r="XFD108"/>
    </row>
    <row r="109" spans="1:8 16384:16384" s="78" customFormat="1" x14ac:dyDescent="0.3">
      <c r="A109" s="149" t="s">
        <v>159</v>
      </c>
      <c r="B109" s="150">
        <v>2287</v>
      </c>
      <c r="C109" s="149" t="s">
        <v>202</v>
      </c>
      <c r="D109" s="151">
        <v>41046</v>
      </c>
      <c r="E109" s="149">
        <v>4200</v>
      </c>
      <c r="F109" s="149">
        <v>400</v>
      </c>
      <c r="G109" s="149" t="s">
        <v>161</v>
      </c>
      <c r="H109" s="83" t="s">
        <v>162</v>
      </c>
      <c r="XFD109"/>
    </row>
    <row r="110" spans="1:8 16384:16384" s="78" customFormat="1" x14ac:dyDescent="0.3">
      <c r="A110" s="149" t="s">
        <v>159</v>
      </c>
      <c r="B110" s="150">
        <v>2287</v>
      </c>
      <c r="C110" s="149" t="s">
        <v>297</v>
      </c>
      <c r="D110" s="151">
        <v>41046</v>
      </c>
      <c r="E110" s="149">
        <v>9600</v>
      </c>
      <c r="F110" s="149">
        <v>400</v>
      </c>
      <c r="G110" s="149" t="s">
        <v>161</v>
      </c>
      <c r="H110" s="83" t="s">
        <v>162</v>
      </c>
      <c r="XFD110"/>
    </row>
    <row r="111" spans="1:8 16384:16384" s="78" customFormat="1" x14ac:dyDescent="0.3">
      <c r="A111" s="149" t="s">
        <v>159</v>
      </c>
      <c r="B111" s="150">
        <v>2287</v>
      </c>
      <c r="C111" s="149" t="s">
        <v>203</v>
      </c>
      <c r="D111" s="151">
        <v>41046</v>
      </c>
      <c r="E111" s="149">
        <v>1200</v>
      </c>
      <c r="F111" s="149">
        <v>400</v>
      </c>
      <c r="G111" s="149" t="s">
        <v>161</v>
      </c>
      <c r="H111" s="83" t="s">
        <v>162</v>
      </c>
      <c r="XFD111"/>
    </row>
    <row r="112" spans="1:8 16384:16384" s="78" customFormat="1" x14ac:dyDescent="0.3">
      <c r="A112" s="149" t="s">
        <v>159</v>
      </c>
      <c r="B112" s="150">
        <v>2287</v>
      </c>
      <c r="C112" s="149" t="s">
        <v>298</v>
      </c>
      <c r="D112" s="151">
        <v>41046</v>
      </c>
      <c r="E112" s="149">
        <v>6000</v>
      </c>
      <c r="F112" s="149">
        <v>400</v>
      </c>
      <c r="G112" s="149" t="s">
        <v>161</v>
      </c>
      <c r="H112" s="83" t="s">
        <v>162</v>
      </c>
      <c r="XFD112"/>
    </row>
    <row r="113" spans="1:8 16384:16384" s="78" customFormat="1" x14ac:dyDescent="0.3">
      <c r="A113" s="149" t="s">
        <v>159</v>
      </c>
      <c r="B113" s="150">
        <v>2287</v>
      </c>
      <c r="C113" s="149" t="s">
        <v>202</v>
      </c>
      <c r="D113" s="151">
        <v>41067</v>
      </c>
      <c r="E113" s="149">
        <v>3700</v>
      </c>
      <c r="F113" s="149">
        <v>400</v>
      </c>
      <c r="G113" s="149" t="s">
        <v>161</v>
      </c>
      <c r="H113" s="83" t="s">
        <v>162</v>
      </c>
      <c r="XFD113"/>
    </row>
    <row r="114" spans="1:8 16384:16384" s="78" customFormat="1" x14ac:dyDescent="0.3">
      <c r="A114" s="149" t="s">
        <v>159</v>
      </c>
      <c r="B114" s="150">
        <v>2287</v>
      </c>
      <c r="C114" s="149" t="s">
        <v>297</v>
      </c>
      <c r="D114" s="151">
        <v>41067</v>
      </c>
      <c r="E114" s="149">
        <v>5300</v>
      </c>
      <c r="F114" s="149">
        <v>400</v>
      </c>
      <c r="G114" s="149" t="s">
        <v>161</v>
      </c>
      <c r="H114" s="83" t="s">
        <v>162</v>
      </c>
      <c r="XFD114"/>
    </row>
    <row r="115" spans="1:8 16384:16384" s="78" customFormat="1" x14ac:dyDescent="0.3">
      <c r="A115" s="149" t="s">
        <v>159</v>
      </c>
      <c r="B115" s="150">
        <v>2287</v>
      </c>
      <c r="C115" s="149" t="s">
        <v>203</v>
      </c>
      <c r="D115" s="151">
        <v>41067</v>
      </c>
      <c r="E115" s="149">
        <v>3800</v>
      </c>
      <c r="F115" s="149">
        <v>400</v>
      </c>
      <c r="G115" s="149" t="s">
        <v>161</v>
      </c>
      <c r="H115" s="83" t="s">
        <v>162</v>
      </c>
      <c r="XFD115"/>
    </row>
    <row r="116" spans="1:8 16384:16384" s="78" customFormat="1" x14ac:dyDescent="0.3">
      <c r="A116" s="149" t="s">
        <v>159</v>
      </c>
      <c r="B116" s="150">
        <v>2287</v>
      </c>
      <c r="C116" s="149" t="s">
        <v>298</v>
      </c>
      <c r="D116" s="151">
        <v>41067</v>
      </c>
      <c r="E116" s="149">
        <v>4700</v>
      </c>
      <c r="F116" s="149">
        <v>400</v>
      </c>
      <c r="G116" s="149" t="s">
        <v>161</v>
      </c>
      <c r="H116" s="83" t="s">
        <v>162</v>
      </c>
      <c r="XFD116"/>
    </row>
    <row r="117" spans="1:8 16384:16384" s="78" customFormat="1" x14ac:dyDescent="0.3">
      <c r="A117" s="149" t="s">
        <v>159</v>
      </c>
      <c r="B117" s="150">
        <v>2287</v>
      </c>
      <c r="C117" s="149" t="s">
        <v>202</v>
      </c>
      <c r="D117" s="151">
        <v>41109</v>
      </c>
      <c r="E117" s="149">
        <v>800</v>
      </c>
      <c r="F117" s="149">
        <v>400</v>
      </c>
      <c r="G117" s="149" t="s">
        <v>161</v>
      </c>
      <c r="H117" s="83" t="s">
        <v>162</v>
      </c>
      <c r="XFD117"/>
    </row>
    <row r="118" spans="1:8 16384:16384" s="78" customFormat="1" x14ac:dyDescent="0.3">
      <c r="A118" s="149" t="s">
        <v>159</v>
      </c>
      <c r="B118" s="150">
        <v>2287</v>
      </c>
      <c r="C118" s="149" t="s">
        <v>203</v>
      </c>
      <c r="D118" s="151">
        <v>41109</v>
      </c>
      <c r="E118" s="149">
        <v>1200</v>
      </c>
      <c r="F118" s="149">
        <v>400</v>
      </c>
      <c r="G118" s="149" t="s">
        <v>161</v>
      </c>
      <c r="H118" s="83" t="s">
        <v>162</v>
      </c>
      <c r="XFD118"/>
    </row>
    <row r="119" spans="1:8 16384:16384" s="78" customFormat="1" x14ac:dyDescent="0.3">
      <c r="A119" s="149" t="s">
        <v>159</v>
      </c>
      <c r="B119" s="150">
        <v>2287</v>
      </c>
      <c r="C119" s="149" t="s">
        <v>298</v>
      </c>
      <c r="D119" s="151">
        <v>41109</v>
      </c>
      <c r="E119" s="149">
        <v>800</v>
      </c>
      <c r="F119" s="149">
        <v>400</v>
      </c>
      <c r="G119" s="149" t="s">
        <v>161</v>
      </c>
      <c r="H119" s="83" t="s">
        <v>162</v>
      </c>
      <c r="XFD119"/>
    </row>
    <row r="120" spans="1:8 16384:16384" s="78" customFormat="1" x14ac:dyDescent="0.3">
      <c r="A120" s="149" t="s">
        <v>159</v>
      </c>
      <c r="B120" s="150">
        <v>2287</v>
      </c>
      <c r="C120" s="149" t="s">
        <v>202</v>
      </c>
      <c r="D120" s="151">
        <v>41145</v>
      </c>
      <c r="E120" s="149">
        <v>11000</v>
      </c>
      <c r="F120" s="149">
        <v>400</v>
      </c>
      <c r="G120" s="149" t="s">
        <v>161</v>
      </c>
      <c r="H120" s="83" t="s">
        <v>162</v>
      </c>
      <c r="XFD120"/>
    </row>
    <row r="121" spans="1:8 16384:16384" s="78" customFormat="1" x14ac:dyDescent="0.3">
      <c r="A121" s="149" t="s">
        <v>159</v>
      </c>
      <c r="B121" s="150">
        <v>2287</v>
      </c>
      <c r="C121" s="149" t="s">
        <v>203</v>
      </c>
      <c r="D121" s="151">
        <v>41145</v>
      </c>
      <c r="E121" s="149">
        <v>3400</v>
      </c>
      <c r="F121" s="149">
        <v>400</v>
      </c>
      <c r="G121" s="149" t="s">
        <v>161</v>
      </c>
      <c r="H121" s="83" t="s">
        <v>162</v>
      </c>
      <c r="XFD121"/>
    </row>
    <row r="122" spans="1:8 16384:16384" s="78" customFormat="1" x14ac:dyDescent="0.3">
      <c r="A122" s="149" t="s">
        <v>159</v>
      </c>
      <c r="B122" s="150">
        <v>2287</v>
      </c>
      <c r="C122" s="149" t="s">
        <v>298</v>
      </c>
      <c r="D122" s="151">
        <v>41145</v>
      </c>
      <c r="E122" s="149">
        <v>2300</v>
      </c>
      <c r="F122" s="149">
        <v>400</v>
      </c>
      <c r="G122" s="149" t="s">
        <v>161</v>
      </c>
      <c r="H122" s="83" t="s">
        <v>162</v>
      </c>
      <c r="XFD122"/>
    </row>
    <row r="123" spans="1:8 16384:16384" s="78" customFormat="1" x14ac:dyDescent="0.3">
      <c r="A123" s="149" t="s">
        <v>159</v>
      </c>
      <c r="B123" s="150">
        <v>2287</v>
      </c>
      <c r="C123" s="149" t="s">
        <v>202</v>
      </c>
      <c r="D123" s="151">
        <v>41162</v>
      </c>
      <c r="E123" s="149">
        <v>1900</v>
      </c>
      <c r="F123" s="149">
        <v>400</v>
      </c>
      <c r="G123" s="149" t="s">
        <v>161</v>
      </c>
      <c r="H123" s="83" t="s">
        <v>162</v>
      </c>
      <c r="XFD123"/>
    </row>
    <row r="124" spans="1:8 16384:16384" s="78" customFormat="1" x14ac:dyDescent="0.3">
      <c r="A124" s="149" t="s">
        <v>159</v>
      </c>
      <c r="B124" s="150">
        <v>2287</v>
      </c>
      <c r="C124" s="149" t="s">
        <v>203</v>
      </c>
      <c r="D124" s="151">
        <v>41162</v>
      </c>
      <c r="E124" s="149">
        <v>140</v>
      </c>
      <c r="F124" s="149">
        <v>400</v>
      </c>
      <c r="G124" s="149" t="s">
        <v>161</v>
      </c>
      <c r="H124" s="83" t="s">
        <v>162</v>
      </c>
      <c r="XFD124"/>
    </row>
    <row r="125" spans="1:8 16384:16384" s="78" customFormat="1" x14ac:dyDescent="0.3">
      <c r="A125" s="149" t="s">
        <v>159</v>
      </c>
      <c r="B125" s="150">
        <v>2287</v>
      </c>
      <c r="C125" s="149" t="s">
        <v>202</v>
      </c>
      <c r="D125" s="151">
        <v>41219</v>
      </c>
      <c r="E125" s="149">
        <v>4000</v>
      </c>
      <c r="F125" s="149">
        <v>400</v>
      </c>
      <c r="G125" s="149" t="s">
        <v>161</v>
      </c>
      <c r="H125" s="83" t="s">
        <v>162</v>
      </c>
      <c r="XFD125"/>
    </row>
    <row r="126" spans="1:8 16384:16384" s="78" customFormat="1" x14ac:dyDescent="0.3">
      <c r="A126" s="149" t="s">
        <v>159</v>
      </c>
      <c r="B126" s="150">
        <v>2287</v>
      </c>
      <c r="C126" s="149" t="s">
        <v>203</v>
      </c>
      <c r="D126" s="151">
        <v>41219</v>
      </c>
      <c r="E126" s="149">
        <v>9500</v>
      </c>
      <c r="F126" s="149">
        <v>400</v>
      </c>
      <c r="G126" s="149" t="s">
        <v>161</v>
      </c>
      <c r="H126" s="83" t="s">
        <v>162</v>
      </c>
      <c r="XFD126"/>
    </row>
    <row r="127" spans="1:8 16384:16384" s="78" customFormat="1" x14ac:dyDescent="0.3">
      <c r="A127" s="149" t="s">
        <v>159</v>
      </c>
      <c r="B127" s="150">
        <v>2287</v>
      </c>
      <c r="C127" s="149" t="s">
        <v>202</v>
      </c>
      <c r="D127" s="151">
        <v>41256</v>
      </c>
      <c r="E127" s="149">
        <v>541</v>
      </c>
      <c r="F127" s="149">
        <v>400</v>
      </c>
      <c r="G127" s="149" t="s">
        <v>161</v>
      </c>
      <c r="H127" s="83" t="s">
        <v>162</v>
      </c>
      <c r="XFD127"/>
    </row>
    <row r="128" spans="1:8 16384:16384" s="78" customFormat="1" x14ac:dyDescent="0.3">
      <c r="A128" s="149" t="s">
        <v>159</v>
      </c>
      <c r="B128" s="150">
        <v>2287</v>
      </c>
      <c r="C128" s="149" t="s">
        <v>299</v>
      </c>
      <c r="D128" s="151">
        <v>41256</v>
      </c>
      <c r="E128" s="149">
        <v>8288</v>
      </c>
      <c r="F128" s="149">
        <v>400</v>
      </c>
      <c r="G128" s="149" t="s">
        <v>161</v>
      </c>
      <c r="H128" s="83" t="s">
        <v>162</v>
      </c>
      <c r="XFD128"/>
    </row>
    <row r="129" spans="1:8 16384:16384" s="78" customFormat="1" x14ac:dyDescent="0.3">
      <c r="A129" s="149" t="s">
        <v>159</v>
      </c>
      <c r="B129" s="150">
        <v>2287</v>
      </c>
      <c r="C129" s="149" t="s">
        <v>203</v>
      </c>
      <c r="D129" s="151">
        <v>41256</v>
      </c>
      <c r="E129" s="149">
        <v>3700</v>
      </c>
      <c r="F129" s="149">
        <v>400</v>
      </c>
      <c r="G129" s="149" t="s">
        <v>161</v>
      </c>
      <c r="H129" s="83" t="s">
        <v>162</v>
      </c>
      <c r="XFD129"/>
    </row>
    <row r="130" spans="1:8 16384:16384" s="78" customFormat="1" x14ac:dyDescent="0.3">
      <c r="A130" s="149" t="s">
        <v>159</v>
      </c>
      <c r="B130" s="150">
        <v>2287</v>
      </c>
      <c r="C130" s="149" t="s">
        <v>202</v>
      </c>
      <c r="D130" s="151">
        <v>41291</v>
      </c>
      <c r="E130" s="149">
        <v>250</v>
      </c>
      <c r="F130" s="149">
        <v>400</v>
      </c>
      <c r="G130" s="149" t="s">
        <v>161</v>
      </c>
      <c r="H130" s="83" t="s">
        <v>162</v>
      </c>
      <c r="XFD130"/>
    </row>
    <row r="131" spans="1:8 16384:16384" s="78" customFormat="1" x14ac:dyDescent="0.3">
      <c r="A131" s="149" t="s">
        <v>159</v>
      </c>
      <c r="B131" s="150">
        <v>2287</v>
      </c>
      <c r="C131" s="149" t="s">
        <v>299</v>
      </c>
      <c r="D131" s="151">
        <v>41291</v>
      </c>
      <c r="E131" s="149">
        <v>19000</v>
      </c>
      <c r="F131" s="149">
        <v>400</v>
      </c>
      <c r="G131" s="149" t="s">
        <v>161</v>
      </c>
      <c r="H131" s="83" t="s">
        <v>162</v>
      </c>
      <c r="XFD131"/>
    </row>
    <row r="132" spans="1:8 16384:16384" s="78" customFormat="1" x14ac:dyDescent="0.3">
      <c r="A132" s="149" t="s">
        <v>159</v>
      </c>
      <c r="B132" s="150">
        <v>2287</v>
      </c>
      <c r="C132" s="149" t="s">
        <v>203</v>
      </c>
      <c r="D132" s="151">
        <v>41291</v>
      </c>
      <c r="E132" s="149">
        <v>2500</v>
      </c>
      <c r="F132" s="149">
        <v>400</v>
      </c>
      <c r="G132" s="149" t="s">
        <v>161</v>
      </c>
      <c r="H132" s="83" t="s">
        <v>162</v>
      </c>
      <c r="XFD132"/>
    </row>
    <row r="133" spans="1:8 16384:16384" s="78" customFormat="1" x14ac:dyDescent="0.3">
      <c r="A133" s="149" t="s">
        <v>159</v>
      </c>
      <c r="B133" s="150">
        <v>2287</v>
      </c>
      <c r="C133" s="149" t="s">
        <v>202</v>
      </c>
      <c r="D133" s="151">
        <v>41326</v>
      </c>
      <c r="E133" s="149">
        <v>1712</v>
      </c>
      <c r="F133" s="149">
        <v>400</v>
      </c>
      <c r="G133" s="149" t="s">
        <v>161</v>
      </c>
      <c r="H133" s="83" t="s">
        <v>162</v>
      </c>
      <c r="XFD133"/>
    </row>
    <row r="134" spans="1:8 16384:16384" s="78" customFormat="1" x14ac:dyDescent="0.3">
      <c r="A134" s="149" t="s">
        <v>159</v>
      </c>
      <c r="B134" s="150">
        <v>2287</v>
      </c>
      <c r="C134" s="149" t="s">
        <v>299</v>
      </c>
      <c r="D134" s="151">
        <v>41326</v>
      </c>
      <c r="E134" s="149">
        <v>6126</v>
      </c>
      <c r="F134" s="149">
        <v>400</v>
      </c>
      <c r="G134" s="149" t="s">
        <v>161</v>
      </c>
      <c r="H134" s="83" t="s">
        <v>162</v>
      </c>
      <c r="XFD134"/>
    </row>
    <row r="135" spans="1:8 16384:16384" s="78" customFormat="1" x14ac:dyDescent="0.3">
      <c r="A135" s="149" t="s">
        <v>159</v>
      </c>
      <c r="B135" s="150">
        <v>2287</v>
      </c>
      <c r="C135" s="149" t="s">
        <v>203</v>
      </c>
      <c r="D135" s="151">
        <v>41326</v>
      </c>
      <c r="E135" s="149">
        <v>3100</v>
      </c>
      <c r="F135" s="149">
        <v>400</v>
      </c>
      <c r="G135" s="149" t="s">
        <v>161</v>
      </c>
      <c r="H135" s="83" t="s">
        <v>162</v>
      </c>
      <c r="XFD135"/>
    </row>
    <row r="136" spans="1:8 16384:16384" s="78" customFormat="1" x14ac:dyDescent="0.3">
      <c r="A136" s="149" t="s">
        <v>159</v>
      </c>
      <c r="B136" s="150">
        <v>2287</v>
      </c>
      <c r="C136" s="149" t="s">
        <v>202</v>
      </c>
      <c r="D136" s="151">
        <v>41340</v>
      </c>
      <c r="E136" s="149">
        <v>940</v>
      </c>
      <c r="F136" s="149">
        <v>400</v>
      </c>
      <c r="G136" s="149" t="s">
        <v>161</v>
      </c>
      <c r="H136" s="83" t="s">
        <v>162</v>
      </c>
      <c r="XFD136"/>
    </row>
    <row r="137" spans="1:8 16384:16384" s="78" customFormat="1" x14ac:dyDescent="0.3">
      <c r="A137" s="149" t="s">
        <v>159</v>
      </c>
      <c r="B137" s="150">
        <v>2287</v>
      </c>
      <c r="C137" s="149" t="s">
        <v>299</v>
      </c>
      <c r="D137" s="151">
        <v>41340</v>
      </c>
      <c r="E137" s="149">
        <v>1600</v>
      </c>
      <c r="F137" s="149">
        <v>400</v>
      </c>
      <c r="G137" s="149" t="s">
        <v>161</v>
      </c>
      <c r="H137" s="83" t="s">
        <v>162</v>
      </c>
      <c r="XFD137"/>
    </row>
    <row r="138" spans="1:8 16384:16384" s="78" customFormat="1" x14ac:dyDescent="0.3">
      <c r="A138" s="149" t="s">
        <v>159</v>
      </c>
      <c r="B138" s="150">
        <v>2287</v>
      </c>
      <c r="C138" s="149" t="s">
        <v>203</v>
      </c>
      <c r="D138" s="151">
        <v>41340</v>
      </c>
      <c r="E138" s="149">
        <v>770</v>
      </c>
      <c r="F138" s="149">
        <v>400</v>
      </c>
      <c r="G138" s="149" t="s">
        <v>161</v>
      </c>
      <c r="H138" s="83" t="s">
        <v>162</v>
      </c>
      <c r="XFD138"/>
    </row>
    <row r="139" spans="1:8 16384:16384" s="78" customFormat="1" x14ac:dyDescent="0.3">
      <c r="A139" s="149" t="s">
        <v>159</v>
      </c>
      <c r="B139" s="150">
        <v>2287</v>
      </c>
      <c r="C139" s="149" t="s">
        <v>202</v>
      </c>
      <c r="D139" s="151">
        <v>41375</v>
      </c>
      <c r="E139" s="149">
        <v>541</v>
      </c>
      <c r="F139" s="149">
        <v>400</v>
      </c>
      <c r="G139" s="149" t="s">
        <v>161</v>
      </c>
      <c r="H139" s="83" t="s">
        <v>162</v>
      </c>
      <c r="XFD139"/>
    </row>
    <row r="140" spans="1:8 16384:16384" s="78" customFormat="1" x14ac:dyDescent="0.3">
      <c r="A140" s="149" t="s">
        <v>159</v>
      </c>
      <c r="B140" s="150">
        <v>2287</v>
      </c>
      <c r="C140" s="149" t="s">
        <v>299</v>
      </c>
      <c r="D140" s="151">
        <v>41375</v>
      </c>
      <c r="E140" s="149">
        <v>9459</v>
      </c>
      <c r="F140" s="149">
        <v>400</v>
      </c>
      <c r="G140" s="149" t="s">
        <v>161</v>
      </c>
      <c r="H140" s="83" t="s">
        <v>162</v>
      </c>
      <c r="XFD140"/>
    </row>
    <row r="141" spans="1:8 16384:16384" s="78" customFormat="1" x14ac:dyDescent="0.3">
      <c r="A141" s="149" t="s">
        <v>159</v>
      </c>
      <c r="B141" s="150">
        <v>2287</v>
      </c>
      <c r="C141" s="149" t="s">
        <v>203</v>
      </c>
      <c r="D141" s="151">
        <v>41375</v>
      </c>
      <c r="E141" s="149">
        <v>811</v>
      </c>
      <c r="F141" s="149">
        <v>400</v>
      </c>
      <c r="G141" s="149" t="s">
        <v>161</v>
      </c>
      <c r="H141" s="83" t="s">
        <v>162</v>
      </c>
      <c r="XFD141"/>
    </row>
    <row r="142" spans="1:8 16384:16384" s="78" customFormat="1" x14ac:dyDescent="0.3">
      <c r="A142" s="149" t="s">
        <v>159</v>
      </c>
      <c r="B142" s="150">
        <v>2287</v>
      </c>
      <c r="C142" s="149" t="s">
        <v>202</v>
      </c>
      <c r="D142" s="151">
        <v>41402</v>
      </c>
      <c r="E142" s="149">
        <v>180</v>
      </c>
      <c r="F142" s="149">
        <v>400</v>
      </c>
      <c r="G142" s="149" t="s">
        <v>161</v>
      </c>
      <c r="H142" s="83" t="s">
        <v>162</v>
      </c>
      <c r="XFD142"/>
    </row>
    <row r="143" spans="1:8 16384:16384" s="78" customFormat="1" x14ac:dyDescent="0.3">
      <c r="A143" s="149" t="s">
        <v>159</v>
      </c>
      <c r="B143" s="150">
        <v>2287</v>
      </c>
      <c r="C143" s="149" t="s">
        <v>299</v>
      </c>
      <c r="D143" s="151">
        <v>41402</v>
      </c>
      <c r="E143" s="149">
        <v>6400</v>
      </c>
      <c r="F143" s="149">
        <v>400</v>
      </c>
      <c r="G143" s="149" t="s">
        <v>161</v>
      </c>
      <c r="H143" s="83" t="s">
        <v>162</v>
      </c>
      <c r="XFD143"/>
    </row>
    <row r="144" spans="1:8 16384:16384" s="78" customFormat="1" x14ac:dyDescent="0.3">
      <c r="A144" s="149" t="s">
        <v>159</v>
      </c>
      <c r="B144" s="150">
        <v>2287</v>
      </c>
      <c r="C144" s="149" t="s">
        <v>203</v>
      </c>
      <c r="D144" s="151">
        <v>41402</v>
      </c>
      <c r="E144" s="149">
        <v>3900</v>
      </c>
      <c r="F144" s="149">
        <v>400</v>
      </c>
      <c r="G144" s="149" t="s">
        <v>161</v>
      </c>
      <c r="H144" s="83" t="s">
        <v>162</v>
      </c>
      <c r="XFD144"/>
    </row>
    <row r="145" spans="1:8 16384:16384" s="78" customFormat="1" x14ac:dyDescent="0.3">
      <c r="A145" s="149" t="s">
        <v>159</v>
      </c>
      <c r="B145" s="150">
        <v>2287</v>
      </c>
      <c r="C145" s="149" t="s">
        <v>202</v>
      </c>
      <c r="D145" s="151">
        <v>41442</v>
      </c>
      <c r="E145" s="149">
        <v>4300</v>
      </c>
      <c r="F145" s="149">
        <v>400</v>
      </c>
      <c r="G145" s="149" t="s">
        <v>161</v>
      </c>
      <c r="H145" s="83" t="s">
        <v>162</v>
      </c>
      <c r="XFD145"/>
    </row>
    <row r="146" spans="1:8 16384:16384" s="78" customFormat="1" x14ac:dyDescent="0.3">
      <c r="A146" s="149" t="s">
        <v>159</v>
      </c>
      <c r="B146" s="150">
        <v>2287</v>
      </c>
      <c r="C146" s="149" t="s">
        <v>299</v>
      </c>
      <c r="D146" s="151">
        <v>41442</v>
      </c>
      <c r="E146" s="149">
        <v>10450</v>
      </c>
      <c r="F146" s="149">
        <v>400</v>
      </c>
      <c r="G146" s="149" t="s">
        <v>161</v>
      </c>
      <c r="H146" s="83" t="s">
        <v>162</v>
      </c>
      <c r="XFD146"/>
    </row>
    <row r="147" spans="1:8 16384:16384" s="78" customFormat="1" x14ac:dyDescent="0.3">
      <c r="A147" s="149" t="s">
        <v>159</v>
      </c>
      <c r="B147" s="150">
        <v>2287</v>
      </c>
      <c r="C147" s="149" t="s">
        <v>203</v>
      </c>
      <c r="D147" s="151">
        <v>41442</v>
      </c>
      <c r="E147" s="149">
        <v>2400</v>
      </c>
      <c r="F147" s="149">
        <v>400</v>
      </c>
      <c r="G147" s="149" t="s">
        <v>161</v>
      </c>
      <c r="H147" s="83" t="s">
        <v>162</v>
      </c>
      <c r="XFD147"/>
    </row>
    <row r="148" spans="1:8 16384:16384" s="78" customFormat="1" x14ac:dyDescent="0.3">
      <c r="A148" s="149" t="s">
        <v>159</v>
      </c>
      <c r="B148" s="150">
        <v>2287</v>
      </c>
      <c r="C148" s="149" t="s">
        <v>202</v>
      </c>
      <c r="D148" s="151">
        <v>41473</v>
      </c>
      <c r="E148" s="149">
        <v>8018</v>
      </c>
      <c r="F148" s="149">
        <v>400</v>
      </c>
      <c r="G148" s="149" t="s">
        <v>161</v>
      </c>
      <c r="H148" s="83" t="s">
        <v>162</v>
      </c>
      <c r="XFD148"/>
    </row>
    <row r="149" spans="1:8 16384:16384" s="78" customFormat="1" x14ac:dyDescent="0.3">
      <c r="A149" s="149" t="s">
        <v>159</v>
      </c>
      <c r="B149" s="150">
        <v>2287</v>
      </c>
      <c r="C149" s="149" t="s">
        <v>299</v>
      </c>
      <c r="D149" s="151">
        <v>41473</v>
      </c>
      <c r="E149" s="149">
        <v>11892</v>
      </c>
      <c r="F149" s="149">
        <v>400</v>
      </c>
      <c r="G149" s="149" t="s">
        <v>161</v>
      </c>
      <c r="H149" s="83" t="s">
        <v>162</v>
      </c>
      <c r="XFD149"/>
    </row>
    <row r="150" spans="1:8 16384:16384" s="78" customFormat="1" x14ac:dyDescent="0.3">
      <c r="A150" s="149" t="s">
        <v>159</v>
      </c>
      <c r="B150" s="150">
        <v>2287</v>
      </c>
      <c r="C150" s="149" t="s">
        <v>203</v>
      </c>
      <c r="D150" s="151">
        <v>41473</v>
      </c>
      <c r="E150" s="149">
        <v>6000</v>
      </c>
      <c r="F150" s="149">
        <v>400</v>
      </c>
      <c r="G150" s="149" t="s">
        <v>161</v>
      </c>
      <c r="H150" s="83" t="s">
        <v>162</v>
      </c>
      <c r="XFD150"/>
    </row>
    <row r="151" spans="1:8 16384:16384" s="78" customFormat="1" x14ac:dyDescent="0.3">
      <c r="A151" s="149" t="s">
        <v>159</v>
      </c>
      <c r="B151" s="150">
        <v>2287</v>
      </c>
      <c r="C151" s="149" t="s">
        <v>202</v>
      </c>
      <c r="D151" s="151">
        <v>41506</v>
      </c>
      <c r="E151" s="149">
        <v>721</v>
      </c>
      <c r="F151" s="149">
        <v>400</v>
      </c>
      <c r="G151" s="149" t="s">
        <v>161</v>
      </c>
      <c r="H151" s="83" t="s">
        <v>162</v>
      </c>
      <c r="XFD151"/>
    </row>
    <row r="152" spans="1:8 16384:16384" s="78" customFormat="1" x14ac:dyDescent="0.3">
      <c r="A152" s="149" t="s">
        <v>159</v>
      </c>
      <c r="B152" s="150">
        <v>2287</v>
      </c>
      <c r="C152" s="149" t="s">
        <v>299</v>
      </c>
      <c r="D152" s="151">
        <v>41506</v>
      </c>
      <c r="E152" s="149">
        <v>29000</v>
      </c>
      <c r="F152" s="149">
        <v>400</v>
      </c>
      <c r="G152" s="149" t="s">
        <v>161</v>
      </c>
      <c r="H152" s="83" t="s">
        <v>162</v>
      </c>
      <c r="XFD152"/>
    </row>
    <row r="153" spans="1:8 16384:16384" s="78" customFormat="1" x14ac:dyDescent="0.3">
      <c r="A153" s="149" t="s">
        <v>159</v>
      </c>
      <c r="B153" s="150">
        <v>2287</v>
      </c>
      <c r="C153" s="149" t="s">
        <v>203</v>
      </c>
      <c r="D153" s="151">
        <v>41506</v>
      </c>
      <c r="E153" s="149">
        <v>630</v>
      </c>
      <c r="F153" s="149">
        <v>400</v>
      </c>
      <c r="G153" s="149" t="s">
        <v>161</v>
      </c>
      <c r="H153" s="83" t="s">
        <v>162</v>
      </c>
      <c r="XFD153"/>
    </row>
    <row r="154" spans="1:8 16384:16384" s="78" customFormat="1" x14ac:dyDescent="0.3">
      <c r="A154" s="149" t="s">
        <v>159</v>
      </c>
      <c r="B154" s="150">
        <v>2287</v>
      </c>
      <c r="C154" s="149" t="s">
        <v>202</v>
      </c>
      <c r="D154" s="151">
        <v>41520</v>
      </c>
      <c r="E154" s="149">
        <v>34000</v>
      </c>
      <c r="F154" s="149">
        <v>400</v>
      </c>
      <c r="G154" s="149" t="s">
        <v>161</v>
      </c>
      <c r="H154" s="83" t="s">
        <v>162</v>
      </c>
      <c r="XFD154"/>
    </row>
    <row r="155" spans="1:8 16384:16384" s="78" customFormat="1" x14ac:dyDescent="0.3">
      <c r="A155" s="149" t="s">
        <v>159</v>
      </c>
      <c r="B155" s="150">
        <v>2287</v>
      </c>
      <c r="C155" s="149" t="s">
        <v>299</v>
      </c>
      <c r="D155" s="151">
        <v>41520</v>
      </c>
      <c r="E155" s="149">
        <v>40000</v>
      </c>
      <c r="F155" s="149">
        <v>400</v>
      </c>
      <c r="G155" s="149" t="s">
        <v>161</v>
      </c>
      <c r="H155" s="83" t="s">
        <v>162</v>
      </c>
      <c r="XFD155"/>
    </row>
    <row r="156" spans="1:8 16384:16384" s="78" customFormat="1" x14ac:dyDescent="0.3">
      <c r="A156" s="149" t="s">
        <v>159</v>
      </c>
      <c r="B156" s="150">
        <v>2287</v>
      </c>
      <c r="C156" s="149" t="s">
        <v>203</v>
      </c>
      <c r="D156" s="151">
        <v>41520</v>
      </c>
      <c r="E156" s="149">
        <v>4800</v>
      </c>
      <c r="F156" s="149">
        <v>400</v>
      </c>
      <c r="G156" s="149" t="s">
        <v>161</v>
      </c>
      <c r="H156" s="83" t="s">
        <v>162</v>
      </c>
      <c r="XFD156"/>
    </row>
    <row r="157" spans="1:8 16384:16384" x14ac:dyDescent="0.3">
      <c r="A157" s="149" t="s">
        <v>159</v>
      </c>
      <c r="B157" s="150">
        <v>2287</v>
      </c>
      <c r="C157" s="149" t="s">
        <v>202</v>
      </c>
      <c r="D157" s="151">
        <v>41597</v>
      </c>
      <c r="E157" s="149">
        <v>270</v>
      </c>
      <c r="F157" s="149">
        <v>400</v>
      </c>
      <c r="G157" s="149" t="s">
        <v>161</v>
      </c>
      <c r="H157" s="83" t="s">
        <v>162</v>
      </c>
    </row>
    <row r="158" spans="1:8 16384:16384" x14ac:dyDescent="0.3">
      <c r="A158" s="149" t="s">
        <v>159</v>
      </c>
      <c r="B158" s="150">
        <v>2287</v>
      </c>
      <c r="C158" s="149" t="s">
        <v>299</v>
      </c>
      <c r="D158" s="151">
        <v>41597</v>
      </c>
      <c r="E158" s="149">
        <v>15856</v>
      </c>
      <c r="F158" s="149">
        <v>400</v>
      </c>
      <c r="G158" s="149" t="s">
        <v>161</v>
      </c>
      <c r="H158" s="83" t="s">
        <v>162</v>
      </c>
    </row>
    <row r="159" spans="1:8 16384:16384" x14ac:dyDescent="0.3">
      <c r="A159" s="149" t="s">
        <v>159</v>
      </c>
      <c r="B159" s="150">
        <v>2287</v>
      </c>
      <c r="C159" s="149" t="s">
        <v>203</v>
      </c>
      <c r="D159" s="151">
        <v>41597</v>
      </c>
      <c r="E159" s="149">
        <v>5900</v>
      </c>
      <c r="F159" s="149">
        <v>400</v>
      </c>
      <c r="G159" s="149" t="s">
        <v>161</v>
      </c>
      <c r="H159" s="83" t="s">
        <v>162</v>
      </c>
    </row>
    <row r="160" spans="1:8 16384:16384" x14ac:dyDescent="0.3">
      <c r="A160" s="149" t="s">
        <v>159</v>
      </c>
      <c r="B160" s="150">
        <v>2287</v>
      </c>
      <c r="C160" s="149" t="s">
        <v>202</v>
      </c>
      <c r="D160" s="151">
        <v>41626</v>
      </c>
      <c r="E160" s="149">
        <v>450</v>
      </c>
      <c r="F160" s="149">
        <v>400</v>
      </c>
      <c r="G160" s="149" t="s">
        <v>161</v>
      </c>
      <c r="H160" s="83" t="s">
        <v>162</v>
      </c>
    </row>
    <row r="161" spans="1:8" x14ac:dyDescent="0.3">
      <c r="A161" s="149" t="s">
        <v>159</v>
      </c>
      <c r="B161" s="150">
        <v>2287</v>
      </c>
      <c r="C161" s="149" t="s">
        <v>299</v>
      </c>
      <c r="D161" s="151">
        <v>41626</v>
      </c>
      <c r="E161" s="149">
        <v>10270</v>
      </c>
      <c r="F161" s="149">
        <v>400</v>
      </c>
      <c r="G161" s="149" t="s">
        <v>161</v>
      </c>
      <c r="H161" s="83" t="s">
        <v>162</v>
      </c>
    </row>
    <row r="162" spans="1:8" x14ac:dyDescent="0.3">
      <c r="A162" s="149" t="s">
        <v>159</v>
      </c>
      <c r="B162" s="150">
        <v>2287</v>
      </c>
      <c r="C162" s="149" t="s">
        <v>203</v>
      </c>
      <c r="D162" s="151">
        <v>41626</v>
      </c>
      <c r="E162" s="149">
        <v>1532</v>
      </c>
      <c r="F162" s="149">
        <v>400</v>
      </c>
      <c r="G162" s="149" t="s">
        <v>161</v>
      </c>
      <c r="H162" s="83" t="s">
        <v>162</v>
      </c>
    </row>
    <row r="163" spans="1:8" x14ac:dyDescent="0.3">
      <c r="A163" s="149" t="s">
        <v>159</v>
      </c>
      <c r="B163" s="150">
        <v>2287</v>
      </c>
      <c r="C163" s="149" t="s">
        <v>202</v>
      </c>
      <c r="D163" s="151">
        <v>41656</v>
      </c>
      <c r="E163" s="149">
        <v>180</v>
      </c>
      <c r="F163" s="149">
        <v>400</v>
      </c>
      <c r="G163" s="149" t="s">
        <v>161</v>
      </c>
      <c r="H163" s="83" t="s">
        <v>162</v>
      </c>
    </row>
    <row r="164" spans="1:8" x14ac:dyDescent="0.3">
      <c r="A164" s="149" t="s">
        <v>159</v>
      </c>
      <c r="B164" s="150">
        <v>2287</v>
      </c>
      <c r="C164" s="149" t="s">
        <v>299</v>
      </c>
      <c r="D164" s="151">
        <v>41656</v>
      </c>
      <c r="E164" s="149">
        <v>1200</v>
      </c>
      <c r="F164" s="149">
        <v>400</v>
      </c>
      <c r="G164" s="149" t="s">
        <v>161</v>
      </c>
      <c r="H164" s="83" t="s">
        <v>162</v>
      </c>
    </row>
    <row r="165" spans="1:8" x14ac:dyDescent="0.3">
      <c r="A165" s="149" t="s">
        <v>159</v>
      </c>
      <c r="B165" s="150">
        <v>2287</v>
      </c>
      <c r="C165" s="149" t="s">
        <v>203</v>
      </c>
      <c r="D165" s="151">
        <v>41656</v>
      </c>
      <c r="E165" s="149">
        <v>380</v>
      </c>
      <c r="F165" s="149">
        <v>400</v>
      </c>
      <c r="G165" s="149" t="s">
        <v>161</v>
      </c>
      <c r="H165" s="83" t="s">
        <v>162</v>
      </c>
    </row>
    <row r="166" spans="1:8" x14ac:dyDescent="0.3">
      <c r="A166" s="149" t="s">
        <v>159</v>
      </c>
      <c r="B166" s="150">
        <v>2287</v>
      </c>
      <c r="C166" s="149" t="s">
        <v>202</v>
      </c>
      <c r="D166" s="151">
        <v>41680</v>
      </c>
      <c r="E166" s="149">
        <v>2900</v>
      </c>
      <c r="F166" s="149">
        <v>400</v>
      </c>
      <c r="G166" s="149" t="s">
        <v>161</v>
      </c>
      <c r="H166" s="83" t="s">
        <v>162</v>
      </c>
    </row>
    <row r="167" spans="1:8" x14ac:dyDescent="0.3">
      <c r="A167" s="149" t="s">
        <v>159</v>
      </c>
      <c r="B167" s="150">
        <v>2287</v>
      </c>
      <c r="C167" s="149" t="s">
        <v>299</v>
      </c>
      <c r="D167" s="151">
        <v>41680</v>
      </c>
      <c r="E167" s="149">
        <v>13784</v>
      </c>
      <c r="F167" s="149">
        <v>400</v>
      </c>
      <c r="G167" s="149" t="s">
        <v>161</v>
      </c>
      <c r="H167" s="83" t="s">
        <v>162</v>
      </c>
    </row>
    <row r="168" spans="1:8" x14ac:dyDescent="0.3">
      <c r="A168" s="149" t="s">
        <v>159</v>
      </c>
      <c r="B168" s="150">
        <v>2287</v>
      </c>
      <c r="C168" s="149" t="s">
        <v>203</v>
      </c>
      <c r="D168" s="151">
        <v>41680</v>
      </c>
      <c r="E168" s="149">
        <v>450</v>
      </c>
      <c r="F168" s="149">
        <v>400</v>
      </c>
      <c r="G168" s="149" t="s">
        <v>161</v>
      </c>
      <c r="H168" s="83" t="s">
        <v>162</v>
      </c>
    </row>
    <row r="169" spans="1:8" x14ac:dyDescent="0.3">
      <c r="A169" s="149" t="s">
        <v>159</v>
      </c>
      <c r="B169" s="150">
        <v>2287</v>
      </c>
      <c r="C169" s="149" t="s">
        <v>202</v>
      </c>
      <c r="D169" s="151">
        <v>41711</v>
      </c>
      <c r="E169" s="149">
        <v>991</v>
      </c>
      <c r="F169" s="149">
        <v>400</v>
      </c>
      <c r="G169" s="149" t="s">
        <v>161</v>
      </c>
      <c r="H169" s="83" t="s">
        <v>162</v>
      </c>
    </row>
    <row r="170" spans="1:8" x14ac:dyDescent="0.3">
      <c r="A170" s="149" t="s">
        <v>159</v>
      </c>
      <c r="B170" s="150">
        <v>2287</v>
      </c>
      <c r="C170" s="149" t="s">
        <v>299</v>
      </c>
      <c r="D170" s="151">
        <v>41711</v>
      </c>
      <c r="E170" s="149">
        <v>5000</v>
      </c>
      <c r="F170" s="149">
        <v>400</v>
      </c>
      <c r="G170" s="149" t="s">
        <v>161</v>
      </c>
      <c r="H170" s="83" t="s">
        <v>162</v>
      </c>
    </row>
    <row r="171" spans="1:8" x14ac:dyDescent="0.3">
      <c r="A171" s="149" t="s">
        <v>159</v>
      </c>
      <c r="B171" s="150">
        <v>2287</v>
      </c>
      <c r="C171" s="149" t="s">
        <v>203</v>
      </c>
      <c r="D171" s="151">
        <v>41711</v>
      </c>
      <c r="E171" s="149">
        <v>721</v>
      </c>
      <c r="F171" s="149">
        <v>400</v>
      </c>
      <c r="G171" s="149" t="s">
        <v>161</v>
      </c>
      <c r="H171" s="83" t="s">
        <v>162</v>
      </c>
    </row>
    <row r="172" spans="1:8" x14ac:dyDescent="0.3">
      <c r="A172" s="149" t="s">
        <v>159</v>
      </c>
      <c r="B172" s="150">
        <v>2287</v>
      </c>
      <c r="C172" s="149" t="s">
        <v>202</v>
      </c>
      <c r="D172" s="151">
        <v>41739</v>
      </c>
      <c r="E172" s="149">
        <v>3100</v>
      </c>
      <c r="F172" s="149">
        <v>400</v>
      </c>
      <c r="G172" s="149" t="s">
        <v>161</v>
      </c>
      <c r="H172" s="83" t="s">
        <v>162</v>
      </c>
    </row>
    <row r="173" spans="1:8" x14ac:dyDescent="0.3">
      <c r="A173" s="149" t="s">
        <v>159</v>
      </c>
      <c r="B173" s="150">
        <v>2287</v>
      </c>
      <c r="C173" s="149" t="s">
        <v>299</v>
      </c>
      <c r="D173" s="151">
        <v>41739</v>
      </c>
      <c r="E173" s="149">
        <v>9009</v>
      </c>
      <c r="F173" s="149">
        <v>400</v>
      </c>
      <c r="G173" s="149" t="s">
        <v>161</v>
      </c>
      <c r="H173" s="83" t="s">
        <v>162</v>
      </c>
    </row>
    <row r="174" spans="1:8" x14ac:dyDescent="0.3">
      <c r="A174" s="149" t="s">
        <v>159</v>
      </c>
      <c r="B174" s="150">
        <v>2287</v>
      </c>
      <c r="C174" s="149" t="s">
        <v>298</v>
      </c>
      <c r="D174" s="151">
        <v>41739</v>
      </c>
      <c r="E174" s="149">
        <v>1261</v>
      </c>
      <c r="F174" s="149">
        <v>400</v>
      </c>
      <c r="G174" s="149" t="s">
        <v>161</v>
      </c>
      <c r="H174" s="83" t="s">
        <v>162</v>
      </c>
    </row>
    <row r="175" spans="1:8" x14ac:dyDescent="0.3">
      <c r="A175" s="149" t="s">
        <v>159</v>
      </c>
      <c r="B175" s="150">
        <v>2287</v>
      </c>
      <c r="C175" s="149" t="s">
        <v>202</v>
      </c>
      <c r="D175" s="151">
        <v>41788</v>
      </c>
      <c r="E175" s="149">
        <v>2400</v>
      </c>
      <c r="F175" s="149">
        <v>400</v>
      </c>
      <c r="G175" s="149" t="s">
        <v>161</v>
      </c>
      <c r="H175" s="83" t="s">
        <v>162</v>
      </c>
    </row>
    <row r="176" spans="1:8" x14ac:dyDescent="0.3">
      <c r="A176" s="149" t="s">
        <v>159</v>
      </c>
      <c r="B176" s="150">
        <v>2287</v>
      </c>
      <c r="C176" s="149" t="s">
        <v>299</v>
      </c>
      <c r="D176" s="151">
        <v>41788</v>
      </c>
      <c r="E176" s="149">
        <v>8300</v>
      </c>
      <c r="F176" s="149">
        <v>400</v>
      </c>
      <c r="G176" s="149" t="s">
        <v>161</v>
      </c>
      <c r="H176" s="83" t="s">
        <v>162</v>
      </c>
    </row>
    <row r="177" spans="1:8" x14ac:dyDescent="0.3">
      <c r="A177" s="149" t="s">
        <v>159</v>
      </c>
      <c r="B177" s="150">
        <v>2287</v>
      </c>
      <c r="C177" s="149" t="s">
        <v>203</v>
      </c>
      <c r="D177" s="151">
        <v>41788</v>
      </c>
      <c r="E177" s="149">
        <v>33000</v>
      </c>
      <c r="F177" s="149">
        <v>400</v>
      </c>
      <c r="G177" s="149" t="s">
        <v>161</v>
      </c>
      <c r="H177" s="83" t="s">
        <v>162</v>
      </c>
    </row>
    <row r="178" spans="1:8" x14ac:dyDescent="0.3">
      <c r="A178" s="149" t="s">
        <v>159</v>
      </c>
      <c r="B178" s="150">
        <v>2287</v>
      </c>
      <c r="C178" s="149" t="s">
        <v>202</v>
      </c>
      <c r="D178" s="151">
        <v>41792</v>
      </c>
      <c r="E178" s="149">
        <v>760</v>
      </c>
      <c r="F178" s="149">
        <v>400</v>
      </c>
      <c r="G178" s="149" t="s">
        <v>161</v>
      </c>
      <c r="H178" s="83" t="s">
        <v>162</v>
      </c>
    </row>
    <row r="179" spans="1:8" x14ac:dyDescent="0.3">
      <c r="A179" s="149" t="s">
        <v>159</v>
      </c>
      <c r="B179" s="150">
        <v>2287</v>
      </c>
      <c r="C179" s="149" t="s">
        <v>299</v>
      </c>
      <c r="D179" s="151">
        <v>41792</v>
      </c>
      <c r="E179" s="149">
        <v>6100</v>
      </c>
      <c r="F179" s="149">
        <v>400</v>
      </c>
      <c r="G179" s="149" t="s">
        <v>161</v>
      </c>
      <c r="H179" s="83" t="s">
        <v>162</v>
      </c>
    </row>
    <row r="180" spans="1:8" x14ac:dyDescent="0.3">
      <c r="A180" s="149" t="s">
        <v>159</v>
      </c>
      <c r="B180" s="150">
        <v>2287</v>
      </c>
      <c r="C180" s="149" t="s">
        <v>203</v>
      </c>
      <c r="D180" s="151">
        <v>41792</v>
      </c>
      <c r="E180" s="149">
        <v>4200</v>
      </c>
      <c r="F180" s="149">
        <v>400</v>
      </c>
      <c r="G180" s="149" t="s">
        <v>161</v>
      </c>
      <c r="H180" s="83" t="s">
        <v>162</v>
      </c>
    </row>
    <row r="181" spans="1:8" x14ac:dyDescent="0.3">
      <c r="A181" s="149" t="s">
        <v>159</v>
      </c>
      <c r="B181" s="150">
        <v>2287</v>
      </c>
      <c r="C181" s="149" t="s">
        <v>202</v>
      </c>
      <c r="D181" s="151">
        <v>41834</v>
      </c>
      <c r="E181" s="149">
        <v>350</v>
      </c>
      <c r="F181" s="149">
        <v>400</v>
      </c>
      <c r="G181" s="149" t="s">
        <v>161</v>
      </c>
      <c r="H181" s="83" t="s">
        <v>162</v>
      </c>
    </row>
    <row r="182" spans="1:8" x14ac:dyDescent="0.3">
      <c r="A182" s="149" t="s">
        <v>159</v>
      </c>
      <c r="B182" s="150">
        <v>2287</v>
      </c>
      <c r="C182" s="149" t="s">
        <v>299</v>
      </c>
      <c r="D182" s="151">
        <v>41834</v>
      </c>
      <c r="E182" s="149">
        <v>15946</v>
      </c>
      <c r="F182" s="149">
        <v>400</v>
      </c>
      <c r="G182" s="149" t="s">
        <v>161</v>
      </c>
      <c r="H182" s="83" t="s">
        <v>162</v>
      </c>
    </row>
    <row r="183" spans="1:8" x14ac:dyDescent="0.3">
      <c r="A183" s="149" t="s">
        <v>159</v>
      </c>
      <c r="B183" s="150">
        <v>2287</v>
      </c>
      <c r="C183" s="149" t="s">
        <v>203</v>
      </c>
      <c r="D183" s="151">
        <v>41834</v>
      </c>
      <c r="E183" s="149">
        <v>6937</v>
      </c>
      <c r="F183" s="149">
        <v>400</v>
      </c>
      <c r="G183" s="149" t="s">
        <v>161</v>
      </c>
      <c r="H183" s="83" t="s">
        <v>162</v>
      </c>
    </row>
    <row r="184" spans="1:8" x14ac:dyDescent="0.3">
      <c r="A184" s="149" t="s">
        <v>159</v>
      </c>
      <c r="B184" s="150">
        <v>2287</v>
      </c>
      <c r="C184" s="149" t="s">
        <v>202</v>
      </c>
      <c r="D184" s="151">
        <v>41876</v>
      </c>
      <c r="E184" s="149">
        <v>34000</v>
      </c>
      <c r="F184" s="149">
        <v>400</v>
      </c>
      <c r="G184" s="149" t="s">
        <v>161</v>
      </c>
      <c r="H184" s="83" t="s">
        <v>162</v>
      </c>
    </row>
    <row r="185" spans="1:8" x14ac:dyDescent="0.3">
      <c r="A185" s="149" t="s">
        <v>159</v>
      </c>
      <c r="B185" s="150">
        <v>2287</v>
      </c>
      <c r="C185" s="149" t="s">
        <v>299</v>
      </c>
      <c r="D185" s="151">
        <v>41876</v>
      </c>
      <c r="E185" s="149">
        <v>40000</v>
      </c>
      <c r="F185" s="149">
        <v>400</v>
      </c>
      <c r="G185" s="149" t="s">
        <v>161</v>
      </c>
      <c r="H185" s="83" t="s">
        <v>162</v>
      </c>
    </row>
    <row r="186" spans="1:8" x14ac:dyDescent="0.3">
      <c r="A186" s="149" t="s">
        <v>159</v>
      </c>
      <c r="B186" s="150">
        <v>2287</v>
      </c>
      <c r="C186" s="149" t="s">
        <v>203</v>
      </c>
      <c r="D186" s="151">
        <v>41876</v>
      </c>
      <c r="E186" s="149">
        <v>20000</v>
      </c>
      <c r="F186" s="149">
        <v>400</v>
      </c>
      <c r="G186" s="149" t="s">
        <v>161</v>
      </c>
      <c r="H186" s="83" t="s">
        <v>162</v>
      </c>
    </row>
    <row r="187" spans="1:8" x14ac:dyDescent="0.3">
      <c r="A187" s="149" t="s">
        <v>159</v>
      </c>
      <c r="B187" s="150">
        <v>2287</v>
      </c>
      <c r="C187" s="149" t="s">
        <v>202</v>
      </c>
      <c r="D187" s="151">
        <v>41884</v>
      </c>
      <c r="E187" s="149">
        <v>2100</v>
      </c>
      <c r="F187" s="149">
        <v>400</v>
      </c>
      <c r="G187" s="149" t="s">
        <v>161</v>
      </c>
      <c r="H187" s="83" t="s">
        <v>162</v>
      </c>
    </row>
    <row r="188" spans="1:8" x14ac:dyDescent="0.3">
      <c r="A188" s="149" t="s">
        <v>159</v>
      </c>
      <c r="B188" s="150">
        <v>2287</v>
      </c>
      <c r="C188" s="149" t="s">
        <v>299</v>
      </c>
      <c r="D188" s="151">
        <v>41884</v>
      </c>
      <c r="E188" s="149">
        <v>8829</v>
      </c>
      <c r="F188" s="149">
        <v>400</v>
      </c>
      <c r="G188" s="149" t="s">
        <v>161</v>
      </c>
      <c r="H188" s="83" t="s">
        <v>162</v>
      </c>
    </row>
    <row r="189" spans="1:8" x14ac:dyDescent="0.3">
      <c r="A189" s="149" t="s">
        <v>159</v>
      </c>
      <c r="B189" s="150">
        <v>2287</v>
      </c>
      <c r="C189" s="149" t="s">
        <v>203</v>
      </c>
      <c r="D189" s="151">
        <v>41884</v>
      </c>
      <c r="E189" s="149">
        <v>1712</v>
      </c>
      <c r="F189" s="149">
        <v>400</v>
      </c>
      <c r="G189" s="149" t="s">
        <v>161</v>
      </c>
      <c r="H189" s="83" t="s">
        <v>162</v>
      </c>
    </row>
    <row r="190" spans="1:8" x14ac:dyDescent="0.3">
      <c r="A190" s="149" t="s">
        <v>159</v>
      </c>
      <c r="B190" s="150">
        <v>2287</v>
      </c>
      <c r="C190" s="149" t="s">
        <v>202</v>
      </c>
      <c r="D190" s="151">
        <v>41935</v>
      </c>
      <c r="E190" s="149">
        <v>1441</v>
      </c>
      <c r="F190" s="149">
        <v>400</v>
      </c>
      <c r="G190" s="149" t="s">
        <v>161</v>
      </c>
      <c r="H190" s="83" t="s">
        <v>162</v>
      </c>
    </row>
    <row r="191" spans="1:8" x14ac:dyDescent="0.3">
      <c r="A191" s="149" t="s">
        <v>159</v>
      </c>
      <c r="B191" s="150">
        <v>2287</v>
      </c>
      <c r="C191" s="149" t="s">
        <v>299</v>
      </c>
      <c r="D191" s="151">
        <v>41935</v>
      </c>
      <c r="E191" s="149">
        <v>4900</v>
      </c>
      <c r="F191" s="149">
        <v>400</v>
      </c>
      <c r="G191" s="149" t="s">
        <v>161</v>
      </c>
      <c r="H191" s="83" t="s">
        <v>162</v>
      </c>
    </row>
    <row r="192" spans="1:8" x14ac:dyDescent="0.3">
      <c r="A192" s="149" t="s">
        <v>159</v>
      </c>
      <c r="B192" s="150">
        <v>2287</v>
      </c>
      <c r="C192" s="149" t="s">
        <v>203</v>
      </c>
      <c r="D192" s="151">
        <v>41935</v>
      </c>
      <c r="E192" s="149">
        <v>3000</v>
      </c>
      <c r="F192" s="149">
        <v>400</v>
      </c>
      <c r="G192" s="149" t="s">
        <v>161</v>
      </c>
      <c r="H192" s="83" t="s">
        <v>162</v>
      </c>
    </row>
    <row r="193" spans="1:8" x14ac:dyDescent="0.3">
      <c r="A193" s="149" t="s">
        <v>159</v>
      </c>
      <c r="B193" s="150">
        <v>2287</v>
      </c>
      <c r="C193" s="149" t="s">
        <v>202</v>
      </c>
      <c r="D193" s="151">
        <v>41962</v>
      </c>
      <c r="E193" s="149">
        <v>10541</v>
      </c>
      <c r="F193" s="149">
        <v>400</v>
      </c>
      <c r="G193" s="149" t="s">
        <v>161</v>
      </c>
      <c r="H193" s="83" t="s">
        <v>162</v>
      </c>
    </row>
    <row r="194" spans="1:8" x14ac:dyDescent="0.3">
      <c r="A194" s="149" t="s">
        <v>159</v>
      </c>
      <c r="B194" s="150">
        <v>2287</v>
      </c>
      <c r="C194" s="149" t="s">
        <v>299</v>
      </c>
      <c r="D194" s="151">
        <v>41962</v>
      </c>
      <c r="E194" s="149">
        <v>6577</v>
      </c>
      <c r="F194" s="149">
        <v>400</v>
      </c>
      <c r="G194" s="149" t="s">
        <v>161</v>
      </c>
      <c r="H194" s="83" t="s">
        <v>162</v>
      </c>
    </row>
    <row r="195" spans="1:8" x14ac:dyDescent="0.3">
      <c r="A195" s="149" t="s">
        <v>159</v>
      </c>
      <c r="B195" s="150">
        <v>2287</v>
      </c>
      <c r="C195" s="149" t="s">
        <v>203</v>
      </c>
      <c r="D195" s="151">
        <v>41962</v>
      </c>
      <c r="E195" s="149">
        <v>4200</v>
      </c>
      <c r="F195" s="149">
        <v>400</v>
      </c>
      <c r="G195" s="149" t="s">
        <v>161</v>
      </c>
      <c r="H195" s="83" t="s">
        <v>162</v>
      </c>
    </row>
    <row r="196" spans="1:8" x14ac:dyDescent="0.3">
      <c r="A196" s="149" t="s">
        <v>159</v>
      </c>
      <c r="B196" s="150">
        <v>2287</v>
      </c>
      <c r="C196" s="149" t="s">
        <v>202</v>
      </c>
      <c r="D196" s="151">
        <v>41975</v>
      </c>
      <c r="E196" s="149">
        <v>4600</v>
      </c>
      <c r="F196" s="149">
        <v>400</v>
      </c>
      <c r="G196" s="149" t="s">
        <v>161</v>
      </c>
      <c r="H196" s="83" t="s">
        <v>162</v>
      </c>
    </row>
    <row r="197" spans="1:8" x14ac:dyDescent="0.3">
      <c r="A197" s="149" t="s">
        <v>159</v>
      </c>
      <c r="B197" s="150">
        <v>2287</v>
      </c>
      <c r="C197" s="149" t="s">
        <v>299</v>
      </c>
      <c r="D197" s="151">
        <v>41975</v>
      </c>
      <c r="E197" s="149">
        <v>5900</v>
      </c>
      <c r="F197" s="149">
        <v>400</v>
      </c>
      <c r="G197" s="149" t="s">
        <v>161</v>
      </c>
      <c r="H197" s="83" t="s">
        <v>162</v>
      </c>
    </row>
    <row r="198" spans="1:8" x14ac:dyDescent="0.3">
      <c r="A198" s="149" t="s">
        <v>159</v>
      </c>
      <c r="B198" s="150">
        <v>2287</v>
      </c>
      <c r="C198" s="149" t="s">
        <v>203</v>
      </c>
      <c r="D198" s="151">
        <v>41975</v>
      </c>
      <c r="E198" s="149">
        <v>2300</v>
      </c>
      <c r="F198" s="149">
        <v>400</v>
      </c>
      <c r="G198" s="149" t="s">
        <v>161</v>
      </c>
      <c r="H198" s="83" t="s">
        <v>162</v>
      </c>
    </row>
    <row r="199" spans="1:8" x14ac:dyDescent="0.3">
      <c r="A199" s="149" t="s">
        <v>159</v>
      </c>
      <c r="B199" s="150">
        <v>2287</v>
      </c>
      <c r="C199" s="149" t="s">
        <v>202</v>
      </c>
      <c r="D199" s="151">
        <v>42031</v>
      </c>
      <c r="E199" s="149">
        <v>721</v>
      </c>
      <c r="F199" s="149">
        <v>400</v>
      </c>
      <c r="G199" s="149" t="s">
        <v>161</v>
      </c>
      <c r="H199" s="83" t="s">
        <v>162</v>
      </c>
    </row>
    <row r="200" spans="1:8" x14ac:dyDescent="0.3">
      <c r="A200" s="149" t="s">
        <v>159</v>
      </c>
      <c r="B200" s="150">
        <v>2287</v>
      </c>
      <c r="C200" s="149" t="s">
        <v>299</v>
      </c>
      <c r="D200" s="151">
        <v>42031</v>
      </c>
      <c r="E200" s="149">
        <v>631</v>
      </c>
      <c r="F200" s="149">
        <v>400</v>
      </c>
      <c r="G200" s="149" t="s">
        <v>161</v>
      </c>
      <c r="H200" s="83" t="s">
        <v>162</v>
      </c>
    </row>
    <row r="201" spans="1:8" x14ac:dyDescent="0.3">
      <c r="A201" s="149" t="s">
        <v>159</v>
      </c>
      <c r="B201" s="150">
        <v>2287</v>
      </c>
      <c r="C201" s="149" t="s">
        <v>203</v>
      </c>
      <c r="D201" s="151">
        <v>42031</v>
      </c>
      <c r="E201" s="149">
        <v>180</v>
      </c>
      <c r="F201" s="149">
        <v>400</v>
      </c>
      <c r="G201" s="149" t="s">
        <v>161</v>
      </c>
      <c r="H201" s="83" t="s">
        <v>162</v>
      </c>
    </row>
    <row r="202" spans="1:8" x14ac:dyDescent="0.3">
      <c r="A202" s="149" t="s">
        <v>159</v>
      </c>
      <c r="B202" s="150">
        <v>2287</v>
      </c>
      <c r="C202" s="149" t="s">
        <v>202</v>
      </c>
      <c r="D202" s="151">
        <v>42039</v>
      </c>
      <c r="E202" s="149">
        <v>270</v>
      </c>
      <c r="F202" s="149">
        <v>400</v>
      </c>
      <c r="G202" s="149" t="s">
        <v>161</v>
      </c>
      <c r="H202" s="83" t="s">
        <v>162</v>
      </c>
    </row>
    <row r="203" spans="1:8" x14ac:dyDescent="0.3">
      <c r="A203" s="149" t="s">
        <v>159</v>
      </c>
      <c r="B203" s="150">
        <v>2287</v>
      </c>
      <c r="C203" s="149" t="s">
        <v>299</v>
      </c>
      <c r="D203" s="151">
        <v>42039</v>
      </c>
      <c r="E203" s="149">
        <v>5500</v>
      </c>
      <c r="F203" s="149">
        <v>400</v>
      </c>
      <c r="G203" s="149" t="s">
        <v>161</v>
      </c>
      <c r="H203" s="83" t="s">
        <v>162</v>
      </c>
    </row>
    <row r="204" spans="1:8" x14ac:dyDescent="0.3">
      <c r="A204" s="149" t="s">
        <v>159</v>
      </c>
      <c r="B204" s="150">
        <v>2287</v>
      </c>
      <c r="C204" s="149" t="s">
        <v>203</v>
      </c>
      <c r="D204" s="151">
        <v>42039</v>
      </c>
      <c r="E204" s="149">
        <v>4200</v>
      </c>
      <c r="F204" s="149">
        <v>400</v>
      </c>
      <c r="G204" s="149" t="s">
        <v>161</v>
      </c>
      <c r="H204" s="83" t="s">
        <v>162</v>
      </c>
    </row>
    <row r="205" spans="1:8" x14ac:dyDescent="0.3">
      <c r="A205" s="149" t="s">
        <v>159</v>
      </c>
      <c r="B205" s="150">
        <v>2287</v>
      </c>
      <c r="C205" s="149" t="s">
        <v>202</v>
      </c>
      <c r="D205" s="151">
        <v>42075</v>
      </c>
      <c r="E205" s="149">
        <v>9279</v>
      </c>
      <c r="F205" s="149">
        <v>400</v>
      </c>
      <c r="G205" s="149" t="s">
        <v>161</v>
      </c>
      <c r="H205" s="83" t="s">
        <v>162</v>
      </c>
    </row>
    <row r="206" spans="1:8" x14ac:dyDescent="0.3">
      <c r="A206" s="149" t="s">
        <v>159</v>
      </c>
      <c r="B206" s="150">
        <v>2287</v>
      </c>
      <c r="C206" s="149" t="s">
        <v>299</v>
      </c>
      <c r="D206" s="151">
        <v>42075</v>
      </c>
      <c r="E206" s="149">
        <v>11712</v>
      </c>
      <c r="F206" s="149">
        <v>400</v>
      </c>
      <c r="G206" s="149" t="s">
        <v>161</v>
      </c>
      <c r="H206" s="83" t="s">
        <v>162</v>
      </c>
    </row>
    <row r="207" spans="1:8" x14ac:dyDescent="0.3">
      <c r="A207" s="149" t="s">
        <v>159</v>
      </c>
      <c r="B207" s="150">
        <v>2287</v>
      </c>
      <c r="C207" s="149" t="s">
        <v>203</v>
      </c>
      <c r="D207" s="151">
        <v>42075</v>
      </c>
      <c r="E207" s="149">
        <v>2700</v>
      </c>
      <c r="F207" s="149">
        <v>400</v>
      </c>
      <c r="G207" s="149" t="s">
        <v>161</v>
      </c>
      <c r="H207" s="83" t="s">
        <v>162</v>
      </c>
    </row>
    <row r="208" spans="1:8" x14ac:dyDescent="0.3">
      <c r="A208" s="149" t="s">
        <v>159</v>
      </c>
      <c r="B208" s="150">
        <v>2287</v>
      </c>
      <c r="C208" s="149" t="s">
        <v>202</v>
      </c>
      <c r="D208" s="151">
        <v>42108</v>
      </c>
      <c r="E208" s="149">
        <v>4400</v>
      </c>
      <c r="F208" s="149">
        <v>400</v>
      </c>
      <c r="G208" s="149" t="s">
        <v>161</v>
      </c>
      <c r="H208" s="83" t="s">
        <v>162</v>
      </c>
    </row>
    <row r="209" spans="1:8" x14ac:dyDescent="0.3">
      <c r="A209" s="149" t="s">
        <v>159</v>
      </c>
      <c r="B209" s="150">
        <v>2287</v>
      </c>
      <c r="C209" s="149" t="s">
        <v>299</v>
      </c>
      <c r="D209" s="151">
        <v>42108</v>
      </c>
      <c r="E209" s="149">
        <v>3800</v>
      </c>
      <c r="F209" s="149">
        <v>400</v>
      </c>
      <c r="G209" s="149" t="s">
        <v>161</v>
      </c>
      <c r="H209" s="83" t="s">
        <v>162</v>
      </c>
    </row>
    <row r="210" spans="1:8" x14ac:dyDescent="0.3">
      <c r="A210" s="149" t="s">
        <v>159</v>
      </c>
      <c r="B210" s="150">
        <v>2287</v>
      </c>
      <c r="C210" s="149" t="s">
        <v>203</v>
      </c>
      <c r="D210" s="151">
        <v>42108</v>
      </c>
      <c r="E210" s="149">
        <v>2000</v>
      </c>
      <c r="F210" s="149">
        <v>400</v>
      </c>
      <c r="G210" s="149" t="s">
        <v>161</v>
      </c>
      <c r="H210" s="83" t="s">
        <v>162</v>
      </c>
    </row>
    <row r="211" spans="1:8" x14ac:dyDescent="0.3">
      <c r="A211" s="149" t="s">
        <v>159</v>
      </c>
      <c r="B211" s="150">
        <v>2287</v>
      </c>
      <c r="C211" s="149" t="s">
        <v>202</v>
      </c>
      <c r="D211" s="151">
        <v>42138</v>
      </c>
      <c r="E211" s="149">
        <v>3300</v>
      </c>
      <c r="F211" s="149">
        <v>400</v>
      </c>
      <c r="G211" s="149" t="s">
        <v>161</v>
      </c>
      <c r="H211" s="83" t="s">
        <v>162</v>
      </c>
    </row>
    <row r="212" spans="1:8" x14ac:dyDescent="0.3">
      <c r="A212" s="149" t="s">
        <v>159</v>
      </c>
      <c r="B212" s="150">
        <v>2287</v>
      </c>
      <c r="C212" s="149" t="s">
        <v>299</v>
      </c>
      <c r="D212" s="151">
        <v>42138</v>
      </c>
      <c r="E212" s="149">
        <v>2800</v>
      </c>
      <c r="F212" s="149">
        <v>400</v>
      </c>
      <c r="G212" s="149" t="s">
        <v>161</v>
      </c>
      <c r="H212" s="83" t="s">
        <v>162</v>
      </c>
    </row>
    <row r="213" spans="1:8" x14ac:dyDescent="0.3">
      <c r="A213" s="149" t="s">
        <v>159</v>
      </c>
      <c r="B213" s="150">
        <v>2287</v>
      </c>
      <c r="C213" s="149" t="s">
        <v>203</v>
      </c>
      <c r="D213" s="151">
        <v>42138</v>
      </c>
      <c r="E213" s="149">
        <v>5300</v>
      </c>
      <c r="F213" s="149">
        <v>400</v>
      </c>
      <c r="G213" s="149" t="s">
        <v>161</v>
      </c>
      <c r="H213" s="83" t="s">
        <v>162</v>
      </c>
    </row>
    <row r="214" spans="1:8" x14ac:dyDescent="0.3">
      <c r="A214" s="149" t="s">
        <v>159</v>
      </c>
      <c r="B214" s="150">
        <v>2287</v>
      </c>
      <c r="C214" s="149" t="s">
        <v>202</v>
      </c>
      <c r="D214" s="151">
        <v>42173</v>
      </c>
      <c r="E214" s="149" t="s">
        <v>166</v>
      </c>
      <c r="F214" s="149">
        <v>400</v>
      </c>
      <c r="G214" s="149" t="s">
        <v>178</v>
      </c>
      <c r="H214" s="83" t="s">
        <v>162</v>
      </c>
    </row>
    <row r="215" spans="1:8" x14ac:dyDescent="0.3">
      <c r="A215" s="149" t="s">
        <v>159</v>
      </c>
      <c r="B215" s="150">
        <v>2287</v>
      </c>
      <c r="C215" s="149" t="s">
        <v>299</v>
      </c>
      <c r="D215" s="151">
        <v>42173</v>
      </c>
      <c r="E215" s="149">
        <v>6000</v>
      </c>
      <c r="F215" s="149">
        <v>400</v>
      </c>
      <c r="G215" s="149" t="s">
        <v>161</v>
      </c>
      <c r="H215" s="83" t="s">
        <v>162</v>
      </c>
    </row>
    <row r="216" spans="1:8" x14ac:dyDescent="0.3">
      <c r="A216" s="149" t="s">
        <v>159</v>
      </c>
      <c r="B216" s="150">
        <v>2287</v>
      </c>
      <c r="C216" s="149" t="s">
        <v>203</v>
      </c>
      <c r="D216" s="151">
        <v>42173</v>
      </c>
      <c r="E216" s="149">
        <v>9189</v>
      </c>
      <c r="F216" s="149">
        <v>400</v>
      </c>
      <c r="G216" s="149" t="s">
        <v>161</v>
      </c>
      <c r="H216" s="83" t="s">
        <v>162</v>
      </c>
    </row>
    <row r="217" spans="1:8" x14ac:dyDescent="0.3">
      <c r="A217" s="149" t="s">
        <v>159</v>
      </c>
      <c r="B217" s="150">
        <v>2287</v>
      </c>
      <c r="C217" s="149" t="s">
        <v>202</v>
      </c>
      <c r="D217" s="151">
        <v>42208</v>
      </c>
      <c r="E217" s="149">
        <v>9600</v>
      </c>
      <c r="F217" s="149">
        <v>400</v>
      </c>
      <c r="G217" s="149" t="s">
        <v>161</v>
      </c>
      <c r="H217" s="83" t="s">
        <v>162</v>
      </c>
    </row>
    <row r="218" spans="1:8" x14ac:dyDescent="0.3">
      <c r="A218" s="149" t="s">
        <v>159</v>
      </c>
      <c r="B218" s="150">
        <v>2287</v>
      </c>
      <c r="C218" s="149" t="s">
        <v>299</v>
      </c>
      <c r="D218" s="151">
        <v>42208</v>
      </c>
      <c r="E218" s="149">
        <v>41000</v>
      </c>
      <c r="F218" s="149">
        <v>400</v>
      </c>
      <c r="G218" s="149" t="s">
        <v>161</v>
      </c>
      <c r="H218" s="83" t="s">
        <v>162</v>
      </c>
    </row>
    <row r="219" spans="1:8" x14ac:dyDescent="0.3">
      <c r="A219" s="149" t="s">
        <v>159</v>
      </c>
      <c r="B219" s="150">
        <v>2287</v>
      </c>
      <c r="C219" s="149" t="s">
        <v>203</v>
      </c>
      <c r="D219" s="151">
        <v>42208</v>
      </c>
      <c r="E219" s="149">
        <v>5200</v>
      </c>
      <c r="F219" s="149">
        <v>400</v>
      </c>
      <c r="G219" s="149" t="s">
        <v>161</v>
      </c>
      <c r="H219" s="83" t="s">
        <v>162</v>
      </c>
    </row>
    <row r="220" spans="1:8" x14ac:dyDescent="0.3">
      <c r="A220" s="149" t="s">
        <v>159</v>
      </c>
      <c r="B220" s="150">
        <v>2287</v>
      </c>
      <c r="C220" s="149" t="s">
        <v>202</v>
      </c>
      <c r="D220" s="151">
        <v>42219</v>
      </c>
      <c r="E220" s="149">
        <v>640</v>
      </c>
      <c r="F220" s="149">
        <v>400</v>
      </c>
      <c r="G220" s="149" t="s">
        <v>161</v>
      </c>
      <c r="H220" s="83" t="s">
        <v>162</v>
      </c>
    </row>
    <row r="221" spans="1:8" x14ac:dyDescent="0.3">
      <c r="A221" s="149" t="s">
        <v>159</v>
      </c>
      <c r="B221" s="150">
        <v>2287</v>
      </c>
      <c r="C221" s="149" t="s">
        <v>299</v>
      </c>
      <c r="D221" s="151">
        <v>42219</v>
      </c>
      <c r="E221" s="149">
        <v>12000</v>
      </c>
      <c r="F221" s="149">
        <v>400</v>
      </c>
      <c r="G221" s="149" t="s">
        <v>161</v>
      </c>
      <c r="H221" s="83" t="s">
        <v>162</v>
      </c>
    </row>
    <row r="222" spans="1:8" x14ac:dyDescent="0.3">
      <c r="A222" s="149" t="s">
        <v>159</v>
      </c>
      <c r="B222" s="150">
        <v>2287</v>
      </c>
      <c r="C222" s="149" t="s">
        <v>202</v>
      </c>
      <c r="D222" s="151">
        <v>42257</v>
      </c>
      <c r="E222" s="149">
        <v>1300</v>
      </c>
      <c r="F222" s="149">
        <v>400</v>
      </c>
      <c r="G222" s="149" t="s">
        <v>161</v>
      </c>
      <c r="H222" s="83" t="s">
        <v>162</v>
      </c>
    </row>
    <row r="223" spans="1:8" x14ac:dyDescent="0.3">
      <c r="A223" s="149" t="s">
        <v>159</v>
      </c>
      <c r="B223" s="150">
        <v>2287</v>
      </c>
      <c r="C223" s="149" t="s">
        <v>299</v>
      </c>
      <c r="D223" s="151">
        <v>42257</v>
      </c>
      <c r="E223" s="149">
        <v>22000</v>
      </c>
      <c r="F223" s="149">
        <v>400</v>
      </c>
      <c r="G223" s="149" t="s">
        <v>161</v>
      </c>
      <c r="H223" s="83" t="s">
        <v>162</v>
      </c>
    </row>
    <row r="224" spans="1:8" x14ac:dyDescent="0.3">
      <c r="A224" s="149" t="s">
        <v>159</v>
      </c>
      <c r="B224" s="150">
        <v>2287</v>
      </c>
      <c r="C224" s="149" t="s">
        <v>203</v>
      </c>
      <c r="D224" s="151">
        <v>42257</v>
      </c>
      <c r="E224" s="149">
        <v>4100</v>
      </c>
      <c r="F224" s="149">
        <v>400</v>
      </c>
      <c r="G224" s="149" t="s">
        <v>161</v>
      </c>
      <c r="H224" s="83" t="s">
        <v>162</v>
      </c>
    </row>
    <row r="225" spans="1:8" x14ac:dyDescent="0.3">
      <c r="A225" s="149" t="s">
        <v>159</v>
      </c>
      <c r="B225" s="150">
        <v>2287</v>
      </c>
      <c r="C225" s="149" t="s">
        <v>202</v>
      </c>
      <c r="D225" s="151">
        <v>42298</v>
      </c>
      <c r="E225" s="149">
        <v>1982</v>
      </c>
      <c r="F225" s="149">
        <v>400</v>
      </c>
      <c r="G225" s="149" t="s">
        <v>161</v>
      </c>
      <c r="H225" s="83" t="s">
        <v>162</v>
      </c>
    </row>
    <row r="226" spans="1:8" x14ac:dyDescent="0.3">
      <c r="A226" s="149" t="s">
        <v>159</v>
      </c>
      <c r="B226" s="150">
        <v>2287</v>
      </c>
      <c r="C226" s="149" t="s">
        <v>299</v>
      </c>
      <c r="D226" s="151">
        <v>42298</v>
      </c>
      <c r="E226" s="149">
        <v>11622</v>
      </c>
      <c r="F226" s="149">
        <v>400</v>
      </c>
      <c r="G226" s="149" t="s">
        <v>161</v>
      </c>
      <c r="H226" s="83" t="s">
        <v>162</v>
      </c>
    </row>
    <row r="227" spans="1:8" x14ac:dyDescent="0.3">
      <c r="A227" s="149" t="s">
        <v>159</v>
      </c>
      <c r="B227" s="150">
        <v>2287</v>
      </c>
      <c r="C227" s="149" t="s">
        <v>203</v>
      </c>
      <c r="D227" s="151">
        <v>42298</v>
      </c>
      <c r="E227" s="149">
        <v>2300</v>
      </c>
      <c r="F227" s="149">
        <v>400</v>
      </c>
      <c r="G227" s="149" t="s">
        <v>161</v>
      </c>
      <c r="H227" s="83" t="s">
        <v>162</v>
      </c>
    </row>
    <row r="228" spans="1:8" x14ac:dyDescent="0.3">
      <c r="A228" s="149" t="s">
        <v>159</v>
      </c>
      <c r="B228" s="150">
        <v>2287</v>
      </c>
      <c r="C228" s="149" t="s">
        <v>202</v>
      </c>
      <c r="D228" s="151">
        <v>42317</v>
      </c>
      <c r="E228" s="149">
        <v>7117</v>
      </c>
      <c r="F228" s="149">
        <v>400</v>
      </c>
      <c r="G228" s="149" t="s">
        <v>161</v>
      </c>
      <c r="H228" s="83" t="s">
        <v>162</v>
      </c>
    </row>
    <row r="229" spans="1:8" x14ac:dyDescent="0.3">
      <c r="A229" s="149" t="s">
        <v>159</v>
      </c>
      <c r="B229" s="150">
        <v>2287</v>
      </c>
      <c r="C229" s="149" t="s">
        <v>299</v>
      </c>
      <c r="D229" s="151">
        <v>42317</v>
      </c>
      <c r="E229" s="149">
        <v>11261</v>
      </c>
      <c r="F229" s="149">
        <v>400</v>
      </c>
      <c r="G229" s="149" t="s">
        <v>161</v>
      </c>
      <c r="H229" s="83" t="s">
        <v>162</v>
      </c>
    </row>
    <row r="230" spans="1:8" x14ac:dyDescent="0.3">
      <c r="A230" s="149" t="s">
        <v>159</v>
      </c>
      <c r="B230" s="150">
        <v>2287</v>
      </c>
      <c r="C230" s="149" t="s">
        <v>203</v>
      </c>
      <c r="D230" s="151">
        <v>42317</v>
      </c>
      <c r="E230" s="149">
        <v>11441</v>
      </c>
      <c r="F230" s="149">
        <v>400</v>
      </c>
      <c r="G230" s="149" t="s">
        <v>161</v>
      </c>
      <c r="H230" s="83" t="s">
        <v>162</v>
      </c>
    </row>
    <row r="231" spans="1:8" x14ac:dyDescent="0.3">
      <c r="A231" s="149" t="s">
        <v>159</v>
      </c>
      <c r="B231" s="150">
        <v>2287</v>
      </c>
      <c r="C231" s="149" t="s">
        <v>202</v>
      </c>
      <c r="D231" s="151">
        <v>42348</v>
      </c>
      <c r="E231" s="149">
        <v>180</v>
      </c>
      <c r="F231" s="149">
        <v>400</v>
      </c>
      <c r="G231" s="149" t="s">
        <v>161</v>
      </c>
      <c r="H231" s="83" t="s">
        <v>162</v>
      </c>
    </row>
    <row r="232" spans="1:8" x14ac:dyDescent="0.3">
      <c r="A232" s="149" t="s">
        <v>159</v>
      </c>
      <c r="B232" s="150">
        <v>2287</v>
      </c>
      <c r="C232" s="149" t="s">
        <v>299</v>
      </c>
      <c r="D232" s="151">
        <v>42348</v>
      </c>
      <c r="E232" s="149">
        <v>12793</v>
      </c>
      <c r="F232" s="149">
        <v>400</v>
      </c>
      <c r="G232" s="149" t="s">
        <v>161</v>
      </c>
      <c r="H232" s="83" t="s">
        <v>162</v>
      </c>
    </row>
    <row r="233" spans="1:8" x14ac:dyDescent="0.3">
      <c r="A233" s="149" t="s">
        <v>159</v>
      </c>
      <c r="B233" s="150">
        <v>2287</v>
      </c>
      <c r="C233" s="149" t="s">
        <v>203</v>
      </c>
      <c r="D233" s="151">
        <v>42348</v>
      </c>
      <c r="E233" s="149">
        <v>3100</v>
      </c>
      <c r="F233" s="149">
        <v>400</v>
      </c>
      <c r="G233" s="149" t="s">
        <v>161</v>
      </c>
      <c r="H233" s="83" t="s">
        <v>162</v>
      </c>
    </row>
    <row r="234" spans="1:8" x14ac:dyDescent="0.3">
      <c r="A234" s="149" t="s">
        <v>159</v>
      </c>
      <c r="B234" s="150">
        <v>2287</v>
      </c>
      <c r="C234" s="149" t="s">
        <v>202</v>
      </c>
      <c r="D234" s="151">
        <v>42376</v>
      </c>
      <c r="E234" s="149">
        <v>811</v>
      </c>
      <c r="F234" s="149">
        <v>400</v>
      </c>
      <c r="G234" s="149" t="s">
        <v>161</v>
      </c>
      <c r="H234" s="83" t="s">
        <v>162</v>
      </c>
    </row>
    <row r="235" spans="1:8" x14ac:dyDescent="0.3">
      <c r="A235" s="149" t="s">
        <v>159</v>
      </c>
      <c r="B235" s="150">
        <v>2287</v>
      </c>
      <c r="C235" s="149" t="s">
        <v>299</v>
      </c>
      <c r="D235" s="151">
        <v>42376</v>
      </c>
      <c r="E235" s="149">
        <v>11622</v>
      </c>
      <c r="F235" s="149">
        <v>400</v>
      </c>
      <c r="G235" s="149" t="s">
        <v>161</v>
      </c>
      <c r="H235" s="83" t="s">
        <v>162</v>
      </c>
    </row>
    <row r="236" spans="1:8" x14ac:dyDescent="0.3">
      <c r="A236" s="149" t="s">
        <v>159</v>
      </c>
      <c r="B236" s="150">
        <v>2287</v>
      </c>
      <c r="C236" s="149" t="s">
        <v>203</v>
      </c>
      <c r="D236" s="151">
        <v>42376</v>
      </c>
      <c r="E236" s="149">
        <v>2500</v>
      </c>
      <c r="F236" s="149">
        <v>400</v>
      </c>
      <c r="G236" s="149" t="s">
        <v>161</v>
      </c>
      <c r="H236" s="83" t="s">
        <v>162</v>
      </c>
    </row>
    <row r="237" spans="1:8" x14ac:dyDescent="0.3">
      <c r="A237" s="149" t="s">
        <v>159</v>
      </c>
      <c r="B237" s="150">
        <v>2287</v>
      </c>
      <c r="C237" s="149" t="s">
        <v>202</v>
      </c>
      <c r="D237" s="151">
        <v>42403</v>
      </c>
      <c r="E237" s="149">
        <v>3000</v>
      </c>
      <c r="F237" s="149">
        <v>400</v>
      </c>
      <c r="G237" s="149" t="s">
        <v>161</v>
      </c>
      <c r="H237" s="83" t="s">
        <v>162</v>
      </c>
    </row>
    <row r="238" spans="1:8" x14ac:dyDescent="0.3">
      <c r="A238" s="149" t="s">
        <v>159</v>
      </c>
      <c r="B238" s="150">
        <v>2287</v>
      </c>
      <c r="C238" s="149" t="s">
        <v>299</v>
      </c>
      <c r="D238" s="151">
        <v>42403</v>
      </c>
      <c r="E238" s="149">
        <v>57000</v>
      </c>
      <c r="F238" s="149">
        <v>400</v>
      </c>
      <c r="G238" s="149" t="s">
        <v>161</v>
      </c>
      <c r="H238" s="83" t="s">
        <v>162</v>
      </c>
    </row>
    <row r="239" spans="1:8" x14ac:dyDescent="0.3">
      <c r="A239" s="149" t="s">
        <v>159</v>
      </c>
      <c r="B239" s="150">
        <v>2287</v>
      </c>
      <c r="C239" s="149" t="s">
        <v>203</v>
      </c>
      <c r="D239" s="151">
        <v>42403</v>
      </c>
      <c r="E239" s="149">
        <v>3700</v>
      </c>
      <c r="F239" s="149">
        <v>400</v>
      </c>
      <c r="G239" s="149" t="s">
        <v>161</v>
      </c>
      <c r="H239" s="83" t="s">
        <v>162</v>
      </c>
    </row>
    <row r="240" spans="1:8" x14ac:dyDescent="0.3">
      <c r="A240" s="149" t="s">
        <v>159</v>
      </c>
      <c r="B240" s="150">
        <v>2287</v>
      </c>
      <c r="C240" s="149" t="s">
        <v>202</v>
      </c>
      <c r="D240" s="151">
        <v>42432</v>
      </c>
      <c r="E240" s="149">
        <v>3200</v>
      </c>
      <c r="F240" s="149">
        <v>400</v>
      </c>
      <c r="G240" s="149" t="s">
        <v>161</v>
      </c>
      <c r="H240" s="83" t="s">
        <v>162</v>
      </c>
    </row>
    <row r="241" spans="1:8" x14ac:dyDescent="0.3">
      <c r="A241" s="149" t="s">
        <v>159</v>
      </c>
      <c r="B241" s="150">
        <v>2287</v>
      </c>
      <c r="C241" s="149" t="s">
        <v>299</v>
      </c>
      <c r="D241" s="151">
        <v>42432</v>
      </c>
      <c r="E241" s="149">
        <v>4500</v>
      </c>
      <c r="F241" s="149">
        <v>400</v>
      </c>
      <c r="G241" s="149" t="s">
        <v>161</v>
      </c>
      <c r="H241" s="83" t="s">
        <v>162</v>
      </c>
    </row>
    <row r="242" spans="1:8" x14ac:dyDescent="0.3">
      <c r="A242" s="149" t="s">
        <v>159</v>
      </c>
      <c r="B242" s="150">
        <v>2287</v>
      </c>
      <c r="C242" s="149" t="s">
        <v>203</v>
      </c>
      <c r="D242" s="151">
        <v>42432</v>
      </c>
      <c r="E242" s="149">
        <v>2200</v>
      </c>
      <c r="F242" s="149">
        <v>400</v>
      </c>
      <c r="G242" s="149" t="s">
        <v>161</v>
      </c>
      <c r="H242" s="83" t="s">
        <v>162</v>
      </c>
    </row>
    <row r="243" spans="1:8" x14ac:dyDescent="0.3">
      <c r="A243" s="149" t="s">
        <v>159</v>
      </c>
      <c r="B243" s="150">
        <v>2287</v>
      </c>
      <c r="C243" s="149" t="s">
        <v>202</v>
      </c>
      <c r="D243" s="151">
        <v>42473</v>
      </c>
      <c r="E243" s="149">
        <v>11000</v>
      </c>
      <c r="F243" s="149">
        <v>400</v>
      </c>
      <c r="G243" s="149" t="s">
        <v>161</v>
      </c>
      <c r="H243" s="83" t="s">
        <v>162</v>
      </c>
    </row>
    <row r="244" spans="1:8" x14ac:dyDescent="0.3">
      <c r="A244" s="149" t="s">
        <v>159</v>
      </c>
      <c r="B244" s="150">
        <v>2287</v>
      </c>
      <c r="C244" s="149" t="s">
        <v>299</v>
      </c>
      <c r="D244" s="151">
        <v>42473</v>
      </c>
      <c r="E244" s="149">
        <v>5100</v>
      </c>
      <c r="F244" s="149">
        <v>400</v>
      </c>
      <c r="G244" s="149" t="s">
        <v>161</v>
      </c>
      <c r="H244" s="83" t="s">
        <v>162</v>
      </c>
    </row>
    <row r="245" spans="1:8" x14ac:dyDescent="0.3">
      <c r="A245" s="149" t="s">
        <v>159</v>
      </c>
      <c r="B245" s="150">
        <v>2287</v>
      </c>
      <c r="C245" s="149" t="s">
        <v>203</v>
      </c>
      <c r="D245" s="151">
        <v>42473</v>
      </c>
      <c r="E245" s="149">
        <v>14000</v>
      </c>
      <c r="F245" s="149">
        <v>400</v>
      </c>
      <c r="G245" s="149" t="s">
        <v>161</v>
      </c>
      <c r="H245" s="83" t="s">
        <v>162</v>
      </c>
    </row>
    <row r="246" spans="1:8" x14ac:dyDescent="0.3">
      <c r="A246" s="149" t="s">
        <v>159</v>
      </c>
      <c r="B246" s="150">
        <v>2287</v>
      </c>
      <c r="C246" s="149" t="s">
        <v>202</v>
      </c>
      <c r="D246" s="151">
        <v>42494</v>
      </c>
      <c r="E246" s="149">
        <v>3800</v>
      </c>
      <c r="F246" s="149">
        <v>400</v>
      </c>
      <c r="G246" s="149" t="s">
        <v>161</v>
      </c>
      <c r="H246" s="83" t="s">
        <v>162</v>
      </c>
    </row>
    <row r="247" spans="1:8" x14ac:dyDescent="0.3">
      <c r="A247" s="149" t="s">
        <v>159</v>
      </c>
      <c r="B247" s="150">
        <v>2287</v>
      </c>
      <c r="C247" s="149" t="s">
        <v>299</v>
      </c>
      <c r="D247" s="151">
        <v>42494</v>
      </c>
      <c r="E247" s="149">
        <v>2400</v>
      </c>
      <c r="F247" s="149">
        <v>400</v>
      </c>
      <c r="G247" s="149" t="s">
        <v>161</v>
      </c>
      <c r="H247" s="83" t="s">
        <v>162</v>
      </c>
    </row>
    <row r="248" spans="1:8" x14ac:dyDescent="0.3">
      <c r="A248" s="149" t="s">
        <v>159</v>
      </c>
      <c r="B248" s="150">
        <v>2287</v>
      </c>
      <c r="C248" s="149" t="s">
        <v>203</v>
      </c>
      <c r="D248" s="151">
        <v>42494</v>
      </c>
      <c r="E248" s="149">
        <v>1500</v>
      </c>
      <c r="F248" s="149">
        <v>400</v>
      </c>
      <c r="G248" s="149" t="s">
        <v>161</v>
      </c>
      <c r="H248" s="83" t="s">
        <v>162</v>
      </c>
    </row>
    <row r="249" spans="1:8" x14ac:dyDescent="0.3">
      <c r="A249" s="149" t="s">
        <v>159</v>
      </c>
      <c r="B249" s="150">
        <v>2287</v>
      </c>
      <c r="C249" s="149" t="s">
        <v>202</v>
      </c>
      <c r="D249" s="151">
        <v>42522</v>
      </c>
      <c r="E249" s="149">
        <v>7207</v>
      </c>
      <c r="F249" s="149">
        <v>400</v>
      </c>
      <c r="G249" s="149" t="s">
        <v>161</v>
      </c>
      <c r="H249" s="83" t="s">
        <v>162</v>
      </c>
    </row>
    <row r="250" spans="1:8" x14ac:dyDescent="0.3">
      <c r="A250" s="149" t="s">
        <v>159</v>
      </c>
      <c r="B250" s="150">
        <v>2287</v>
      </c>
      <c r="C250" s="149" t="s">
        <v>299</v>
      </c>
      <c r="D250" s="151">
        <v>42522</v>
      </c>
      <c r="E250" s="149">
        <v>32000</v>
      </c>
      <c r="F250" s="149">
        <v>400</v>
      </c>
      <c r="G250" s="149" t="s">
        <v>161</v>
      </c>
      <c r="H250" s="83" t="s">
        <v>162</v>
      </c>
    </row>
    <row r="251" spans="1:8" x14ac:dyDescent="0.3">
      <c r="A251" s="149" t="s">
        <v>159</v>
      </c>
      <c r="B251" s="150">
        <v>2287</v>
      </c>
      <c r="C251" s="149" t="s">
        <v>203</v>
      </c>
      <c r="D251" s="151">
        <v>42522</v>
      </c>
      <c r="E251" s="149">
        <v>12252</v>
      </c>
      <c r="F251" s="149">
        <v>400</v>
      </c>
      <c r="G251" s="149" t="s">
        <v>161</v>
      </c>
      <c r="H251" s="83" t="s">
        <v>162</v>
      </c>
    </row>
    <row r="252" spans="1:8" x14ac:dyDescent="0.3">
      <c r="A252" s="149" t="s">
        <v>159</v>
      </c>
      <c r="B252" s="150">
        <v>2287</v>
      </c>
      <c r="C252" s="149" t="s">
        <v>202</v>
      </c>
      <c r="D252" s="151">
        <v>42570</v>
      </c>
      <c r="E252" s="149">
        <v>3300</v>
      </c>
      <c r="F252" s="149">
        <v>400</v>
      </c>
      <c r="G252" s="149" t="s">
        <v>161</v>
      </c>
      <c r="H252" s="83" t="s">
        <v>162</v>
      </c>
    </row>
    <row r="253" spans="1:8" x14ac:dyDescent="0.3">
      <c r="A253" s="149" t="s">
        <v>159</v>
      </c>
      <c r="B253" s="150">
        <v>2287</v>
      </c>
      <c r="C253" s="149" t="s">
        <v>299</v>
      </c>
      <c r="D253" s="151">
        <v>42570</v>
      </c>
      <c r="E253" s="149">
        <v>19091</v>
      </c>
      <c r="F253" s="149">
        <v>400</v>
      </c>
      <c r="G253" s="149" t="s">
        <v>161</v>
      </c>
      <c r="H253" s="83" t="s">
        <v>162</v>
      </c>
    </row>
    <row r="254" spans="1:8" x14ac:dyDescent="0.3">
      <c r="A254" s="149" t="s">
        <v>159</v>
      </c>
      <c r="B254" s="150">
        <v>2287</v>
      </c>
      <c r="C254" s="149" t="s">
        <v>203</v>
      </c>
      <c r="D254" s="151">
        <v>42570</v>
      </c>
      <c r="E254" s="149">
        <v>4700</v>
      </c>
      <c r="F254" s="149">
        <v>400</v>
      </c>
      <c r="G254" s="149" t="s">
        <v>161</v>
      </c>
      <c r="H254" s="83" t="s">
        <v>162</v>
      </c>
    </row>
    <row r="255" spans="1:8" x14ac:dyDescent="0.3">
      <c r="A255" s="149" t="s">
        <v>159</v>
      </c>
      <c r="B255" s="150">
        <v>2287</v>
      </c>
      <c r="C255" s="149" t="s">
        <v>202</v>
      </c>
      <c r="D255" s="151">
        <v>42607</v>
      </c>
      <c r="E255" s="149">
        <v>2200</v>
      </c>
      <c r="F255" s="149">
        <v>400</v>
      </c>
      <c r="G255" s="149" t="s">
        <v>161</v>
      </c>
      <c r="H255" s="83" t="s">
        <v>162</v>
      </c>
    </row>
    <row r="256" spans="1:8" x14ac:dyDescent="0.3">
      <c r="A256" s="149" t="s">
        <v>159</v>
      </c>
      <c r="B256" s="150">
        <v>2287</v>
      </c>
      <c r="C256" s="149" t="s">
        <v>299</v>
      </c>
      <c r="D256" s="151">
        <v>42607</v>
      </c>
      <c r="E256" s="149">
        <v>17000</v>
      </c>
      <c r="F256" s="149">
        <v>400</v>
      </c>
      <c r="G256" s="149" t="s">
        <v>161</v>
      </c>
      <c r="H256" s="83" t="s">
        <v>162</v>
      </c>
    </row>
    <row r="257" spans="1:8" x14ac:dyDescent="0.3">
      <c r="A257" s="149" t="s">
        <v>159</v>
      </c>
      <c r="B257" s="150">
        <v>2287</v>
      </c>
      <c r="C257" s="149" t="s">
        <v>203</v>
      </c>
      <c r="D257" s="151">
        <v>42607</v>
      </c>
      <c r="E257" s="149">
        <v>4400</v>
      </c>
      <c r="F257" s="149">
        <v>400</v>
      </c>
      <c r="G257" s="149" t="s">
        <v>161</v>
      </c>
      <c r="H257" s="83" t="s">
        <v>162</v>
      </c>
    </row>
    <row r="258" spans="1:8" x14ac:dyDescent="0.3">
      <c r="A258" s="149" t="s">
        <v>159</v>
      </c>
      <c r="B258" s="150">
        <v>2287</v>
      </c>
      <c r="C258" s="149" t="s">
        <v>202</v>
      </c>
      <c r="D258" s="151">
        <v>42640</v>
      </c>
      <c r="E258" s="149">
        <v>1261</v>
      </c>
      <c r="F258" s="149">
        <v>400</v>
      </c>
      <c r="G258" s="149" t="s">
        <v>161</v>
      </c>
      <c r="H258" s="83" t="s">
        <v>162</v>
      </c>
    </row>
    <row r="259" spans="1:8" x14ac:dyDescent="0.3">
      <c r="A259" s="149" t="s">
        <v>159</v>
      </c>
      <c r="B259" s="150">
        <v>2287</v>
      </c>
      <c r="C259" s="149" t="s">
        <v>299</v>
      </c>
      <c r="D259" s="151">
        <v>42640</v>
      </c>
      <c r="E259" s="149">
        <v>20000</v>
      </c>
      <c r="F259" s="149">
        <v>400</v>
      </c>
      <c r="G259" s="149" t="s">
        <v>161</v>
      </c>
      <c r="H259" s="83" t="s">
        <v>162</v>
      </c>
    </row>
    <row r="260" spans="1:8" x14ac:dyDescent="0.3">
      <c r="A260" s="149" t="s">
        <v>159</v>
      </c>
      <c r="B260" s="150">
        <v>2287</v>
      </c>
      <c r="C260" s="149" t="s">
        <v>203</v>
      </c>
      <c r="D260" s="151">
        <v>42640</v>
      </c>
      <c r="E260" s="149">
        <v>7828</v>
      </c>
      <c r="F260" s="149">
        <v>400</v>
      </c>
      <c r="G260" s="149" t="s">
        <v>161</v>
      </c>
      <c r="H260" s="83" t="s">
        <v>162</v>
      </c>
    </row>
    <row r="261" spans="1:8" x14ac:dyDescent="0.3">
      <c r="A261" s="149" t="s">
        <v>159</v>
      </c>
      <c r="B261" s="150">
        <v>2287</v>
      </c>
      <c r="C261" s="149" t="s">
        <v>202</v>
      </c>
      <c r="D261" s="151">
        <v>42653</v>
      </c>
      <c r="E261" s="149">
        <v>7477</v>
      </c>
      <c r="F261" s="149">
        <v>400</v>
      </c>
      <c r="G261" s="149" t="s">
        <v>161</v>
      </c>
      <c r="H261" s="83" t="s">
        <v>162</v>
      </c>
    </row>
    <row r="262" spans="1:8" x14ac:dyDescent="0.3">
      <c r="A262" s="149" t="s">
        <v>159</v>
      </c>
      <c r="B262" s="150">
        <v>2287</v>
      </c>
      <c r="C262" s="149" t="s">
        <v>299</v>
      </c>
      <c r="D262" s="151">
        <v>42653</v>
      </c>
      <c r="E262" s="149">
        <v>7297</v>
      </c>
      <c r="F262" s="149">
        <v>400</v>
      </c>
      <c r="G262" s="149" t="s">
        <v>161</v>
      </c>
      <c r="H262" s="83" t="s">
        <v>162</v>
      </c>
    </row>
    <row r="263" spans="1:8" x14ac:dyDescent="0.3">
      <c r="A263" s="149" t="s">
        <v>159</v>
      </c>
      <c r="B263" s="150">
        <v>2287</v>
      </c>
      <c r="C263" s="149" t="s">
        <v>203</v>
      </c>
      <c r="D263" s="151">
        <v>42663</v>
      </c>
      <c r="E263" s="149">
        <v>3800</v>
      </c>
      <c r="F263" s="149">
        <v>400</v>
      </c>
      <c r="G263" s="149" t="s">
        <v>161</v>
      </c>
      <c r="H263" s="83" t="s">
        <v>162</v>
      </c>
    </row>
  </sheetData>
  <mergeCells count="1">
    <mergeCell ref="L1:M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XFD210"/>
  <sheetViews>
    <sheetView workbookViewId="0">
      <selection activeCell="M145" sqref="M145"/>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2297</v>
      </c>
      <c r="C2" s="149" t="s">
        <v>204</v>
      </c>
      <c r="D2" s="151">
        <v>40212</v>
      </c>
      <c r="E2" s="149">
        <v>960</v>
      </c>
      <c r="F2" s="149">
        <v>400</v>
      </c>
      <c r="G2" s="149" t="s">
        <v>161</v>
      </c>
      <c r="H2" s="83" t="s">
        <v>162</v>
      </c>
      <c r="J2" s="85" t="s">
        <v>163</v>
      </c>
      <c r="K2" s="85" t="s">
        <v>164</v>
      </c>
      <c r="L2" s="86">
        <v>40179</v>
      </c>
      <c r="M2" s="86">
        <v>42916</v>
      </c>
      <c r="N2" s="82">
        <f>$B$2</f>
        <v>2297</v>
      </c>
      <c r="O2" s="21">
        <f>COUNTIFS($D:$D,"&gt;="&amp;L2,$D:$D,"&lt;="&amp;M2)</f>
        <v>209</v>
      </c>
      <c r="P2" s="21">
        <f>COUNTIFS($D:$D,"&gt;="&amp;L2,$D:$D,"&lt;="&amp;M2,$E:$E,"&gt;400")+COUNTIFS($D:$D,"&gt;="&amp;L2,$D:$D,"&lt;="&amp;M2,$E:$E,"*Present &gt;QL")</f>
        <v>198</v>
      </c>
      <c r="Q2" s="87">
        <f t="shared" ref="Q2" si="0">IFERROR(P2/O2,"NA")</f>
        <v>0.94736842105263153</v>
      </c>
      <c r="XFD2"/>
    </row>
    <row r="3" spans="1:17 16384:16384" s="78" customFormat="1" x14ac:dyDescent="0.3">
      <c r="A3" s="149" t="s">
        <v>159</v>
      </c>
      <c r="B3" s="150">
        <v>2297</v>
      </c>
      <c r="C3" s="149" t="s">
        <v>204</v>
      </c>
      <c r="D3" s="151">
        <v>40346</v>
      </c>
      <c r="E3" s="149">
        <v>1400</v>
      </c>
      <c r="F3" s="149">
        <v>400</v>
      </c>
      <c r="G3" s="149" t="s">
        <v>161</v>
      </c>
      <c r="H3" s="83" t="s">
        <v>162</v>
      </c>
      <c r="XFD3"/>
    </row>
    <row r="4" spans="1:17 16384:16384" s="78" customFormat="1" x14ac:dyDescent="0.3">
      <c r="A4" s="149" t="s">
        <v>159</v>
      </c>
      <c r="B4" s="150">
        <v>2297</v>
      </c>
      <c r="C4" s="149" t="s">
        <v>204</v>
      </c>
      <c r="D4" s="151">
        <v>40401</v>
      </c>
      <c r="E4" s="149">
        <v>16000</v>
      </c>
      <c r="F4" s="149">
        <v>400</v>
      </c>
      <c r="G4" s="149" t="s">
        <v>161</v>
      </c>
      <c r="H4" s="83" t="s">
        <v>162</v>
      </c>
      <c r="XFD4"/>
    </row>
    <row r="5" spans="1:17 16384:16384" s="78" customFormat="1" x14ac:dyDescent="0.3">
      <c r="A5" s="149" t="s">
        <v>159</v>
      </c>
      <c r="B5" s="150">
        <v>2297</v>
      </c>
      <c r="C5" s="149" t="s">
        <v>204</v>
      </c>
      <c r="D5" s="151">
        <v>40492</v>
      </c>
      <c r="E5" s="149">
        <v>1700</v>
      </c>
      <c r="F5" s="149">
        <v>400</v>
      </c>
      <c r="G5" s="149" t="s">
        <v>161</v>
      </c>
      <c r="H5" s="83" t="s">
        <v>162</v>
      </c>
      <c r="XFD5"/>
    </row>
    <row r="6" spans="1:17 16384:16384" s="78" customFormat="1" x14ac:dyDescent="0.3">
      <c r="A6" s="149" t="s">
        <v>165</v>
      </c>
      <c r="B6" s="150">
        <v>2297</v>
      </c>
      <c r="C6" s="149" t="s">
        <v>304</v>
      </c>
      <c r="D6" s="151">
        <v>40569</v>
      </c>
      <c r="E6" s="149">
        <v>750</v>
      </c>
      <c r="F6" s="149">
        <v>400</v>
      </c>
      <c r="G6" s="149" t="s">
        <v>161</v>
      </c>
      <c r="H6" s="83" t="s">
        <v>162</v>
      </c>
      <c r="XFD6"/>
    </row>
    <row r="7" spans="1:17 16384:16384" s="78" customFormat="1" x14ac:dyDescent="0.3">
      <c r="A7" s="149" t="s">
        <v>165</v>
      </c>
      <c r="B7" s="150">
        <v>2297</v>
      </c>
      <c r="C7" s="149" t="s">
        <v>305</v>
      </c>
      <c r="D7" s="151">
        <v>40569</v>
      </c>
      <c r="E7" s="149">
        <v>660</v>
      </c>
      <c r="F7" s="149">
        <v>400</v>
      </c>
      <c r="G7" s="149" t="s">
        <v>161</v>
      </c>
      <c r="H7" s="83" t="s">
        <v>162</v>
      </c>
      <c r="XFD7"/>
    </row>
    <row r="8" spans="1:17 16384:16384" s="78" customFormat="1" x14ac:dyDescent="0.3">
      <c r="A8" s="149" t="s">
        <v>165</v>
      </c>
      <c r="B8" s="150">
        <v>2297</v>
      </c>
      <c r="C8" s="149" t="s">
        <v>306</v>
      </c>
      <c r="D8" s="151">
        <v>40569</v>
      </c>
      <c r="E8" s="149">
        <v>580</v>
      </c>
      <c r="F8" s="149">
        <v>400</v>
      </c>
      <c r="G8" s="149" t="s">
        <v>161</v>
      </c>
      <c r="H8" s="83" t="s">
        <v>162</v>
      </c>
      <c r="XFD8"/>
    </row>
    <row r="9" spans="1:17 16384:16384" s="78" customFormat="1" x14ac:dyDescent="0.3">
      <c r="A9" s="149" t="s">
        <v>165</v>
      </c>
      <c r="B9" s="150">
        <v>2297</v>
      </c>
      <c r="C9" s="149" t="s">
        <v>307</v>
      </c>
      <c r="D9" s="151">
        <v>40569</v>
      </c>
      <c r="E9" s="149">
        <v>400</v>
      </c>
      <c r="F9" s="149">
        <v>400</v>
      </c>
      <c r="G9" s="149" t="s">
        <v>161</v>
      </c>
      <c r="H9" s="83" t="s">
        <v>162</v>
      </c>
      <c r="XFD9"/>
    </row>
    <row r="10" spans="1:17 16384:16384" s="78" customFormat="1" x14ac:dyDescent="0.3">
      <c r="A10" s="149" t="s">
        <v>165</v>
      </c>
      <c r="B10" s="150">
        <v>2297</v>
      </c>
      <c r="C10" s="149" t="s">
        <v>308</v>
      </c>
      <c r="D10" s="151">
        <v>40569</v>
      </c>
      <c r="E10" s="149">
        <v>970</v>
      </c>
      <c r="F10" s="149">
        <v>400</v>
      </c>
      <c r="G10" s="149" t="s">
        <v>161</v>
      </c>
      <c r="H10" s="83" t="s">
        <v>162</v>
      </c>
      <c r="XFD10"/>
    </row>
    <row r="11" spans="1:17 16384:16384" s="78" customFormat="1" x14ac:dyDescent="0.3">
      <c r="A11" s="149" t="s">
        <v>165</v>
      </c>
      <c r="B11" s="150">
        <v>2297</v>
      </c>
      <c r="C11" s="149" t="s">
        <v>309</v>
      </c>
      <c r="D11" s="151">
        <v>40569</v>
      </c>
      <c r="E11" s="149">
        <v>1100</v>
      </c>
      <c r="F11" s="149">
        <v>400</v>
      </c>
      <c r="G11" s="149" t="s">
        <v>161</v>
      </c>
      <c r="H11" s="83" t="s">
        <v>162</v>
      </c>
      <c r="XFD11"/>
    </row>
    <row r="12" spans="1:17 16384:16384" s="78" customFormat="1" x14ac:dyDescent="0.3">
      <c r="A12" s="149" t="s">
        <v>165</v>
      </c>
      <c r="B12" s="150">
        <v>2297</v>
      </c>
      <c r="C12" s="149" t="s">
        <v>304</v>
      </c>
      <c r="D12" s="151">
        <v>40598</v>
      </c>
      <c r="E12" s="149">
        <v>1800</v>
      </c>
      <c r="F12" s="149">
        <v>400</v>
      </c>
      <c r="G12" s="149" t="s">
        <v>161</v>
      </c>
      <c r="H12" s="83" t="s">
        <v>162</v>
      </c>
      <c r="XFD12"/>
    </row>
    <row r="13" spans="1:17 16384:16384" s="78" customFormat="1" x14ac:dyDescent="0.3">
      <c r="A13" s="149" t="s">
        <v>165</v>
      </c>
      <c r="B13" s="150">
        <v>2297</v>
      </c>
      <c r="C13" s="149" t="s">
        <v>305</v>
      </c>
      <c r="D13" s="151">
        <v>40598</v>
      </c>
      <c r="E13" s="149">
        <v>380</v>
      </c>
      <c r="F13" s="149">
        <v>400</v>
      </c>
      <c r="G13" s="149" t="s">
        <v>161</v>
      </c>
      <c r="H13" s="83" t="s">
        <v>162</v>
      </c>
      <c r="XFD13"/>
    </row>
    <row r="14" spans="1:17 16384:16384" s="78" customFormat="1" x14ac:dyDescent="0.3">
      <c r="A14" s="149" t="s">
        <v>165</v>
      </c>
      <c r="B14" s="150">
        <v>2297</v>
      </c>
      <c r="C14" s="149" t="s">
        <v>310</v>
      </c>
      <c r="D14" s="151">
        <v>40598</v>
      </c>
      <c r="E14" s="149">
        <v>1100</v>
      </c>
      <c r="F14" s="149">
        <v>400</v>
      </c>
      <c r="G14" s="149" t="s">
        <v>161</v>
      </c>
      <c r="H14" s="83" t="s">
        <v>162</v>
      </c>
      <c r="XFD14"/>
    </row>
    <row r="15" spans="1:17 16384:16384" s="78" customFormat="1" x14ac:dyDescent="0.3">
      <c r="A15" s="149" t="s">
        <v>165</v>
      </c>
      <c r="B15" s="150">
        <v>2297</v>
      </c>
      <c r="C15" s="149" t="s">
        <v>306</v>
      </c>
      <c r="D15" s="151">
        <v>40598</v>
      </c>
      <c r="E15" s="149">
        <v>8100</v>
      </c>
      <c r="F15" s="149">
        <v>400</v>
      </c>
      <c r="G15" s="149" t="s">
        <v>161</v>
      </c>
      <c r="H15" s="83" t="s">
        <v>162</v>
      </c>
      <c r="XFD15"/>
    </row>
    <row r="16" spans="1:17 16384:16384" s="78" customFormat="1" x14ac:dyDescent="0.3">
      <c r="A16" s="149" t="s">
        <v>165</v>
      </c>
      <c r="B16" s="150">
        <v>2297</v>
      </c>
      <c r="C16" s="149" t="s">
        <v>307</v>
      </c>
      <c r="D16" s="151">
        <v>40598</v>
      </c>
      <c r="E16" s="149">
        <v>1000</v>
      </c>
      <c r="F16" s="149">
        <v>400</v>
      </c>
      <c r="G16" s="149" t="s">
        <v>161</v>
      </c>
      <c r="H16" s="83" t="s">
        <v>162</v>
      </c>
      <c r="XFD16"/>
    </row>
    <row r="17" spans="1:8 16384:16384" s="78" customFormat="1" x14ac:dyDescent="0.3">
      <c r="A17" s="149" t="s">
        <v>165</v>
      </c>
      <c r="B17" s="150">
        <v>2297</v>
      </c>
      <c r="C17" s="149" t="s">
        <v>308</v>
      </c>
      <c r="D17" s="151">
        <v>40598</v>
      </c>
      <c r="E17" s="149">
        <v>1900</v>
      </c>
      <c r="F17" s="149">
        <v>400</v>
      </c>
      <c r="G17" s="149" t="s">
        <v>161</v>
      </c>
      <c r="H17" s="83" t="s">
        <v>162</v>
      </c>
      <c r="XFD17"/>
    </row>
    <row r="18" spans="1:8 16384:16384" s="78" customFormat="1" x14ac:dyDescent="0.3">
      <c r="A18" s="149" t="s">
        <v>165</v>
      </c>
      <c r="B18" s="150">
        <v>2297</v>
      </c>
      <c r="C18" s="149" t="s">
        <v>309</v>
      </c>
      <c r="D18" s="151">
        <v>40598</v>
      </c>
      <c r="E18" s="149">
        <v>1300</v>
      </c>
      <c r="F18" s="149">
        <v>400</v>
      </c>
      <c r="G18" s="149" t="s">
        <v>161</v>
      </c>
      <c r="H18" s="83" t="s">
        <v>162</v>
      </c>
      <c r="XFD18"/>
    </row>
    <row r="19" spans="1:8 16384:16384" s="78" customFormat="1" x14ac:dyDescent="0.3">
      <c r="A19" s="149" t="s">
        <v>159</v>
      </c>
      <c r="B19" s="150">
        <v>2297</v>
      </c>
      <c r="C19" s="149" t="s">
        <v>204</v>
      </c>
      <c r="D19" s="151">
        <v>40616</v>
      </c>
      <c r="E19" s="149">
        <v>2300</v>
      </c>
      <c r="F19" s="149">
        <v>400</v>
      </c>
      <c r="G19" s="149" t="s">
        <v>161</v>
      </c>
      <c r="H19" s="83" t="s">
        <v>162</v>
      </c>
      <c r="XFD19"/>
    </row>
    <row r="20" spans="1:8 16384:16384" s="78" customFormat="1" x14ac:dyDescent="0.3">
      <c r="A20" s="149" t="s">
        <v>165</v>
      </c>
      <c r="B20" s="150">
        <v>2297</v>
      </c>
      <c r="C20" s="149" t="s">
        <v>304</v>
      </c>
      <c r="D20" s="151">
        <v>40638</v>
      </c>
      <c r="E20" s="149">
        <v>25000</v>
      </c>
      <c r="F20" s="149">
        <v>400</v>
      </c>
      <c r="G20" s="149" t="s">
        <v>161</v>
      </c>
      <c r="H20" s="83" t="s">
        <v>162</v>
      </c>
      <c r="XFD20"/>
    </row>
    <row r="21" spans="1:8 16384:16384" s="78" customFormat="1" x14ac:dyDescent="0.3">
      <c r="A21" s="149" t="s">
        <v>165</v>
      </c>
      <c r="B21" s="150">
        <v>2297</v>
      </c>
      <c r="C21" s="149" t="s">
        <v>305</v>
      </c>
      <c r="D21" s="151">
        <v>40638</v>
      </c>
      <c r="E21" s="149">
        <v>8400</v>
      </c>
      <c r="F21" s="149">
        <v>400</v>
      </c>
      <c r="G21" s="149" t="s">
        <v>161</v>
      </c>
      <c r="H21" s="83" t="s">
        <v>162</v>
      </c>
      <c r="XFD21"/>
    </row>
    <row r="22" spans="1:8 16384:16384" s="78" customFormat="1" x14ac:dyDescent="0.3">
      <c r="A22" s="149" t="s">
        <v>165</v>
      </c>
      <c r="B22" s="150">
        <v>2297</v>
      </c>
      <c r="C22" s="149" t="s">
        <v>310</v>
      </c>
      <c r="D22" s="151">
        <v>40638</v>
      </c>
      <c r="E22" s="149">
        <v>22000</v>
      </c>
      <c r="F22" s="149">
        <v>400</v>
      </c>
      <c r="G22" s="149" t="s">
        <v>161</v>
      </c>
      <c r="H22" s="83" t="s">
        <v>162</v>
      </c>
      <c r="XFD22"/>
    </row>
    <row r="23" spans="1:8 16384:16384" s="78" customFormat="1" x14ac:dyDescent="0.3">
      <c r="A23" s="149" t="s">
        <v>165</v>
      </c>
      <c r="B23" s="150">
        <v>2297</v>
      </c>
      <c r="C23" s="149" t="s">
        <v>306</v>
      </c>
      <c r="D23" s="151">
        <v>40638</v>
      </c>
      <c r="E23" s="149">
        <v>9000</v>
      </c>
      <c r="F23" s="149">
        <v>400</v>
      </c>
      <c r="G23" s="149" t="s">
        <v>161</v>
      </c>
      <c r="H23" s="83" t="s">
        <v>162</v>
      </c>
      <c r="XFD23"/>
    </row>
    <row r="24" spans="1:8 16384:16384" s="78" customFormat="1" x14ac:dyDescent="0.3">
      <c r="A24" s="149" t="s">
        <v>165</v>
      </c>
      <c r="B24" s="150">
        <v>2297</v>
      </c>
      <c r="C24" s="149" t="s">
        <v>307</v>
      </c>
      <c r="D24" s="151">
        <v>40638</v>
      </c>
      <c r="E24" s="149">
        <v>4900</v>
      </c>
      <c r="F24" s="149">
        <v>400</v>
      </c>
      <c r="G24" s="149" t="s">
        <v>161</v>
      </c>
      <c r="H24" s="83" t="s">
        <v>162</v>
      </c>
      <c r="XFD24"/>
    </row>
    <row r="25" spans="1:8 16384:16384" s="78" customFormat="1" x14ac:dyDescent="0.3">
      <c r="A25" s="149" t="s">
        <v>165</v>
      </c>
      <c r="B25" s="150">
        <v>2297</v>
      </c>
      <c r="C25" s="149" t="s">
        <v>308</v>
      </c>
      <c r="D25" s="151">
        <v>40638</v>
      </c>
      <c r="E25" s="149">
        <v>4400</v>
      </c>
      <c r="F25" s="149">
        <v>400</v>
      </c>
      <c r="G25" s="149" t="s">
        <v>161</v>
      </c>
      <c r="H25" s="83" t="s">
        <v>162</v>
      </c>
      <c r="XFD25"/>
    </row>
    <row r="26" spans="1:8 16384:16384" s="78" customFormat="1" x14ac:dyDescent="0.3">
      <c r="A26" s="149" t="s">
        <v>165</v>
      </c>
      <c r="B26" s="150">
        <v>2297</v>
      </c>
      <c r="C26" s="149" t="s">
        <v>309</v>
      </c>
      <c r="D26" s="151">
        <v>40638</v>
      </c>
      <c r="E26" s="149">
        <v>5300</v>
      </c>
      <c r="F26" s="149">
        <v>400</v>
      </c>
      <c r="G26" s="149" t="s">
        <v>161</v>
      </c>
      <c r="H26" s="83" t="s">
        <v>162</v>
      </c>
      <c r="XFD26"/>
    </row>
    <row r="27" spans="1:8 16384:16384" s="78" customFormat="1" x14ac:dyDescent="0.3">
      <c r="A27" s="149" t="s">
        <v>165</v>
      </c>
      <c r="B27" s="150">
        <v>2297</v>
      </c>
      <c r="C27" s="149" t="s">
        <v>304</v>
      </c>
      <c r="D27" s="151">
        <v>40645</v>
      </c>
      <c r="E27" s="149">
        <v>4500</v>
      </c>
      <c r="F27" s="149">
        <v>400</v>
      </c>
      <c r="G27" s="149" t="s">
        <v>161</v>
      </c>
      <c r="H27" s="83" t="s">
        <v>162</v>
      </c>
      <c r="XFD27"/>
    </row>
    <row r="28" spans="1:8 16384:16384" s="78" customFormat="1" x14ac:dyDescent="0.3">
      <c r="A28" s="149" t="s">
        <v>165</v>
      </c>
      <c r="B28" s="150">
        <v>2297</v>
      </c>
      <c r="C28" s="149" t="s">
        <v>305</v>
      </c>
      <c r="D28" s="151">
        <v>40645</v>
      </c>
      <c r="E28" s="149">
        <v>140</v>
      </c>
      <c r="F28" s="149">
        <v>400</v>
      </c>
      <c r="G28" s="149" t="s">
        <v>161</v>
      </c>
      <c r="H28" s="83" t="s">
        <v>162</v>
      </c>
      <c r="XFD28"/>
    </row>
    <row r="29" spans="1:8 16384:16384" s="78" customFormat="1" x14ac:dyDescent="0.3">
      <c r="A29" s="149" t="s">
        <v>165</v>
      </c>
      <c r="B29" s="150">
        <v>2297</v>
      </c>
      <c r="C29" s="149" t="s">
        <v>310</v>
      </c>
      <c r="D29" s="151">
        <v>40645</v>
      </c>
      <c r="E29" s="149">
        <v>2400</v>
      </c>
      <c r="F29" s="149">
        <v>400</v>
      </c>
      <c r="G29" s="149" t="s">
        <v>161</v>
      </c>
      <c r="H29" s="83" t="s">
        <v>162</v>
      </c>
      <c r="XFD29"/>
    </row>
    <row r="30" spans="1:8 16384:16384" s="78" customFormat="1" x14ac:dyDescent="0.3">
      <c r="A30" s="149" t="s">
        <v>165</v>
      </c>
      <c r="B30" s="150">
        <v>2297</v>
      </c>
      <c r="C30" s="149" t="s">
        <v>306</v>
      </c>
      <c r="D30" s="151">
        <v>40645</v>
      </c>
      <c r="E30" s="149">
        <v>90</v>
      </c>
      <c r="F30" s="149">
        <v>400</v>
      </c>
      <c r="G30" s="149" t="s">
        <v>161</v>
      </c>
      <c r="H30" s="83" t="s">
        <v>162</v>
      </c>
      <c r="XFD30"/>
    </row>
    <row r="31" spans="1:8 16384:16384" s="78" customFormat="1" x14ac:dyDescent="0.3">
      <c r="A31" s="149" t="s">
        <v>165</v>
      </c>
      <c r="B31" s="150">
        <v>2297</v>
      </c>
      <c r="C31" s="149" t="s">
        <v>304</v>
      </c>
      <c r="D31" s="151">
        <v>40668</v>
      </c>
      <c r="E31" s="149">
        <v>5300</v>
      </c>
      <c r="F31" s="149">
        <v>400</v>
      </c>
      <c r="G31" s="149" t="s">
        <v>161</v>
      </c>
      <c r="H31" s="83" t="s">
        <v>162</v>
      </c>
      <c r="XFD31"/>
    </row>
    <row r="32" spans="1:8 16384:16384" s="78" customFormat="1" x14ac:dyDescent="0.3">
      <c r="A32" s="149" t="s">
        <v>165</v>
      </c>
      <c r="B32" s="150">
        <v>2297</v>
      </c>
      <c r="C32" s="149" t="s">
        <v>305</v>
      </c>
      <c r="D32" s="151">
        <v>40668</v>
      </c>
      <c r="E32" s="149">
        <v>220</v>
      </c>
      <c r="F32" s="149">
        <v>400</v>
      </c>
      <c r="G32" s="149" t="s">
        <v>161</v>
      </c>
      <c r="H32" s="83" t="s">
        <v>162</v>
      </c>
      <c r="XFD32"/>
    </row>
    <row r="33" spans="1:8 16384:16384" s="78" customFormat="1" x14ac:dyDescent="0.3">
      <c r="A33" s="149" t="s">
        <v>165</v>
      </c>
      <c r="B33" s="150">
        <v>2297</v>
      </c>
      <c r="C33" s="149" t="s">
        <v>310</v>
      </c>
      <c r="D33" s="151">
        <v>40668</v>
      </c>
      <c r="E33" s="149">
        <v>2700</v>
      </c>
      <c r="F33" s="149">
        <v>400</v>
      </c>
      <c r="G33" s="149" t="s">
        <v>161</v>
      </c>
      <c r="H33" s="83" t="s">
        <v>162</v>
      </c>
      <c r="XFD33"/>
    </row>
    <row r="34" spans="1:8 16384:16384" s="78" customFormat="1" x14ac:dyDescent="0.3">
      <c r="A34" s="149" t="s">
        <v>165</v>
      </c>
      <c r="B34" s="150">
        <v>2297</v>
      </c>
      <c r="C34" s="149" t="s">
        <v>307</v>
      </c>
      <c r="D34" s="151">
        <v>40668</v>
      </c>
      <c r="E34" s="149">
        <v>1600</v>
      </c>
      <c r="F34" s="149">
        <v>400</v>
      </c>
      <c r="G34" s="149" t="s">
        <v>161</v>
      </c>
      <c r="H34" s="83" t="s">
        <v>162</v>
      </c>
      <c r="XFD34"/>
    </row>
    <row r="35" spans="1:8 16384:16384" s="78" customFormat="1" x14ac:dyDescent="0.3">
      <c r="A35" s="149" t="s">
        <v>165</v>
      </c>
      <c r="B35" s="150">
        <v>2297</v>
      </c>
      <c r="C35" s="149" t="s">
        <v>309</v>
      </c>
      <c r="D35" s="151">
        <v>40668</v>
      </c>
      <c r="E35" s="149">
        <v>2100</v>
      </c>
      <c r="F35" s="149">
        <v>400</v>
      </c>
      <c r="G35" s="149" t="s">
        <v>161</v>
      </c>
      <c r="H35" s="83" t="s">
        <v>162</v>
      </c>
      <c r="XFD35"/>
    </row>
    <row r="36" spans="1:8 16384:16384" s="78" customFormat="1" x14ac:dyDescent="0.3">
      <c r="A36" s="149" t="s">
        <v>165</v>
      </c>
      <c r="B36" s="150">
        <v>2297</v>
      </c>
      <c r="C36" s="149" t="s">
        <v>304</v>
      </c>
      <c r="D36" s="151">
        <v>40680</v>
      </c>
      <c r="E36" s="149">
        <v>9200</v>
      </c>
      <c r="F36" s="149">
        <v>400</v>
      </c>
      <c r="G36" s="149" t="s">
        <v>161</v>
      </c>
      <c r="H36" s="83" t="s">
        <v>162</v>
      </c>
      <c r="XFD36"/>
    </row>
    <row r="37" spans="1:8 16384:16384" s="78" customFormat="1" x14ac:dyDescent="0.3">
      <c r="A37" s="149" t="s">
        <v>165</v>
      </c>
      <c r="B37" s="150">
        <v>2297</v>
      </c>
      <c r="C37" s="149" t="s">
        <v>304</v>
      </c>
      <c r="D37" s="151">
        <v>40687</v>
      </c>
      <c r="E37" s="149">
        <v>2700</v>
      </c>
      <c r="F37" s="149">
        <v>400</v>
      </c>
      <c r="G37" s="149" t="s">
        <v>161</v>
      </c>
      <c r="H37" s="83" t="s">
        <v>162</v>
      </c>
      <c r="XFD37"/>
    </row>
    <row r="38" spans="1:8 16384:16384" s="78" customFormat="1" x14ac:dyDescent="0.3">
      <c r="A38" s="149" t="s">
        <v>165</v>
      </c>
      <c r="B38" s="150">
        <v>2297</v>
      </c>
      <c r="C38" s="149" t="s">
        <v>304</v>
      </c>
      <c r="D38" s="151">
        <v>40709</v>
      </c>
      <c r="E38" s="149">
        <v>3600</v>
      </c>
      <c r="F38" s="149">
        <v>400</v>
      </c>
      <c r="G38" s="149" t="s">
        <v>161</v>
      </c>
      <c r="H38" s="83" t="s">
        <v>162</v>
      </c>
      <c r="XFD38"/>
    </row>
    <row r="39" spans="1:8 16384:16384" s="78" customFormat="1" x14ac:dyDescent="0.3">
      <c r="A39" s="149" t="s">
        <v>165</v>
      </c>
      <c r="B39" s="150">
        <v>2297</v>
      </c>
      <c r="C39" s="149" t="s">
        <v>305</v>
      </c>
      <c r="D39" s="151">
        <v>40709</v>
      </c>
      <c r="E39" s="149">
        <v>1400</v>
      </c>
      <c r="F39" s="149">
        <v>400</v>
      </c>
      <c r="G39" s="149" t="s">
        <v>161</v>
      </c>
      <c r="H39" s="83" t="s">
        <v>162</v>
      </c>
      <c r="XFD39"/>
    </row>
    <row r="40" spans="1:8 16384:16384" s="78" customFormat="1" x14ac:dyDescent="0.3">
      <c r="A40" s="149" t="s">
        <v>165</v>
      </c>
      <c r="B40" s="150">
        <v>2297</v>
      </c>
      <c r="C40" s="149" t="s">
        <v>310</v>
      </c>
      <c r="D40" s="151">
        <v>40709</v>
      </c>
      <c r="E40" s="149">
        <v>2200</v>
      </c>
      <c r="F40" s="149">
        <v>400</v>
      </c>
      <c r="G40" s="149" t="s">
        <v>161</v>
      </c>
      <c r="H40" s="83" t="s">
        <v>162</v>
      </c>
      <c r="XFD40"/>
    </row>
    <row r="41" spans="1:8 16384:16384" s="78" customFormat="1" x14ac:dyDescent="0.3">
      <c r="A41" s="149" t="s">
        <v>165</v>
      </c>
      <c r="B41" s="150">
        <v>2297</v>
      </c>
      <c r="C41" s="149" t="s">
        <v>307</v>
      </c>
      <c r="D41" s="151">
        <v>40709</v>
      </c>
      <c r="E41" s="149">
        <v>820</v>
      </c>
      <c r="F41" s="149">
        <v>400</v>
      </c>
      <c r="G41" s="149" t="s">
        <v>161</v>
      </c>
      <c r="H41" s="83" t="s">
        <v>162</v>
      </c>
      <c r="XFD41"/>
    </row>
    <row r="42" spans="1:8 16384:16384" s="78" customFormat="1" x14ac:dyDescent="0.3">
      <c r="A42" s="149" t="s">
        <v>165</v>
      </c>
      <c r="B42" s="150">
        <v>2297</v>
      </c>
      <c r="C42" s="149" t="s">
        <v>308</v>
      </c>
      <c r="D42" s="151">
        <v>40709</v>
      </c>
      <c r="E42" s="149">
        <v>7600</v>
      </c>
      <c r="F42" s="149">
        <v>400</v>
      </c>
      <c r="G42" s="149" t="s">
        <v>161</v>
      </c>
      <c r="H42" s="83" t="s">
        <v>162</v>
      </c>
      <c r="XFD42"/>
    </row>
    <row r="43" spans="1:8 16384:16384" s="78" customFormat="1" x14ac:dyDescent="0.3">
      <c r="A43" s="149" t="s">
        <v>165</v>
      </c>
      <c r="B43" s="150">
        <v>2297</v>
      </c>
      <c r="C43" s="149" t="s">
        <v>309</v>
      </c>
      <c r="D43" s="151">
        <v>40709</v>
      </c>
      <c r="E43" s="149">
        <v>2800</v>
      </c>
      <c r="F43" s="149">
        <v>400</v>
      </c>
      <c r="G43" s="149" t="s">
        <v>161</v>
      </c>
      <c r="H43" s="83" t="s">
        <v>162</v>
      </c>
      <c r="XFD43"/>
    </row>
    <row r="44" spans="1:8 16384:16384" s="78" customFormat="1" x14ac:dyDescent="0.3">
      <c r="A44" s="149" t="s">
        <v>159</v>
      </c>
      <c r="B44" s="150">
        <v>2297</v>
      </c>
      <c r="C44" s="149" t="s">
        <v>204</v>
      </c>
      <c r="D44" s="151">
        <v>40722</v>
      </c>
      <c r="E44" s="149">
        <v>2900</v>
      </c>
      <c r="F44" s="149">
        <v>400</v>
      </c>
      <c r="G44" s="149" t="s">
        <v>161</v>
      </c>
      <c r="H44" s="83" t="s">
        <v>162</v>
      </c>
      <c r="XFD44"/>
    </row>
    <row r="45" spans="1:8 16384:16384" s="78" customFormat="1" x14ac:dyDescent="0.3">
      <c r="A45" s="149" t="s">
        <v>165</v>
      </c>
      <c r="B45" s="150">
        <v>2297</v>
      </c>
      <c r="C45" s="149" t="s">
        <v>304</v>
      </c>
      <c r="D45" s="151">
        <v>40750</v>
      </c>
      <c r="E45" s="149">
        <v>12000</v>
      </c>
      <c r="F45" s="149">
        <v>400</v>
      </c>
      <c r="G45" s="149" t="s">
        <v>161</v>
      </c>
      <c r="H45" s="83" t="s">
        <v>162</v>
      </c>
      <c r="XFD45"/>
    </row>
    <row r="46" spans="1:8 16384:16384" s="78" customFormat="1" x14ac:dyDescent="0.3">
      <c r="A46" s="149" t="s">
        <v>165</v>
      </c>
      <c r="B46" s="150">
        <v>2297</v>
      </c>
      <c r="C46" s="149" t="s">
        <v>305</v>
      </c>
      <c r="D46" s="151">
        <v>40750</v>
      </c>
      <c r="E46" s="149">
        <v>12000</v>
      </c>
      <c r="F46" s="149">
        <v>400</v>
      </c>
      <c r="G46" s="149" t="s">
        <v>161</v>
      </c>
      <c r="H46" s="83" t="s">
        <v>162</v>
      </c>
      <c r="XFD46"/>
    </row>
    <row r="47" spans="1:8 16384:16384" s="78" customFormat="1" x14ac:dyDescent="0.3">
      <c r="A47" s="149" t="s">
        <v>165</v>
      </c>
      <c r="B47" s="150">
        <v>2297</v>
      </c>
      <c r="C47" s="149" t="s">
        <v>310</v>
      </c>
      <c r="D47" s="151">
        <v>40750</v>
      </c>
      <c r="E47" s="149">
        <v>2100</v>
      </c>
      <c r="F47" s="149">
        <v>400</v>
      </c>
      <c r="G47" s="149" t="s">
        <v>161</v>
      </c>
      <c r="H47" s="83" t="s">
        <v>162</v>
      </c>
      <c r="XFD47"/>
    </row>
    <row r="48" spans="1:8 16384:16384" s="78" customFormat="1" x14ac:dyDescent="0.3">
      <c r="A48" s="149" t="s">
        <v>165</v>
      </c>
      <c r="B48" s="150">
        <v>2297</v>
      </c>
      <c r="C48" s="149" t="s">
        <v>307</v>
      </c>
      <c r="D48" s="151">
        <v>40750</v>
      </c>
      <c r="E48" s="149">
        <v>2600</v>
      </c>
      <c r="F48" s="149">
        <v>400</v>
      </c>
      <c r="G48" s="149" t="s">
        <v>161</v>
      </c>
      <c r="H48" s="83" t="s">
        <v>162</v>
      </c>
      <c r="XFD48"/>
    </row>
    <row r="49" spans="1:8 16384:16384" s="78" customFormat="1" x14ac:dyDescent="0.3">
      <c r="A49" s="149" t="s">
        <v>165</v>
      </c>
      <c r="B49" s="150">
        <v>2297</v>
      </c>
      <c r="C49" s="149" t="s">
        <v>308</v>
      </c>
      <c r="D49" s="151">
        <v>40750</v>
      </c>
      <c r="E49" s="149">
        <v>22000</v>
      </c>
      <c r="F49" s="149">
        <v>400</v>
      </c>
      <c r="G49" s="149" t="s">
        <v>161</v>
      </c>
      <c r="H49" s="83" t="s">
        <v>162</v>
      </c>
      <c r="XFD49"/>
    </row>
    <row r="50" spans="1:8 16384:16384" s="78" customFormat="1" x14ac:dyDescent="0.3">
      <c r="A50" s="149" t="s">
        <v>165</v>
      </c>
      <c r="B50" s="150">
        <v>2297</v>
      </c>
      <c r="C50" s="149" t="s">
        <v>309</v>
      </c>
      <c r="D50" s="151">
        <v>40750</v>
      </c>
      <c r="E50" s="149">
        <v>1900</v>
      </c>
      <c r="F50" s="149">
        <v>400</v>
      </c>
      <c r="G50" s="149" t="s">
        <v>161</v>
      </c>
      <c r="H50" s="83" t="s">
        <v>162</v>
      </c>
      <c r="XFD50"/>
    </row>
    <row r="51" spans="1:8 16384:16384" s="78" customFormat="1" x14ac:dyDescent="0.3">
      <c r="A51" s="149" t="s">
        <v>165</v>
      </c>
      <c r="B51" s="150">
        <v>2297</v>
      </c>
      <c r="C51" s="149" t="s">
        <v>304</v>
      </c>
      <c r="D51" s="151">
        <v>40759</v>
      </c>
      <c r="E51" s="149">
        <v>3000</v>
      </c>
      <c r="F51" s="149">
        <v>400</v>
      </c>
      <c r="G51" s="149" t="s">
        <v>161</v>
      </c>
      <c r="H51" s="83" t="s">
        <v>162</v>
      </c>
      <c r="XFD51"/>
    </row>
    <row r="52" spans="1:8 16384:16384" s="78" customFormat="1" x14ac:dyDescent="0.3">
      <c r="A52" s="149" t="s">
        <v>165</v>
      </c>
      <c r="B52" s="150">
        <v>2297</v>
      </c>
      <c r="C52" s="149" t="s">
        <v>308</v>
      </c>
      <c r="D52" s="151">
        <v>40759</v>
      </c>
      <c r="E52" s="149">
        <v>6400</v>
      </c>
      <c r="F52" s="149">
        <v>400</v>
      </c>
      <c r="G52" s="149" t="s">
        <v>161</v>
      </c>
      <c r="H52" s="83" t="s">
        <v>162</v>
      </c>
      <c r="XFD52"/>
    </row>
    <row r="53" spans="1:8 16384:16384" s="78" customFormat="1" x14ac:dyDescent="0.3">
      <c r="A53" s="149" t="s">
        <v>165</v>
      </c>
      <c r="B53" s="150">
        <v>2297</v>
      </c>
      <c r="C53" s="149" t="s">
        <v>304</v>
      </c>
      <c r="D53" s="151">
        <v>40780</v>
      </c>
      <c r="E53" s="149">
        <v>11000</v>
      </c>
      <c r="F53" s="149">
        <v>400</v>
      </c>
      <c r="G53" s="149" t="s">
        <v>161</v>
      </c>
      <c r="H53" s="83" t="s">
        <v>162</v>
      </c>
      <c r="XFD53"/>
    </row>
    <row r="54" spans="1:8 16384:16384" s="78" customFormat="1" x14ac:dyDescent="0.3">
      <c r="A54" s="149" t="s">
        <v>165</v>
      </c>
      <c r="B54" s="150">
        <v>2297</v>
      </c>
      <c r="C54" s="149" t="s">
        <v>308</v>
      </c>
      <c r="D54" s="151">
        <v>40780</v>
      </c>
      <c r="E54" s="149">
        <v>9400</v>
      </c>
      <c r="F54" s="149">
        <v>400</v>
      </c>
      <c r="G54" s="149" t="s">
        <v>161</v>
      </c>
      <c r="H54" s="83" t="s">
        <v>162</v>
      </c>
      <c r="XFD54"/>
    </row>
    <row r="55" spans="1:8 16384:16384" s="78" customFormat="1" x14ac:dyDescent="0.3">
      <c r="A55" s="149" t="s">
        <v>159</v>
      </c>
      <c r="B55" s="150">
        <v>2297</v>
      </c>
      <c r="C55" s="149" t="s">
        <v>204</v>
      </c>
      <c r="D55" s="151">
        <v>40787</v>
      </c>
      <c r="E55" s="149">
        <v>1100</v>
      </c>
      <c r="F55" s="149">
        <v>400</v>
      </c>
      <c r="G55" s="149" t="s">
        <v>161</v>
      </c>
      <c r="H55" s="83" t="s">
        <v>162</v>
      </c>
      <c r="XFD55"/>
    </row>
    <row r="56" spans="1:8 16384:16384" s="78" customFormat="1" x14ac:dyDescent="0.3">
      <c r="A56" s="149" t="s">
        <v>165</v>
      </c>
      <c r="B56" s="150">
        <v>2297</v>
      </c>
      <c r="C56" s="149" t="s">
        <v>304</v>
      </c>
      <c r="D56" s="151">
        <v>40801</v>
      </c>
      <c r="E56" s="149">
        <v>4900</v>
      </c>
      <c r="F56" s="149">
        <v>400</v>
      </c>
      <c r="G56" s="149" t="s">
        <v>161</v>
      </c>
      <c r="H56" s="83" t="s">
        <v>162</v>
      </c>
      <c r="XFD56"/>
    </row>
    <row r="57" spans="1:8 16384:16384" s="78" customFormat="1" x14ac:dyDescent="0.3">
      <c r="A57" s="149" t="s">
        <v>165</v>
      </c>
      <c r="B57" s="150">
        <v>2297</v>
      </c>
      <c r="C57" s="149" t="s">
        <v>305</v>
      </c>
      <c r="D57" s="151">
        <v>40801</v>
      </c>
      <c r="E57" s="149">
        <v>2400</v>
      </c>
      <c r="F57" s="149">
        <v>400</v>
      </c>
      <c r="G57" s="149" t="s">
        <v>161</v>
      </c>
      <c r="H57" s="83" t="s">
        <v>162</v>
      </c>
      <c r="XFD57"/>
    </row>
    <row r="58" spans="1:8 16384:16384" s="78" customFormat="1" x14ac:dyDescent="0.3">
      <c r="A58" s="149" t="s">
        <v>165</v>
      </c>
      <c r="B58" s="150">
        <v>2297</v>
      </c>
      <c r="C58" s="149" t="s">
        <v>309</v>
      </c>
      <c r="D58" s="151">
        <v>40801</v>
      </c>
      <c r="E58" s="149">
        <v>2700</v>
      </c>
      <c r="F58" s="149">
        <v>400</v>
      </c>
      <c r="G58" s="149" t="s">
        <v>161</v>
      </c>
      <c r="H58" s="83" t="s">
        <v>162</v>
      </c>
      <c r="XFD58"/>
    </row>
    <row r="59" spans="1:8 16384:16384" s="78" customFormat="1" x14ac:dyDescent="0.3">
      <c r="A59" s="149" t="s">
        <v>165</v>
      </c>
      <c r="B59" s="150">
        <v>2297</v>
      </c>
      <c r="C59" s="149" t="s">
        <v>308</v>
      </c>
      <c r="D59" s="151">
        <v>40815</v>
      </c>
      <c r="E59" s="149">
        <v>64000</v>
      </c>
      <c r="F59" s="149">
        <v>400</v>
      </c>
      <c r="G59" s="149" t="s">
        <v>161</v>
      </c>
      <c r="H59" s="83" t="s">
        <v>162</v>
      </c>
      <c r="XFD59"/>
    </row>
    <row r="60" spans="1:8 16384:16384" s="78" customFormat="1" x14ac:dyDescent="0.3">
      <c r="A60" s="149" t="s">
        <v>165</v>
      </c>
      <c r="B60" s="150">
        <v>2297</v>
      </c>
      <c r="C60" s="149" t="s">
        <v>305</v>
      </c>
      <c r="D60" s="151">
        <v>40854</v>
      </c>
      <c r="E60" s="149">
        <v>5500</v>
      </c>
      <c r="F60" s="149">
        <v>400</v>
      </c>
      <c r="G60" s="149" t="s">
        <v>161</v>
      </c>
      <c r="H60" s="83" t="s">
        <v>162</v>
      </c>
      <c r="XFD60"/>
    </row>
    <row r="61" spans="1:8 16384:16384" s="78" customFormat="1" x14ac:dyDescent="0.3">
      <c r="A61" s="149" t="s">
        <v>165</v>
      </c>
      <c r="B61" s="150">
        <v>2297</v>
      </c>
      <c r="C61" s="149" t="s">
        <v>304</v>
      </c>
      <c r="D61" s="151">
        <v>40869</v>
      </c>
      <c r="E61" s="149">
        <v>3300</v>
      </c>
      <c r="F61" s="149">
        <v>400</v>
      </c>
      <c r="G61" s="149" t="s">
        <v>161</v>
      </c>
      <c r="H61" s="83" t="s">
        <v>162</v>
      </c>
      <c r="XFD61"/>
    </row>
    <row r="62" spans="1:8 16384:16384" s="78" customFormat="1" x14ac:dyDescent="0.3">
      <c r="A62" s="149" t="s">
        <v>165</v>
      </c>
      <c r="B62" s="150">
        <v>2297</v>
      </c>
      <c r="C62" s="149" t="s">
        <v>310</v>
      </c>
      <c r="D62" s="151">
        <v>40869</v>
      </c>
      <c r="E62" s="149">
        <v>2600</v>
      </c>
      <c r="F62" s="149">
        <v>400</v>
      </c>
      <c r="G62" s="149" t="s">
        <v>161</v>
      </c>
      <c r="H62" s="83" t="s">
        <v>162</v>
      </c>
      <c r="XFD62"/>
    </row>
    <row r="63" spans="1:8 16384:16384" s="78" customFormat="1" x14ac:dyDescent="0.3">
      <c r="A63" s="149" t="s">
        <v>165</v>
      </c>
      <c r="B63" s="150">
        <v>2297</v>
      </c>
      <c r="C63" s="149" t="s">
        <v>308</v>
      </c>
      <c r="D63" s="151">
        <v>40869</v>
      </c>
      <c r="E63" s="149">
        <v>8800</v>
      </c>
      <c r="F63" s="149">
        <v>400</v>
      </c>
      <c r="G63" s="149" t="s">
        <v>161</v>
      </c>
      <c r="H63" s="83" t="s">
        <v>162</v>
      </c>
      <c r="XFD63"/>
    </row>
    <row r="64" spans="1:8 16384:16384" s="78" customFormat="1" x14ac:dyDescent="0.3">
      <c r="A64" s="149" t="s">
        <v>165</v>
      </c>
      <c r="B64" s="150">
        <v>2297</v>
      </c>
      <c r="C64" s="149" t="s">
        <v>306</v>
      </c>
      <c r="D64" s="151">
        <v>40877</v>
      </c>
      <c r="E64" s="149">
        <v>2100</v>
      </c>
      <c r="F64" s="149">
        <v>400</v>
      </c>
      <c r="G64" s="149" t="s">
        <v>161</v>
      </c>
      <c r="H64" s="83" t="s">
        <v>162</v>
      </c>
      <c r="XFD64"/>
    </row>
    <row r="65" spans="1:8 16384:16384" s="78" customFormat="1" x14ac:dyDescent="0.3">
      <c r="A65" s="149" t="s">
        <v>165</v>
      </c>
      <c r="B65" s="150">
        <v>2297</v>
      </c>
      <c r="C65" s="149" t="s">
        <v>304</v>
      </c>
      <c r="D65" s="151">
        <v>40890</v>
      </c>
      <c r="E65" s="149">
        <v>6800</v>
      </c>
      <c r="F65" s="149">
        <v>400</v>
      </c>
      <c r="G65" s="149" t="s">
        <v>161</v>
      </c>
      <c r="H65" s="83" t="s">
        <v>162</v>
      </c>
      <c r="XFD65"/>
    </row>
    <row r="66" spans="1:8 16384:16384" s="78" customFormat="1" x14ac:dyDescent="0.3">
      <c r="A66" s="149" t="s">
        <v>165</v>
      </c>
      <c r="B66" s="150">
        <v>2297</v>
      </c>
      <c r="C66" s="149" t="s">
        <v>309</v>
      </c>
      <c r="D66" s="151">
        <v>40890</v>
      </c>
      <c r="E66" s="149">
        <v>5200</v>
      </c>
      <c r="F66" s="149">
        <v>400</v>
      </c>
      <c r="G66" s="149" t="s">
        <v>161</v>
      </c>
      <c r="H66" s="83" t="s">
        <v>162</v>
      </c>
      <c r="XFD66"/>
    </row>
    <row r="67" spans="1:8 16384:16384" s="78" customFormat="1" x14ac:dyDescent="0.3">
      <c r="A67" s="149" t="s">
        <v>165</v>
      </c>
      <c r="B67" s="150">
        <v>2297</v>
      </c>
      <c r="C67" s="149" t="s">
        <v>308</v>
      </c>
      <c r="D67" s="151">
        <v>40896</v>
      </c>
      <c r="E67" s="149">
        <v>880</v>
      </c>
      <c r="F67" s="149">
        <v>400</v>
      </c>
      <c r="G67" s="149" t="s">
        <v>161</v>
      </c>
      <c r="H67" s="83" t="s">
        <v>162</v>
      </c>
      <c r="XFD67"/>
    </row>
    <row r="68" spans="1:8 16384:16384" s="78" customFormat="1" x14ac:dyDescent="0.3">
      <c r="A68" s="149" t="s">
        <v>165</v>
      </c>
      <c r="B68" s="150">
        <v>2297</v>
      </c>
      <c r="C68" s="149" t="s">
        <v>309</v>
      </c>
      <c r="D68" s="151">
        <v>40896</v>
      </c>
      <c r="E68" s="149">
        <v>600</v>
      </c>
      <c r="F68" s="149">
        <v>400</v>
      </c>
      <c r="G68" s="149" t="s">
        <v>161</v>
      </c>
      <c r="H68" s="83" t="s">
        <v>162</v>
      </c>
      <c r="XFD68"/>
    </row>
    <row r="69" spans="1:8 16384:16384" s="78" customFormat="1" x14ac:dyDescent="0.3">
      <c r="A69" s="149" t="s">
        <v>159</v>
      </c>
      <c r="B69" s="150">
        <v>2297</v>
      </c>
      <c r="C69" s="149" t="s">
        <v>204</v>
      </c>
      <c r="D69" s="151">
        <v>40897</v>
      </c>
      <c r="E69" s="149">
        <v>450</v>
      </c>
      <c r="F69" s="149">
        <v>400</v>
      </c>
      <c r="G69" s="149" t="s">
        <v>161</v>
      </c>
      <c r="H69" s="83" t="s">
        <v>162</v>
      </c>
      <c r="XFD69"/>
    </row>
    <row r="70" spans="1:8 16384:16384" s="78" customFormat="1" x14ac:dyDescent="0.3">
      <c r="A70" s="149" t="s">
        <v>165</v>
      </c>
      <c r="B70" s="150">
        <v>2297</v>
      </c>
      <c r="C70" s="149" t="s">
        <v>304</v>
      </c>
      <c r="D70" s="151">
        <v>40918</v>
      </c>
      <c r="E70" s="149">
        <v>990</v>
      </c>
      <c r="F70" s="149">
        <v>400</v>
      </c>
      <c r="G70" s="149" t="s">
        <v>161</v>
      </c>
      <c r="H70" s="83" t="s">
        <v>162</v>
      </c>
      <c r="XFD70"/>
    </row>
    <row r="71" spans="1:8 16384:16384" s="78" customFormat="1" x14ac:dyDescent="0.3">
      <c r="A71" s="149" t="s">
        <v>165</v>
      </c>
      <c r="B71" s="150">
        <v>2297</v>
      </c>
      <c r="C71" s="149" t="s">
        <v>308</v>
      </c>
      <c r="D71" s="151">
        <v>40918</v>
      </c>
      <c r="E71" s="149">
        <v>630</v>
      </c>
      <c r="F71" s="149">
        <v>400</v>
      </c>
      <c r="G71" s="149" t="s">
        <v>161</v>
      </c>
      <c r="H71" s="83" t="s">
        <v>162</v>
      </c>
      <c r="XFD71"/>
    </row>
    <row r="72" spans="1:8 16384:16384" s="78" customFormat="1" x14ac:dyDescent="0.3">
      <c r="A72" s="149" t="s">
        <v>165</v>
      </c>
      <c r="B72" s="150">
        <v>2297</v>
      </c>
      <c r="C72" s="149" t="s">
        <v>309</v>
      </c>
      <c r="D72" s="151">
        <v>40918</v>
      </c>
      <c r="E72" s="149">
        <v>430</v>
      </c>
      <c r="F72" s="149">
        <v>400</v>
      </c>
      <c r="G72" s="149" t="s">
        <v>161</v>
      </c>
      <c r="H72" s="83" t="s">
        <v>162</v>
      </c>
      <c r="XFD72"/>
    </row>
    <row r="73" spans="1:8 16384:16384" s="78" customFormat="1" x14ac:dyDescent="0.3">
      <c r="A73" s="149" t="s">
        <v>165</v>
      </c>
      <c r="B73" s="150">
        <v>2297</v>
      </c>
      <c r="C73" s="149" t="s">
        <v>304</v>
      </c>
      <c r="D73" s="151">
        <v>40946</v>
      </c>
      <c r="E73" s="149">
        <v>1000</v>
      </c>
      <c r="F73" s="149">
        <v>400</v>
      </c>
      <c r="G73" s="149" t="s">
        <v>161</v>
      </c>
      <c r="H73" s="83" t="s">
        <v>162</v>
      </c>
      <c r="XFD73"/>
    </row>
    <row r="74" spans="1:8 16384:16384" s="78" customFormat="1" x14ac:dyDescent="0.3">
      <c r="A74" s="149" t="s">
        <v>165</v>
      </c>
      <c r="B74" s="150">
        <v>2297</v>
      </c>
      <c r="C74" s="149" t="s">
        <v>308</v>
      </c>
      <c r="D74" s="151">
        <v>40946</v>
      </c>
      <c r="E74" s="149">
        <v>1700</v>
      </c>
      <c r="F74" s="149">
        <v>400</v>
      </c>
      <c r="G74" s="149" t="s">
        <v>161</v>
      </c>
      <c r="H74" s="83" t="s">
        <v>162</v>
      </c>
      <c r="XFD74"/>
    </row>
    <row r="75" spans="1:8 16384:16384" s="78" customFormat="1" x14ac:dyDescent="0.3">
      <c r="A75" s="149" t="s">
        <v>165</v>
      </c>
      <c r="B75" s="150">
        <v>2297</v>
      </c>
      <c r="C75" s="149" t="s">
        <v>304</v>
      </c>
      <c r="D75" s="151">
        <v>40974</v>
      </c>
      <c r="E75" s="149">
        <v>1500</v>
      </c>
      <c r="F75" s="149">
        <v>400</v>
      </c>
      <c r="G75" s="149" t="s">
        <v>161</v>
      </c>
      <c r="H75" s="83" t="s">
        <v>162</v>
      </c>
      <c r="XFD75"/>
    </row>
    <row r="76" spans="1:8 16384:16384" s="78" customFormat="1" x14ac:dyDescent="0.3">
      <c r="A76" s="149" t="s">
        <v>165</v>
      </c>
      <c r="B76" s="150">
        <v>2297</v>
      </c>
      <c r="C76" s="149" t="s">
        <v>308</v>
      </c>
      <c r="D76" s="151">
        <v>40974</v>
      </c>
      <c r="E76" s="149">
        <v>12000</v>
      </c>
      <c r="F76" s="149">
        <v>400</v>
      </c>
      <c r="G76" s="149" t="s">
        <v>161</v>
      </c>
      <c r="H76" s="83" t="s">
        <v>162</v>
      </c>
      <c r="XFD76"/>
    </row>
    <row r="77" spans="1:8 16384:16384" s="78" customFormat="1" x14ac:dyDescent="0.3">
      <c r="A77" s="149" t="s">
        <v>159</v>
      </c>
      <c r="B77" s="150">
        <v>2297</v>
      </c>
      <c r="C77" s="149" t="s">
        <v>204</v>
      </c>
      <c r="D77" s="151">
        <v>40982</v>
      </c>
      <c r="E77" s="149">
        <v>811</v>
      </c>
      <c r="F77" s="149">
        <v>400</v>
      </c>
      <c r="G77" s="149" t="s">
        <v>161</v>
      </c>
      <c r="H77" s="83" t="s">
        <v>162</v>
      </c>
      <c r="XFD77"/>
    </row>
    <row r="78" spans="1:8 16384:16384" s="78" customFormat="1" x14ac:dyDescent="0.3">
      <c r="A78" s="149" t="s">
        <v>165</v>
      </c>
      <c r="B78" s="150">
        <v>2297</v>
      </c>
      <c r="C78" s="149" t="s">
        <v>304</v>
      </c>
      <c r="D78" s="151">
        <v>41004</v>
      </c>
      <c r="E78" s="149">
        <v>4700</v>
      </c>
      <c r="F78" s="149">
        <v>400</v>
      </c>
      <c r="G78" s="149" t="s">
        <v>161</v>
      </c>
      <c r="H78" s="83" t="s">
        <v>162</v>
      </c>
      <c r="XFD78"/>
    </row>
    <row r="79" spans="1:8 16384:16384" s="78" customFormat="1" x14ac:dyDescent="0.3">
      <c r="A79" s="149" t="s">
        <v>165</v>
      </c>
      <c r="B79" s="150">
        <v>2297</v>
      </c>
      <c r="C79" s="149" t="s">
        <v>308</v>
      </c>
      <c r="D79" s="151">
        <v>41004</v>
      </c>
      <c r="E79" s="149">
        <v>5400</v>
      </c>
      <c r="F79" s="149">
        <v>400</v>
      </c>
      <c r="G79" s="149" t="s">
        <v>161</v>
      </c>
      <c r="H79" s="83" t="s">
        <v>162</v>
      </c>
      <c r="XFD79"/>
    </row>
    <row r="80" spans="1:8 16384:16384" s="92" customFormat="1" x14ac:dyDescent="0.3">
      <c r="A80" s="149" t="s">
        <v>165</v>
      </c>
      <c r="B80" s="150">
        <v>2297</v>
      </c>
      <c r="C80" s="149" t="s">
        <v>309</v>
      </c>
      <c r="D80" s="151">
        <v>41004</v>
      </c>
      <c r="E80" s="149">
        <v>3400</v>
      </c>
      <c r="F80" s="149">
        <v>400</v>
      </c>
      <c r="G80" s="149" t="s">
        <v>161</v>
      </c>
      <c r="H80" s="83" t="s">
        <v>162</v>
      </c>
      <c r="XFD80"/>
    </row>
    <row r="81" spans="1:8 16384:16384" s="92" customFormat="1" x14ac:dyDescent="0.3">
      <c r="A81" s="149" t="s">
        <v>165</v>
      </c>
      <c r="B81" s="150">
        <v>2297</v>
      </c>
      <c r="C81" s="149" t="s">
        <v>304</v>
      </c>
      <c r="D81" s="151">
        <v>41031</v>
      </c>
      <c r="E81" s="149">
        <v>6000</v>
      </c>
      <c r="F81" s="149">
        <v>400</v>
      </c>
      <c r="G81" s="149" t="s">
        <v>161</v>
      </c>
      <c r="H81" s="83" t="s">
        <v>162</v>
      </c>
      <c r="XFD81"/>
    </row>
    <row r="82" spans="1:8 16384:16384" s="92" customFormat="1" x14ac:dyDescent="0.3">
      <c r="A82" s="149" t="s">
        <v>165</v>
      </c>
      <c r="B82" s="150">
        <v>2297</v>
      </c>
      <c r="C82" s="149" t="s">
        <v>308</v>
      </c>
      <c r="D82" s="151">
        <v>41031</v>
      </c>
      <c r="E82" s="149">
        <v>4400</v>
      </c>
      <c r="F82" s="149">
        <v>400</v>
      </c>
      <c r="G82" s="149" t="s">
        <v>161</v>
      </c>
      <c r="H82" s="83" t="s">
        <v>162</v>
      </c>
      <c r="XFD82"/>
    </row>
    <row r="83" spans="1:8 16384:16384" s="92" customFormat="1" x14ac:dyDescent="0.3">
      <c r="A83" s="149" t="s">
        <v>165</v>
      </c>
      <c r="B83" s="150">
        <v>2297</v>
      </c>
      <c r="C83" s="149" t="s">
        <v>304</v>
      </c>
      <c r="D83" s="151">
        <v>41065</v>
      </c>
      <c r="E83" s="149">
        <v>2600</v>
      </c>
      <c r="F83" s="149">
        <v>400</v>
      </c>
      <c r="G83" s="149" t="s">
        <v>161</v>
      </c>
      <c r="H83" s="83" t="s">
        <v>162</v>
      </c>
      <c r="XFD83"/>
    </row>
    <row r="84" spans="1:8 16384:16384" s="92" customFormat="1" x14ac:dyDescent="0.3">
      <c r="A84" s="149" t="s">
        <v>159</v>
      </c>
      <c r="B84" s="150">
        <v>2297</v>
      </c>
      <c r="C84" s="149" t="s">
        <v>204</v>
      </c>
      <c r="D84" s="151">
        <v>41072</v>
      </c>
      <c r="E84" s="149">
        <v>1171</v>
      </c>
      <c r="F84" s="149">
        <v>400</v>
      </c>
      <c r="G84" s="149" t="s">
        <v>161</v>
      </c>
      <c r="H84" s="83" t="s">
        <v>162</v>
      </c>
      <c r="XFD84"/>
    </row>
    <row r="85" spans="1:8 16384:16384" s="92" customFormat="1" x14ac:dyDescent="0.3">
      <c r="A85" s="149" t="s">
        <v>165</v>
      </c>
      <c r="B85" s="150">
        <v>2297</v>
      </c>
      <c r="C85" s="149" t="s">
        <v>304</v>
      </c>
      <c r="D85" s="151">
        <v>41138</v>
      </c>
      <c r="E85" s="149">
        <v>13000</v>
      </c>
      <c r="F85" s="149">
        <v>400</v>
      </c>
      <c r="G85" s="149" t="s">
        <v>161</v>
      </c>
      <c r="H85" s="83" t="s">
        <v>162</v>
      </c>
      <c r="XFD85"/>
    </row>
    <row r="86" spans="1:8 16384:16384" s="92" customFormat="1" x14ac:dyDescent="0.3">
      <c r="A86" s="149" t="s">
        <v>165</v>
      </c>
      <c r="B86" s="150">
        <v>2297</v>
      </c>
      <c r="C86" s="149" t="s">
        <v>305</v>
      </c>
      <c r="D86" s="151">
        <v>41138</v>
      </c>
      <c r="E86" s="149">
        <v>5300</v>
      </c>
      <c r="F86" s="149">
        <v>400</v>
      </c>
      <c r="G86" s="149" t="s">
        <v>161</v>
      </c>
      <c r="H86" s="83" t="s">
        <v>162</v>
      </c>
      <c r="XFD86"/>
    </row>
    <row r="87" spans="1:8 16384:16384" s="92" customFormat="1" x14ac:dyDescent="0.3">
      <c r="A87" s="149" t="s">
        <v>165</v>
      </c>
      <c r="B87" s="150">
        <v>2297</v>
      </c>
      <c r="C87" s="149" t="s">
        <v>304</v>
      </c>
      <c r="D87" s="151">
        <v>41177</v>
      </c>
      <c r="E87" s="149">
        <v>1000</v>
      </c>
      <c r="F87" s="149">
        <v>400</v>
      </c>
      <c r="G87" s="149" t="s">
        <v>161</v>
      </c>
      <c r="H87" s="83" t="s">
        <v>162</v>
      </c>
      <c r="XFD87"/>
    </row>
    <row r="88" spans="1:8 16384:16384" s="78" customFormat="1" x14ac:dyDescent="0.3">
      <c r="A88" s="149" t="s">
        <v>165</v>
      </c>
      <c r="B88" s="150">
        <v>2297</v>
      </c>
      <c r="C88" s="149" t="s">
        <v>305</v>
      </c>
      <c r="D88" s="151">
        <v>41177</v>
      </c>
      <c r="E88" s="149">
        <v>490</v>
      </c>
      <c r="F88" s="149">
        <v>400</v>
      </c>
      <c r="G88" s="149" t="s">
        <v>161</v>
      </c>
      <c r="H88" s="83" t="s">
        <v>162</v>
      </c>
      <c r="XFD88"/>
    </row>
    <row r="89" spans="1:8 16384:16384" s="78" customFormat="1" x14ac:dyDescent="0.3">
      <c r="A89" s="149" t="s">
        <v>165</v>
      </c>
      <c r="B89" s="150">
        <v>2297</v>
      </c>
      <c r="C89" s="149" t="s">
        <v>304</v>
      </c>
      <c r="D89" s="151">
        <v>41198</v>
      </c>
      <c r="E89" s="149">
        <v>600</v>
      </c>
      <c r="F89" s="149">
        <v>400</v>
      </c>
      <c r="G89" s="149" t="s">
        <v>161</v>
      </c>
      <c r="H89" s="83" t="s">
        <v>162</v>
      </c>
      <c r="XFD89"/>
    </row>
    <row r="90" spans="1:8 16384:16384" s="78" customFormat="1" x14ac:dyDescent="0.3">
      <c r="A90" s="149" t="s">
        <v>165</v>
      </c>
      <c r="B90" s="150">
        <v>2297</v>
      </c>
      <c r="C90" s="149" t="s">
        <v>305</v>
      </c>
      <c r="D90" s="151">
        <v>41198</v>
      </c>
      <c r="E90" s="149">
        <v>2500</v>
      </c>
      <c r="F90" s="149">
        <v>400</v>
      </c>
      <c r="G90" s="149" t="s">
        <v>161</v>
      </c>
      <c r="H90" s="83" t="s">
        <v>162</v>
      </c>
      <c r="XFD90"/>
    </row>
    <row r="91" spans="1:8 16384:16384" s="78" customFormat="1" x14ac:dyDescent="0.3">
      <c r="A91" s="149" t="s">
        <v>165</v>
      </c>
      <c r="B91" s="150">
        <v>2297</v>
      </c>
      <c r="C91" s="149" t="s">
        <v>309</v>
      </c>
      <c r="D91" s="151">
        <v>41198</v>
      </c>
      <c r="E91" s="149">
        <v>5700</v>
      </c>
      <c r="F91" s="149">
        <v>400</v>
      </c>
      <c r="G91" s="149" t="s">
        <v>161</v>
      </c>
      <c r="H91" s="83" t="s">
        <v>162</v>
      </c>
      <c r="XFD91"/>
    </row>
    <row r="92" spans="1:8 16384:16384" s="78" customFormat="1" x14ac:dyDescent="0.3">
      <c r="A92" s="149" t="s">
        <v>165</v>
      </c>
      <c r="B92" s="150">
        <v>2297</v>
      </c>
      <c r="C92" s="149" t="s">
        <v>304</v>
      </c>
      <c r="D92" s="151">
        <v>41239</v>
      </c>
      <c r="E92" s="149">
        <v>2200</v>
      </c>
      <c r="F92" s="149">
        <v>400</v>
      </c>
      <c r="G92" s="149" t="s">
        <v>161</v>
      </c>
      <c r="H92" s="83" t="s">
        <v>162</v>
      </c>
      <c r="XFD92"/>
    </row>
    <row r="93" spans="1:8 16384:16384" s="78" customFormat="1" x14ac:dyDescent="0.3">
      <c r="A93" s="149" t="s">
        <v>165</v>
      </c>
      <c r="B93" s="150">
        <v>2297</v>
      </c>
      <c r="C93" s="149" t="s">
        <v>305</v>
      </c>
      <c r="D93" s="151">
        <v>41239</v>
      </c>
      <c r="E93" s="149">
        <v>980</v>
      </c>
      <c r="F93" s="149">
        <v>400</v>
      </c>
      <c r="G93" s="149" t="s">
        <v>161</v>
      </c>
      <c r="H93" s="83" t="s">
        <v>162</v>
      </c>
      <c r="XFD93"/>
    </row>
    <row r="94" spans="1:8 16384:16384" s="78" customFormat="1" x14ac:dyDescent="0.3">
      <c r="A94" s="149" t="s">
        <v>165</v>
      </c>
      <c r="B94" s="150">
        <v>2297</v>
      </c>
      <c r="C94" s="149" t="s">
        <v>304</v>
      </c>
      <c r="D94" s="151">
        <v>41255</v>
      </c>
      <c r="E94" s="149">
        <v>5500</v>
      </c>
      <c r="F94" s="149">
        <v>400</v>
      </c>
      <c r="G94" s="149" t="s">
        <v>161</v>
      </c>
      <c r="H94" s="83" t="s">
        <v>162</v>
      </c>
      <c r="XFD94"/>
    </row>
    <row r="95" spans="1:8 16384:16384" s="78" customFormat="1" x14ac:dyDescent="0.3">
      <c r="A95" s="149" t="s">
        <v>165</v>
      </c>
      <c r="B95" s="150">
        <v>2297</v>
      </c>
      <c r="C95" s="149" t="s">
        <v>305</v>
      </c>
      <c r="D95" s="151">
        <v>41255</v>
      </c>
      <c r="E95" s="149">
        <v>5600</v>
      </c>
      <c r="F95" s="149">
        <v>400</v>
      </c>
      <c r="G95" s="149" t="s">
        <v>161</v>
      </c>
      <c r="H95" s="83" t="s">
        <v>162</v>
      </c>
      <c r="XFD95"/>
    </row>
    <row r="96" spans="1:8 16384:16384" s="78" customFormat="1" x14ac:dyDescent="0.3">
      <c r="A96" s="149" t="s">
        <v>165</v>
      </c>
      <c r="B96" s="150">
        <v>2297</v>
      </c>
      <c r="C96" s="149" t="s">
        <v>304</v>
      </c>
      <c r="D96" s="151">
        <v>41296</v>
      </c>
      <c r="E96" s="149">
        <v>2300</v>
      </c>
      <c r="F96" s="149">
        <v>400</v>
      </c>
      <c r="G96" s="149" t="s">
        <v>161</v>
      </c>
      <c r="H96" s="83" t="s">
        <v>162</v>
      </c>
      <c r="XFD96"/>
    </row>
    <row r="97" spans="1:8 16384:16384" s="78" customFormat="1" x14ac:dyDescent="0.3">
      <c r="A97" s="149" t="s">
        <v>165</v>
      </c>
      <c r="B97" s="150">
        <v>2297</v>
      </c>
      <c r="C97" s="149" t="s">
        <v>305</v>
      </c>
      <c r="D97" s="151">
        <v>41296</v>
      </c>
      <c r="E97" s="149">
        <v>2000</v>
      </c>
      <c r="F97" s="149">
        <v>400</v>
      </c>
      <c r="G97" s="149" t="s">
        <v>161</v>
      </c>
      <c r="H97" s="83" t="s">
        <v>162</v>
      </c>
      <c r="XFD97"/>
    </row>
    <row r="98" spans="1:8 16384:16384" s="78" customFormat="1" x14ac:dyDescent="0.3">
      <c r="A98" s="149" t="s">
        <v>165</v>
      </c>
      <c r="B98" s="150">
        <v>2297</v>
      </c>
      <c r="C98" s="149" t="s">
        <v>309</v>
      </c>
      <c r="D98" s="151">
        <v>41296</v>
      </c>
      <c r="E98" s="149">
        <v>3100</v>
      </c>
      <c r="F98" s="149">
        <v>400</v>
      </c>
      <c r="G98" s="149" t="s">
        <v>161</v>
      </c>
      <c r="H98" s="83" t="s">
        <v>162</v>
      </c>
      <c r="XFD98"/>
    </row>
    <row r="99" spans="1:8 16384:16384" s="78" customFormat="1" x14ac:dyDescent="0.3">
      <c r="A99" s="149" t="s">
        <v>165</v>
      </c>
      <c r="B99" s="150">
        <v>2297</v>
      </c>
      <c r="C99" s="149" t="s">
        <v>304</v>
      </c>
      <c r="D99" s="151">
        <v>41324</v>
      </c>
      <c r="E99" s="149">
        <v>2400</v>
      </c>
      <c r="F99" s="149">
        <v>400</v>
      </c>
      <c r="G99" s="149" t="s">
        <v>161</v>
      </c>
      <c r="H99" s="83" t="s">
        <v>162</v>
      </c>
      <c r="XFD99"/>
    </row>
    <row r="100" spans="1:8 16384:16384" s="78" customFormat="1" x14ac:dyDescent="0.3">
      <c r="A100" s="149" t="s">
        <v>165</v>
      </c>
      <c r="B100" s="150">
        <v>2297</v>
      </c>
      <c r="C100" s="149" t="s">
        <v>305</v>
      </c>
      <c r="D100" s="151">
        <v>41324</v>
      </c>
      <c r="E100" s="149">
        <v>480</v>
      </c>
      <c r="F100" s="149">
        <v>400</v>
      </c>
      <c r="G100" s="149" t="s">
        <v>161</v>
      </c>
      <c r="H100" s="83" t="s">
        <v>162</v>
      </c>
      <c r="XFD100"/>
    </row>
    <row r="101" spans="1:8 16384:16384" s="78" customFormat="1" x14ac:dyDescent="0.3">
      <c r="A101" s="149" t="s">
        <v>165</v>
      </c>
      <c r="B101" s="150">
        <v>2297</v>
      </c>
      <c r="C101" s="149" t="s">
        <v>304</v>
      </c>
      <c r="D101" s="151">
        <v>41354</v>
      </c>
      <c r="E101" s="149">
        <v>7900</v>
      </c>
      <c r="F101" s="149">
        <v>400</v>
      </c>
      <c r="G101" s="149" t="s">
        <v>161</v>
      </c>
      <c r="H101" s="83" t="s">
        <v>162</v>
      </c>
      <c r="XFD101"/>
    </row>
    <row r="102" spans="1:8 16384:16384" s="78" customFormat="1" x14ac:dyDescent="0.3">
      <c r="A102" s="149" t="s">
        <v>165</v>
      </c>
      <c r="B102" s="150">
        <v>2297</v>
      </c>
      <c r="C102" s="149" t="s">
        <v>305</v>
      </c>
      <c r="D102" s="151">
        <v>41354</v>
      </c>
      <c r="E102" s="149">
        <v>2900</v>
      </c>
      <c r="F102" s="149">
        <v>400</v>
      </c>
      <c r="G102" s="149" t="s">
        <v>161</v>
      </c>
      <c r="H102" s="83" t="s">
        <v>162</v>
      </c>
      <c r="XFD102"/>
    </row>
    <row r="103" spans="1:8 16384:16384" s="78" customFormat="1" x14ac:dyDescent="0.3">
      <c r="A103" s="149" t="s">
        <v>159</v>
      </c>
      <c r="B103" s="150">
        <v>2297</v>
      </c>
      <c r="C103" s="149" t="s">
        <v>204</v>
      </c>
      <c r="D103" s="151">
        <v>41372</v>
      </c>
      <c r="E103" s="149">
        <v>230</v>
      </c>
      <c r="F103" s="149">
        <v>400</v>
      </c>
      <c r="G103" s="149" t="s">
        <v>161</v>
      </c>
      <c r="H103" s="83" t="s">
        <v>162</v>
      </c>
      <c r="XFD103"/>
    </row>
    <row r="104" spans="1:8 16384:16384" s="78" customFormat="1" x14ac:dyDescent="0.3">
      <c r="A104" s="149" t="s">
        <v>165</v>
      </c>
      <c r="B104" s="150">
        <v>2297</v>
      </c>
      <c r="C104" s="149" t="s">
        <v>304</v>
      </c>
      <c r="D104" s="151">
        <v>41381</v>
      </c>
      <c r="E104" s="149">
        <v>4000</v>
      </c>
      <c r="F104" s="149">
        <v>400</v>
      </c>
      <c r="G104" s="149" t="s">
        <v>161</v>
      </c>
      <c r="H104" s="83" t="s">
        <v>162</v>
      </c>
      <c r="XFD104"/>
    </row>
    <row r="105" spans="1:8 16384:16384" s="78" customFormat="1" x14ac:dyDescent="0.3">
      <c r="A105" s="149" t="s">
        <v>165</v>
      </c>
      <c r="B105" s="150">
        <v>2297</v>
      </c>
      <c r="C105" s="149" t="s">
        <v>305</v>
      </c>
      <c r="D105" s="151">
        <v>41381</v>
      </c>
      <c r="E105" s="149">
        <v>2200</v>
      </c>
      <c r="F105" s="149">
        <v>400</v>
      </c>
      <c r="G105" s="149" t="s">
        <v>161</v>
      </c>
      <c r="H105" s="83" t="s">
        <v>162</v>
      </c>
      <c r="XFD105"/>
    </row>
    <row r="106" spans="1:8 16384:16384" s="78" customFormat="1" x14ac:dyDescent="0.3">
      <c r="A106" s="149" t="s">
        <v>165</v>
      </c>
      <c r="B106" s="150">
        <v>2297</v>
      </c>
      <c r="C106" s="149" t="s">
        <v>309</v>
      </c>
      <c r="D106" s="151">
        <v>41381</v>
      </c>
      <c r="E106" s="149">
        <v>4600</v>
      </c>
      <c r="F106" s="149">
        <v>400</v>
      </c>
      <c r="G106" s="149" t="s">
        <v>161</v>
      </c>
      <c r="H106" s="83" t="s">
        <v>162</v>
      </c>
      <c r="XFD106"/>
    </row>
    <row r="107" spans="1:8 16384:16384" s="78" customFormat="1" x14ac:dyDescent="0.3">
      <c r="A107" s="149" t="s">
        <v>165</v>
      </c>
      <c r="B107" s="150">
        <v>2297</v>
      </c>
      <c r="C107" s="149" t="s">
        <v>304</v>
      </c>
      <c r="D107" s="151">
        <v>41408</v>
      </c>
      <c r="E107" s="149">
        <v>4800</v>
      </c>
      <c r="F107" s="149">
        <v>400</v>
      </c>
      <c r="G107" s="149" t="s">
        <v>161</v>
      </c>
      <c r="H107" s="83" t="s">
        <v>162</v>
      </c>
      <c r="XFD107"/>
    </row>
    <row r="108" spans="1:8 16384:16384" s="78" customFormat="1" x14ac:dyDescent="0.3">
      <c r="A108" s="149" t="s">
        <v>165</v>
      </c>
      <c r="B108" s="150">
        <v>2297</v>
      </c>
      <c r="C108" s="149" t="s">
        <v>305</v>
      </c>
      <c r="D108" s="151">
        <v>41408</v>
      </c>
      <c r="E108" s="149">
        <v>1200</v>
      </c>
      <c r="F108" s="149">
        <v>400</v>
      </c>
      <c r="G108" s="149" t="s">
        <v>161</v>
      </c>
      <c r="H108" s="83" t="s">
        <v>162</v>
      </c>
      <c r="XFD108"/>
    </row>
    <row r="109" spans="1:8 16384:16384" s="78" customFormat="1" x14ac:dyDescent="0.3">
      <c r="A109" s="149" t="s">
        <v>165</v>
      </c>
      <c r="B109" s="150">
        <v>2297</v>
      </c>
      <c r="C109" s="149" t="s">
        <v>304</v>
      </c>
      <c r="D109" s="151">
        <v>41449</v>
      </c>
      <c r="E109" s="149">
        <v>4200</v>
      </c>
      <c r="F109" s="149">
        <v>400</v>
      </c>
      <c r="G109" s="149" t="s">
        <v>161</v>
      </c>
      <c r="H109" s="83" t="s">
        <v>162</v>
      </c>
      <c r="XFD109"/>
    </row>
    <row r="110" spans="1:8 16384:16384" s="78" customFormat="1" x14ac:dyDescent="0.3">
      <c r="A110" s="149" t="s">
        <v>165</v>
      </c>
      <c r="B110" s="150">
        <v>2297</v>
      </c>
      <c r="C110" s="149" t="s">
        <v>305</v>
      </c>
      <c r="D110" s="151">
        <v>41449</v>
      </c>
      <c r="E110" s="149">
        <v>3000</v>
      </c>
      <c r="F110" s="149">
        <v>400</v>
      </c>
      <c r="G110" s="149" t="s">
        <v>161</v>
      </c>
      <c r="H110" s="83" t="s">
        <v>162</v>
      </c>
      <c r="XFD110"/>
    </row>
    <row r="111" spans="1:8 16384:16384" s="88" customFormat="1" x14ac:dyDescent="0.3">
      <c r="A111" s="149" t="s">
        <v>159</v>
      </c>
      <c r="B111" s="150">
        <v>2297</v>
      </c>
      <c r="C111" s="149" t="s">
        <v>204</v>
      </c>
      <c r="D111" s="151">
        <v>41470</v>
      </c>
      <c r="E111" s="149">
        <v>5800</v>
      </c>
      <c r="F111" s="149">
        <v>400</v>
      </c>
      <c r="G111" s="149" t="s">
        <v>161</v>
      </c>
      <c r="H111" s="83" t="s">
        <v>162</v>
      </c>
      <c r="XFD111"/>
    </row>
    <row r="112" spans="1:8 16384:16384" s="78" customFormat="1" x14ac:dyDescent="0.3">
      <c r="A112" s="149" t="s">
        <v>165</v>
      </c>
      <c r="B112" s="150">
        <v>2297</v>
      </c>
      <c r="C112" s="149" t="s">
        <v>304</v>
      </c>
      <c r="D112" s="151">
        <v>41472</v>
      </c>
      <c r="E112" s="149">
        <v>5800</v>
      </c>
      <c r="F112" s="149">
        <v>400</v>
      </c>
      <c r="G112" s="149" t="s">
        <v>161</v>
      </c>
      <c r="H112" s="83" t="s">
        <v>162</v>
      </c>
      <c r="XFD112"/>
    </row>
    <row r="113" spans="1:8 16384:16384" s="78" customFormat="1" x14ac:dyDescent="0.3">
      <c r="A113" s="149" t="s">
        <v>165</v>
      </c>
      <c r="B113" s="150">
        <v>2297</v>
      </c>
      <c r="C113" s="149" t="s">
        <v>305</v>
      </c>
      <c r="D113" s="151">
        <v>41472</v>
      </c>
      <c r="E113" s="149">
        <v>1800</v>
      </c>
      <c r="F113" s="149">
        <v>400</v>
      </c>
      <c r="G113" s="149" t="s">
        <v>161</v>
      </c>
      <c r="H113" s="83" t="s">
        <v>162</v>
      </c>
      <c r="XFD113"/>
    </row>
    <row r="114" spans="1:8 16384:16384" s="78" customFormat="1" x14ac:dyDescent="0.3">
      <c r="A114" s="149" t="s">
        <v>165</v>
      </c>
      <c r="B114" s="150">
        <v>2297</v>
      </c>
      <c r="C114" s="149" t="s">
        <v>309</v>
      </c>
      <c r="D114" s="151">
        <v>41472</v>
      </c>
      <c r="E114" s="149">
        <v>3700</v>
      </c>
      <c r="F114" s="149">
        <v>400</v>
      </c>
      <c r="G114" s="149" t="s">
        <v>161</v>
      </c>
      <c r="H114" s="83" t="s">
        <v>162</v>
      </c>
      <c r="XFD114"/>
    </row>
    <row r="115" spans="1:8 16384:16384" s="78" customFormat="1" x14ac:dyDescent="0.3">
      <c r="A115" s="149" t="s">
        <v>165</v>
      </c>
      <c r="B115" s="150">
        <v>2297</v>
      </c>
      <c r="C115" s="149" t="s">
        <v>304</v>
      </c>
      <c r="D115" s="151">
        <v>41486</v>
      </c>
      <c r="E115" s="149">
        <v>3200</v>
      </c>
      <c r="F115" s="149">
        <v>400</v>
      </c>
      <c r="G115" s="149" t="s">
        <v>161</v>
      </c>
      <c r="H115" s="83" t="s">
        <v>162</v>
      </c>
      <c r="XFD115"/>
    </row>
    <row r="116" spans="1:8 16384:16384" s="78" customFormat="1" x14ac:dyDescent="0.3">
      <c r="A116" s="149" t="s">
        <v>165</v>
      </c>
      <c r="B116" s="150">
        <v>2297</v>
      </c>
      <c r="C116" s="149" t="s">
        <v>304</v>
      </c>
      <c r="D116" s="151">
        <v>41542</v>
      </c>
      <c r="E116" s="149">
        <v>3800</v>
      </c>
      <c r="F116" s="149">
        <v>400</v>
      </c>
      <c r="G116" s="149" t="s">
        <v>161</v>
      </c>
      <c r="H116" s="83" t="s">
        <v>162</v>
      </c>
      <c r="XFD116"/>
    </row>
    <row r="117" spans="1:8 16384:16384" s="78" customFormat="1" x14ac:dyDescent="0.3">
      <c r="A117" s="149" t="s">
        <v>165</v>
      </c>
      <c r="B117" s="150">
        <v>2297</v>
      </c>
      <c r="C117" s="149" t="s">
        <v>305</v>
      </c>
      <c r="D117" s="151">
        <v>41542</v>
      </c>
      <c r="E117" s="149">
        <v>840</v>
      </c>
      <c r="F117" s="149">
        <v>400</v>
      </c>
      <c r="G117" s="149" t="s">
        <v>161</v>
      </c>
      <c r="H117" s="83" t="s">
        <v>162</v>
      </c>
      <c r="XFD117"/>
    </row>
    <row r="118" spans="1:8 16384:16384" s="78" customFormat="1" x14ac:dyDescent="0.3">
      <c r="A118" s="149" t="s">
        <v>165</v>
      </c>
      <c r="B118" s="150">
        <v>2297</v>
      </c>
      <c r="C118" s="149" t="s">
        <v>304</v>
      </c>
      <c r="D118" s="151">
        <v>41564</v>
      </c>
      <c r="E118" s="149">
        <v>2000</v>
      </c>
      <c r="F118" s="149">
        <v>400</v>
      </c>
      <c r="G118" s="149" t="s">
        <v>161</v>
      </c>
      <c r="H118" s="83" t="s">
        <v>162</v>
      </c>
      <c r="XFD118"/>
    </row>
    <row r="119" spans="1:8 16384:16384" s="78" customFormat="1" x14ac:dyDescent="0.3">
      <c r="A119" s="149" t="s">
        <v>165</v>
      </c>
      <c r="B119" s="150">
        <v>2297</v>
      </c>
      <c r="C119" s="149" t="s">
        <v>305</v>
      </c>
      <c r="D119" s="151">
        <v>41564</v>
      </c>
      <c r="E119" s="149">
        <v>490</v>
      </c>
      <c r="F119" s="149">
        <v>400</v>
      </c>
      <c r="G119" s="149" t="s">
        <v>161</v>
      </c>
      <c r="H119" s="83" t="s">
        <v>162</v>
      </c>
      <c r="XFD119"/>
    </row>
    <row r="120" spans="1:8 16384:16384" s="78" customFormat="1" x14ac:dyDescent="0.3">
      <c r="A120" s="149" t="s">
        <v>165</v>
      </c>
      <c r="B120" s="150">
        <v>2297</v>
      </c>
      <c r="C120" s="149" t="s">
        <v>304</v>
      </c>
      <c r="D120" s="151">
        <v>41597</v>
      </c>
      <c r="E120" s="149">
        <v>3700</v>
      </c>
      <c r="F120" s="149">
        <v>400</v>
      </c>
      <c r="G120" s="149" t="s">
        <v>161</v>
      </c>
      <c r="H120" s="83" t="s">
        <v>162</v>
      </c>
      <c r="XFD120"/>
    </row>
    <row r="121" spans="1:8 16384:16384" s="78" customFormat="1" x14ac:dyDescent="0.3">
      <c r="A121" s="149" t="s">
        <v>165</v>
      </c>
      <c r="B121" s="150">
        <v>2297</v>
      </c>
      <c r="C121" s="149" t="s">
        <v>305</v>
      </c>
      <c r="D121" s="151">
        <v>41597</v>
      </c>
      <c r="E121" s="149">
        <v>2300</v>
      </c>
      <c r="F121" s="149">
        <v>400</v>
      </c>
      <c r="G121" s="149" t="s">
        <v>161</v>
      </c>
      <c r="H121" s="83" t="s">
        <v>162</v>
      </c>
      <c r="XFD121"/>
    </row>
    <row r="122" spans="1:8 16384:16384" s="78" customFormat="1" x14ac:dyDescent="0.3">
      <c r="A122" s="149" t="s">
        <v>165</v>
      </c>
      <c r="B122" s="150">
        <v>2297</v>
      </c>
      <c r="C122" s="149" t="s">
        <v>309</v>
      </c>
      <c r="D122" s="151">
        <v>41597</v>
      </c>
      <c r="E122" s="149">
        <v>3200</v>
      </c>
      <c r="F122" s="149">
        <v>400</v>
      </c>
      <c r="G122" s="149" t="s">
        <v>161</v>
      </c>
      <c r="H122" s="83" t="s">
        <v>162</v>
      </c>
      <c r="XFD122"/>
    </row>
    <row r="123" spans="1:8 16384:16384" s="78" customFormat="1" x14ac:dyDescent="0.3">
      <c r="A123" s="149" t="s">
        <v>165</v>
      </c>
      <c r="B123" s="150">
        <v>2297</v>
      </c>
      <c r="C123" s="149" t="s">
        <v>304</v>
      </c>
      <c r="D123" s="151">
        <v>41621</v>
      </c>
      <c r="E123" s="149">
        <v>5800</v>
      </c>
      <c r="F123" s="149">
        <v>400</v>
      </c>
      <c r="G123" s="149" t="s">
        <v>161</v>
      </c>
      <c r="H123" s="83" t="s">
        <v>162</v>
      </c>
      <c r="XFD123"/>
    </row>
    <row r="124" spans="1:8 16384:16384" s="78" customFormat="1" x14ac:dyDescent="0.3">
      <c r="A124" s="149" t="s">
        <v>165</v>
      </c>
      <c r="B124" s="150">
        <v>2297</v>
      </c>
      <c r="C124" s="149" t="s">
        <v>305</v>
      </c>
      <c r="D124" s="151">
        <v>41621</v>
      </c>
      <c r="E124" s="149">
        <v>2100</v>
      </c>
      <c r="F124" s="149">
        <v>400</v>
      </c>
      <c r="G124" s="149" t="s">
        <v>161</v>
      </c>
      <c r="H124" s="83" t="s">
        <v>162</v>
      </c>
      <c r="XFD124"/>
    </row>
    <row r="125" spans="1:8 16384:16384" s="78" customFormat="1" x14ac:dyDescent="0.3">
      <c r="A125" s="149" t="s">
        <v>159</v>
      </c>
      <c r="B125" s="150">
        <v>2297</v>
      </c>
      <c r="C125" s="149" t="s">
        <v>204</v>
      </c>
      <c r="D125" s="151">
        <v>41624</v>
      </c>
      <c r="E125" s="149">
        <v>2000</v>
      </c>
      <c r="F125" s="149">
        <v>400</v>
      </c>
      <c r="G125" s="149" t="s">
        <v>161</v>
      </c>
      <c r="H125" s="83" t="s">
        <v>162</v>
      </c>
      <c r="XFD125"/>
    </row>
    <row r="126" spans="1:8 16384:16384" s="78" customFormat="1" x14ac:dyDescent="0.3">
      <c r="A126" s="149" t="s">
        <v>159</v>
      </c>
      <c r="B126" s="150">
        <v>2297</v>
      </c>
      <c r="C126" s="149" t="s">
        <v>204</v>
      </c>
      <c r="D126" s="151">
        <v>41680</v>
      </c>
      <c r="E126" s="149">
        <v>450</v>
      </c>
      <c r="F126" s="149">
        <v>400</v>
      </c>
      <c r="G126" s="149" t="s">
        <v>161</v>
      </c>
      <c r="H126" s="83" t="s">
        <v>162</v>
      </c>
      <c r="XFD126"/>
    </row>
    <row r="127" spans="1:8 16384:16384" s="78" customFormat="1" x14ac:dyDescent="0.3">
      <c r="A127" s="149" t="s">
        <v>165</v>
      </c>
      <c r="B127" s="150">
        <v>2297</v>
      </c>
      <c r="C127" s="149" t="s">
        <v>304</v>
      </c>
      <c r="D127" s="151">
        <v>41689</v>
      </c>
      <c r="E127" s="149">
        <v>3600</v>
      </c>
      <c r="F127" s="149">
        <v>400</v>
      </c>
      <c r="G127" s="149" t="s">
        <v>161</v>
      </c>
      <c r="H127" s="83" t="s">
        <v>162</v>
      </c>
      <c r="XFD127"/>
    </row>
    <row r="128" spans="1:8 16384:16384" s="78" customFormat="1" x14ac:dyDescent="0.3">
      <c r="A128" s="149" t="s">
        <v>165</v>
      </c>
      <c r="B128" s="150">
        <v>2297</v>
      </c>
      <c r="C128" s="149" t="s">
        <v>305</v>
      </c>
      <c r="D128" s="151">
        <v>41689</v>
      </c>
      <c r="E128" s="149">
        <v>340</v>
      </c>
      <c r="F128" s="149">
        <v>400</v>
      </c>
      <c r="G128" s="149" t="s">
        <v>161</v>
      </c>
      <c r="H128" s="83" t="s">
        <v>162</v>
      </c>
      <c r="XFD128"/>
    </row>
    <row r="129" spans="1:8 16384:16384" s="78" customFormat="1" x14ac:dyDescent="0.3">
      <c r="A129" s="149" t="s">
        <v>165</v>
      </c>
      <c r="B129" s="150">
        <v>2297</v>
      </c>
      <c r="C129" s="149" t="s">
        <v>309</v>
      </c>
      <c r="D129" s="151">
        <v>41689</v>
      </c>
      <c r="E129" s="149">
        <v>2100</v>
      </c>
      <c r="F129" s="149">
        <v>400</v>
      </c>
      <c r="G129" s="149" t="s">
        <v>161</v>
      </c>
      <c r="H129" s="83" t="s">
        <v>162</v>
      </c>
      <c r="XFD129"/>
    </row>
    <row r="130" spans="1:8 16384:16384" s="78" customFormat="1" x14ac:dyDescent="0.3">
      <c r="A130" s="149" t="s">
        <v>165</v>
      </c>
      <c r="B130" s="150">
        <v>2297</v>
      </c>
      <c r="C130" s="149" t="s">
        <v>304</v>
      </c>
      <c r="D130" s="151">
        <v>41711</v>
      </c>
      <c r="E130" s="149">
        <v>5300</v>
      </c>
      <c r="F130" s="149">
        <v>400</v>
      </c>
      <c r="G130" s="149" t="s">
        <v>161</v>
      </c>
      <c r="H130" s="83" t="s">
        <v>162</v>
      </c>
      <c r="XFD130"/>
    </row>
    <row r="131" spans="1:8 16384:16384" s="78" customFormat="1" x14ac:dyDescent="0.3">
      <c r="A131" s="149" t="s">
        <v>165</v>
      </c>
      <c r="B131" s="150">
        <v>2297</v>
      </c>
      <c r="C131" s="149" t="s">
        <v>305</v>
      </c>
      <c r="D131" s="151">
        <v>41711</v>
      </c>
      <c r="E131" s="149">
        <v>580</v>
      </c>
      <c r="F131" s="149">
        <v>400</v>
      </c>
      <c r="G131" s="149" t="s">
        <v>161</v>
      </c>
      <c r="H131" s="83" t="s">
        <v>162</v>
      </c>
      <c r="XFD131"/>
    </row>
    <row r="132" spans="1:8 16384:16384" s="78" customFormat="1" x14ac:dyDescent="0.3">
      <c r="A132" s="149" t="s">
        <v>159</v>
      </c>
      <c r="B132" s="150">
        <v>2297</v>
      </c>
      <c r="C132" s="149" t="s">
        <v>204</v>
      </c>
      <c r="D132" s="151">
        <v>41730</v>
      </c>
      <c r="E132" s="149">
        <v>1712</v>
      </c>
      <c r="F132" s="149">
        <v>400</v>
      </c>
      <c r="G132" s="149" t="s">
        <v>161</v>
      </c>
      <c r="H132" s="83" t="s">
        <v>162</v>
      </c>
      <c r="XFD132"/>
    </row>
    <row r="133" spans="1:8 16384:16384" s="78" customFormat="1" x14ac:dyDescent="0.3">
      <c r="A133" s="149" t="s">
        <v>165</v>
      </c>
      <c r="B133" s="150">
        <v>2297</v>
      </c>
      <c r="C133" s="149" t="s">
        <v>304</v>
      </c>
      <c r="D133" s="151">
        <v>41739</v>
      </c>
      <c r="E133" s="149">
        <v>2600</v>
      </c>
      <c r="F133" s="149">
        <v>400</v>
      </c>
      <c r="G133" s="149" t="s">
        <v>161</v>
      </c>
      <c r="H133" s="83" t="s">
        <v>162</v>
      </c>
      <c r="XFD133"/>
    </row>
    <row r="134" spans="1:8 16384:16384" s="78" customFormat="1" x14ac:dyDescent="0.3">
      <c r="A134" s="149" t="s">
        <v>165</v>
      </c>
      <c r="B134" s="150">
        <v>2297</v>
      </c>
      <c r="C134" s="149" t="s">
        <v>305</v>
      </c>
      <c r="D134" s="151">
        <v>41739</v>
      </c>
      <c r="E134" s="149">
        <v>2100</v>
      </c>
      <c r="F134" s="149">
        <v>400</v>
      </c>
      <c r="G134" s="149" t="s">
        <v>161</v>
      </c>
      <c r="H134" s="83" t="s">
        <v>162</v>
      </c>
      <c r="XFD134"/>
    </row>
    <row r="135" spans="1:8 16384:16384" s="78" customFormat="1" x14ac:dyDescent="0.3">
      <c r="A135" s="149" t="s">
        <v>165</v>
      </c>
      <c r="B135" s="150">
        <v>2297</v>
      </c>
      <c r="C135" s="149" t="s">
        <v>304</v>
      </c>
      <c r="D135" s="151">
        <v>41767</v>
      </c>
      <c r="E135" s="149">
        <v>8800</v>
      </c>
      <c r="F135" s="149">
        <v>400</v>
      </c>
      <c r="G135" s="149" t="s">
        <v>161</v>
      </c>
      <c r="H135" s="83" t="s">
        <v>162</v>
      </c>
      <c r="XFD135"/>
    </row>
    <row r="136" spans="1:8 16384:16384" s="78" customFormat="1" x14ac:dyDescent="0.3">
      <c r="A136" s="149" t="s">
        <v>165</v>
      </c>
      <c r="B136" s="150">
        <v>2297</v>
      </c>
      <c r="C136" s="149" t="s">
        <v>305</v>
      </c>
      <c r="D136" s="151">
        <v>41767</v>
      </c>
      <c r="E136" s="149">
        <v>1300</v>
      </c>
      <c r="F136" s="149">
        <v>400</v>
      </c>
      <c r="G136" s="149" t="s">
        <v>161</v>
      </c>
      <c r="H136" s="83" t="s">
        <v>162</v>
      </c>
      <c r="XFD136"/>
    </row>
    <row r="137" spans="1:8 16384:16384" s="78" customFormat="1" x14ac:dyDescent="0.3">
      <c r="A137" s="149" t="s">
        <v>165</v>
      </c>
      <c r="B137" s="150">
        <v>2297</v>
      </c>
      <c r="C137" s="149" t="s">
        <v>309</v>
      </c>
      <c r="D137" s="151">
        <v>41767</v>
      </c>
      <c r="E137" s="149">
        <v>2500</v>
      </c>
      <c r="F137" s="149">
        <v>400</v>
      </c>
      <c r="G137" s="149" t="s">
        <v>161</v>
      </c>
      <c r="H137" s="83" t="s">
        <v>162</v>
      </c>
      <c r="XFD137"/>
    </row>
    <row r="138" spans="1:8 16384:16384" s="78" customFormat="1" x14ac:dyDescent="0.3">
      <c r="A138" s="149" t="s">
        <v>165</v>
      </c>
      <c r="B138" s="150">
        <v>2297</v>
      </c>
      <c r="C138" s="149" t="s">
        <v>304</v>
      </c>
      <c r="D138" s="151">
        <v>41808</v>
      </c>
      <c r="E138" s="149">
        <v>3000</v>
      </c>
      <c r="F138" s="149">
        <v>400</v>
      </c>
      <c r="G138" s="149" t="s">
        <v>161</v>
      </c>
      <c r="H138" s="83" t="s">
        <v>162</v>
      </c>
      <c r="XFD138"/>
    </row>
    <row r="139" spans="1:8 16384:16384" s="78" customFormat="1" x14ac:dyDescent="0.3">
      <c r="A139" s="149" t="s">
        <v>165</v>
      </c>
      <c r="B139" s="150">
        <v>2297</v>
      </c>
      <c r="C139" s="149" t="s">
        <v>305</v>
      </c>
      <c r="D139" s="151">
        <v>41808</v>
      </c>
      <c r="E139" s="149">
        <v>1000</v>
      </c>
      <c r="F139" s="149">
        <v>400</v>
      </c>
      <c r="G139" s="149" t="s">
        <v>161</v>
      </c>
      <c r="H139" s="83" t="s">
        <v>162</v>
      </c>
      <c r="XFD139"/>
    </row>
    <row r="140" spans="1:8 16384:16384" s="78" customFormat="1" x14ac:dyDescent="0.3">
      <c r="A140" s="149" t="s">
        <v>159</v>
      </c>
      <c r="B140" s="150">
        <v>2297</v>
      </c>
      <c r="C140" s="149" t="s">
        <v>204</v>
      </c>
      <c r="D140" s="151">
        <v>41827</v>
      </c>
      <c r="E140" s="149">
        <v>1100</v>
      </c>
      <c r="F140" s="149">
        <v>400</v>
      </c>
      <c r="G140" s="149" t="s">
        <v>161</v>
      </c>
      <c r="H140" s="83" t="s">
        <v>162</v>
      </c>
      <c r="XFD140"/>
    </row>
    <row r="141" spans="1:8 16384:16384" s="78" customFormat="1" x14ac:dyDescent="0.3">
      <c r="A141" s="149" t="s">
        <v>165</v>
      </c>
      <c r="B141" s="150">
        <v>2297</v>
      </c>
      <c r="C141" s="149" t="s">
        <v>304</v>
      </c>
      <c r="D141" s="151">
        <v>41843</v>
      </c>
      <c r="E141" s="149">
        <v>2200</v>
      </c>
      <c r="F141" s="149">
        <v>400</v>
      </c>
      <c r="G141" s="149" t="s">
        <v>161</v>
      </c>
      <c r="H141" s="83" t="s">
        <v>162</v>
      </c>
      <c r="XFD141"/>
    </row>
    <row r="142" spans="1:8 16384:16384" s="78" customFormat="1" x14ac:dyDescent="0.3">
      <c r="A142" s="149" t="s">
        <v>165</v>
      </c>
      <c r="B142" s="150">
        <v>2297</v>
      </c>
      <c r="C142" s="149" t="s">
        <v>305</v>
      </c>
      <c r="D142" s="151">
        <v>41843</v>
      </c>
      <c r="E142" s="149">
        <v>2500</v>
      </c>
      <c r="F142" s="149">
        <v>400</v>
      </c>
      <c r="G142" s="149" t="s">
        <v>161</v>
      </c>
      <c r="H142" s="83" t="s">
        <v>162</v>
      </c>
      <c r="XFD142"/>
    </row>
    <row r="143" spans="1:8 16384:16384" s="78" customFormat="1" x14ac:dyDescent="0.3">
      <c r="A143" s="149" t="s">
        <v>165</v>
      </c>
      <c r="B143" s="150">
        <v>2297</v>
      </c>
      <c r="C143" s="149" t="s">
        <v>304</v>
      </c>
      <c r="D143" s="151">
        <v>41871</v>
      </c>
      <c r="E143" s="149">
        <v>3300</v>
      </c>
      <c r="F143" s="149">
        <v>400</v>
      </c>
      <c r="G143" s="149" t="s">
        <v>161</v>
      </c>
      <c r="H143" s="83" t="s">
        <v>162</v>
      </c>
      <c r="XFD143"/>
    </row>
    <row r="144" spans="1:8 16384:16384" x14ac:dyDescent="0.3">
      <c r="A144" s="149" t="s">
        <v>165</v>
      </c>
      <c r="B144" s="150">
        <v>2297</v>
      </c>
      <c r="C144" s="149" t="s">
        <v>305</v>
      </c>
      <c r="D144" s="151">
        <v>41871</v>
      </c>
      <c r="E144" s="149">
        <v>1500</v>
      </c>
      <c r="F144" s="149">
        <v>400</v>
      </c>
      <c r="G144" s="149" t="s">
        <v>161</v>
      </c>
      <c r="H144" s="83" t="s">
        <v>162</v>
      </c>
    </row>
    <row r="145" spans="1:8" x14ac:dyDescent="0.3">
      <c r="A145" s="149" t="s">
        <v>165</v>
      </c>
      <c r="B145" s="150">
        <v>2297</v>
      </c>
      <c r="C145" s="149" t="s">
        <v>309</v>
      </c>
      <c r="D145" s="151">
        <v>41871</v>
      </c>
      <c r="E145" s="149">
        <v>3200</v>
      </c>
      <c r="F145" s="149">
        <v>400</v>
      </c>
      <c r="G145" s="149" t="s">
        <v>161</v>
      </c>
      <c r="H145" s="83" t="s">
        <v>162</v>
      </c>
    </row>
    <row r="146" spans="1:8" x14ac:dyDescent="0.3">
      <c r="A146" s="149" t="s">
        <v>165</v>
      </c>
      <c r="B146" s="150">
        <v>2297</v>
      </c>
      <c r="C146" s="149" t="s">
        <v>304</v>
      </c>
      <c r="D146" s="151">
        <v>41900</v>
      </c>
      <c r="E146" s="149">
        <v>1500</v>
      </c>
      <c r="F146" s="149">
        <v>400</v>
      </c>
      <c r="G146" s="149" t="s">
        <v>161</v>
      </c>
      <c r="H146" s="83" t="s">
        <v>162</v>
      </c>
    </row>
    <row r="147" spans="1:8" x14ac:dyDescent="0.3">
      <c r="A147" s="149" t="s">
        <v>165</v>
      </c>
      <c r="B147" s="150">
        <v>2297</v>
      </c>
      <c r="C147" s="149" t="s">
        <v>305</v>
      </c>
      <c r="D147" s="151">
        <v>41900</v>
      </c>
      <c r="E147" s="149">
        <v>2600</v>
      </c>
      <c r="F147" s="149">
        <v>400</v>
      </c>
      <c r="G147" s="149" t="s">
        <v>161</v>
      </c>
      <c r="H147" s="83" t="s">
        <v>162</v>
      </c>
    </row>
    <row r="148" spans="1:8" x14ac:dyDescent="0.3">
      <c r="A148" s="149" t="s">
        <v>165</v>
      </c>
      <c r="B148" s="150">
        <v>2297</v>
      </c>
      <c r="C148" s="149" t="s">
        <v>304</v>
      </c>
      <c r="D148" s="151">
        <v>41935</v>
      </c>
      <c r="E148" s="149">
        <v>2100</v>
      </c>
      <c r="F148" s="149">
        <v>400</v>
      </c>
      <c r="G148" s="149" t="s">
        <v>161</v>
      </c>
      <c r="H148" s="83" t="s">
        <v>162</v>
      </c>
    </row>
    <row r="149" spans="1:8" x14ac:dyDescent="0.3">
      <c r="A149" s="149" t="s">
        <v>165</v>
      </c>
      <c r="B149" s="150">
        <v>2297</v>
      </c>
      <c r="C149" s="149" t="s">
        <v>305</v>
      </c>
      <c r="D149" s="151">
        <v>41935</v>
      </c>
      <c r="E149" s="149">
        <v>1000</v>
      </c>
      <c r="F149" s="149">
        <v>400</v>
      </c>
      <c r="G149" s="149" t="s">
        <v>161</v>
      </c>
      <c r="H149" s="83" t="s">
        <v>162</v>
      </c>
    </row>
    <row r="150" spans="1:8" x14ac:dyDescent="0.3">
      <c r="A150" s="149" t="s">
        <v>159</v>
      </c>
      <c r="B150" s="150">
        <v>2297</v>
      </c>
      <c r="C150" s="149" t="s">
        <v>204</v>
      </c>
      <c r="D150" s="151">
        <v>41947</v>
      </c>
      <c r="E150" s="149" t="s">
        <v>166</v>
      </c>
      <c r="F150" s="149">
        <v>400</v>
      </c>
      <c r="G150" s="149" t="s">
        <v>178</v>
      </c>
      <c r="H150" s="83" t="s">
        <v>162</v>
      </c>
    </row>
    <row r="151" spans="1:8" x14ac:dyDescent="0.3">
      <c r="A151" s="149" t="s">
        <v>165</v>
      </c>
      <c r="B151" s="150">
        <v>2297</v>
      </c>
      <c r="C151" s="149" t="s">
        <v>304</v>
      </c>
      <c r="D151" s="151">
        <v>41963</v>
      </c>
      <c r="E151" s="149">
        <v>1300</v>
      </c>
      <c r="F151" s="149">
        <v>400</v>
      </c>
      <c r="G151" s="149" t="s">
        <v>161</v>
      </c>
      <c r="H151" s="83" t="s">
        <v>162</v>
      </c>
    </row>
    <row r="152" spans="1:8" x14ac:dyDescent="0.3">
      <c r="A152" s="149" t="s">
        <v>165</v>
      </c>
      <c r="B152" s="150">
        <v>2297</v>
      </c>
      <c r="C152" s="149" t="s">
        <v>309</v>
      </c>
      <c r="D152" s="151">
        <v>41963</v>
      </c>
      <c r="E152" s="149">
        <v>4400</v>
      </c>
      <c r="F152" s="149">
        <v>400</v>
      </c>
      <c r="G152" s="149" t="s">
        <v>161</v>
      </c>
      <c r="H152" s="83" t="s">
        <v>162</v>
      </c>
    </row>
    <row r="153" spans="1:8" x14ac:dyDescent="0.3">
      <c r="A153" s="149" t="s">
        <v>165</v>
      </c>
      <c r="B153" s="150">
        <v>2297</v>
      </c>
      <c r="C153" s="149" t="s">
        <v>304</v>
      </c>
      <c r="D153" s="151">
        <v>41989</v>
      </c>
      <c r="E153" s="149">
        <v>2200</v>
      </c>
      <c r="F153" s="149">
        <v>400</v>
      </c>
      <c r="G153" s="149" t="s">
        <v>161</v>
      </c>
      <c r="H153" s="83" t="s">
        <v>162</v>
      </c>
    </row>
    <row r="154" spans="1:8" x14ac:dyDescent="0.3">
      <c r="A154" s="149" t="s">
        <v>165</v>
      </c>
      <c r="B154" s="150">
        <v>2297</v>
      </c>
      <c r="C154" s="149" t="s">
        <v>304</v>
      </c>
      <c r="D154" s="151">
        <v>42031</v>
      </c>
      <c r="E154" s="149">
        <v>480</v>
      </c>
      <c r="F154" s="149">
        <v>400</v>
      </c>
      <c r="G154" s="149" t="s">
        <v>161</v>
      </c>
      <c r="H154" s="83" t="s">
        <v>162</v>
      </c>
    </row>
    <row r="155" spans="1:8" x14ac:dyDescent="0.3">
      <c r="A155" s="149" t="s">
        <v>165</v>
      </c>
      <c r="B155" s="150">
        <v>2297</v>
      </c>
      <c r="C155" s="149" t="s">
        <v>304</v>
      </c>
      <c r="D155" s="151">
        <v>42054</v>
      </c>
      <c r="E155" s="149">
        <v>440</v>
      </c>
      <c r="F155" s="149">
        <v>400</v>
      </c>
      <c r="G155" s="149" t="s">
        <v>161</v>
      </c>
      <c r="H155" s="83" t="s">
        <v>162</v>
      </c>
    </row>
    <row r="156" spans="1:8" x14ac:dyDescent="0.3">
      <c r="A156" s="149" t="s">
        <v>165</v>
      </c>
      <c r="B156" s="150">
        <v>2297</v>
      </c>
      <c r="C156" s="149" t="s">
        <v>309</v>
      </c>
      <c r="D156" s="151">
        <v>42054</v>
      </c>
      <c r="E156" s="149">
        <v>830</v>
      </c>
      <c r="F156" s="149">
        <v>400</v>
      </c>
      <c r="G156" s="149" t="s">
        <v>161</v>
      </c>
      <c r="H156" s="83" t="s">
        <v>162</v>
      </c>
    </row>
    <row r="157" spans="1:8" x14ac:dyDescent="0.3">
      <c r="A157" s="149" t="s">
        <v>165</v>
      </c>
      <c r="B157" s="150">
        <v>2297</v>
      </c>
      <c r="C157" s="149" t="s">
        <v>304</v>
      </c>
      <c r="D157" s="151">
        <v>42094</v>
      </c>
      <c r="E157" s="149">
        <v>960</v>
      </c>
      <c r="F157" s="149">
        <v>400</v>
      </c>
      <c r="G157" s="149" t="s">
        <v>161</v>
      </c>
      <c r="H157" s="83" t="s">
        <v>162</v>
      </c>
    </row>
    <row r="158" spans="1:8" x14ac:dyDescent="0.3">
      <c r="A158" s="149" t="s">
        <v>165</v>
      </c>
      <c r="B158" s="150">
        <v>2297</v>
      </c>
      <c r="C158" s="149" t="s">
        <v>309</v>
      </c>
      <c r="D158" s="151">
        <v>42094</v>
      </c>
      <c r="E158" s="149">
        <v>590</v>
      </c>
      <c r="F158" s="149">
        <v>400</v>
      </c>
      <c r="G158" s="149" t="s">
        <v>161</v>
      </c>
      <c r="H158" s="83" t="s">
        <v>162</v>
      </c>
    </row>
    <row r="159" spans="1:8" x14ac:dyDescent="0.3">
      <c r="A159" s="149" t="s">
        <v>159</v>
      </c>
      <c r="B159" s="150">
        <v>2297</v>
      </c>
      <c r="C159" s="149" t="s">
        <v>204</v>
      </c>
      <c r="D159" s="151">
        <v>42096</v>
      </c>
      <c r="E159" s="149">
        <v>110</v>
      </c>
      <c r="F159" s="149">
        <v>400</v>
      </c>
      <c r="G159" s="149" t="s">
        <v>161</v>
      </c>
      <c r="H159" s="83" t="s">
        <v>162</v>
      </c>
    </row>
    <row r="160" spans="1:8" x14ac:dyDescent="0.3">
      <c r="A160" s="149" t="s">
        <v>165</v>
      </c>
      <c r="B160" s="150">
        <v>2297</v>
      </c>
      <c r="C160" s="149" t="s">
        <v>304</v>
      </c>
      <c r="D160" s="151">
        <v>42122</v>
      </c>
      <c r="E160" s="149">
        <v>970</v>
      </c>
      <c r="F160" s="149">
        <v>400</v>
      </c>
      <c r="G160" s="149" t="s">
        <v>161</v>
      </c>
      <c r="H160" s="83" t="s">
        <v>162</v>
      </c>
    </row>
    <row r="161" spans="1:8" x14ac:dyDescent="0.3">
      <c r="A161" s="149" t="s">
        <v>165</v>
      </c>
      <c r="B161" s="150">
        <v>2297</v>
      </c>
      <c r="C161" s="149" t="s">
        <v>309</v>
      </c>
      <c r="D161" s="151">
        <v>42122</v>
      </c>
      <c r="E161" s="149">
        <v>3600</v>
      </c>
      <c r="F161" s="149">
        <v>400</v>
      </c>
      <c r="G161" s="149" t="s">
        <v>161</v>
      </c>
      <c r="H161" s="83" t="s">
        <v>162</v>
      </c>
    </row>
    <row r="162" spans="1:8" x14ac:dyDescent="0.3">
      <c r="A162" s="149" t="s">
        <v>165</v>
      </c>
      <c r="B162" s="150">
        <v>2297</v>
      </c>
      <c r="C162" s="149" t="s">
        <v>304</v>
      </c>
      <c r="D162" s="151">
        <v>42151</v>
      </c>
      <c r="E162" s="149">
        <v>2200</v>
      </c>
      <c r="F162" s="149">
        <v>400</v>
      </c>
      <c r="G162" s="149" t="s">
        <v>161</v>
      </c>
      <c r="H162" s="83" t="s">
        <v>162</v>
      </c>
    </row>
    <row r="163" spans="1:8" x14ac:dyDescent="0.3">
      <c r="A163" s="149" t="s">
        <v>165</v>
      </c>
      <c r="B163" s="150">
        <v>2297</v>
      </c>
      <c r="C163" s="149" t="s">
        <v>309</v>
      </c>
      <c r="D163" s="151">
        <v>42151</v>
      </c>
      <c r="E163" s="149">
        <v>1600</v>
      </c>
      <c r="F163" s="149">
        <v>400</v>
      </c>
      <c r="G163" s="149" t="s">
        <v>161</v>
      </c>
      <c r="H163" s="83" t="s">
        <v>162</v>
      </c>
    </row>
    <row r="164" spans="1:8" x14ac:dyDescent="0.3">
      <c r="A164" s="149" t="s">
        <v>165</v>
      </c>
      <c r="B164" s="150">
        <v>2297</v>
      </c>
      <c r="C164" s="149" t="s">
        <v>304</v>
      </c>
      <c r="D164" s="151">
        <v>42164</v>
      </c>
      <c r="E164" s="149">
        <v>7000</v>
      </c>
      <c r="F164" s="149">
        <v>400</v>
      </c>
      <c r="G164" s="149" t="s">
        <v>161</v>
      </c>
      <c r="H164" s="83" t="s">
        <v>162</v>
      </c>
    </row>
    <row r="165" spans="1:8" x14ac:dyDescent="0.3">
      <c r="A165" s="149" t="s">
        <v>165</v>
      </c>
      <c r="B165" s="150">
        <v>2297</v>
      </c>
      <c r="C165" s="149" t="s">
        <v>309</v>
      </c>
      <c r="D165" s="151">
        <v>42164</v>
      </c>
      <c r="E165" s="149">
        <v>48000</v>
      </c>
      <c r="F165" s="149">
        <v>400</v>
      </c>
      <c r="G165" s="149" t="s">
        <v>161</v>
      </c>
      <c r="H165" s="83" t="s">
        <v>162</v>
      </c>
    </row>
    <row r="166" spans="1:8" x14ac:dyDescent="0.3">
      <c r="A166" s="149" t="s">
        <v>159</v>
      </c>
      <c r="B166" s="150">
        <v>2297</v>
      </c>
      <c r="C166" s="149" t="s">
        <v>204</v>
      </c>
      <c r="D166" s="151">
        <v>42201</v>
      </c>
      <c r="E166" s="149">
        <v>6900</v>
      </c>
      <c r="F166" s="149">
        <v>400</v>
      </c>
      <c r="G166" s="149" t="s">
        <v>161</v>
      </c>
      <c r="H166" s="83" t="s">
        <v>162</v>
      </c>
    </row>
    <row r="167" spans="1:8" x14ac:dyDescent="0.3">
      <c r="A167" s="149" t="s">
        <v>165</v>
      </c>
      <c r="B167" s="150">
        <v>2297</v>
      </c>
      <c r="C167" s="149" t="s">
        <v>304</v>
      </c>
      <c r="D167" s="151">
        <v>42277</v>
      </c>
      <c r="E167" s="149">
        <v>1100</v>
      </c>
      <c r="F167" s="149">
        <v>400</v>
      </c>
      <c r="G167" s="149" t="s">
        <v>161</v>
      </c>
      <c r="H167" s="83" t="s">
        <v>162</v>
      </c>
    </row>
    <row r="168" spans="1:8" x14ac:dyDescent="0.3">
      <c r="A168" s="149" t="s">
        <v>159</v>
      </c>
      <c r="B168" s="150">
        <v>2297</v>
      </c>
      <c r="C168" s="149" t="s">
        <v>204</v>
      </c>
      <c r="D168" s="151">
        <v>42283</v>
      </c>
      <c r="E168" s="149">
        <v>541</v>
      </c>
      <c r="F168" s="149">
        <v>400</v>
      </c>
      <c r="G168" s="149" t="s">
        <v>161</v>
      </c>
      <c r="H168" s="83" t="s">
        <v>162</v>
      </c>
    </row>
    <row r="169" spans="1:8" x14ac:dyDescent="0.3">
      <c r="A169" s="149" t="s">
        <v>165</v>
      </c>
      <c r="B169" s="150">
        <v>2297</v>
      </c>
      <c r="C169" s="149" t="s">
        <v>304</v>
      </c>
      <c r="D169" s="151">
        <v>42305</v>
      </c>
      <c r="E169" s="149">
        <v>28000</v>
      </c>
      <c r="F169" s="149">
        <v>400</v>
      </c>
      <c r="G169" s="149" t="s">
        <v>161</v>
      </c>
      <c r="H169" s="83" t="s">
        <v>162</v>
      </c>
    </row>
    <row r="170" spans="1:8" x14ac:dyDescent="0.3">
      <c r="A170" s="149" t="s">
        <v>165</v>
      </c>
      <c r="B170" s="150">
        <v>2297</v>
      </c>
      <c r="C170" s="149" t="s">
        <v>309</v>
      </c>
      <c r="D170" s="151">
        <v>42305</v>
      </c>
      <c r="E170" s="149">
        <v>16000</v>
      </c>
      <c r="F170" s="149">
        <v>400</v>
      </c>
      <c r="G170" s="149" t="s">
        <v>161</v>
      </c>
      <c r="H170" s="83" t="s">
        <v>162</v>
      </c>
    </row>
    <row r="171" spans="1:8" x14ac:dyDescent="0.3">
      <c r="A171" s="149" t="s">
        <v>165</v>
      </c>
      <c r="B171" s="150">
        <v>2297</v>
      </c>
      <c r="C171" s="149" t="s">
        <v>304</v>
      </c>
      <c r="D171" s="151">
        <v>42325</v>
      </c>
      <c r="E171" s="149">
        <v>2200</v>
      </c>
      <c r="F171" s="149">
        <v>400</v>
      </c>
      <c r="G171" s="149" t="s">
        <v>161</v>
      </c>
      <c r="H171" s="83" t="s">
        <v>162</v>
      </c>
    </row>
    <row r="172" spans="1:8" x14ac:dyDescent="0.3">
      <c r="A172" s="149" t="s">
        <v>165</v>
      </c>
      <c r="B172" s="150">
        <v>2297</v>
      </c>
      <c r="C172" s="149" t="s">
        <v>309</v>
      </c>
      <c r="D172" s="151">
        <v>42325</v>
      </c>
      <c r="E172" s="149">
        <v>980</v>
      </c>
      <c r="F172" s="149">
        <v>400</v>
      </c>
      <c r="G172" s="149" t="s">
        <v>161</v>
      </c>
      <c r="H172" s="83" t="s">
        <v>162</v>
      </c>
    </row>
    <row r="173" spans="1:8" x14ac:dyDescent="0.3">
      <c r="A173" s="149" t="s">
        <v>165</v>
      </c>
      <c r="B173" s="150">
        <v>2297</v>
      </c>
      <c r="C173" s="149" t="s">
        <v>304</v>
      </c>
      <c r="D173" s="151">
        <v>42360</v>
      </c>
      <c r="E173" s="149">
        <v>2100</v>
      </c>
      <c r="F173" s="149">
        <v>400</v>
      </c>
      <c r="G173" s="149" t="s">
        <v>161</v>
      </c>
      <c r="H173" s="83" t="s">
        <v>162</v>
      </c>
    </row>
    <row r="174" spans="1:8" x14ac:dyDescent="0.3">
      <c r="A174" s="149" t="s">
        <v>165</v>
      </c>
      <c r="B174" s="150">
        <v>2297</v>
      </c>
      <c r="C174" s="149" t="s">
        <v>309</v>
      </c>
      <c r="D174" s="151">
        <v>42360</v>
      </c>
      <c r="E174" s="149">
        <v>3000</v>
      </c>
      <c r="F174" s="149">
        <v>400</v>
      </c>
      <c r="G174" s="149" t="s">
        <v>161</v>
      </c>
      <c r="H174" s="83" t="s">
        <v>162</v>
      </c>
    </row>
    <row r="175" spans="1:8" x14ac:dyDescent="0.3">
      <c r="A175" s="149" t="s">
        <v>159</v>
      </c>
      <c r="B175" s="150">
        <v>2297</v>
      </c>
      <c r="C175" s="149" t="s">
        <v>204</v>
      </c>
      <c r="D175" s="151">
        <v>42375</v>
      </c>
      <c r="E175" s="149">
        <v>721</v>
      </c>
      <c r="F175" s="149">
        <v>400</v>
      </c>
      <c r="G175" s="149" t="s">
        <v>161</v>
      </c>
      <c r="H175" s="83" t="s">
        <v>162</v>
      </c>
    </row>
    <row r="176" spans="1:8" x14ac:dyDescent="0.3">
      <c r="A176" s="149" t="s">
        <v>165</v>
      </c>
      <c r="B176" s="150">
        <v>2297</v>
      </c>
      <c r="C176" s="149" t="s">
        <v>304</v>
      </c>
      <c r="D176" s="151">
        <v>42388</v>
      </c>
      <c r="E176" s="149">
        <v>890</v>
      </c>
      <c r="F176" s="149">
        <v>400</v>
      </c>
      <c r="G176" s="149" t="s">
        <v>161</v>
      </c>
      <c r="H176" s="83" t="s">
        <v>162</v>
      </c>
    </row>
    <row r="177" spans="1:8" x14ac:dyDescent="0.3">
      <c r="A177" s="149" t="s">
        <v>165</v>
      </c>
      <c r="B177" s="150">
        <v>2297</v>
      </c>
      <c r="C177" s="149" t="s">
        <v>309</v>
      </c>
      <c r="D177" s="151">
        <v>42388</v>
      </c>
      <c r="E177" s="149">
        <v>820</v>
      </c>
      <c r="F177" s="149">
        <v>400</v>
      </c>
      <c r="G177" s="149" t="s">
        <v>161</v>
      </c>
      <c r="H177" s="83" t="s">
        <v>162</v>
      </c>
    </row>
    <row r="178" spans="1:8" x14ac:dyDescent="0.3">
      <c r="A178" s="149" t="s">
        <v>165</v>
      </c>
      <c r="B178" s="150">
        <v>2297</v>
      </c>
      <c r="C178" s="149" t="s">
        <v>304</v>
      </c>
      <c r="D178" s="151">
        <v>42457</v>
      </c>
      <c r="E178" s="149">
        <v>540</v>
      </c>
      <c r="F178" s="149">
        <v>400</v>
      </c>
      <c r="G178" s="149" t="s">
        <v>161</v>
      </c>
      <c r="H178" s="83" t="s">
        <v>162</v>
      </c>
    </row>
    <row r="179" spans="1:8" x14ac:dyDescent="0.3">
      <c r="A179" s="149" t="s">
        <v>165</v>
      </c>
      <c r="B179" s="150">
        <v>2297</v>
      </c>
      <c r="C179" s="149" t="s">
        <v>309</v>
      </c>
      <c r="D179" s="151">
        <v>42457</v>
      </c>
      <c r="E179" s="149">
        <v>5800</v>
      </c>
      <c r="F179" s="149">
        <v>400</v>
      </c>
      <c r="G179" s="149" t="s">
        <v>161</v>
      </c>
      <c r="H179" s="83" t="s">
        <v>162</v>
      </c>
    </row>
    <row r="180" spans="1:8" x14ac:dyDescent="0.3">
      <c r="A180" s="149" t="s">
        <v>159</v>
      </c>
      <c r="B180" s="150">
        <v>2297</v>
      </c>
      <c r="C180" s="149" t="s">
        <v>204</v>
      </c>
      <c r="D180" s="151">
        <v>42464</v>
      </c>
      <c r="E180" s="149">
        <v>300</v>
      </c>
      <c r="F180" s="149">
        <v>400</v>
      </c>
      <c r="G180" s="149" t="s">
        <v>161</v>
      </c>
      <c r="H180" s="83" t="s">
        <v>162</v>
      </c>
    </row>
    <row r="181" spans="1:8" x14ac:dyDescent="0.3">
      <c r="A181" s="149" t="s">
        <v>165</v>
      </c>
      <c r="B181" s="150">
        <v>2297</v>
      </c>
      <c r="C181" s="149" t="s">
        <v>304</v>
      </c>
      <c r="D181" s="151">
        <v>42480</v>
      </c>
      <c r="E181" s="149">
        <v>2300</v>
      </c>
      <c r="F181" s="149">
        <v>400</v>
      </c>
      <c r="G181" s="149" t="s">
        <v>161</v>
      </c>
      <c r="H181" s="83" t="s">
        <v>162</v>
      </c>
    </row>
    <row r="182" spans="1:8" x14ac:dyDescent="0.3">
      <c r="A182" s="149" t="s">
        <v>165</v>
      </c>
      <c r="B182" s="150">
        <v>2297</v>
      </c>
      <c r="C182" s="149" t="s">
        <v>309</v>
      </c>
      <c r="D182" s="151">
        <v>42480</v>
      </c>
      <c r="E182" s="149">
        <v>300</v>
      </c>
      <c r="F182" s="149">
        <v>400</v>
      </c>
      <c r="G182" s="149" t="s">
        <v>161</v>
      </c>
      <c r="H182" s="83" t="s">
        <v>162</v>
      </c>
    </row>
    <row r="183" spans="1:8" x14ac:dyDescent="0.3">
      <c r="A183" s="149" t="s">
        <v>165</v>
      </c>
      <c r="B183" s="150">
        <v>2297</v>
      </c>
      <c r="C183" s="149" t="s">
        <v>304</v>
      </c>
      <c r="D183" s="151">
        <v>42516</v>
      </c>
      <c r="E183" s="149">
        <v>550</v>
      </c>
      <c r="F183" s="149">
        <v>400</v>
      </c>
      <c r="G183" s="149" t="s">
        <v>161</v>
      </c>
      <c r="H183" s="83" t="s">
        <v>162</v>
      </c>
    </row>
    <row r="184" spans="1:8" x14ac:dyDescent="0.3">
      <c r="A184" s="149" t="s">
        <v>165</v>
      </c>
      <c r="B184" s="150">
        <v>2297</v>
      </c>
      <c r="C184" s="149" t="s">
        <v>309</v>
      </c>
      <c r="D184" s="151">
        <v>42516</v>
      </c>
      <c r="E184" s="149">
        <v>5600</v>
      </c>
      <c r="F184" s="149">
        <v>400</v>
      </c>
      <c r="G184" s="149" t="s">
        <v>161</v>
      </c>
      <c r="H184" s="83" t="s">
        <v>162</v>
      </c>
    </row>
    <row r="185" spans="1:8" x14ac:dyDescent="0.3">
      <c r="A185" s="149" t="s">
        <v>165</v>
      </c>
      <c r="B185" s="150">
        <v>2297</v>
      </c>
      <c r="C185" s="149" t="s">
        <v>304</v>
      </c>
      <c r="D185" s="151">
        <v>42536</v>
      </c>
      <c r="E185" s="149">
        <v>36000</v>
      </c>
      <c r="F185" s="149">
        <v>400</v>
      </c>
      <c r="G185" s="149" t="s">
        <v>161</v>
      </c>
      <c r="H185" s="83" t="s">
        <v>162</v>
      </c>
    </row>
    <row r="186" spans="1:8" x14ac:dyDescent="0.3">
      <c r="A186" s="149" t="s">
        <v>165</v>
      </c>
      <c r="B186" s="150">
        <v>2297</v>
      </c>
      <c r="C186" s="149" t="s">
        <v>309</v>
      </c>
      <c r="D186" s="151">
        <v>42536</v>
      </c>
      <c r="E186" s="149">
        <v>2300</v>
      </c>
      <c r="F186" s="149">
        <v>400</v>
      </c>
      <c r="G186" s="149" t="s">
        <v>161</v>
      </c>
      <c r="H186" s="83" t="s">
        <v>162</v>
      </c>
    </row>
    <row r="187" spans="1:8" x14ac:dyDescent="0.3">
      <c r="A187" s="149" t="s">
        <v>159</v>
      </c>
      <c r="B187" s="150">
        <v>2297</v>
      </c>
      <c r="C187" s="149" t="s">
        <v>204</v>
      </c>
      <c r="D187" s="151">
        <v>42564</v>
      </c>
      <c r="E187" s="149">
        <v>23000</v>
      </c>
      <c r="F187" s="149">
        <v>400</v>
      </c>
      <c r="G187" s="149" t="s">
        <v>161</v>
      </c>
      <c r="H187" s="83" t="s">
        <v>162</v>
      </c>
    </row>
    <row r="188" spans="1:8" x14ac:dyDescent="0.3">
      <c r="A188" s="149" t="s">
        <v>165</v>
      </c>
      <c r="B188" s="150">
        <v>2297</v>
      </c>
      <c r="C188" s="149" t="s">
        <v>304</v>
      </c>
      <c r="D188" s="151">
        <v>42569</v>
      </c>
      <c r="E188" s="149">
        <v>5400</v>
      </c>
      <c r="F188" s="149">
        <v>400</v>
      </c>
      <c r="G188" s="149" t="s">
        <v>161</v>
      </c>
      <c r="H188" s="83" t="s">
        <v>162</v>
      </c>
    </row>
    <row r="189" spans="1:8" x14ac:dyDescent="0.3">
      <c r="A189" s="149" t="s">
        <v>165</v>
      </c>
      <c r="B189" s="150">
        <v>2297</v>
      </c>
      <c r="C189" s="149" t="s">
        <v>309</v>
      </c>
      <c r="D189" s="151">
        <v>42569</v>
      </c>
      <c r="E189" s="149">
        <v>1000</v>
      </c>
      <c r="F189" s="149">
        <v>400</v>
      </c>
      <c r="G189" s="149" t="s">
        <v>161</v>
      </c>
      <c r="H189" s="83" t="s">
        <v>162</v>
      </c>
    </row>
    <row r="190" spans="1:8" x14ac:dyDescent="0.3">
      <c r="A190" s="149" t="s">
        <v>165</v>
      </c>
      <c r="B190" s="150">
        <v>2297</v>
      </c>
      <c r="C190" s="149" t="s">
        <v>304</v>
      </c>
      <c r="D190" s="151">
        <v>42611</v>
      </c>
      <c r="E190" s="149">
        <v>12000</v>
      </c>
      <c r="F190" s="149">
        <v>400</v>
      </c>
      <c r="G190" s="149" t="s">
        <v>161</v>
      </c>
      <c r="H190" s="83" t="s">
        <v>162</v>
      </c>
    </row>
    <row r="191" spans="1:8" x14ac:dyDescent="0.3">
      <c r="A191" s="149" t="s">
        <v>165</v>
      </c>
      <c r="B191" s="150">
        <v>2297</v>
      </c>
      <c r="C191" s="149" t="s">
        <v>309</v>
      </c>
      <c r="D191" s="151">
        <v>42611</v>
      </c>
      <c r="E191" s="149">
        <v>3800</v>
      </c>
      <c r="F191" s="149">
        <v>400</v>
      </c>
      <c r="G191" s="149" t="s">
        <v>161</v>
      </c>
      <c r="H191" s="83" t="s">
        <v>162</v>
      </c>
    </row>
    <row r="192" spans="1:8" x14ac:dyDescent="0.3">
      <c r="A192" s="149" t="s">
        <v>165</v>
      </c>
      <c r="B192" s="150">
        <v>2297</v>
      </c>
      <c r="C192" s="149" t="s">
        <v>304</v>
      </c>
      <c r="D192" s="151">
        <v>42642</v>
      </c>
      <c r="E192" s="149">
        <v>6600</v>
      </c>
      <c r="F192" s="149">
        <v>400</v>
      </c>
      <c r="G192" s="149" t="s">
        <v>161</v>
      </c>
      <c r="H192" s="83" t="s">
        <v>162</v>
      </c>
    </row>
    <row r="193" spans="1:8" x14ac:dyDescent="0.3">
      <c r="A193" s="149" t="s">
        <v>165</v>
      </c>
      <c r="B193" s="150">
        <v>2297</v>
      </c>
      <c r="C193" s="149" t="s">
        <v>309</v>
      </c>
      <c r="D193" s="151">
        <v>42642</v>
      </c>
      <c r="E193" s="149">
        <v>1700</v>
      </c>
      <c r="F193" s="149">
        <v>400</v>
      </c>
      <c r="G193" s="149" t="s">
        <v>161</v>
      </c>
      <c r="H193" s="83" t="s">
        <v>162</v>
      </c>
    </row>
    <row r="194" spans="1:8" x14ac:dyDescent="0.3">
      <c r="A194" s="149" t="s">
        <v>159</v>
      </c>
      <c r="B194" s="150">
        <v>2297</v>
      </c>
      <c r="C194" s="149" t="s">
        <v>204</v>
      </c>
      <c r="D194" s="151">
        <v>42646</v>
      </c>
      <c r="E194" s="149">
        <v>1441</v>
      </c>
      <c r="F194" s="149">
        <v>400</v>
      </c>
      <c r="G194" s="149" t="s">
        <v>161</v>
      </c>
      <c r="H194" s="83" t="s">
        <v>162</v>
      </c>
    </row>
    <row r="195" spans="1:8" x14ac:dyDescent="0.3">
      <c r="A195" s="149" t="s">
        <v>165</v>
      </c>
      <c r="B195" s="150">
        <v>2297</v>
      </c>
      <c r="C195" s="149" t="s">
        <v>304</v>
      </c>
      <c r="D195" s="151">
        <v>42675</v>
      </c>
      <c r="E195" s="149">
        <v>1500</v>
      </c>
      <c r="F195" s="149">
        <v>400</v>
      </c>
      <c r="G195" s="149" t="s">
        <v>161</v>
      </c>
      <c r="H195" s="83" t="s">
        <v>162</v>
      </c>
    </row>
    <row r="196" spans="1:8" x14ac:dyDescent="0.3">
      <c r="A196" s="149" t="s">
        <v>165</v>
      </c>
      <c r="B196" s="150">
        <v>2297</v>
      </c>
      <c r="C196" s="149" t="s">
        <v>309</v>
      </c>
      <c r="D196" s="151">
        <v>42675</v>
      </c>
      <c r="E196" s="149">
        <v>530</v>
      </c>
      <c r="F196" s="149">
        <v>400</v>
      </c>
      <c r="G196" s="149" t="s">
        <v>161</v>
      </c>
      <c r="H196" s="83" t="s">
        <v>162</v>
      </c>
    </row>
    <row r="197" spans="1:8" x14ac:dyDescent="0.3">
      <c r="A197" s="149" t="s">
        <v>165</v>
      </c>
      <c r="B197" s="150">
        <v>2297</v>
      </c>
      <c r="C197" s="149" t="s">
        <v>304</v>
      </c>
      <c r="D197" s="151">
        <v>42695</v>
      </c>
      <c r="E197" s="149">
        <v>4700</v>
      </c>
      <c r="F197" s="149">
        <v>400</v>
      </c>
      <c r="G197" s="149" t="s">
        <v>161</v>
      </c>
      <c r="H197" s="83" t="s">
        <v>162</v>
      </c>
    </row>
    <row r="198" spans="1:8" x14ac:dyDescent="0.3">
      <c r="A198" s="149" t="s">
        <v>165</v>
      </c>
      <c r="B198" s="150">
        <v>2297</v>
      </c>
      <c r="C198" s="149" t="s">
        <v>309</v>
      </c>
      <c r="D198" s="151">
        <v>42695</v>
      </c>
      <c r="E198" s="149">
        <v>2400</v>
      </c>
      <c r="F198" s="149">
        <v>400</v>
      </c>
      <c r="G198" s="149" t="s">
        <v>161</v>
      </c>
      <c r="H198" s="83" t="s">
        <v>162</v>
      </c>
    </row>
    <row r="199" spans="1:8" x14ac:dyDescent="0.3">
      <c r="A199" s="149" t="s">
        <v>165</v>
      </c>
      <c r="B199" s="150">
        <v>2297</v>
      </c>
      <c r="C199" s="149" t="s">
        <v>304</v>
      </c>
      <c r="D199" s="151">
        <v>42725</v>
      </c>
      <c r="E199" s="149">
        <v>4200</v>
      </c>
      <c r="F199" s="149">
        <v>400</v>
      </c>
      <c r="G199" s="149" t="s">
        <v>161</v>
      </c>
      <c r="H199" s="83" t="s">
        <v>162</v>
      </c>
    </row>
    <row r="200" spans="1:8" x14ac:dyDescent="0.3">
      <c r="A200" s="149" t="s">
        <v>165</v>
      </c>
      <c r="B200" s="150">
        <v>2297</v>
      </c>
      <c r="C200" s="149" t="s">
        <v>309</v>
      </c>
      <c r="D200" s="151">
        <v>42725</v>
      </c>
      <c r="E200" s="149">
        <v>9300</v>
      </c>
      <c r="F200" s="149">
        <v>400</v>
      </c>
      <c r="G200" s="149" t="s">
        <v>161</v>
      </c>
      <c r="H200" s="83" t="s">
        <v>162</v>
      </c>
    </row>
    <row r="201" spans="1:8" x14ac:dyDescent="0.3">
      <c r="A201" s="149" t="s">
        <v>165</v>
      </c>
      <c r="B201" s="150">
        <v>2297</v>
      </c>
      <c r="C201" s="149" t="s">
        <v>304</v>
      </c>
      <c r="D201" s="151">
        <v>42744</v>
      </c>
      <c r="E201" s="149">
        <v>810</v>
      </c>
      <c r="F201" s="149">
        <v>400</v>
      </c>
      <c r="G201" s="149" t="s">
        <v>161</v>
      </c>
      <c r="H201" s="83" t="s">
        <v>162</v>
      </c>
    </row>
    <row r="202" spans="1:8" x14ac:dyDescent="0.3">
      <c r="A202" s="149" t="s">
        <v>165</v>
      </c>
      <c r="B202" s="150">
        <v>2297</v>
      </c>
      <c r="C202" s="149" t="s">
        <v>309</v>
      </c>
      <c r="D202" s="151">
        <v>42744</v>
      </c>
      <c r="E202" s="149">
        <v>2500</v>
      </c>
      <c r="F202" s="149">
        <v>400</v>
      </c>
      <c r="G202" s="149" t="s">
        <v>161</v>
      </c>
      <c r="H202" s="83" t="s">
        <v>162</v>
      </c>
    </row>
    <row r="203" spans="1:8" x14ac:dyDescent="0.3">
      <c r="A203" s="149" t="s">
        <v>165</v>
      </c>
      <c r="B203" s="150">
        <v>2297</v>
      </c>
      <c r="C203" s="149" t="s">
        <v>304</v>
      </c>
      <c r="D203" s="151">
        <v>42787</v>
      </c>
      <c r="E203" s="149">
        <v>4500</v>
      </c>
      <c r="F203" s="149">
        <v>400</v>
      </c>
      <c r="G203" s="149" t="s">
        <v>161</v>
      </c>
      <c r="H203" s="83" t="s">
        <v>162</v>
      </c>
    </row>
    <row r="204" spans="1:8" x14ac:dyDescent="0.3">
      <c r="A204" s="149" t="s">
        <v>165</v>
      </c>
      <c r="B204" s="150">
        <v>2297</v>
      </c>
      <c r="C204" s="149" t="s">
        <v>309</v>
      </c>
      <c r="D204" s="151">
        <v>42787</v>
      </c>
      <c r="E204" s="149">
        <v>690</v>
      </c>
      <c r="F204" s="149">
        <v>400</v>
      </c>
      <c r="G204" s="149" t="s">
        <v>161</v>
      </c>
      <c r="H204" s="83" t="s">
        <v>162</v>
      </c>
    </row>
    <row r="205" spans="1:8" x14ac:dyDescent="0.3">
      <c r="A205" s="149" t="s">
        <v>165</v>
      </c>
      <c r="B205" s="150">
        <v>2297</v>
      </c>
      <c r="C205" s="149" t="s">
        <v>304</v>
      </c>
      <c r="D205" s="151">
        <v>42831</v>
      </c>
      <c r="E205" s="149">
        <v>2400</v>
      </c>
      <c r="F205" s="149">
        <v>400</v>
      </c>
      <c r="G205" s="149" t="s">
        <v>161</v>
      </c>
      <c r="H205" s="83" t="s">
        <v>162</v>
      </c>
    </row>
    <row r="206" spans="1:8" x14ac:dyDescent="0.3">
      <c r="A206" s="149" t="s">
        <v>165</v>
      </c>
      <c r="B206" s="150">
        <v>2297</v>
      </c>
      <c r="C206" s="149" t="s">
        <v>309</v>
      </c>
      <c r="D206" s="151">
        <v>42831</v>
      </c>
      <c r="E206" s="149">
        <v>24000</v>
      </c>
      <c r="F206" s="149">
        <v>400</v>
      </c>
      <c r="G206" s="149" t="s">
        <v>161</v>
      </c>
      <c r="H206" s="83" t="s">
        <v>162</v>
      </c>
    </row>
    <row r="207" spans="1:8" x14ac:dyDescent="0.3">
      <c r="A207" s="149" t="s">
        <v>165</v>
      </c>
      <c r="B207" s="150">
        <v>2297</v>
      </c>
      <c r="C207" s="149" t="s">
        <v>304</v>
      </c>
      <c r="D207" s="151">
        <v>42842</v>
      </c>
      <c r="E207" s="149">
        <v>980</v>
      </c>
      <c r="F207" s="149">
        <v>400</v>
      </c>
      <c r="G207" s="149" t="s">
        <v>161</v>
      </c>
      <c r="H207" s="83" t="s">
        <v>162</v>
      </c>
    </row>
    <row r="208" spans="1:8" x14ac:dyDescent="0.3">
      <c r="A208" s="149" t="s">
        <v>165</v>
      </c>
      <c r="B208" s="150">
        <v>2297</v>
      </c>
      <c r="C208" s="149" t="s">
        <v>309</v>
      </c>
      <c r="D208" s="151">
        <v>42842</v>
      </c>
      <c r="E208" s="149">
        <v>980</v>
      </c>
      <c r="F208" s="149">
        <v>400</v>
      </c>
      <c r="G208" s="149" t="s">
        <v>161</v>
      </c>
      <c r="H208" s="83" t="s">
        <v>162</v>
      </c>
    </row>
    <row r="209" spans="1:8" x14ac:dyDescent="0.3">
      <c r="A209" s="149" t="s">
        <v>165</v>
      </c>
      <c r="B209" s="150">
        <v>2297</v>
      </c>
      <c r="C209" s="149" t="s">
        <v>304</v>
      </c>
      <c r="D209" s="151">
        <v>42898</v>
      </c>
      <c r="E209" s="149">
        <v>3600</v>
      </c>
      <c r="F209" s="149">
        <v>400</v>
      </c>
      <c r="G209" s="149" t="s">
        <v>161</v>
      </c>
      <c r="H209" s="83" t="s">
        <v>162</v>
      </c>
    </row>
    <row r="210" spans="1:8" x14ac:dyDescent="0.3">
      <c r="A210" s="149" t="s">
        <v>165</v>
      </c>
      <c r="B210" s="150">
        <v>2297</v>
      </c>
      <c r="C210" s="149" t="s">
        <v>309</v>
      </c>
      <c r="D210" s="151">
        <v>42898</v>
      </c>
      <c r="E210" s="149">
        <v>2800</v>
      </c>
      <c r="F210" s="149">
        <v>400</v>
      </c>
      <c r="G210" s="149" t="s">
        <v>161</v>
      </c>
      <c r="H210" s="83" t="s">
        <v>162</v>
      </c>
    </row>
  </sheetData>
  <mergeCells count="1">
    <mergeCell ref="L1:M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XFD167"/>
  <sheetViews>
    <sheetView workbookViewId="0">
      <selection activeCell="N16" sqref="N15:N16"/>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2304</v>
      </c>
      <c r="C2" s="149" t="s">
        <v>205</v>
      </c>
      <c r="D2" s="151">
        <v>40206</v>
      </c>
      <c r="E2" s="149">
        <v>420</v>
      </c>
      <c r="F2" s="149">
        <v>400</v>
      </c>
      <c r="G2" s="149" t="s">
        <v>161</v>
      </c>
      <c r="H2" s="83" t="s">
        <v>162</v>
      </c>
      <c r="J2" s="85" t="s">
        <v>163</v>
      </c>
      <c r="K2" s="85" t="s">
        <v>164</v>
      </c>
      <c r="L2" s="86">
        <v>40179</v>
      </c>
      <c r="M2" s="86">
        <v>42916</v>
      </c>
      <c r="N2" s="82">
        <f>$B$2</f>
        <v>2304</v>
      </c>
      <c r="O2" s="21">
        <f>COUNTIFS($D:$D,"&gt;="&amp;L2,$D:$D,"&lt;="&amp;M2)</f>
        <v>166</v>
      </c>
      <c r="P2" s="21">
        <f>COUNTIFS($D:$D,"&gt;="&amp;L2,$D:$D,"&lt;="&amp;M2,$E:$E,"&gt;400")+COUNTIFS($D:$D,"&gt;="&amp;L2,$D:$D,"&lt;="&amp;M2,$E:$E,"*Present &gt;QL")</f>
        <v>119</v>
      </c>
      <c r="Q2" s="87">
        <f t="shared" ref="Q2" si="0">IFERROR(P2/O2,"NA")</f>
        <v>0.7168674698795181</v>
      </c>
      <c r="XFD2"/>
    </row>
    <row r="3" spans="1:17 16384:16384" s="78" customFormat="1" x14ac:dyDescent="0.3">
      <c r="A3" s="149" t="s">
        <v>159</v>
      </c>
      <c r="B3" s="150">
        <v>2304</v>
      </c>
      <c r="C3" s="149" t="s">
        <v>300</v>
      </c>
      <c r="D3" s="151">
        <v>40206</v>
      </c>
      <c r="E3" s="149">
        <v>60</v>
      </c>
      <c r="F3" s="149">
        <v>400</v>
      </c>
      <c r="G3" s="149" t="s">
        <v>161</v>
      </c>
      <c r="H3" s="83" t="s">
        <v>162</v>
      </c>
      <c r="XFD3"/>
    </row>
    <row r="4" spans="1:17 16384:16384" s="78" customFormat="1" x14ac:dyDescent="0.3">
      <c r="A4" s="149" t="s">
        <v>159</v>
      </c>
      <c r="B4" s="150">
        <v>2304</v>
      </c>
      <c r="C4" s="149" t="s">
        <v>301</v>
      </c>
      <c r="D4" s="151">
        <v>40206</v>
      </c>
      <c r="E4" s="149" t="s">
        <v>166</v>
      </c>
      <c r="F4" s="149">
        <v>400</v>
      </c>
      <c r="G4" s="149" t="s">
        <v>178</v>
      </c>
      <c r="H4" s="83" t="s">
        <v>162</v>
      </c>
      <c r="XFD4"/>
    </row>
    <row r="5" spans="1:17 16384:16384" s="78" customFormat="1" x14ac:dyDescent="0.3">
      <c r="A5" s="149" t="s">
        <v>159</v>
      </c>
      <c r="B5" s="150">
        <v>2304</v>
      </c>
      <c r="C5" s="149" t="s">
        <v>205</v>
      </c>
      <c r="D5" s="151">
        <v>40212</v>
      </c>
      <c r="E5" s="149">
        <v>1100</v>
      </c>
      <c r="F5" s="149">
        <v>400</v>
      </c>
      <c r="G5" s="149" t="s">
        <v>161</v>
      </c>
      <c r="H5" s="83" t="s">
        <v>162</v>
      </c>
      <c r="XFD5"/>
    </row>
    <row r="6" spans="1:17 16384:16384" s="78" customFormat="1" x14ac:dyDescent="0.3">
      <c r="A6" s="149" t="s">
        <v>159</v>
      </c>
      <c r="B6" s="150">
        <v>2304</v>
      </c>
      <c r="C6" s="149" t="s">
        <v>205</v>
      </c>
      <c r="D6" s="151">
        <v>40233</v>
      </c>
      <c r="E6" s="149">
        <v>440</v>
      </c>
      <c r="F6" s="149">
        <v>400</v>
      </c>
      <c r="G6" s="149" t="s">
        <v>161</v>
      </c>
      <c r="H6" s="83" t="s">
        <v>162</v>
      </c>
      <c r="XFD6"/>
    </row>
    <row r="7" spans="1:17 16384:16384" s="78" customFormat="1" x14ac:dyDescent="0.3">
      <c r="A7" s="149" t="s">
        <v>159</v>
      </c>
      <c r="B7" s="150">
        <v>2304</v>
      </c>
      <c r="C7" s="149" t="s">
        <v>300</v>
      </c>
      <c r="D7" s="151">
        <v>40233</v>
      </c>
      <c r="E7" s="149">
        <v>115</v>
      </c>
      <c r="F7" s="149">
        <v>400</v>
      </c>
      <c r="G7" s="149" t="s">
        <v>161</v>
      </c>
      <c r="H7" s="83" t="s">
        <v>162</v>
      </c>
      <c r="XFD7"/>
    </row>
    <row r="8" spans="1:17 16384:16384" s="78" customFormat="1" x14ac:dyDescent="0.3">
      <c r="A8" s="149" t="s">
        <v>159</v>
      </c>
      <c r="B8" s="150">
        <v>2304</v>
      </c>
      <c r="C8" s="149" t="s">
        <v>301</v>
      </c>
      <c r="D8" s="151">
        <v>40233</v>
      </c>
      <c r="E8" s="149" t="s">
        <v>166</v>
      </c>
      <c r="F8" s="149">
        <v>400</v>
      </c>
      <c r="G8" s="149" t="s">
        <v>178</v>
      </c>
      <c r="H8" s="83" t="s">
        <v>162</v>
      </c>
      <c r="XFD8"/>
    </row>
    <row r="9" spans="1:17 16384:16384" s="78" customFormat="1" x14ac:dyDescent="0.3">
      <c r="A9" s="149" t="s">
        <v>159</v>
      </c>
      <c r="B9" s="150">
        <v>2304</v>
      </c>
      <c r="C9" s="149" t="s">
        <v>205</v>
      </c>
      <c r="D9" s="151">
        <v>40253</v>
      </c>
      <c r="E9" s="149">
        <v>260</v>
      </c>
      <c r="F9" s="149">
        <v>400</v>
      </c>
      <c r="G9" s="149" t="s">
        <v>161</v>
      </c>
      <c r="H9" s="83" t="s">
        <v>162</v>
      </c>
      <c r="XFD9"/>
    </row>
    <row r="10" spans="1:17 16384:16384" s="78" customFormat="1" x14ac:dyDescent="0.3">
      <c r="A10" s="149" t="s">
        <v>159</v>
      </c>
      <c r="B10" s="150">
        <v>2304</v>
      </c>
      <c r="C10" s="149" t="s">
        <v>300</v>
      </c>
      <c r="D10" s="151">
        <v>40253</v>
      </c>
      <c r="E10" s="149">
        <v>200</v>
      </c>
      <c r="F10" s="149">
        <v>400</v>
      </c>
      <c r="G10" s="149" t="s">
        <v>161</v>
      </c>
      <c r="H10" s="83" t="s">
        <v>162</v>
      </c>
      <c r="XFD10"/>
    </row>
    <row r="11" spans="1:17 16384:16384" s="78" customFormat="1" x14ac:dyDescent="0.3">
      <c r="A11" s="149" t="s">
        <v>159</v>
      </c>
      <c r="B11" s="150">
        <v>2304</v>
      </c>
      <c r="C11" s="149" t="s">
        <v>301</v>
      </c>
      <c r="D11" s="151">
        <v>40253</v>
      </c>
      <c r="E11" s="149">
        <v>20</v>
      </c>
      <c r="F11" s="149">
        <v>400</v>
      </c>
      <c r="G11" s="149" t="s">
        <v>161</v>
      </c>
      <c r="H11" s="83" t="s">
        <v>162</v>
      </c>
      <c r="XFD11"/>
    </row>
    <row r="12" spans="1:17 16384:16384" s="78" customFormat="1" x14ac:dyDescent="0.3">
      <c r="A12" s="149" t="s">
        <v>159</v>
      </c>
      <c r="B12" s="150">
        <v>2304</v>
      </c>
      <c r="C12" s="149" t="s">
        <v>205</v>
      </c>
      <c r="D12" s="151">
        <v>40283</v>
      </c>
      <c r="E12" s="149">
        <v>720</v>
      </c>
      <c r="F12" s="149">
        <v>400</v>
      </c>
      <c r="G12" s="149" t="s">
        <v>161</v>
      </c>
      <c r="H12" s="83" t="s">
        <v>162</v>
      </c>
      <c r="XFD12"/>
    </row>
    <row r="13" spans="1:17 16384:16384" s="78" customFormat="1" x14ac:dyDescent="0.3">
      <c r="A13" s="149" t="s">
        <v>159</v>
      </c>
      <c r="B13" s="150">
        <v>2304</v>
      </c>
      <c r="C13" s="149" t="s">
        <v>300</v>
      </c>
      <c r="D13" s="151">
        <v>40283</v>
      </c>
      <c r="E13" s="149">
        <v>1400</v>
      </c>
      <c r="F13" s="149">
        <v>400</v>
      </c>
      <c r="G13" s="149" t="s">
        <v>161</v>
      </c>
      <c r="H13" s="83" t="s">
        <v>162</v>
      </c>
      <c r="XFD13"/>
    </row>
    <row r="14" spans="1:17 16384:16384" s="78" customFormat="1" x14ac:dyDescent="0.3">
      <c r="A14" s="149" t="s">
        <v>159</v>
      </c>
      <c r="B14" s="150">
        <v>2304</v>
      </c>
      <c r="C14" s="149" t="s">
        <v>301</v>
      </c>
      <c r="D14" s="151">
        <v>40283</v>
      </c>
      <c r="E14" s="149" t="s">
        <v>166</v>
      </c>
      <c r="F14" s="149">
        <v>400</v>
      </c>
      <c r="G14" s="149" t="s">
        <v>178</v>
      </c>
      <c r="H14" s="83" t="s">
        <v>162</v>
      </c>
      <c r="XFD14"/>
    </row>
    <row r="15" spans="1:17 16384:16384" s="78" customFormat="1" x14ac:dyDescent="0.3">
      <c r="A15" s="149" t="s">
        <v>159</v>
      </c>
      <c r="B15" s="150">
        <v>2304</v>
      </c>
      <c r="C15" s="149" t="s">
        <v>205</v>
      </c>
      <c r="D15" s="151">
        <v>40310</v>
      </c>
      <c r="E15" s="149">
        <v>7400</v>
      </c>
      <c r="F15" s="149">
        <v>400</v>
      </c>
      <c r="G15" s="149" t="s">
        <v>161</v>
      </c>
      <c r="H15" s="83" t="s">
        <v>162</v>
      </c>
      <c r="XFD15"/>
    </row>
    <row r="16" spans="1:17 16384:16384" s="78" customFormat="1" x14ac:dyDescent="0.3">
      <c r="A16" s="149" t="s">
        <v>159</v>
      </c>
      <c r="B16" s="150">
        <v>2304</v>
      </c>
      <c r="C16" s="149" t="s">
        <v>300</v>
      </c>
      <c r="D16" s="151">
        <v>40310</v>
      </c>
      <c r="E16" s="149">
        <v>820</v>
      </c>
      <c r="F16" s="149">
        <v>400</v>
      </c>
      <c r="G16" s="149" t="s">
        <v>161</v>
      </c>
      <c r="H16" s="83" t="s">
        <v>162</v>
      </c>
      <c r="XFD16"/>
    </row>
    <row r="17" spans="1:8 16384:16384" s="78" customFormat="1" x14ac:dyDescent="0.3">
      <c r="A17" s="149" t="s">
        <v>159</v>
      </c>
      <c r="B17" s="150">
        <v>2304</v>
      </c>
      <c r="C17" s="149" t="s">
        <v>301</v>
      </c>
      <c r="D17" s="151">
        <v>40310</v>
      </c>
      <c r="E17" s="149">
        <v>20</v>
      </c>
      <c r="F17" s="149">
        <v>400</v>
      </c>
      <c r="G17" s="149" t="s">
        <v>161</v>
      </c>
      <c r="H17" s="83" t="s">
        <v>162</v>
      </c>
      <c r="XFD17"/>
    </row>
    <row r="18" spans="1:8 16384:16384" s="78" customFormat="1" x14ac:dyDescent="0.3">
      <c r="A18" s="149" t="s">
        <v>159</v>
      </c>
      <c r="B18" s="150">
        <v>2304</v>
      </c>
      <c r="C18" s="149" t="s">
        <v>205</v>
      </c>
      <c r="D18" s="151">
        <v>40343</v>
      </c>
      <c r="E18" s="149">
        <v>4600</v>
      </c>
      <c r="F18" s="149">
        <v>400</v>
      </c>
      <c r="G18" s="149" t="s">
        <v>161</v>
      </c>
      <c r="H18" s="83" t="s">
        <v>162</v>
      </c>
      <c r="XFD18"/>
    </row>
    <row r="19" spans="1:8 16384:16384" s="78" customFormat="1" x14ac:dyDescent="0.3">
      <c r="A19" s="149" t="s">
        <v>159</v>
      </c>
      <c r="B19" s="150">
        <v>2304</v>
      </c>
      <c r="C19" s="149" t="s">
        <v>300</v>
      </c>
      <c r="D19" s="151">
        <v>40343</v>
      </c>
      <c r="E19" s="149">
        <v>3100</v>
      </c>
      <c r="F19" s="149">
        <v>400</v>
      </c>
      <c r="G19" s="149" t="s">
        <v>161</v>
      </c>
      <c r="H19" s="83" t="s">
        <v>162</v>
      </c>
      <c r="XFD19"/>
    </row>
    <row r="20" spans="1:8 16384:16384" s="78" customFormat="1" x14ac:dyDescent="0.3">
      <c r="A20" s="149" t="s">
        <v>159</v>
      </c>
      <c r="B20" s="150">
        <v>2304</v>
      </c>
      <c r="C20" s="149" t="s">
        <v>301</v>
      </c>
      <c r="D20" s="151">
        <v>40343</v>
      </c>
      <c r="E20" s="149">
        <v>16</v>
      </c>
      <c r="F20" s="149">
        <v>400</v>
      </c>
      <c r="G20" s="149" t="s">
        <v>161</v>
      </c>
      <c r="H20" s="83" t="s">
        <v>162</v>
      </c>
      <c r="XFD20"/>
    </row>
    <row r="21" spans="1:8 16384:16384" s="78" customFormat="1" x14ac:dyDescent="0.3">
      <c r="A21" s="149" t="s">
        <v>159</v>
      </c>
      <c r="B21" s="150">
        <v>2304</v>
      </c>
      <c r="C21" s="149" t="s">
        <v>205</v>
      </c>
      <c r="D21" s="151">
        <v>40379</v>
      </c>
      <c r="E21" s="149">
        <v>3200</v>
      </c>
      <c r="F21" s="149">
        <v>400</v>
      </c>
      <c r="G21" s="149" t="s">
        <v>161</v>
      </c>
      <c r="H21" s="83" t="s">
        <v>162</v>
      </c>
      <c r="XFD21"/>
    </row>
    <row r="22" spans="1:8 16384:16384" s="78" customFormat="1" x14ac:dyDescent="0.3">
      <c r="A22" s="149" t="s">
        <v>159</v>
      </c>
      <c r="B22" s="150">
        <v>2304</v>
      </c>
      <c r="C22" s="149" t="s">
        <v>300</v>
      </c>
      <c r="D22" s="151">
        <v>40379</v>
      </c>
      <c r="E22" s="149">
        <v>3100</v>
      </c>
      <c r="F22" s="149">
        <v>400</v>
      </c>
      <c r="G22" s="149" t="s">
        <v>161</v>
      </c>
      <c r="H22" s="83" t="s">
        <v>162</v>
      </c>
      <c r="XFD22"/>
    </row>
    <row r="23" spans="1:8 16384:16384" s="78" customFormat="1" x14ac:dyDescent="0.3">
      <c r="A23" s="149" t="s">
        <v>159</v>
      </c>
      <c r="B23" s="150">
        <v>2304</v>
      </c>
      <c r="C23" s="149" t="s">
        <v>301</v>
      </c>
      <c r="D23" s="151">
        <v>40379</v>
      </c>
      <c r="E23" s="149">
        <v>66</v>
      </c>
      <c r="F23" s="149">
        <v>400</v>
      </c>
      <c r="G23" s="149" t="s">
        <v>161</v>
      </c>
      <c r="H23" s="83" t="s">
        <v>162</v>
      </c>
      <c r="XFD23"/>
    </row>
    <row r="24" spans="1:8 16384:16384" s="78" customFormat="1" x14ac:dyDescent="0.3">
      <c r="A24" s="149" t="s">
        <v>159</v>
      </c>
      <c r="B24" s="150">
        <v>2304</v>
      </c>
      <c r="C24" s="149" t="s">
        <v>205</v>
      </c>
      <c r="D24" s="151">
        <v>40415</v>
      </c>
      <c r="E24" s="149">
        <v>900</v>
      </c>
      <c r="F24" s="149">
        <v>400</v>
      </c>
      <c r="G24" s="149" t="s">
        <v>161</v>
      </c>
      <c r="H24" s="83" t="s">
        <v>162</v>
      </c>
      <c r="XFD24"/>
    </row>
    <row r="25" spans="1:8 16384:16384" s="78" customFormat="1" x14ac:dyDescent="0.3">
      <c r="A25" s="149" t="s">
        <v>159</v>
      </c>
      <c r="B25" s="150">
        <v>2304</v>
      </c>
      <c r="C25" s="149" t="s">
        <v>300</v>
      </c>
      <c r="D25" s="151">
        <v>40415</v>
      </c>
      <c r="E25" s="149">
        <v>380</v>
      </c>
      <c r="F25" s="149">
        <v>400</v>
      </c>
      <c r="G25" s="149" t="s">
        <v>161</v>
      </c>
      <c r="H25" s="83" t="s">
        <v>162</v>
      </c>
      <c r="XFD25"/>
    </row>
    <row r="26" spans="1:8 16384:16384" s="78" customFormat="1" x14ac:dyDescent="0.3">
      <c r="A26" s="149" t="s">
        <v>159</v>
      </c>
      <c r="B26" s="150">
        <v>2304</v>
      </c>
      <c r="C26" s="149" t="s">
        <v>301</v>
      </c>
      <c r="D26" s="151">
        <v>40415</v>
      </c>
      <c r="E26" s="149">
        <v>220</v>
      </c>
      <c r="F26" s="149">
        <v>400</v>
      </c>
      <c r="G26" s="149" t="s">
        <v>161</v>
      </c>
      <c r="H26" s="83" t="s">
        <v>162</v>
      </c>
      <c r="XFD26"/>
    </row>
    <row r="27" spans="1:8 16384:16384" s="78" customFormat="1" x14ac:dyDescent="0.3">
      <c r="A27" s="149" t="s">
        <v>159</v>
      </c>
      <c r="B27" s="150">
        <v>2304</v>
      </c>
      <c r="C27" s="149" t="s">
        <v>205</v>
      </c>
      <c r="D27" s="151">
        <v>40429</v>
      </c>
      <c r="E27" s="149">
        <v>2200</v>
      </c>
      <c r="F27" s="149">
        <v>400</v>
      </c>
      <c r="G27" s="149" t="s">
        <v>161</v>
      </c>
      <c r="H27" s="83" t="s">
        <v>162</v>
      </c>
      <c r="XFD27"/>
    </row>
    <row r="28" spans="1:8 16384:16384" s="78" customFormat="1" x14ac:dyDescent="0.3">
      <c r="A28" s="149" t="s">
        <v>159</v>
      </c>
      <c r="B28" s="150">
        <v>2304</v>
      </c>
      <c r="C28" s="149" t="s">
        <v>300</v>
      </c>
      <c r="D28" s="151">
        <v>40429</v>
      </c>
      <c r="E28" s="149">
        <v>800</v>
      </c>
      <c r="F28" s="149">
        <v>400</v>
      </c>
      <c r="G28" s="149" t="s">
        <v>161</v>
      </c>
      <c r="H28" s="83" t="s">
        <v>162</v>
      </c>
      <c r="XFD28"/>
    </row>
    <row r="29" spans="1:8 16384:16384" s="78" customFormat="1" x14ac:dyDescent="0.3">
      <c r="A29" s="149" t="s">
        <v>159</v>
      </c>
      <c r="B29" s="150">
        <v>2304</v>
      </c>
      <c r="C29" s="149" t="s">
        <v>301</v>
      </c>
      <c r="D29" s="151">
        <v>40429</v>
      </c>
      <c r="E29" s="149">
        <v>96</v>
      </c>
      <c r="F29" s="149">
        <v>400</v>
      </c>
      <c r="G29" s="149" t="s">
        <v>161</v>
      </c>
      <c r="H29" s="83" t="s">
        <v>162</v>
      </c>
      <c r="XFD29"/>
    </row>
    <row r="30" spans="1:8 16384:16384" s="78" customFormat="1" x14ac:dyDescent="0.3">
      <c r="A30" s="149" t="s">
        <v>159</v>
      </c>
      <c r="B30" s="150">
        <v>2304</v>
      </c>
      <c r="C30" s="149" t="s">
        <v>205</v>
      </c>
      <c r="D30" s="151">
        <v>40477</v>
      </c>
      <c r="E30" s="149">
        <v>3400</v>
      </c>
      <c r="F30" s="149">
        <v>400</v>
      </c>
      <c r="G30" s="149" t="s">
        <v>161</v>
      </c>
      <c r="H30" s="83" t="s">
        <v>162</v>
      </c>
      <c r="XFD30"/>
    </row>
    <row r="31" spans="1:8 16384:16384" s="78" customFormat="1" x14ac:dyDescent="0.3">
      <c r="A31" s="149" t="s">
        <v>159</v>
      </c>
      <c r="B31" s="150">
        <v>2304</v>
      </c>
      <c r="C31" s="149" t="s">
        <v>300</v>
      </c>
      <c r="D31" s="151">
        <v>40477</v>
      </c>
      <c r="E31" s="149">
        <v>197</v>
      </c>
      <c r="F31" s="149">
        <v>400</v>
      </c>
      <c r="G31" s="149" t="s">
        <v>161</v>
      </c>
      <c r="H31" s="83" t="s">
        <v>162</v>
      </c>
      <c r="XFD31"/>
    </row>
    <row r="32" spans="1:8 16384:16384" s="78" customFormat="1" x14ac:dyDescent="0.3">
      <c r="A32" s="149" t="s">
        <v>159</v>
      </c>
      <c r="B32" s="150">
        <v>2304</v>
      </c>
      <c r="C32" s="149" t="s">
        <v>301</v>
      </c>
      <c r="D32" s="151">
        <v>40477</v>
      </c>
      <c r="E32" s="149">
        <v>960</v>
      </c>
      <c r="F32" s="149">
        <v>400</v>
      </c>
      <c r="G32" s="149" t="s">
        <v>161</v>
      </c>
      <c r="H32" s="83" t="s">
        <v>162</v>
      </c>
      <c r="XFD32"/>
    </row>
    <row r="33" spans="1:8 16384:16384" s="78" customFormat="1" x14ac:dyDescent="0.3">
      <c r="A33" s="149" t="s">
        <v>159</v>
      </c>
      <c r="B33" s="150">
        <v>2304</v>
      </c>
      <c r="C33" s="149" t="s">
        <v>205</v>
      </c>
      <c r="D33" s="151">
        <v>40490</v>
      </c>
      <c r="E33" s="149">
        <v>1200</v>
      </c>
      <c r="F33" s="149">
        <v>400</v>
      </c>
      <c r="G33" s="149" t="s">
        <v>161</v>
      </c>
      <c r="H33" s="83" t="s">
        <v>162</v>
      </c>
      <c r="XFD33"/>
    </row>
    <row r="34" spans="1:8 16384:16384" s="78" customFormat="1" x14ac:dyDescent="0.3">
      <c r="A34" s="149" t="s">
        <v>159</v>
      </c>
      <c r="B34" s="150">
        <v>2304</v>
      </c>
      <c r="C34" s="149" t="s">
        <v>300</v>
      </c>
      <c r="D34" s="151">
        <v>40490</v>
      </c>
      <c r="E34" s="149">
        <v>210</v>
      </c>
      <c r="F34" s="149">
        <v>400</v>
      </c>
      <c r="G34" s="149" t="s">
        <v>161</v>
      </c>
      <c r="H34" s="83" t="s">
        <v>162</v>
      </c>
      <c r="XFD34"/>
    </row>
    <row r="35" spans="1:8 16384:16384" s="78" customFormat="1" x14ac:dyDescent="0.3">
      <c r="A35" s="149" t="s">
        <v>159</v>
      </c>
      <c r="B35" s="150">
        <v>2304</v>
      </c>
      <c r="C35" s="149" t="s">
        <v>301</v>
      </c>
      <c r="D35" s="151">
        <v>40490</v>
      </c>
      <c r="E35" s="149">
        <v>600</v>
      </c>
      <c r="F35" s="149">
        <v>400</v>
      </c>
      <c r="G35" s="149" t="s">
        <v>161</v>
      </c>
      <c r="H35" s="83" t="s">
        <v>162</v>
      </c>
      <c r="XFD35"/>
    </row>
    <row r="36" spans="1:8 16384:16384" s="78" customFormat="1" x14ac:dyDescent="0.3">
      <c r="A36" s="149" t="s">
        <v>159</v>
      </c>
      <c r="B36" s="150">
        <v>2304</v>
      </c>
      <c r="C36" s="149" t="s">
        <v>205</v>
      </c>
      <c r="D36" s="151">
        <v>40529</v>
      </c>
      <c r="E36" s="149">
        <v>4700</v>
      </c>
      <c r="F36" s="149">
        <v>400</v>
      </c>
      <c r="G36" s="149" t="s">
        <v>161</v>
      </c>
      <c r="H36" s="83" t="s">
        <v>162</v>
      </c>
      <c r="XFD36"/>
    </row>
    <row r="37" spans="1:8 16384:16384" s="78" customFormat="1" x14ac:dyDescent="0.3">
      <c r="A37" s="149" t="s">
        <v>159</v>
      </c>
      <c r="B37" s="150">
        <v>2304</v>
      </c>
      <c r="C37" s="149" t="s">
        <v>301</v>
      </c>
      <c r="D37" s="151">
        <v>40529</v>
      </c>
      <c r="E37" s="149">
        <v>4000</v>
      </c>
      <c r="F37" s="149">
        <v>400</v>
      </c>
      <c r="G37" s="149" t="s">
        <v>161</v>
      </c>
      <c r="H37" s="83" t="s">
        <v>162</v>
      </c>
      <c r="XFD37"/>
    </row>
    <row r="38" spans="1:8 16384:16384" s="78" customFormat="1" x14ac:dyDescent="0.3">
      <c r="A38" s="149" t="s">
        <v>159</v>
      </c>
      <c r="B38" s="150">
        <v>2304</v>
      </c>
      <c r="C38" s="149" t="s">
        <v>205</v>
      </c>
      <c r="D38" s="151">
        <v>40550</v>
      </c>
      <c r="E38" s="149">
        <v>3000</v>
      </c>
      <c r="F38" s="149">
        <v>400</v>
      </c>
      <c r="G38" s="149" t="s">
        <v>161</v>
      </c>
      <c r="H38" s="83" t="s">
        <v>162</v>
      </c>
      <c r="XFD38"/>
    </row>
    <row r="39" spans="1:8 16384:16384" s="78" customFormat="1" x14ac:dyDescent="0.3">
      <c r="A39" s="149" t="s">
        <v>159</v>
      </c>
      <c r="B39" s="150">
        <v>2304</v>
      </c>
      <c r="C39" s="149" t="s">
        <v>301</v>
      </c>
      <c r="D39" s="151">
        <v>40550</v>
      </c>
      <c r="E39" s="149">
        <v>4400</v>
      </c>
      <c r="F39" s="149">
        <v>400</v>
      </c>
      <c r="G39" s="149" t="s">
        <v>161</v>
      </c>
      <c r="H39" s="83" t="s">
        <v>162</v>
      </c>
      <c r="XFD39"/>
    </row>
    <row r="40" spans="1:8 16384:16384" s="78" customFormat="1" x14ac:dyDescent="0.3">
      <c r="A40" s="149" t="s">
        <v>159</v>
      </c>
      <c r="B40" s="150">
        <v>2304</v>
      </c>
      <c r="C40" s="149" t="s">
        <v>205</v>
      </c>
      <c r="D40" s="151">
        <v>40576</v>
      </c>
      <c r="E40" s="149">
        <v>3300</v>
      </c>
      <c r="F40" s="149">
        <v>400</v>
      </c>
      <c r="G40" s="149" t="s">
        <v>161</v>
      </c>
      <c r="H40" s="83" t="s">
        <v>162</v>
      </c>
      <c r="XFD40"/>
    </row>
    <row r="41" spans="1:8 16384:16384" s="78" customFormat="1" x14ac:dyDescent="0.3">
      <c r="A41" s="149" t="s">
        <v>159</v>
      </c>
      <c r="B41" s="150">
        <v>2304</v>
      </c>
      <c r="C41" s="149" t="s">
        <v>300</v>
      </c>
      <c r="D41" s="151">
        <v>40576</v>
      </c>
      <c r="E41" s="149">
        <v>8400</v>
      </c>
      <c r="F41" s="149">
        <v>400</v>
      </c>
      <c r="G41" s="149" t="s">
        <v>161</v>
      </c>
      <c r="H41" s="83" t="s">
        <v>162</v>
      </c>
      <c r="XFD41"/>
    </row>
    <row r="42" spans="1:8 16384:16384" s="78" customFormat="1" x14ac:dyDescent="0.3">
      <c r="A42" s="149" t="s">
        <v>159</v>
      </c>
      <c r="B42" s="150">
        <v>2304</v>
      </c>
      <c r="C42" s="149" t="s">
        <v>301</v>
      </c>
      <c r="D42" s="151">
        <v>40576</v>
      </c>
      <c r="E42" s="149">
        <v>3100</v>
      </c>
      <c r="F42" s="149">
        <v>400</v>
      </c>
      <c r="G42" s="149" t="s">
        <v>161</v>
      </c>
      <c r="H42" s="83" t="s">
        <v>162</v>
      </c>
      <c r="XFD42"/>
    </row>
    <row r="43" spans="1:8 16384:16384" s="78" customFormat="1" x14ac:dyDescent="0.3">
      <c r="A43" s="149" t="s">
        <v>159</v>
      </c>
      <c r="B43" s="150">
        <v>2304</v>
      </c>
      <c r="C43" s="149" t="s">
        <v>205</v>
      </c>
      <c r="D43" s="151">
        <v>40604</v>
      </c>
      <c r="E43" s="149">
        <v>4100</v>
      </c>
      <c r="F43" s="149">
        <v>400</v>
      </c>
      <c r="G43" s="149" t="s">
        <v>161</v>
      </c>
      <c r="H43" s="83" t="s">
        <v>162</v>
      </c>
      <c r="XFD43"/>
    </row>
    <row r="44" spans="1:8 16384:16384" s="78" customFormat="1" x14ac:dyDescent="0.3">
      <c r="A44" s="149" t="s">
        <v>159</v>
      </c>
      <c r="B44" s="150">
        <v>2304</v>
      </c>
      <c r="C44" s="149" t="s">
        <v>300</v>
      </c>
      <c r="D44" s="151">
        <v>40604</v>
      </c>
      <c r="E44" s="149">
        <v>4500</v>
      </c>
      <c r="F44" s="149">
        <v>400</v>
      </c>
      <c r="G44" s="149" t="s">
        <v>161</v>
      </c>
      <c r="H44" s="83" t="s">
        <v>162</v>
      </c>
      <c r="XFD44"/>
    </row>
    <row r="45" spans="1:8 16384:16384" s="78" customFormat="1" x14ac:dyDescent="0.3">
      <c r="A45" s="149" t="s">
        <v>159</v>
      </c>
      <c r="B45" s="150">
        <v>2304</v>
      </c>
      <c r="C45" s="149" t="s">
        <v>301</v>
      </c>
      <c r="D45" s="151">
        <v>40604</v>
      </c>
      <c r="E45" s="149">
        <v>200</v>
      </c>
      <c r="F45" s="149">
        <v>400</v>
      </c>
      <c r="G45" s="149" t="s">
        <v>161</v>
      </c>
      <c r="H45" s="83" t="s">
        <v>162</v>
      </c>
      <c r="XFD45"/>
    </row>
    <row r="46" spans="1:8 16384:16384" s="78" customFormat="1" x14ac:dyDescent="0.3">
      <c r="A46" s="149" t="s">
        <v>159</v>
      </c>
      <c r="B46" s="150">
        <v>2304</v>
      </c>
      <c r="C46" s="149" t="s">
        <v>205</v>
      </c>
      <c r="D46" s="151">
        <v>40640</v>
      </c>
      <c r="E46" s="149">
        <v>3700</v>
      </c>
      <c r="F46" s="149">
        <v>400</v>
      </c>
      <c r="G46" s="149" t="s">
        <v>161</v>
      </c>
      <c r="H46" s="83" t="s">
        <v>162</v>
      </c>
      <c r="XFD46"/>
    </row>
    <row r="47" spans="1:8 16384:16384" s="78" customFormat="1" x14ac:dyDescent="0.3">
      <c r="A47" s="149" t="s">
        <v>159</v>
      </c>
      <c r="B47" s="150">
        <v>2304</v>
      </c>
      <c r="C47" s="149" t="s">
        <v>300</v>
      </c>
      <c r="D47" s="151">
        <v>40640</v>
      </c>
      <c r="E47" s="149">
        <v>8300</v>
      </c>
      <c r="F47" s="149">
        <v>400</v>
      </c>
      <c r="G47" s="149" t="s">
        <v>161</v>
      </c>
      <c r="H47" s="83" t="s">
        <v>162</v>
      </c>
      <c r="XFD47"/>
    </row>
    <row r="48" spans="1:8 16384:16384" s="78" customFormat="1" x14ac:dyDescent="0.3">
      <c r="A48" s="149" t="s">
        <v>159</v>
      </c>
      <c r="B48" s="150">
        <v>2304</v>
      </c>
      <c r="C48" s="149" t="s">
        <v>301</v>
      </c>
      <c r="D48" s="151">
        <v>40640</v>
      </c>
      <c r="E48" s="149">
        <v>2700</v>
      </c>
      <c r="F48" s="149">
        <v>400</v>
      </c>
      <c r="G48" s="149" t="s">
        <v>161</v>
      </c>
      <c r="H48" s="83" t="s">
        <v>162</v>
      </c>
      <c r="XFD48"/>
    </row>
    <row r="49" spans="1:8 16384:16384" s="78" customFormat="1" x14ac:dyDescent="0.3">
      <c r="A49" s="149" t="s">
        <v>159</v>
      </c>
      <c r="B49" s="150">
        <v>2304</v>
      </c>
      <c r="C49" s="149" t="s">
        <v>205</v>
      </c>
      <c r="D49" s="151">
        <v>40667</v>
      </c>
      <c r="E49" s="149">
        <v>5600</v>
      </c>
      <c r="F49" s="149">
        <v>400</v>
      </c>
      <c r="G49" s="149" t="s">
        <v>161</v>
      </c>
      <c r="H49" s="83" t="s">
        <v>162</v>
      </c>
      <c r="XFD49"/>
    </row>
    <row r="50" spans="1:8 16384:16384" s="78" customFormat="1" x14ac:dyDescent="0.3">
      <c r="A50" s="149" t="s">
        <v>159</v>
      </c>
      <c r="B50" s="150">
        <v>2304</v>
      </c>
      <c r="C50" s="149" t="s">
        <v>301</v>
      </c>
      <c r="D50" s="151">
        <v>40667</v>
      </c>
      <c r="E50" s="149">
        <v>2700</v>
      </c>
      <c r="F50" s="149">
        <v>400</v>
      </c>
      <c r="G50" s="149" t="s">
        <v>161</v>
      </c>
      <c r="H50" s="83" t="s">
        <v>162</v>
      </c>
      <c r="XFD50"/>
    </row>
    <row r="51" spans="1:8 16384:16384" s="78" customFormat="1" x14ac:dyDescent="0.3">
      <c r="A51" s="149" t="s">
        <v>159</v>
      </c>
      <c r="B51" s="150">
        <v>2304</v>
      </c>
      <c r="C51" s="149" t="s">
        <v>205</v>
      </c>
      <c r="D51" s="151">
        <v>40700</v>
      </c>
      <c r="E51" s="149">
        <v>7100</v>
      </c>
      <c r="F51" s="149">
        <v>400</v>
      </c>
      <c r="G51" s="149" t="s">
        <v>161</v>
      </c>
      <c r="H51" s="83" t="s">
        <v>162</v>
      </c>
      <c r="XFD51"/>
    </row>
    <row r="52" spans="1:8 16384:16384" s="78" customFormat="1" x14ac:dyDescent="0.3">
      <c r="A52" s="149" t="s">
        <v>159</v>
      </c>
      <c r="B52" s="150">
        <v>2304</v>
      </c>
      <c r="C52" s="149" t="s">
        <v>205</v>
      </c>
      <c r="D52" s="151">
        <v>40737</v>
      </c>
      <c r="E52" s="149">
        <v>7027</v>
      </c>
      <c r="F52" s="149">
        <v>400</v>
      </c>
      <c r="G52" s="149" t="s">
        <v>161</v>
      </c>
      <c r="H52" s="83" t="s">
        <v>162</v>
      </c>
      <c r="XFD52"/>
    </row>
    <row r="53" spans="1:8 16384:16384" s="78" customFormat="1" x14ac:dyDescent="0.3">
      <c r="A53" s="149" t="s">
        <v>159</v>
      </c>
      <c r="B53" s="150">
        <v>2304</v>
      </c>
      <c r="C53" s="149" t="s">
        <v>301</v>
      </c>
      <c r="D53" s="151">
        <v>40737</v>
      </c>
      <c r="E53" s="149">
        <v>901</v>
      </c>
      <c r="F53" s="149">
        <v>400</v>
      </c>
      <c r="G53" s="149" t="s">
        <v>161</v>
      </c>
      <c r="H53" s="83" t="s">
        <v>162</v>
      </c>
      <c r="XFD53"/>
    </row>
    <row r="54" spans="1:8 16384:16384" s="78" customFormat="1" x14ac:dyDescent="0.3">
      <c r="A54" s="149" t="s">
        <v>159</v>
      </c>
      <c r="B54" s="150">
        <v>2304</v>
      </c>
      <c r="C54" s="149" t="s">
        <v>205</v>
      </c>
      <c r="D54" s="151">
        <v>40771</v>
      </c>
      <c r="E54" s="149">
        <v>6200</v>
      </c>
      <c r="F54" s="149">
        <v>400</v>
      </c>
      <c r="G54" s="149" t="s">
        <v>161</v>
      </c>
      <c r="H54" s="83" t="s">
        <v>162</v>
      </c>
      <c r="XFD54"/>
    </row>
    <row r="55" spans="1:8 16384:16384" s="78" customFormat="1" x14ac:dyDescent="0.3">
      <c r="A55" s="149" t="s">
        <v>159</v>
      </c>
      <c r="B55" s="150">
        <v>2304</v>
      </c>
      <c r="C55" s="149" t="s">
        <v>205</v>
      </c>
      <c r="D55" s="151">
        <v>40792</v>
      </c>
      <c r="E55" s="149">
        <v>5400</v>
      </c>
      <c r="F55" s="149">
        <v>400</v>
      </c>
      <c r="G55" s="149" t="s">
        <v>161</v>
      </c>
      <c r="H55" s="83" t="s">
        <v>162</v>
      </c>
      <c r="XFD55"/>
    </row>
    <row r="56" spans="1:8 16384:16384" s="78" customFormat="1" x14ac:dyDescent="0.3">
      <c r="A56" s="149" t="s">
        <v>159</v>
      </c>
      <c r="B56" s="150">
        <v>2304</v>
      </c>
      <c r="C56" s="149" t="s">
        <v>300</v>
      </c>
      <c r="D56" s="151">
        <v>40792</v>
      </c>
      <c r="E56" s="149">
        <v>12000</v>
      </c>
      <c r="F56" s="149">
        <v>400</v>
      </c>
      <c r="G56" s="149" t="s">
        <v>161</v>
      </c>
      <c r="H56" s="83" t="s">
        <v>162</v>
      </c>
      <c r="XFD56"/>
    </row>
    <row r="57" spans="1:8 16384:16384" s="78" customFormat="1" x14ac:dyDescent="0.3">
      <c r="A57" s="149" t="s">
        <v>159</v>
      </c>
      <c r="B57" s="150">
        <v>2304</v>
      </c>
      <c r="C57" s="149" t="s">
        <v>301</v>
      </c>
      <c r="D57" s="151">
        <v>40792</v>
      </c>
      <c r="E57" s="149">
        <v>590</v>
      </c>
      <c r="F57" s="149">
        <v>400</v>
      </c>
      <c r="G57" s="149" t="s">
        <v>161</v>
      </c>
      <c r="H57" s="83" t="s">
        <v>162</v>
      </c>
      <c r="XFD57"/>
    </row>
    <row r="58" spans="1:8 16384:16384" s="78" customFormat="1" x14ac:dyDescent="0.3">
      <c r="A58" s="149" t="s">
        <v>159</v>
      </c>
      <c r="B58" s="150">
        <v>2304</v>
      </c>
      <c r="C58" s="149" t="s">
        <v>205</v>
      </c>
      <c r="D58" s="151">
        <v>40820</v>
      </c>
      <c r="E58" s="149">
        <v>3000</v>
      </c>
      <c r="F58" s="149">
        <v>400</v>
      </c>
      <c r="G58" s="149" t="s">
        <v>161</v>
      </c>
      <c r="H58" s="83" t="s">
        <v>162</v>
      </c>
      <c r="XFD58"/>
    </row>
    <row r="59" spans="1:8 16384:16384" s="78" customFormat="1" x14ac:dyDescent="0.3">
      <c r="A59" s="149" t="s">
        <v>159</v>
      </c>
      <c r="B59" s="150">
        <v>2304</v>
      </c>
      <c r="C59" s="149" t="s">
        <v>301</v>
      </c>
      <c r="D59" s="151">
        <v>40820</v>
      </c>
      <c r="E59" s="149" t="s">
        <v>166</v>
      </c>
      <c r="F59" s="149">
        <v>400</v>
      </c>
      <c r="G59" s="149" t="s">
        <v>178</v>
      </c>
      <c r="H59" s="83" t="s">
        <v>162</v>
      </c>
      <c r="XFD59"/>
    </row>
    <row r="60" spans="1:8 16384:16384" s="78" customFormat="1" x14ac:dyDescent="0.3">
      <c r="A60" s="149" t="s">
        <v>159</v>
      </c>
      <c r="B60" s="150">
        <v>2304</v>
      </c>
      <c r="C60" s="149" t="s">
        <v>205</v>
      </c>
      <c r="D60" s="151">
        <v>40855</v>
      </c>
      <c r="E60" s="149">
        <v>1400</v>
      </c>
      <c r="F60" s="149">
        <v>400</v>
      </c>
      <c r="G60" s="149" t="s">
        <v>161</v>
      </c>
      <c r="H60" s="83" t="s">
        <v>162</v>
      </c>
      <c r="XFD60"/>
    </row>
    <row r="61" spans="1:8 16384:16384" s="78" customFormat="1" x14ac:dyDescent="0.3">
      <c r="A61" s="149" t="s">
        <v>159</v>
      </c>
      <c r="B61" s="150">
        <v>2304</v>
      </c>
      <c r="C61" s="149" t="s">
        <v>300</v>
      </c>
      <c r="D61" s="151">
        <v>40855</v>
      </c>
      <c r="E61" s="149">
        <v>22000</v>
      </c>
      <c r="F61" s="149">
        <v>400</v>
      </c>
      <c r="G61" s="149" t="s">
        <v>161</v>
      </c>
      <c r="H61" s="83" t="s">
        <v>162</v>
      </c>
      <c r="XFD61"/>
    </row>
    <row r="62" spans="1:8 16384:16384" s="78" customFormat="1" x14ac:dyDescent="0.3">
      <c r="A62" s="149" t="s">
        <v>159</v>
      </c>
      <c r="B62" s="150">
        <v>2304</v>
      </c>
      <c r="C62" s="149" t="s">
        <v>205</v>
      </c>
      <c r="D62" s="151">
        <v>40896</v>
      </c>
      <c r="E62" s="149">
        <v>3200</v>
      </c>
      <c r="F62" s="149">
        <v>400</v>
      </c>
      <c r="G62" s="149" t="s">
        <v>161</v>
      </c>
      <c r="H62" s="83" t="s">
        <v>162</v>
      </c>
      <c r="XFD62"/>
    </row>
    <row r="63" spans="1:8 16384:16384" s="78" customFormat="1" x14ac:dyDescent="0.3">
      <c r="A63" s="149" t="s">
        <v>159</v>
      </c>
      <c r="B63" s="150">
        <v>2304</v>
      </c>
      <c r="C63" s="149" t="s">
        <v>205</v>
      </c>
      <c r="D63" s="151">
        <v>40925</v>
      </c>
      <c r="E63" s="149">
        <v>500</v>
      </c>
      <c r="F63" s="149">
        <v>400</v>
      </c>
      <c r="G63" s="149" t="s">
        <v>161</v>
      </c>
      <c r="H63" s="83" t="s">
        <v>162</v>
      </c>
      <c r="XFD63"/>
    </row>
    <row r="64" spans="1:8 16384:16384" s="78" customFormat="1" x14ac:dyDescent="0.3">
      <c r="A64" s="149" t="s">
        <v>159</v>
      </c>
      <c r="B64" s="150">
        <v>2304</v>
      </c>
      <c r="C64" s="149" t="s">
        <v>205</v>
      </c>
      <c r="D64" s="151">
        <v>40947</v>
      </c>
      <c r="E64" s="149">
        <v>721</v>
      </c>
      <c r="F64" s="149">
        <v>400</v>
      </c>
      <c r="G64" s="149" t="s">
        <v>161</v>
      </c>
      <c r="H64" s="83" t="s">
        <v>162</v>
      </c>
      <c r="XFD64"/>
    </row>
    <row r="65" spans="1:8 16384:16384" s="78" customFormat="1" x14ac:dyDescent="0.3">
      <c r="A65" s="149" t="s">
        <v>159</v>
      </c>
      <c r="B65" s="150">
        <v>2304</v>
      </c>
      <c r="C65" s="149" t="s">
        <v>205</v>
      </c>
      <c r="D65" s="151">
        <v>40982</v>
      </c>
      <c r="E65" s="149">
        <v>631</v>
      </c>
      <c r="F65" s="149">
        <v>400</v>
      </c>
      <c r="G65" s="149" t="s">
        <v>161</v>
      </c>
      <c r="H65" s="83" t="s">
        <v>162</v>
      </c>
      <c r="XFD65"/>
    </row>
    <row r="66" spans="1:8 16384:16384" s="78" customFormat="1" x14ac:dyDescent="0.3">
      <c r="A66" s="149" t="s">
        <v>159</v>
      </c>
      <c r="B66" s="150">
        <v>2304</v>
      </c>
      <c r="C66" s="149" t="s">
        <v>205</v>
      </c>
      <c r="D66" s="151">
        <v>41001</v>
      </c>
      <c r="E66" s="149">
        <v>5100</v>
      </c>
      <c r="F66" s="149">
        <v>400</v>
      </c>
      <c r="G66" s="149" t="s">
        <v>161</v>
      </c>
      <c r="H66" s="83" t="s">
        <v>162</v>
      </c>
      <c r="XFD66"/>
    </row>
    <row r="67" spans="1:8 16384:16384" s="78" customFormat="1" x14ac:dyDescent="0.3">
      <c r="A67" s="149" t="s">
        <v>159</v>
      </c>
      <c r="B67" s="150">
        <v>2304</v>
      </c>
      <c r="C67" s="149" t="s">
        <v>205</v>
      </c>
      <c r="D67" s="151">
        <v>41032</v>
      </c>
      <c r="E67" s="149">
        <v>1100</v>
      </c>
      <c r="F67" s="149">
        <v>400</v>
      </c>
      <c r="G67" s="149" t="s">
        <v>161</v>
      </c>
      <c r="H67" s="83" t="s">
        <v>162</v>
      </c>
      <c r="XFD67"/>
    </row>
    <row r="68" spans="1:8 16384:16384" s="78" customFormat="1" x14ac:dyDescent="0.3">
      <c r="A68" s="149" t="s">
        <v>159</v>
      </c>
      <c r="B68" s="150">
        <v>2304</v>
      </c>
      <c r="C68" s="149" t="s">
        <v>205</v>
      </c>
      <c r="D68" s="151">
        <v>41085</v>
      </c>
      <c r="E68" s="149">
        <v>2400</v>
      </c>
      <c r="F68" s="149">
        <v>400</v>
      </c>
      <c r="G68" s="149" t="s">
        <v>161</v>
      </c>
      <c r="H68" s="83" t="s">
        <v>162</v>
      </c>
      <c r="XFD68"/>
    </row>
    <row r="69" spans="1:8 16384:16384" s="78" customFormat="1" x14ac:dyDescent="0.3">
      <c r="A69" s="149" t="s">
        <v>159</v>
      </c>
      <c r="B69" s="150">
        <v>2304</v>
      </c>
      <c r="C69" s="149" t="s">
        <v>205</v>
      </c>
      <c r="D69" s="151">
        <v>41102</v>
      </c>
      <c r="E69" s="149">
        <v>2000</v>
      </c>
      <c r="F69" s="149">
        <v>400</v>
      </c>
      <c r="G69" s="149" t="s">
        <v>161</v>
      </c>
      <c r="H69" s="83" t="s">
        <v>162</v>
      </c>
      <c r="XFD69"/>
    </row>
    <row r="70" spans="1:8 16384:16384" s="78" customFormat="1" x14ac:dyDescent="0.3">
      <c r="A70" s="149" t="s">
        <v>159</v>
      </c>
      <c r="B70" s="150">
        <v>2304</v>
      </c>
      <c r="C70" s="149" t="s">
        <v>205</v>
      </c>
      <c r="D70" s="151">
        <v>41136</v>
      </c>
      <c r="E70" s="149">
        <v>4000</v>
      </c>
      <c r="F70" s="149">
        <v>400</v>
      </c>
      <c r="G70" s="149" t="s">
        <v>161</v>
      </c>
      <c r="H70" s="83" t="s">
        <v>162</v>
      </c>
      <c r="XFD70"/>
    </row>
    <row r="71" spans="1:8 16384:16384" s="78" customFormat="1" x14ac:dyDescent="0.3">
      <c r="A71" s="149" t="s">
        <v>159</v>
      </c>
      <c r="B71" s="150">
        <v>2304</v>
      </c>
      <c r="C71" s="149" t="s">
        <v>205</v>
      </c>
      <c r="D71" s="151">
        <v>41162</v>
      </c>
      <c r="E71" s="149">
        <v>1000</v>
      </c>
      <c r="F71" s="149">
        <v>400</v>
      </c>
      <c r="G71" s="149" t="s">
        <v>161</v>
      </c>
      <c r="H71" s="83" t="s">
        <v>162</v>
      </c>
      <c r="XFD71"/>
    </row>
    <row r="72" spans="1:8 16384:16384" s="78" customFormat="1" x14ac:dyDescent="0.3">
      <c r="A72" s="149" t="s">
        <v>159</v>
      </c>
      <c r="B72" s="150">
        <v>2304</v>
      </c>
      <c r="C72" s="149" t="s">
        <v>205</v>
      </c>
      <c r="D72" s="151">
        <v>41192</v>
      </c>
      <c r="E72" s="149">
        <v>2000</v>
      </c>
      <c r="F72" s="149">
        <v>400</v>
      </c>
      <c r="G72" s="149" t="s">
        <v>161</v>
      </c>
      <c r="H72" s="83" t="s">
        <v>162</v>
      </c>
      <c r="XFD72"/>
    </row>
    <row r="73" spans="1:8 16384:16384" s="78" customFormat="1" x14ac:dyDescent="0.3">
      <c r="A73" s="149" t="s">
        <v>159</v>
      </c>
      <c r="B73" s="150">
        <v>2304</v>
      </c>
      <c r="C73" s="149" t="s">
        <v>205</v>
      </c>
      <c r="D73" s="151">
        <v>41218</v>
      </c>
      <c r="E73" s="149">
        <v>1400</v>
      </c>
      <c r="F73" s="149">
        <v>400</v>
      </c>
      <c r="G73" s="149" t="s">
        <v>161</v>
      </c>
      <c r="H73" s="83" t="s">
        <v>162</v>
      </c>
      <c r="XFD73"/>
    </row>
    <row r="74" spans="1:8 16384:16384" s="78" customFormat="1" x14ac:dyDescent="0.3">
      <c r="A74" s="149" t="s">
        <v>159</v>
      </c>
      <c r="B74" s="150">
        <v>2304</v>
      </c>
      <c r="C74" s="149" t="s">
        <v>205</v>
      </c>
      <c r="D74" s="151">
        <v>41256</v>
      </c>
      <c r="E74" s="149">
        <v>1081</v>
      </c>
      <c r="F74" s="149">
        <v>400</v>
      </c>
      <c r="G74" s="149" t="s">
        <v>161</v>
      </c>
      <c r="H74" s="83" t="s">
        <v>162</v>
      </c>
      <c r="XFD74"/>
    </row>
    <row r="75" spans="1:8 16384:16384" s="78" customFormat="1" x14ac:dyDescent="0.3">
      <c r="A75" s="149" t="s">
        <v>159</v>
      </c>
      <c r="B75" s="150">
        <v>2304</v>
      </c>
      <c r="C75" s="149" t="s">
        <v>206</v>
      </c>
      <c r="D75" s="151">
        <v>41256</v>
      </c>
      <c r="E75" s="149">
        <v>721</v>
      </c>
      <c r="F75" s="149">
        <v>400</v>
      </c>
      <c r="G75" s="149" t="s">
        <v>161</v>
      </c>
      <c r="H75" s="83" t="s">
        <v>162</v>
      </c>
      <c r="XFD75"/>
    </row>
    <row r="76" spans="1:8 16384:16384" s="78" customFormat="1" x14ac:dyDescent="0.3">
      <c r="A76" s="149" t="s">
        <v>159</v>
      </c>
      <c r="B76" s="150">
        <v>2304</v>
      </c>
      <c r="C76" s="149" t="s">
        <v>205</v>
      </c>
      <c r="D76" s="151">
        <v>41282</v>
      </c>
      <c r="E76" s="149">
        <v>1081</v>
      </c>
      <c r="F76" s="149">
        <v>400</v>
      </c>
      <c r="G76" s="149" t="s">
        <v>161</v>
      </c>
      <c r="H76" s="83" t="s">
        <v>162</v>
      </c>
      <c r="XFD76"/>
    </row>
    <row r="77" spans="1:8 16384:16384" s="78" customFormat="1" x14ac:dyDescent="0.3">
      <c r="A77" s="149" t="s">
        <v>159</v>
      </c>
      <c r="B77" s="150">
        <v>2304</v>
      </c>
      <c r="C77" s="149" t="s">
        <v>206</v>
      </c>
      <c r="D77" s="151">
        <v>41282</v>
      </c>
      <c r="E77" s="149">
        <v>721</v>
      </c>
      <c r="F77" s="149">
        <v>400</v>
      </c>
      <c r="G77" s="149" t="s">
        <v>161</v>
      </c>
      <c r="H77" s="83" t="s">
        <v>162</v>
      </c>
      <c r="XFD77"/>
    </row>
    <row r="78" spans="1:8 16384:16384" s="78" customFormat="1" x14ac:dyDescent="0.3">
      <c r="A78" s="149" t="s">
        <v>159</v>
      </c>
      <c r="B78" s="150">
        <v>2304</v>
      </c>
      <c r="C78" s="149" t="s">
        <v>205</v>
      </c>
      <c r="D78" s="151">
        <v>41310</v>
      </c>
      <c r="E78" s="149">
        <v>270</v>
      </c>
      <c r="F78" s="149">
        <v>400</v>
      </c>
      <c r="G78" s="149" t="s">
        <v>161</v>
      </c>
      <c r="H78" s="83" t="s">
        <v>162</v>
      </c>
      <c r="XFD78"/>
    </row>
    <row r="79" spans="1:8 16384:16384" s="78" customFormat="1" x14ac:dyDescent="0.3">
      <c r="A79" s="149" t="s">
        <v>159</v>
      </c>
      <c r="B79" s="150">
        <v>2304</v>
      </c>
      <c r="C79" s="149" t="s">
        <v>206</v>
      </c>
      <c r="D79" s="151">
        <v>41310</v>
      </c>
      <c r="E79" s="149">
        <v>450</v>
      </c>
      <c r="F79" s="149">
        <v>400</v>
      </c>
      <c r="G79" s="149" t="s">
        <v>161</v>
      </c>
      <c r="H79" s="83" t="s">
        <v>162</v>
      </c>
      <c r="XFD79"/>
    </row>
    <row r="80" spans="1:8 16384:16384" s="78" customFormat="1" x14ac:dyDescent="0.3">
      <c r="A80" s="149" t="s">
        <v>159</v>
      </c>
      <c r="B80" s="150">
        <v>2304</v>
      </c>
      <c r="C80" s="149" t="s">
        <v>205</v>
      </c>
      <c r="D80" s="151">
        <v>41339</v>
      </c>
      <c r="E80" s="149">
        <v>310</v>
      </c>
      <c r="F80" s="149">
        <v>400</v>
      </c>
      <c r="G80" s="149" t="s">
        <v>161</v>
      </c>
      <c r="H80" s="83" t="s">
        <v>162</v>
      </c>
      <c r="XFD80"/>
    </row>
    <row r="81" spans="1:8 16384:16384" s="78" customFormat="1" x14ac:dyDescent="0.3">
      <c r="A81" s="149" t="s">
        <v>159</v>
      </c>
      <c r="B81" s="150">
        <v>2304</v>
      </c>
      <c r="C81" s="149" t="s">
        <v>206</v>
      </c>
      <c r="D81" s="151">
        <v>41339</v>
      </c>
      <c r="E81" s="149">
        <v>360</v>
      </c>
      <c r="F81" s="149">
        <v>400</v>
      </c>
      <c r="G81" s="149" t="s">
        <v>161</v>
      </c>
      <c r="H81" s="83" t="s">
        <v>162</v>
      </c>
      <c r="XFD81"/>
    </row>
    <row r="82" spans="1:8 16384:16384" s="78" customFormat="1" x14ac:dyDescent="0.3">
      <c r="A82" s="149" t="s">
        <v>159</v>
      </c>
      <c r="B82" s="150">
        <v>2304</v>
      </c>
      <c r="C82" s="149" t="s">
        <v>205</v>
      </c>
      <c r="D82" s="151">
        <v>41372</v>
      </c>
      <c r="E82" s="149">
        <v>220</v>
      </c>
      <c r="F82" s="149">
        <v>400</v>
      </c>
      <c r="G82" s="149" t="s">
        <v>161</v>
      </c>
      <c r="H82" s="83" t="s">
        <v>162</v>
      </c>
      <c r="XFD82"/>
    </row>
    <row r="83" spans="1:8 16384:16384" s="78" customFormat="1" x14ac:dyDescent="0.3">
      <c r="A83" s="149" t="s">
        <v>159</v>
      </c>
      <c r="B83" s="150">
        <v>2304</v>
      </c>
      <c r="C83" s="149" t="s">
        <v>206</v>
      </c>
      <c r="D83" s="151">
        <v>41372</v>
      </c>
      <c r="E83" s="149">
        <v>980</v>
      </c>
      <c r="F83" s="149">
        <v>400</v>
      </c>
      <c r="G83" s="149" t="s">
        <v>161</v>
      </c>
      <c r="H83" s="83" t="s">
        <v>162</v>
      </c>
      <c r="XFD83"/>
    </row>
    <row r="84" spans="1:8 16384:16384" s="78" customFormat="1" x14ac:dyDescent="0.3">
      <c r="A84" s="149" t="s">
        <v>159</v>
      </c>
      <c r="B84" s="150">
        <v>2304</v>
      </c>
      <c r="C84" s="149" t="s">
        <v>205</v>
      </c>
      <c r="D84" s="151">
        <v>41410</v>
      </c>
      <c r="E84" s="149">
        <v>25</v>
      </c>
      <c r="F84" s="149">
        <v>400</v>
      </c>
      <c r="G84" s="149" t="s">
        <v>161</v>
      </c>
      <c r="H84" s="83" t="s">
        <v>162</v>
      </c>
      <c r="XFD84"/>
    </row>
    <row r="85" spans="1:8 16384:16384" s="78" customFormat="1" x14ac:dyDescent="0.3">
      <c r="A85" s="149" t="s">
        <v>159</v>
      </c>
      <c r="B85" s="150">
        <v>2304</v>
      </c>
      <c r="C85" s="149" t="s">
        <v>206</v>
      </c>
      <c r="D85" s="151">
        <v>41410</v>
      </c>
      <c r="E85" s="149">
        <v>350</v>
      </c>
      <c r="F85" s="149">
        <v>400</v>
      </c>
      <c r="G85" s="149" t="s">
        <v>161</v>
      </c>
      <c r="H85" s="83" t="s">
        <v>162</v>
      </c>
      <c r="XFD85"/>
    </row>
    <row r="86" spans="1:8 16384:16384" s="78" customFormat="1" x14ac:dyDescent="0.3">
      <c r="A86" s="149" t="s">
        <v>159</v>
      </c>
      <c r="B86" s="150">
        <v>2304</v>
      </c>
      <c r="C86" s="149" t="s">
        <v>205</v>
      </c>
      <c r="D86" s="151">
        <v>41437</v>
      </c>
      <c r="E86" s="149">
        <v>1622</v>
      </c>
      <c r="F86" s="149">
        <v>400</v>
      </c>
      <c r="G86" s="149" t="s">
        <v>161</v>
      </c>
      <c r="H86" s="83" t="s">
        <v>162</v>
      </c>
      <c r="XFD86"/>
    </row>
    <row r="87" spans="1:8 16384:16384" s="78" customFormat="1" x14ac:dyDescent="0.3">
      <c r="A87" s="149" t="s">
        <v>159</v>
      </c>
      <c r="B87" s="150">
        <v>2304</v>
      </c>
      <c r="C87" s="149" t="s">
        <v>206</v>
      </c>
      <c r="D87" s="151">
        <v>41437</v>
      </c>
      <c r="E87" s="149">
        <v>2000</v>
      </c>
      <c r="F87" s="149">
        <v>400</v>
      </c>
      <c r="G87" s="149" t="s">
        <v>161</v>
      </c>
      <c r="H87" s="83" t="s">
        <v>162</v>
      </c>
      <c r="XFD87"/>
    </row>
    <row r="88" spans="1:8 16384:16384" s="78" customFormat="1" x14ac:dyDescent="0.3">
      <c r="A88" s="149" t="s">
        <v>159</v>
      </c>
      <c r="B88" s="150">
        <v>2304</v>
      </c>
      <c r="C88" s="149" t="s">
        <v>205</v>
      </c>
      <c r="D88" s="151">
        <v>41470</v>
      </c>
      <c r="E88" s="149">
        <v>3000</v>
      </c>
      <c r="F88" s="149">
        <v>400</v>
      </c>
      <c r="G88" s="149" t="s">
        <v>161</v>
      </c>
      <c r="H88" s="83" t="s">
        <v>162</v>
      </c>
      <c r="XFD88"/>
    </row>
    <row r="89" spans="1:8 16384:16384" s="78" customFormat="1" x14ac:dyDescent="0.3">
      <c r="A89" s="149" t="s">
        <v>159</v>
      </c>
      <c r="B89" s="150">
        <v>2304</v>
      </c>
      <c r="C89" s="149" t="s">
        <v>206</v>
      </c>
      <c r="D89" s="151">
        <v>41470</v>
      </c>
      <c r="E89" s="149">
        <v>3300</v>
      </c>
      <c r="F89" s="149">
        <v>400</v>
      </c>
      <c r="G89" s="149" t="s">
        <v>161</v>
      </c>
      <c r="H89" s="83" t="s">
        <v>162</v>
      </c>
      <c r="XFD89"/>
    </row>
    <row r="90" spans="1:8 16384:16384" s="78" customFormat="1" x14ac:dyDescent="0.3">
      <c r="A90" s="149" t="s">
        <v>159</v>
      </c>
      <c r="B90" s="150">
        <v>2304</v>
      </c>
      <c r="C90" s="149" t="s">
        <v>205</v>
      </c>
      <c r="D90" s="151">
        <v>41501</v>
      </c>
      <c r="E90" s="149" t="s">
        <v>166</v>
      </c>
      <c r="F90" s="149">
        <v>400</v>
      </c>
      <c r="G90" s="149" t="s">
        <v>178</v>
      </c>
      <c r="H90" s="83" t="s">
        <v>162</v>
      </c>
      <c r="XFD90"/>
    </row>
    <row r="91" spans="1:8 16384:16384" s="78" customFormat="1" x14ac:dyDescent="0.3">
      <c r="A91" s="149" t="s">
        <v>159</v>
      </c>
      <c r="B91" s="150">
        <v>2304</v>
      </c>
      <c r="C91" s="149" t="s">
        <v>206</v>
      </c>
      <c r="D91" s="151">
        <v>41501</v>
      </c>
      <c r="E91" s="149">
        <v>1</v>
      </c>
      <c r="F91" s="149">
        <v>400</v>
      </c>
      <c r="G91" s="149" t="s">
        <v>161</v>
      </c>
      <c r="H91" s="83" t="s">
        <v>162</v>
      </c>
      <c r="XFD91"/>
    </row>
    <row r="92" spans="1:8 16384:16384" s="78" customFormat="1" x14ac:dyDescent="0.3">
      <c r="A92" s="149" t="s">
        <v>159</v>
      </c>
      <c r="B92" s="150">
        <v>2304</v>
      </c>
      <c r="C92" s="149" t="s">
        <v>205</v>
      </c>
      <c r="D92" s="151">
        <v>41520</v>
      </c>
      <c r="E92" s="149">
        <v>2800</v>
      </c>
      <c r="F92" s="149">
        <v>400</v>
      </c>
      <c r="G92" s="149" t="s">
        <v>161</v>
      </c>
      <c r="H92" s="83" t="s">
        <v>162</v>
      </c>
      <c r="XFD92"/>
    </row>
    <row r="93" spans="1:8 16384:16384" s="78" customFormat="1" x14ac:dyDescent="0.3">
      <c r="A93" s="149" t="s">
        <v>159</v>
      </c>
      <c r="B93" s="150">
        <v>2304</v>
      </c>
      <c r="C93" s="149" t="s">
        <v>206</v>
      </c>
      <c r="D93" s="151">
        <v>41520</v>
      </c>
      <c r="E93" s="149">
        <v>2500</v>
      </c>
      <c r="F93" s="149">
        <v>400</v>
      </c>
      <c r="G93" s="149" t="s">
        <v>161</v>
      </c>
      <c r="H93" s="83" t="s">
        <v>162</v>
      </c>
      <c r="XFD93"/>
    </row>
    <row r="94" spans="1:8 16384:16384" s="78" customFormat="1" x14ac:dyDescent="0.3">
      <c r="A94" s="149" t="s">
        <v>159</v>
      </c>
      <c r="B94" s="150">
        <v>2304</v>
      </c>
      <c r="C94" s="149" t="s">
        <v>205</v>
      </c>
      <c r="D94" s="151">
        <v>41564</v>
      </c>
      <c r="E94" s="149">
        <v>1802</v>
      </c>
      <c r="F94" s="149">
        <v>400</v>
      </c>
      <c r="G94" s="149" t="s">
        <v>161</v>
      </c>
      <c r="H94" s="83" t="s">
        <v>162</v>
      </c>
      <c r="XFD94"/>
    </row>
    <row r="95" spans="1:8 16384:16384" s="78" customFormat="1" x14ac:dyDescent="0.3">
      <c r="A95" s="149" t="s">
        <v>159</v>
      </c>
      <c r="B95" s="150">
        <v>2304</v>
      </c>
      <c r="C95" s="149" t="s">
        <v>206</v>
      </c>
      <c r="D95" s="151">
        <v>41564</v>
      </c>
      <c r="E95" s="149">
        <v>631</v>
      </c>
      <c r="F95" s="149">
        <v>400</v>
      </c>
      <c r="G95" s="149" t="s">
        <v>161</v>
      </c>
      <c r="H95" s="83" t="s">
        <v>162</v>
      </c>
      <c r="XFD95"/>
    </row>
    <row r="96" spans="1:8 16384:16384" s="78" customFormat="1" x14ac:dyDescent="0.3">
      <c r="A96" s="149" t="s">
        <v>159</v>
      </c>
      <c r="B96" s="150">
        <v>2304</v>
      </c>
      <c r="C96" s="149" t="s">
        <v>205</v>
      </c>
      <c r="D96" s="151">
        <v>41592</v>
      </c>
      <c r="E96" s="149">
        <v>1171</v>
      </c>
      <c r="F96" s="149">
        <v>400</v>
      </c>
      <c r="G96" s="149" t="s">
        <v>161</v>
      </c>
      <c r="H96" s="83" t="s">
        <v>162</v>
      </c>
      <c r="XFD96"/>
    </row>
    <row r="97" spans="1:8 16384:16384" s="78" customFormat="1" x14ac:dyDescent="0.3">
      <c r="A97" s="149" t="s">
        <v>159</v>
      </c>
      <c r="B97" s="150">
        <v>2304</v>
      </c>
      <c r="C97" s="149" t="s">
        <v>206</v>
      </c>
      <c r="D97" s="151">
        <v>41592</v>
      </c>
      <c r="E97" s="149">
        <v>631</v>
      </c>
      <c r="F97" s="149">
        <v>400</v>
      </c>
      <c r="G97" s="149" t="s">
        <v>161</v>
      </c>
      <c r="H97" s="83" t="s">
        <v>162</v>
      </c>
      <c r="XFD97"/>
    </row>
    <row r="98" spans="1:8 16384:16384" s="78" customFormat="1" x14ac:dyDescent="0.3">
      <c r="A98" s="149" t="s">
        <v>159</v>
      </c>
      <c r="B98" s="150">
        <v>2304</v>
      </c>
      <c r="C98" s="149" t="s">
        <v>205</v>
      </c>
      <c r="D98" s="151">
        <v>41619</v>
      </c>
      <c r="E98" s="149">
        <v>920</v>
      </c>
      <c r="F98" s="149">
        <v>400</v>
      </c>
      <c r="G98" s="149" t="s">
        <v>161</v>
      </c>
      <c r="H98" s="83" t="s">
        <v>162</v>
      </c>
      <c r="XFD98"/>
    </row>
    <row r="99" spans="1:8 16384:16384" s="78" customFormat="1" x14ac:dyDescent="0.3">
      <c r="A99" s="149" t="s">
        <v>159</v>
      </c>
      <c r="B99" s="150">
        <v>2304</v>
      </c>
      <c r="C99" s="149" t="s">
        <v>206</v>
      </c>
      <c r="D99" s="151">
        <v>41619</v>
      </c>
      <c r="E99" s="149">
        <v>100</v>
      </c>
      <c r="F99" s="149">
        <v>400</v>
      </c>
      <c r="G99" s="149" t="s">
        <v>161</v>
      </c>
      <c r="H99" s="83" t="s">
        <v>162</v>
      </c>
      <c r="XFD99"/>
    </row>
    <row r="100" spans="1:8 16384:16384" s="78" customFormat="1" x14ac:dyDescent="0.3">
      <c r="A100" s="149" t="s">
        <v>159</v>
      </c>
      <c r="B100" s="150">
        <v>2304</v>
      </c>
      <c r="C100" s="149" t="s">
        <v>205</v>
      </c>
      <c r="D100" s="151">
        <v>41655</v>
      </c>
      <c r="E100" s="149">
        <v>660</v>
      </c>
      <c r="F100" s="149">
        <v>400</v>
      </c>
      <c r="G100" s="149" t="s">
        <v>161</v>
      </c>
      <c r="H100" s="83" t="s">
        <v>162</v>
      </c>
      <c r="XFD100"/>
    </row>
    <row r="101" spans="1:8 16384:16384" s="78" customFormat="1" x14ac:dyDescent="0.3">
      <c r="A101" s="149" t="s">
        <v>159</v>
      </c>
      <c r="B101" s="150">
        <v>2304</v>
      </c>
      <c r="C101" s="149" t="s">
        <v>206</v>
      </c>
      <c r="D101" s="151">
        <v>41655</v>
      </c>
      <c r="E101" s="149">
        <v>310</v>
      </c>
      <c r="F101" s="149">
        <v>400</v>
      </c>
      <c r="G101" s="149" t="s">
        <v>161</v>
      </c>
      <c r="H101" s="83" t="s">
        <v>162</v>
      </c>
      <c r="XFD101"/>
    </row>
    <row r="102" spans="1:8 16384:16384" s="78" customFormat="1" x14ac:dyDescent="0.3">
      <c r="A102" s="149" t="s">
        <v>159</v>
      </c>
      <c r="B102" s="150">
        <v>2304</v>
      </c>
      <c r="C102" s="149" t="s">
        <v>205</v>
      </c>
      <c r="D102" s="151">
        <v>41680</v>
      </c>
      <c r="E102" s="149">
        <v>270</v>
      </c>
      <c r="F102" s="149">
        <v>400</v>
      </c>
      <c r="G102" s="149" t="s">
        <v>161</v>
      </c>
      <c r="H102" s="83" t="s">
        <v>162</v>
      </c>
      <c r="XFD102"/>
    </row>
    <row r="103" spans="1:8 16384:16384" s="78" customFormat="1" x14ac:dyDescent="0.3">
      <c r="A103" s="149" t="s">
        <v>159</v>
      </c>
      <c r="B103" s="150">
        <v>2304</v>
      </c>
      <c r="C103" s="149" t="s">
        <v>206</v>
      </c>
      <c r="D103" s="151">
        <v>41680</v>
      </c>
      <c r="E103" s="149">
        <v>541</v>
      </c>
      <c r="F103" s="149">
        <v>400</v>
      </c>
      <c r="G103" s="149" t="s">
        <v>161</v>
      </c>
      <c r="H103" s="83" t="s">
        <v>162</v>
      </c>
      <c r="XFD103"/>
    </row>
    <row r="104" spans="1:8 16384:16384" s="78" customFormat="1" x14ac:dyDescent="0.3">
      <c r="A104" s="149" t="s">
        <v>159</v>
      </c>
      <c r="B104" s="150">
        <v>2304</v>
      </c>
      <c r="C104" s="149" t="s">
        <v>205</v>
      </c>
      <c r="D104" s="151">
        <v>41729</v>
      </c>
      <c r="E104" s="149">
        <v>631</v>
      </c>
      <c r="F104" s="149">
        <v>400</v>
      </c>
      <c r="G104" s="149" t="s">
        <v>161</v>
      </c>
      <c r="H104" s="83" t="s">
        <v>162</v>
      </c>
      <c r="XFD104"/>
    </row>
    <row r="105" spans="1:8 16384:16384" s="78" customFormat="1" x14ac:dyDescent="0.3">
      <c r="A105" s="149" t="s">
        <v>159</v>
      </c>
      <c r="B105" s="150">
        <v>2304</v>
      </c>
      <c r="C105" s="149" t="s">
        <v>206</v>
      </c>
      <c r="D105" s="151">
        <v>41729</v>
      </c>
      <c r="E105" s="149" t="s">
        <v>166</v>
      </c>
      <c r="F105" s="149">
        <v>400</v>
      </c>
      <c r="G105" s="149" t="s">
        <v>178</v>
      </c>
      <c r="H105" s="83" t="s">
        <v>162</v>
      </c>
      <c r="XFD105"/>
    </row>
    <row r="106" spans="1:8 16384:16384" s="78" customFormat="1" x14ac:dyDescent="0.3">
      <c r="A106" s="149" t="s">
        <v>159</v>
      </c>
      <c r="B106" s="150">
        <v>2304</v>
      </c>
      <c r="C106" s="149" t="s">
        <v>205</v>
      </c>
      <c r="D106" s="151">
        <v>41730</v>
      </c>
      <c r="E106" s="149">
        <v>811</v>
      </c>
      <c r="F106" s="149">
        <v>400</v>
      </c>
      <c r="G106" s="149" t="s">
        <v>161</v>
      </c>
      <c r="H106" s="83" t="s">
        <v>162</v>
      </c>
      <c r="XFD106"/>
    </row>
    <row r="107" spans="1:8 16384:16384" s="78" customFormat="1" x14ac:dyDescent="0.3">
      <c r="A107" s="149" t="s">
        <v>159</v>
      </c>
      <c r="B107" s="150">
        <v>2304</v>
      </c>
      <c r="C107" s="149" t="s">
        <v>206</v>
      </c>
      <c r="D107" s="151">
        <v>41730</v>
      </c>
      <c r="E107" s="149">
        <v>180</v>
      </c>
      <c r="F107" s="149">
        <v>400</v>
      </c>
      <c r="G107" s="149" t="s">
        <v>161</v>
      </c>
      <c r="H107" s="83" t="s">
        <v>162</v>
      </c>
      <c r="XFD107"/>
    </row>
    <row r="108" spans="1:8 16384:16384" s="78" customFormat="1" x14ac:dyDescent="0.3">
      <c r="A108" s="149" t="s">
        <v>159</v>
      </c>
      <c r="B108" s="150">
        <v>2304</v>
      </c>
      <c r="C108" s="149" t="s">
        <v>205</v>
      </c>
      <c r="D108" s="151">
        <v>41780</v>
      </c>
      <c r="E108" s="149">
        <v>721</v>
      </c>
      <c r="F108" s="149">
        <v>400</v>
      </c>
      <c r="G108" s="149" t="s">
        <v>161</v>
      </c>
      <c r="H108" s="83" t="s">
        <v>162</v>
      </c>
      <c r="XFD108"/>
    </row>
    <row r="109" spans="1:8 16384:16384" s="78" customFormat="1" x14ac:dyDescent="0.3">
      <c r="A109" s="149" t="s">
        <v>159</v>
      </c>
      <c r="B109" s="150">
        <v>2304</v>
      </c>
      <c r="C109" s="149" t="s">
        <v>206</v>
      </c>
      <c r="D109" s="151">
        <v>41780</v>
      </c>
      <c r="E109" s="149">
        <v>991</v>
      </c>
      <c r="F109" s="149">
        <v>400</v>
      </c>
      <c r="G109" s="149" t="s">
        <v>161</v>
      </c>
      <c r="H109" s="83" t="s">
        <v>162</v>
      </c>
      <c r="XFD109"/>
    </row>
    <row r="110" spans="1:8 16384:16384" s="78" customFormat="1" x14ac:dyDescent="0.3">
      <c r="A110" s="149" t="s">
        <v>159</v>
      </c>
      <c r="B110" s="150">
        <v>2304</v>
      </c>
      <c r="C110" s="149" t="s">
        <v>205</v>
      </c>
      <c r="D110" s="151">
        <v>41792</v>
      </c>
      <c r="E110" s="149">
        <v>6300</v>
      </c>
      <c r="F110" s="149">
        <v>400</v>
      </c>
      <c r="G110" s="149" t="s">
        <v>161</v>
      </c>
      <c r="H110" s="83" t="s">
        <v>162</v>
      </c>
      <c r="XFD110"/>
    </row>
    <row r="111" spans="1:8 16384:16384" s="78" customFormat="1" x14ac:dyDescent="0.3">
      <c r="A111" s="149" t="s">
        <v>159</v>
      </c>
      <c r="B111" s="150">
        <v>2304</v>
      </c>
      <c r="C111" s="149" t="s">
        <v>206</v>
      </c>
      <c r="D111" s="151">
        <v>41792</v>
      </c>
      <c r="E111" s="149">
        <v>960</v>
      </c>
      <c r="F111" s="149">
        <v>400</v>
      </c>
      <c r="G111" s="149" t="s">
        <v>161</v>
      </c>
      <c r="H111" s="83" t="s">
        <v>162</v>
      </c>
      <c r="XFD111"/>
    </row>
    <row r="112" spans="1:8 16384:16384" s="78" customFormat="1" x14ac:dyDescent="0.3">
      <c r="A112" s="149" t="s">
        <v>159</v>
      </c>
      <c r="B112" s="150">
        <v>2304</v>
      </c>
      <c r="C112" s="149" t="s">
        <v>205</v>
      </c>
      <c r="D112" s="151">
        <v>41827</v>
      </c>
      <c r="E112" s="149">
        <v>3400</v>
      </c>
      <c r="F112" s="149">
        <v>400</v>
      </c>
      <c r="G112" s="149" t="s">
        <v>161</v>
      </c>
      <c r="H112" s="83" t="s">
        <v>162</v>
      </c>
      <c r="XFD112"/>
    </row>
    <row r="113" spans="1:8 16384:16384" s="78" customFormat="1" x14ac:dyDescent="0.3">
      <c r="A113" s="149" t="s">
        <v>159</v>
      </c>
      <c r="B113" s="150">
        <v>2304</v>
      </c>
      <c r="C113" s="149" t="s">
        <v>206</v>
      </c>
      <c r="D113" s="151">
        <v>41827</v>
      </c>
      <c r="E113" s="149">
        <v>1700</v>
      </c>
      <c r="F113" s="149">
        <v>400</v>
      </c>
      <c r="G113" s="149" t="s">
        <v>161</v>
      </c>
      <c r="H113" s="83" t="s">
        <v>162</v>
      </c>
      <c r="XFD113"/>
    </row>
    <row r="114" spans="1:8 16384:16384" s="78" customFormat="1" x14ac:dyDescent="0.3">
      <c r="A114" s="149" t="s">
        <v>159</v>
      </c>
      <c r="B114" s="150">
        <v>2304</v>
      </c>
      <c r="C114" s="149" t="s">
        <v>205</v>
      </c>
      <c r="D114" s="151">
        <v>41869</v>
      </c>
      <c r="E114" s="149">
        <v>24000</v>
      </c>
      <c r="F114" s="149">
        <v>400</v>
      </c>
      <c r="G114" s="149" t="s">
        <v>161</v>
      </c>
      <c r="H114" s="83" t="s">
        <v>162</v>
      </c>
      <c r="XFD114"/>
    </row>
    <row r="115" spans="1:8 16384:16384" s="78" customFormat="1" x14ac:dyDescent="0.3">
      <c r="A115" s="149" t="s">
        <v>159</v>
      </c>
      <c r="B115" s="150">
        <v>2304</v>
      </c>
      <c r="C115" s="149" t="s">
        <v>206</v>
      </c>
      <c r="D115" s="151">
        <v>41869</v>
      </c>
      <c r="E115" s="149">
        <v>2800</v>
      </c>
      <c r="F115" s="149">
        <v>400</v>
      </c>
      <c r="G115" s="149" t="s">
        <v>161</v>
      </c>
      <c r="H115" s="83" t="s">
        <v>162</v>
      </c>
      <c r="XFD115"/>
    </row>
    <row r="116" spans="1:8 16384:16384" s="78" customFormat="1" x14ac:dyDescent="0.3">
      <c r="A116" s="149" t="s">
        <v>159</v>
      </c>
      <c r="B116" s="150">
        <v>2304</v>
      </c>
      <c r="C116" s="149" t="s">
        <v>205</v>
      </c>
      <c r="D116" s="151">
        <v>41886</v>
      </c>
      <c r="E116" s="149">
        <v>5700</v>
      </c>
      <c r="F116" s="149">
        <v>400</v>
      </c>
      <c r="G116" s="149" t="s">
        <v>161</v>
      </c>
      <c r="H116" s="83" t="s">
        <v>162</v>
      </c>
      <c r="XFD116"/>
    </row>
    <row r="117" spans="1:8 16384:16384" s="78" customFormat="1" x14ac:dyDescent="0.3">
      <c r="A117" s="149" t="s">
        <v>159</v>
      </c>
      <c r="B117" s="150">
        <v>2304</v>
      </c>
      <c r="C117" s="149" t="s">
        <v>206</v>
      </c>
      <c r="D117" s="151">
        <v>41886</v>
      </c>
      <c r="E117" s="149">
        <v>4100</v>
      </c>
      <c r="F117" s="149">
        <v>400</v>
      </c>
      <c r="G117" s="149" t="s">
        <v>161</v>
      </c>
      <c r="H117" s="83" t="s">
        <v>162</v>
      </c>
      <c r="XFD117"/>
    </row>
    <row r="118" spans="1:8 16384:16384" s="78" customFormat="1" x14ac:dyDescent="0.3">
      <c r="A118" s="149" t="s">
        <v>159</v>
      </c>
      <c r="B118" s="150">
        <v>2304</v>
      </c>
      <c r="C118" s="149" t="s">
        <v>205</v>
      </c>
      <c r="D118" s="151">
        <v>41934</v>
      </c>
      <c r="E118" s="149">
        <v>901</v>
      </c>
      <c r="F118" s="149">
        <v>400</v>
      </c>
      <c r="G118" s="149" t="s">
        <v>161</v>
      </c>
      <c r="H118" s="83" t="s">
        <v>162</v>
      </c>
      <c r="XFD118"/>
    </row>
    <row r="119" spans="1:8 16384:16384" s="78" customFormat="1" x14ac:dyDescent="0.3">
      <c r="A119" s="149" t="s">
        <v>159</v>
      </c>
      <c r="B119" s="150">
        <v>2304</v>
      </c>
      <c r="C119" s="149" t="s">
        <v>206</v>
      </c>
      <c r="D119" s="151">
        <v>41934</v>
      </c>
      <c r="E119" s="149">
        <v>180</v>
      </c>
      <c r="F119" s="149">
        <v>400</v>
      </c>
      <c r="G119" s="149" t="s">
        <v>161</v>
      </c>
      <c r="H119" s="83" t="s">
        <v>162</v>
      </c>
      <c r="XFD119"/>
    </row>
    <row r="120" spans="1:8 16384:16384" s="78" customFormat="1" x14ac:dyDescent="0.3">
      <c r="A120" s="149" t="s">
        <v>159</v>
      </c>
      <c r="B120" s="150">
        <v>2304</v>
      </c>
      <c r="C120" s="149" t="s">
        <v>205</v>
      </c>
      <c r="D120" s="151">
        <v>41947</v>
      </c>
      <c r="E120" s="149">
        <v>3400</v>
      </c>
      <c r="F120" s="149">
        <v>400</v>
      </c>
      <c r="G120" s="149" t="s">
        <v>161</v>
      </c>
      <c r="H120" s="83" t="s">
        <v>162</v>
      </c>
      <c r="XFD120"/>
    </row>
    <row r="121" spans="1:8 16384:16384" s="78" customFormat="1" x14ac:dyDescent="0.3">
      <c r="A121" s="149" t="s">
        <v>159</v>
      </c>
      <c r="B121" s="150">
        <v>2304</v>
      </c>
      <c r="C121" s="149" t="s">
        <v>206</v>
      </c>
      <c r="D121" s="151">
        <v>41947</v>
      </c>
      <c r="E121" s="149">
        <v>1081</v>
      </c>
      <c r="F121" s="149">
        <v>400</v>
      </c>
      <c r="G121" s="149" t="s">
        <v>161</v>
      </c>
      <c r="H121" s="83" t="s">
        <v>162</v>
      </c>
      <c r="XFD121"/>
    </row>
    <row r="122" spans="1:8 16384:16384" s="78" customFormat="1" x14ac:dyDescent="0.3">
      <c r="A122" s="149" t="s">
        <v>159</v>
      </c>
      <c r="B122" s="150">
        <v>2304</v>
      </c>
      <c r="C122" s="149" t="s">
        <v>205</v>
      </c>
      <c r="D122" s="151">
        <v>41975</v>
      </c>
      <c r="E122" s="149">
        <v>4400</v>
      </c>
      <c r="F122" s="149">
        <v>400</v>
      </c>
      <c r="G122" s="149" t="s">
        <v>161</v>
      </c>
      <c r="H122" s="83" t="s">
        <v>162</v>
      </c>
      <c r="XFD122"/>
    </row>
    <row r="123" spans="1:8 16384:16384" s="78" customFormat="1" x14ac:dyDescent="0.3">
      <c r="A123" s="149" t="s">
        <v>159</v>
      </c>
      <c r="B123" s="150">
        <v>2304</v>
      </c>
      <c r="C123" s="149" t="s">
        <v>206</v>
      </c>
      <c r="D123" s="151">
        <v>41975</v>
      </c>
      <c r="E123" s="149">
        <v>1532</v>
      </c>
      <c r="F123" s="149">
        <v>400</v>
      </c>
      <c r="G123" s="149" t="s">
        <v>161</v>
      </c>
      <c r="H123" s="83" t="s">
        <v>162</v>
      </c>
      <c r="XFD123"/>
    </row>
    <row r="124" spans="1:8 16384:16384" s="78" customFormat="1" x14ac:dyDescent="0.3">
      <c r="A124" s="149" t="s">
        <v>159</v>
      </c>
      <c r="B124" s="150">
        <v>2304</v>
      </c>
      <c r="C124" s="149" t="s">
        <v>205</v>
      </c>
      <c r="D124" s="151">
        <v>42030</v>
      </c>
      <c r="E124" s="149">
        <v>900</v>
      </c>
      <c r="F124" s="149">
        <v>400</v>
      </c>
      <c r="G124" s="149" t="s">
        <v>161</v>
      </c>
      <c r="H124" s="83" t="s">
        <v>162</v>
      </c>
      <c r="XFD124"/>
    </row>
    <row r="125" spans="1:8 16384:16384" s="78" customFormat="1" x14ac:dyDescent="0.3">
      <c r="A125" s="149" t="s">
        <v>159</v>
      </c>
      <c r="B125" s="150">
        <v>2304</v>
      </c>
      <c r="C125" s="149" t="s">
        <v>206</v>
      </c>
      <c r="D125" s="151">
        <v>42030</v>
      </c>
      <c r="E125" s="149">
        <v>560</v>
      </c>
      <c r="F125" s="149">
        <v>400</v>
      </c>
      <c r="G125" s="149" t="s">
        <v>161</v>
      </c>
      <c r="H125" s="83" t="s">
        <v>162</v>
      </c>
      <c r="XFD125"/>
    </row>
    <row r="126" spans="1:8 16384:16384" s="78" customFormat="1" x14ac:dyDescent="0.3">
      <c r="A126" s="149" t="s">
        <v>159</v>
      </c>
      <c r="B126" s="150">
        <v>2304</v>
      </c>
      <c r="C126" s="149" t="s">
        <v>205</v>
      </c>
      <c r="D126" s="151">
        <v>42045</v>
      </c>
      <c r="E126" s="149">
        <v>180</v>
      </c>
      <c r="F126" s="149">
        <v>400</v>
      </c>
      <c r="G126" s="149" t="s">
        <v>161</v>
      </c>
      <c r="H126" s="83" t="s">
        <v>162</v>
      </c>
      <c r="XFD126"/>
    </row>
    <row r="127" spans="1:8 16384:16384" s="78" customFormat="1" x14ac:dyDescent="0.3">
      <c r="A127" s="149" t="s">
        <v>159</v>
      </c>
      <c r="B127" s="150">
        <v>2304</v>
      </c>
      <c r="C127" s="149" t="s">
        <v>206</v>
      </c>
      <c r="D127" s="151">
        <v>42045</v>
      </c>
      <c r="E127" s="149">
        <v>270</v>
      </c>
      <c r="F127" s="149">
        <v>400</v>
      </c>
      <c r="G127" s="149" t="s">
        <v>161</v>
      </c>
      <c r="H127" s="83" t="s">
        <v>162</v>
      </c>
      <c r="XFD127"/>
    </row>
    <row r="128" spans="1:8 16384:16384" s="78" customFormat="1" x14ac:dyDescent="0.3">
      <c r="A128" s="149" t="s">
        <v>159</v>
      </c>
      <c r="B128" s="150">
        <v>2304</v>
      </c>
      <c r="C128" s="149" t="s">
        <v>205</v>
      </c>
      <c r="D128" s="151">
        <v>42075</v>
      </c>
      <c r="E128" s="149">
        <v>2300</v>
      </c>
      <c r="F128" s="149">
        <v>400</v>
      </c>
      <c r="G128" s="149" t="s">
        <v>161</v>
      </c>
      <c r="H128" s="83" t="s">
        <v>162</v>
      </c>
      <c r="XFD128"/>
    </row>
    <row r="129" spans="1:8 16384:16384" s="78" customFormat="1" x14ac:dyDescent="0.3">
      <c r="A129" s="149" t="s">
        <v>159</v>
      </c>
      <c r="B129" s="150">
        <v>2304</v>
      </c>
      <c r="C129" s="149" t="s">
        <v>206</v>
      </c>
      <c r="D129" s="151">
        <v>42075</v>
      </c>
      <c r="E129" s="149">
        <v>270</v>
      </c>
      <c r="F129" s="149">
        <v>400</v>
      </c>
      <c r="G129" s="149" t="s">
        <v>161</v>
      </c>
      <c r="H129" s="83" t="s">
        <v>162</v>
      </c>
      <c r="XFD129"/>
    </row>
    <row r="130" spans="1:8 16384:16384" s="78" customFormat="1" x14ac:dyDescent="0.3">
      <c r="A130" s="149" t="s">
        <v>159</v>
      </c>
      <c r="B130" s="150">
        <v>2304</v>
      </c>
      <c r="C130" s="149" t="s">
        <v>205</v>
      </c>
      <c r="D130" s="151">
        <v>42096</v>
      </c>
      <c r="E130" s="149">
        <v>100</v>
      </c>
      <c r="F130" s="149">
        <v>400</v>
      </c>
      <c r="G130" s="149" t="s">
        <v>161</v>
      </c>
      <c r="H130" s="83" t="s">
        <v>162</v>
      </c>
      <c r="XFD130"/>
    </row>
    <row r="131" spans="1:8 16384:16384" s="78" customFormat="1" x14ac:dyDescent="0.3">
      <c r="A131" s="149" t="s">
        <v>159</v>
      </c>
      <c r="B131" s="150">
        <v>2304</v>
      </c>
      <c r="C131" s="149" t="s">
        <v>206</v>
      </c>
      <c r="D131" s="151">
        <v>42096</v>
      </c>
      <c r="E131" s="149">
        <v>80</v>
      </c>
      <c r="F131" s="149">
        <v>400</v>
      </c>
      <c r="G131" s="149" t="s">
        <v>161</v>
      </c>
      <c r="H131" s="83" t="s">
        <v>162</v>
      </c>
      <c r="XFD131"/>
    </row>
    <row r="132" spans="1:8 16384:16384" x14ac:dyDescent="0.3">
      <c r="A132" s="149" t="s">
        <v>159</v>
      </c>
      <c r="B132" s="150">
        <v>2304</v>
      </c>
      <c r="C132" s="149" t="s">
        <v>205</v>
      </c>
      <c r="D132" s="151">
        <v>42138</v>
      </c>
      <c r="E132" s="149">
        <v>270</v>
      </c>
      <c r="F132" s="149">
        <v>400</v>
      </c>
      <c r="G132" s="149" t="s">
        <v>161</v>
      </c>
      <c r="H132" s="83" t="s">
        <v>162</v>
      </c>
    </row>
    <row r="133" spans="1:8 16384:16384" x14ac:dyDescent="0.3">
      <c r="A133" s="149" t="s">
        <v>159</v>
      </c>
      <c r="B133" s="150">
        <v>2304</v>
      </c>
      <c r="C133" s="149" t="s">
        <v>206</v>
      </c>
      <c r="D133" s="151">
        <v>42138</v>
      </c>
      <c r="E133" s="149">
        <v>541</v>
      </c>
      <c r="F133" s="149">
        <v>400</v>
      </c>
      <c r="G133" s="149" t="s">
        <v>161</v>
      </c>
      <c r="H133" s="83" t="s">
        <v>162</v>
      </c>
    </row>
    <row r="134" spans="1:8 16384:16384" x14ac:dyDescent="0.3">
      <c r="A134" s="149" t="s">
        <v>159</v>
      </c>
      <c r="B134" s="150">
        <v>2304</v>
      </c>
      <c r="C134" s="149" t="s">
        <v>205</v>
      </c>
      <c r="D134" s="151">
        <v>42173</v>
      </c>
      <c r="E134" s="149">
        <v>360</v>
      </c>
      <c r="F134" s="149">
        <v>400</v>
      </c>
      <c r="G134" s="149" t="s">
        <v>161</v>
      </c>
      <c r="H134" s="83" t="s">
        <v>162</v>
      </c>
    </row>
    <row r="135" spans="1:8 16384:16384" x14ac:dyDescent="0.3">
      <c r="A135" s="149" t="s">
        <v>159</v>
      </c>
      <c r="B135" s="150">
        <v>2304</v>
      </c>
      <c r="C135" s="149" t="s">
        <v>206</v>
      </c>
      <c r="D135" s="151">
        <v>42173</v>
      </c>
      <c r="E135" s="149">
        <v>90</v>
      </c>
      <c r="F135" s="149">
        <v>400</v>
      </c>
      <c r="G135" s="149" t="s">
        <v>161</v>
      </c>
      <c r="H135" s="83" t="s">
        <v>162</v>
      </c>
    </row>
    <row r="136" spans="1:8 16384:16384" x14ac:dyDescent="0.3">
      <c r="A136" s="149" t="s">
        <v>159</v>
      </c>
      <c r="B136" s="150">
        <v>2304</v>
      </c>
      <c r="C136" s="149" t="s">
        <v>205</v>
      </c>
      <c r="D136" s="151">
        <v>42186</v>
      </c>
      <c r="E136" s="149">
        <v>3300</v>
      </c>
      <c r="F136" s="149">
        <v>400</v>
      </c>
      <c r="G136" s="149" t="s">
        <v>161</v>
      </c>
      <c r="H136" s="83" t="s">
        <v>162</v>
      </c>
    </row>
    <row r="137" spans="1:8 16384:16384" x14ac:dyDescent="0.3">
      <c r="A137" s="149" t="s">
        <v>159</v>
      </c>
      <c r="B137" s="150">
        <v>2304</v>
      </c>
      <c r="C137" s="149" t="s">
        <v>206</v>
      </c>
      <c r="D137" s="151">
        <v>42186</v>
      </c>
      <c r="E137" s="149">
        <v>13000</v>
      </c>
      <c r="F137" s="149">
        <v>400</v>
      </c>
      <c r="G137" s="149" t="s">
        <v>161</v>
      </c>
      <c r="H137" s="83" t="s">
        <v>162</v>
      </c>
    </row>
    <row r="138" spans="1:8 16384:16384" x14ac:dyDescent="0.3">
      <c r="A138" s="149" t="s">
        <v>159</v>
      </c>
      <c r="B138" s="150">
        <v>2304</v>
      </c>
      <c r="C138" s="149" t="s">
        <v>205</v>
      </c>
      <c r="D138" s="151">
        <v>42219</v>
      </c>
      <c r="E138" s="149">
        <v>3900</v>
      </c>
      <c r="F138" s="149">
        <v>400</v>
      </c>
      <c r="G138" s="149" t="s">
        <v>161</v>
      </c>
      <c r="H138" s="83" t="s">
        <v>162</v>
      </c>
    </row>
    <row r="139" spans="1:8 16384:16384" x14ac:dyDescent="0.3">
      <c r="A139" s="149" t="s">
        <v>159</v>
      </c>
      <c r="B139" s="150">
        <v>2304</v>
      </c>
      <c r="C139" s="149" t="s">
        <v>206</v>
      </c>
      <c r="D139" s="151">
        <v>42219</v>
      </c>
      <c r="E139" s="149">
        <v>3300</v>
      </c>
      <c r="F139" s="149">
        <v>400</v>
      </c>
      <c r="G139" s="149" t="s">
        <v>161</v>
      </c>
      <c r="H139" s="83" t="s">
        <v>162</v>
      </c>
    </row>
    <row r="140" spans="1:8 16384:16384" x14ac:dyDescent="0.3">
      <c r="A140" s="149" t="s">
        <v>159</v>
      </c>
      <c r="B140" s="150">
        <v>2304</v>
      </c>
      <c r="C140" s="149" t="s">
        <v>205</v>
      </c>
      <c r="D140" s="151">
        <v>42264</v>
      </c>
      <c r="E140" s="149">
        <v>1500</v>
      </c>
      <c r="F140" s="149">
        <v>400</v>
      </c>
      <c r="G140" s="149" t="s">
        <v>161</v>
      </c>
      <c r="H140" s="83" t="s">
        <v>162</v>
      </c>
    </row>
    <row r="141" spans="1:8 16384:16384" x14ac:dyDescent="0.3">
      <c r="A141" s="149" t="s">
        <v>159</v>
      </c>
      <c r="B141" s="150">
        <v>2304</v>
      </c>
      <c r="C141" s="149" t="s">
        <v>206</v>
      </c>
      <c r="D141" s="151">
        <v>42264</v>
      </c>
      <c r="E141" s="149">
        <v>1800</v>
      </c>
      <c r="F141" s="149">
        <v>400</v>
      </c>
      <c r="G141" s="149" t="s">
        <v>161</v>
      </c>
      <c r="H141" s="83" t="s">
        <v>162</v>
      </c>
    </row>
    <row r="142" spans="1:8 16384:16384" x14ac:dyDescent="0.3">
      <c r="A142" s="149" t="s">
        <v>159</v>
      </c>
      <c r="B142" s="150">
        <v>2304</v>
      </c>
      <c r="C142" s="149" t="s">
        <v>205</v>
      </c>
      <c r="D142" s="151">
        <v>42283</v>
      </c>
      <c r="E142" s="149">
        <v>1441</v>
      </c>
      <c r="F142" s="149">
        <v>400</v>
      </c>
      <c r="G142" s="149" t="s">
        <v>161</v>
      </c>
      <c r="H142" s="83" t="s">
        <v>162</v>
      </c>
    </row>
    <row r="143" spans="1:8 16384:16384" x14ac:dyDescent="0.3">
      <c r="A143" s="149" t="s">
        <v>159</v>
      </c>
      <c r="B143" s="150">
        <v>2304</v>
      </c>
      <c r="C143" s="149" t="s">
        <v>206</v>
      </c>
      <c r="D143" s="151">
        <v>42283</v>
      </c>
      <c r="E143" s="149">
        <v>1351</v>
      </c>
      <c r="F143" s="149">
        <v>400</v>
      </c>
      <c r="G143" s="149" t="s">
        <v>161</v>
      </c>
      <c r="H143" s="83" t="s">
        <v>162</v>
      </c>
    </row>
    <row r="144" spans="1:8 16384:16384" x14ac:dyDescent="0.3">
      <c r="A144" s="149" t="s">
        <v>159</v>
      </c>
      <c r="B144" s="150">
        <v>2304</v>
      </c>
      <c r="C144" s="149" t="s">
        <v>205</v>
      </c>
      <c r="D144" s="151">
        <v>42320</v>
      </c>
      <c r="E144" s="149">
        <v>1261</v>
      </c>
      <c r="F144" s="149">
        <v>400</v>
      </c>
      <c r="G144" s="149" t="s">
        <v>161</v>
      </c>
      <c r="H144" s="83" t="s">
        <v>162</v>
      </c>
    </row>
    <row r="145" spans="1:8" x14ac:dyDescent="0.3">
      <c r="A145" s="149" t="s">
        <v>159</v>
      </c>
      <c r="B145" s="150">
        <v>2304</v>
      </c>
      <c r="C145" s="149" t="s">
        <v>206</v>
      </c>
      <c r="D145" s="151">
        <v>42320</v>
      </c>
      <c r="E145" s="149">
        <v>811</v>
      </c>
      <c r="F145" s="149">
        <v>400</v>
      </c>
      <c r="G145" s="149" t="s">
        <v>161</v>
      </c>
      <c r="H145" s="83" t="s">
        <v>162</v>
      </c>
    </row>
    <row r="146" spans="1:8" x14ac:dyDescent="0.3">
      <c r="A146" s="149" t="s">
        <v>159</v>
      </c>
      <c r="B146" s="150">
        <v>2304</v>
      </c>
      <c r="C146" s="149" t="s">
        <v>205</v>
      </c>
      <c r="D146" s="151">
        <v>42340</v>
      </c>
      <c r="E146" s="149">
        <v>380</v>
      </c>
      <c r="F146" s="149">
        <v>400</v>
      </c>
      <c r="G146" s="149" t="s">
        <v>161</v>
      </c>
      <c r="H146" s="83" t="s">
        <v>162</v>
      </c>
    </row>
    <row r="147" spans="1:8" x14ac:dyDescent="0.3">
      <c r="A147" s="149" t="s">
        <v>159</v>
      </c>
      <c r="B147" s="150">
        <v>2304</v>
      </c>
      <c r="C147" s="149" t="s">
        <v>206</v>
      </c>
      <c r="D147" s="151">
        <v>42340</v>
      </c>
      <c r="E147" s="149">
        <v>420</v>
      </c>
      <c r="F147" s="149">
        <v>400</v>
      </c>
      <c r="G147" s="149" t="s">
        <v>161</v>
      </c>
      <c r="H147" s="83" t="s">
        <v>162</v>
      </c>
    </row>
    <row r="148" spans="1:8" x14ac:dyDescent="0.3">
      <c r="A148" s="149" t="s">
        <v>159</v>
      </c>
      <c r="B148" s="150">
        <v>2304</v>
      </c>
      <c r="C148" s="149" t="s">
        <v>205</v>
      </c>
      <c r="D148" s="151">
        <v>42375</v>
      </c>
      <c r="E148" s="149">
        <v>541</v>
      </c>
      <c r="F148" s="149">
        <v>400</v>
      </c>
      <c r="G148" s="149" t="s">
        <v>161</v>
      </c>
      <c r="H148" s="83" t="s">
        <v>162</v>
      </c>
    </row>
    <row r="149" spans="1:8" x14ac:dyDescent="0.3">
      <c r="A149" s="149" t="s">
        <v>159</v>
      </c>
      <c r="B149" s="150">
        <v>2304</v>
      </c>
      <c r="C149" s="149" t="s">
        <v>206</v>
      </c>
      <c r="D149" s="151">
        <v>42375</v>
      </c>
      <c r="E149" s="149">
        <v>1441</v>
      </c>
      <c r="F149" s="149">
        <v>400</v>
      </c>
      <c r="G149" s="149" t="s">
        <v>161</v>
      </c>
      <c r="H149" s="83" t="s">
        <v>162</v>
      </c>
    </row>
    <row r="150" spans="1:8" x14ac:dyDescent="0.3">
      <c r="A150" s="149" t="s">
        <v>159</v>
      </c>
      <c r="B150" s="150">
        <v>2304</v>
      </c>
      <c r="C150" s="149" t="s">
        <v>205</v>
      </c>
      <c r="D150" s="151">
        <v>42402</v>
      </c>
      <c r="E150" s="149">
        <v>721</v>
      </c>
      <c r="F150" s="149">
        <v>400</v>
      </c>
      <c r="G150" s="149" t="s">
        <v>161</v>
      </c>
      <c r="H150" s="83" t="s">
        <v>162</v>
      </c>
    </row>
    <row r="151" spans="1:8" x14ac:dyDescent="0.3">
      <c r="A151" s="149" t="s">
        <v>159</v>
      </c>
      <c r="B151" s="150">
        <v>2304</v>
      </c>
      <c r="C151" s="149" t="s">
        <v>206</v>
      </c>
      <c r="D151" s="151">
        <v>42402</v>
      </c>
      <c r="E151" s="149">
        <v>270</v>
      </c>
      <c r="F151" s="149">
        <v>400</v>
      </c>
      <c r="G151" s="149" t="s">
        <v>161</v>
      </c>
      <c r="H151" s="83" t="s">
        <v>162</v>
      </c>
    </row>
    <row r="152" spans="1:8" x14ac:dyDescent="0.3">
      <c r="A152" s="149" t="s">
        <v>159</v>
      </c>
      <c r="B152" s="150">
        <v>2304</v>
      </c>
      <c r="C152" s="149" t="s">
        <v>205</v>
      </c>
      <c r="D152" s="151">
        <v>42431</v>
      </c>
      <c r="E152" s="149">
        <v>541</v>
      </c>
      <c r="F152" s="149">
        <v>400</v>
      </c>
      <c r="G152" s="149" t="s">
        <v>161</v>
      </c>
      <c r="H152" s="83" t="s">
        <v>162</v>
      </c>
    </row>
    <row r="153" spans="1:8" x14ac:dyDescent="0.3">
      <c r="A153" s="149" t="s">
        <v>159</v>
      </c>
      <c r="B153" s="150">
        <v>2304</v>
      </c>
      <c r="C153" s="149" t="s">
        <v>206</v>
      </c>
      <c r="D153" s="151">
        <v>42431</v>
      </c>
      <c r="E153" s="149">
        <v>180</v>
      </c>
      <c r="F153" s="149">
        <v>400</v>
      </c>
      <c r="G153" s="149" t="s">
        <v>161</v>
      </c>
      <c r="H153" s="83" t="s">
        <v>162</v>
      </c>
    </row>
    <row r="154" spans="1:8" x14ac:dyDescent="0.3">
      <c r="A154" s="149" t="s">
        <v>159</v>
      </c>
      <c r="B154" s="150">
        <v>2304</v>
      </c>
      <c r="C154" s="149" t="s">
        <v>205</v>
      </c>
      <c r="D154" s="151">
        <v>42464</v>
      </c>
      <c r="E154" s="149">
        <v>65</v>
      </c>
      <c r="F154" s="149">
        <v>400</v>
      </c>
      <c r="G154" s="149" t="s">
        <v>161</v>
      </c>
      <c r="H154" s="83" t="s">
        <v>162</v>
      </c>
    </row>
    <row r="155" spans="1:8" x14ac:dyDescent="0.3">
      <c r="A155" s="149" t="s">
        <v>159</v>
      </c>
      <c r="B155" s="150">
        <v>2304</v>
      </c>
      <c r="C155" s="149" t="s">
        <v>206</v>
      </c>
      <c r="D155" s="151">
        <v>42464</v>
      </c>
      <c r="E155" s="149">
        <v>330</v>
      </c>
      <c r="F155" s="149">
        <v>400</v>
      </c>
      <c r="G155" s="149" t="s">
        <v>161</v>
      </c>
      <c r="H155" s="83" t="s">
        <v>162</v>
      </c>
    </row>
    <row r="156" spans="1:8" x14ac:dyDescent="0.3">
      <c r="A156" s="149" t="s">
        <v>159</v>
      </c>
      <c r="B156" s="150">
        <v>2304</v>
      </c>
      <c r="C156" s="149" t="s">
        <v>205</v>
      </c>
      <c r="D156" s="151">
        <v>42493</v>
      </c>
      <c r="E156" s="149">
        <v>220</v>
      </c>
      <c r="F156" s="149">
        <v>400</v>
      </c>
      <c r="G156" s="149" t="s">
        <v>161</v>
      </c>
      <c r="H156" s="83" t="s">
        <v>162</v>
      </c>
    </row>
    <row r="157" spans="1:8" x14ac:dyDescent="0.3">
      <c r="A157" s="149" t="s">
        <v>159</v>
      </c>
      <c r="B157" s="150">
        <v>2304</v>
      </c>
      <c r="C157" s="149" t="s">
        <v>206</v>
      </c>
      <c r="D157" s="151">
        <v>42493</v>
      </c>
      <c r="E157" s="149">
        <v>210</v>
      </c>
      <c r="F157" s="149">
        <v>400</v>
      </c>
      <c r="G157" s="149" t="s">
        <v>161</v>
      </c>
      <c r="H157" s="83" t="s">
        <v>162</v>
      </c>
    </row>
    <row r="158" spans="1:8" x14ac:dyDescent="0.3">
      <c r="A158" s="149" t="s">
        <v>159</v>
      </c>
      <c r="B158" s="150">
        <v>2304</v>
      </c>
      <c r="C158" s="149" t="s">
        <v>205</v>
      </c>
      <c r="D158" s="151">
        <v>42522</v>
      </c>
      <c r="E158" s="149">
        <v>991</v>
      </c>
      <c r="F158" s="149">
        <v>400</v>
      </c>
      <c r="G158" s="149" t="s">
        <v>161</v>
      </c>
      <c r="H158" s="83" t="s">
        <v>162</v>
      </c>
    </row>
    <row r="159" spans="1:8" x14ac:dyDescent="0.3">
      <c r="A159" s="149" t="s">
        <v>159</v>
      </c>
      <c r="B159" s="150">
        <v>2304</v>
      </c>
      <c r="C159" s="149" t="s">
        <v>206</v>
      </c>
      <c r="D159" s="151">
        <v>42522</v>
      </c>
      <c r="E159" s="149">
        <v>2100</v>
      </c>
      <c r="F159" s="149">
        <v>400</v>
      </c>
      <c r="G159" s="149" t="s">
        <v>161</v>
      </c>
      <c r="H159" s="83" t="s">
        <v>162</v>
      </c>
    </row>
    <row r="160" spans="1:8" x14ac:dyDescent="0.3">
      <c r="A160" s="149" t="s">
        <v>159</v>
      </c>
      <c r="B160" s="150">
        <v>2304</v>
      </c>
      <c r="C160" s="149" t="s">
        <v>205</v>
      </c>
      <c r="D160" s="151">
        <v>42564</v>
      </c>
      <c r="E160" s="149">
        <v>23000</v>
      </c>
      <c r="F160" s="149">
        <v>400</v>
      </c>
      <c r="G160" s="149" t="s">
        <v>161</v>
      </c>
      <c r="H160" s="83" t="s">
        <v>162</v>
      </c>
    </row>
    <row r="161" spans="1:8" x14ac:dyDescent="0.3">
      <c r="A161" s="149" t="s">
        <v>159</v>
      </c>
      <c r="B161" s="150">
        <v>2304</v>
      </c>
      <c r="C161" s="149" t="s">
        <v>206</v>
      </c>
      <c r="D161" s="151">
        <v>42564</v>
      </c>
      <c r="E161" s="149">
        <v>7568</v>
      </c>
      <c r="F161" s="149">
        <v>400</v>
      </c>
      <c r="G161" s="149" t="s">
        <v>161</v>
      </c>
      <c r="H161" s="83" t="s">
        <v>162</v>
      </c>
    </row>
    <row r="162" spans="1:8" x14ac:dyDescent="0.3">
      <c r="A162" s="149" t="s">
        <v>159</v>
      </c>
      <c r="B162" s="150">
        <v>2304</v>
      </c>
      <c r="C162" s="149" t="s">
        <v>205</v>
      </c>
      <c r="D162" s="151">
        <v>42607</v>
      </c>
      <c r="E162" s="149">
        <v>1300</v>
      </c>
      <c r="F162" s="149">
        <v>400</v>
      </c>
      <c r="G162" s="149" t="s">
        <v>161</v>
      </c>
      <c r="H162" s="83" t="s">
        <v>162</v>
      </c>
    </row>
    <row r="163" spans="1:8" x14ac:dyDescent="0.3">
      <c r="A163" s="149" t="s">
        <v>159</v>
      </c>
      <c r="B163" s="150">
        <v>2304</v>
      </c>
      <c r="C163" s="149" t="s">
        <v>206</v>
      </c>
      <c r="D163" s="151">
        <v>42607</v>
      </c>
      <c r="E163" s="149">
        <v>700</v>
      </c>
      <c r="F163" s="149">
        <v>400</v>
      </c>
      <c r="G163" s="149" t="s">
        <v>161</v>
      </c>
      <c r="H163" s="83" t="s">
        <v>162</v>
      </c>
    </row>
    <row r="164" spans="1:8" x14ac:dyDescent="0.3">
      <c r="A164" s="149" t="s">
        <v>159</v>
      </c>
      <c r="B164" s="150">
        <v>2304</v>
      </c>
      <c r="C164" s="149" t="s">
        <v>205</v>
      </c>
      <c r="D164" s="151">
        <v>42628</v>
      </c>
      <c r="E164" s="149">
        <v>5600</v>
      </c>
      <c r="F164" s="149">
        <v>400</v>
      </c>
      <c r="G164" s="149" t="s">
        <v>161</v>
      </c>
      <c r="H164" s="83" t="s">
        <v>162</v>
      </c>
    </row>
    <row r="165" spans="1:8" x14ac:dyDescent="0.3">
      <c r="A165" s="149" t="s">
        <v>159</v>
      </c>
      <c r="B165" s="150">
        <v>2304</v>
      </c>
      <c r="C165" s="149" t="s">
        <v>206</v>
      </c>
      <c r="D165" s="151">
        <v>42628</v>
      </c>
      <c r="E165" s="149">
        <v>1351</v>
      </c>
      <c r="F165" s="149">
        <v>400</v>
      </c>
      <c r="G165" s="149" t="s">
        <v>161</v>
      </c>
      <c r="H165" s="83" t="s">
        <v>162</v>
      </c>
    </row>
    <row r="166" spans="1:8" x14ac:dyDescent="0.3">
      <c r="A166" s="149" t="s">
        <v>159</v>
      </c>
      <c r="B166" s="150">
        <v>2304</v>
      </c>
      <c r="C166" s="149" t="s">
        <v>205</v>
      </c>
      <c r="D166" s="151">
        <v>42646</v>
      </c>
      <c r="E166" s="149">
        <v>1712</v>
      </c>
      <c r="F166" s="149">
        <v>400</v>
      </c>
      <c r="G166" s="149" t="s">
        <v>161</v>
      </c>
      <c r="H166" s="83" t="s">
        <v>162</v>
      </c>
    </row>
    <row r="167" spans="1:8" x14ac:dyDescent="0.3">
      <c r="A167" s="149" t="s">
        <v>159</v>
      </c>
      <c r="B167" s="150">
        <v>2304</v>
      </c>
      <c r="C167" s="149" t="s">
        <v>206</v>
      </c>
      <c r="D167" s="151">
        <v>42646</v>
      </c>
      <c r="E167" s="149">
        <v>909</v>
      </c>
      <c r="F167" s="149">
        <v>400</v>
      </c>
      <c r="G167" s="149" t="s">
        <v>161</v>
      </c>
      <c r="H167" s="83" t="s">
        <v>162</v>
      </c>
    </row>
  </sheetData>
  <mergeCells count="1">
    <mergeCell ref="L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AN35"/>
  <sheetViews>
    <sheetView topLeftCell="AE11" zoomScale="90" zoomScaleNormal="90" workbookViewId="0">
      <selection activeCell="AM8" sqref="AM8"/>
    </sheetView>
  </sheetViews>
  <sheetFormatPr defaultColWidth="9.109375" defaultRowHeight="12" x14ac:dyDescent="0.25"/>
  <cols>
    <col min="1" max="1" width="9.109375" style="5"/>
    <col min="2" max="2" width="22.109375" style="5" customWidth="1"/>
    <col min="3" max="3" width="14.44140625" style="5" customWidth="1"/>
    <col min="4" max="4" width="16.33203125" style="5" customWidth="1"/>
    <col min="5" max="5" width="29.5546875" style="5" customWidth="1"/>
    <col min="6" max="6" width="25.33203125" style="5" bestFit="1" customWidth="1"/>
    <col min="7" max="7" width="10" style="5" customWidth="1"/>
    <col min="8" max="8" width="3.44140625" style="5" customWidth="1"/>
    <col min="9" max="9" width="6.33203125" style="5" bestFit="1" customWidth="1"/>
    <col min="10" max="10" width="25" style="5" bestFit="1" customWidth="1"/>
    <col min="11" max="11" width="14.109375" style="5" customWidth="1"/>
    <col min="12" max="12" width="10.44140625" style="5" customWidth="1"/>
    <col min="13" max="13" width="28.44140625" style="5" customWidth="1"/>
    <col min="14" max="14" width="19.6640625" style="5" customWidth="1"/>
    <col min="15" max="15" width="8.88671875" style="5" customWidth="1"/>
    <col min="16" max="16" width="3" style="5" customWidth="1"/>
    <col min="17" max="17" width="14.44140625" style="5" customWidth="1"/>
    <col min="18" max="18" width="39.6640625" style="5" customWidth="1"/>
    <col min="19" max="19" width="16.44140625" style="5" customWidth="1"/>
    <col min="20" max="20" width="12.6640625" style="5" customWidth="1"/>
    <col min="21" max="21" width="28.109375" style="5" customWidth="1"/>
    <col min="22" max="22" width="21.44140625" style="5" customWidth="1"/>
    <col min="23" max="23" width="9.109375" style="5" customWidth="1"/>
    <col min="24" max="25" width="9.109375" style="6" customWidth="1"/>
    <col min="26" max="26" width="32.109375" style="6" customWidth="1"/>
    <col min="27" max="27" width="18" style="6" customWidth="1"/>
    <col min="28" max="28" width="13.33203125" style="6" customWidth="1"/>
    <col min="29" max="29" width="24.33203125" style="6" customWidth="1"/>
    <col min="30" max="30" width="28" style="6" customWidth="1"/>
    <col min="31" max="33" width="9.109375" style="6"/>
    <col min="34" max="34" width="29.33203125" style="6" bestFit="1" customWidth="1"/>
    <col min="35" max="35" width="13.33203125" style="6" customWidth="1"/>
    <col min="36" max="36" width="18" style="6" customWidth="1"/>
    <col min="37" max="37" width="15.6640625" style="6" customWidth="1"/>
    <col min="38" max="39" width="22.33203125" style="6" customWidth="1"/>
    <col min="40" max="40" width="18.5546875" style="6" customWidth="1"/>
    <col min="41" max="16384" width="9.109375" style="6"/>
  </cols>
  <sheetData>
    <row r="1" spans="1:40" x14ac:dyDescent="0.25">
      <c r="A1" s="126" t="s">
        <v>13</v>
      </c>
      <c r="B1" s="126"/>
      <c r="C1" s="126"/>
      <c r="D1" s="126"/>
      <c r="E1" s="126"/>
      <c r="F1" s="126"/>
      <c r="G1" s="126"/>
      <c r="I1" s="126" t="s">
        <v>14</v>
      </c>
      <c r="J1" s="126"/>
      <c r="K1" s="126"/>
      <c r="L1" s="126"/>
      <c r="M1" s="126"/>
      <c r="N1" s="126"/>
      <c r="O1" s="126"/>
      <c r="Q1" s="126" t="s">
        <v>15</v>
      </c>
      <c r="R1" s="126"/>
      <c r="S1" s="126"/>
      <c r="T1" s="126"/>
      <c r="U1" s="126"/>
      <c r="V1" s="126"/>
      <c r="W1" s="126"/>
      <c r="Y1" s="126" t="s">
        <v>16</v>
      </c>
      <c r="Z1" s="126"/>
      <c r="AA1" s="126"/>
      <c r="AB1" s="126"/>
      <c r="AC1" s="126"/>
      <c r="AD1" s="126"/>
      <c r="AE1" s="126"/>
      <c r="AG1" s="127" t="s">
        <v>237</v>
      </c>
      <c r="AH1" s="127"/>
      <c r="AI1" s="127"/>
      <c r="AJ1" s="127"/>
      <c r="AK1" s="127"/>
      <c r="AL1" s="126"/>
      <c r="AM1" s="127"/>
      <c r="AN1" s="127"/>
    </row>
    <row r="2" spans="1:40" ht="84" x14ac:dyDescent="0.25">
      <c r="A2" s="7" t="s">
        <v>17</v>
      </c>
      <c r="B2" s="7" t="s">
        <v>29</v>
      </c>
      <c r="C2" s="7" t="s">
        <v>18</v>
      </c>
      <c r="D2" s="7" t="s">
        <v>19</v>
      </c>
      <c r="E2" s="7" t="s">
        <v>20</v>
      </c>
      <c r="F2" s="7" t="s">
        <v>21</v>
      </c>
      <c r="G2" s="7" t="s">
        <v>22</v>
      </c>
      <c r="I2" s="7" t="s">
        <v>17</v>
      </c>
      <c r="J2" s="7" t="s">
        <v>29</v>
      </c>
      <c r="K2" s="8" t="s">
        <v>23</v>
      </c>
      <c r="L2" s="7" t="s">
        <v>24</v>
      </c>
      <c r="M2" s="7" t="s">
        <v>25</v>
      </c>
      <c r="N2" s="7" t="s">
        <v>26</v>
      </c>
      <c r="O2" s="7" t="s">
        <v>22</v>
      </c>
      <c r="Q2" s="7" t="s">
        <v>17</v>
      </c>
      <c r="R2" s="7" t="s">
        <v>29</v>
      </c>
      <c r="S2" s="7" t="s">
        <v>27</v>
      </c>
      <c r="T2" s="7" t="s">
        <v>24</v>
      </c>
      <c r="U2" s="7" t="s">
        <v>25</v>
      </c>
      <c r="V2" s="7" t="s">
        <v>26</v>
      </c>
      <c r="W2" s="7" t="s">
        <v>22</v>
      </c>
      <c r="Y2" s="7" t="s">
        <v>17</v>
      </c>
      <c r="Z2" s="7" t="s">
        <v>29</v>
      </c>
      <c r="AA2" s="7" t="s">
        <v>27</v>
      </c>
      <c r="AB2" s="7" t="s">
        <v>24</v>
      </c>
      <c r="AC2" s="7" t="s">
        <v>25</v>
      </c>
      <c r="AD2" s="7" t="s">
        <v>26</v>
      </c>
      <c r="AE2" s="7" t="s">
        <v>22</v>
      </c>
      <c r="AG2" s="7" t="s">
        <v>28</v>
      </c>
      <c r="AH2" s="7" t="s">
        <v>29</v>
      </c>
      <c r="AI2" s="7" t="s">
        <v>30</v>
      </c>
      <c r="AJ2" s="7" t="s">
        <v>31</v>
      </c>
      <c r="AK2" s="7" t="s">
        <v>24</v>
      </c>
      <c r="AL2" s="94" t="s">
        <v>238</v>
      </c>
      <c r="AM2" s="7" t="s">
        <v>239</v>
      </c>
      <c r="AN2" s="7" t="s">
        <v>22</v>
      </c>
    </row>
    <row r="3" spans="1:40" ht="24" x14ac:dyDescent="0.25">
      <c r="A3" s="66" t="s">
        <v>32</v>
      </c>
      <c r="B3" s="66" t="s">
        <v>33</v>
      </c>
      <c r="C3" s="12">
        <v>6</v>
      </c>
      <c r="D3" s="12">
        <v>3</v>
      </c>
      <c r="E3" s="12" t="s">
        <v>34</v>
      </c>
      <c r="F3" s="12" t="s">
        <v>35</v>
      </c>
      <c r="G3" s="30">
        <f>D3/C3</f>
        <v>0.5</v>
      </c>
      <c r="H3" s="113"/>
      <c r="I3" s="66" t="s">
        <v>32</v>
      </c>
      <c r="J3" s="66" t="s">
        <v>33</v>
      </c>
      <c r="K3" s="12">
        <v>54</v>
      </c>
      <c r="L3" s="12">
        <v>24</v>
      </c>
      <c r="M3" s="12">
        <v>9</v>
      </c>
      <c r="N3" s="12" t="s">
        <v>36</v>
      </c>
      <c r="O3" s="67">
        <f>L3/K3</f>
        <v>0.44444444444444442</v>
      </c>
      <c r="P3" s="114"/>
      <c r="Q3" s="12" t="s">
        <v>32</v>
      </c>
      <c r="R3" s="115" t="s">
        <v>37</v>
      </c>
      <c r="S3" s="12">
        <v>93</v>
      </c>
      <c r="T3" s="12">
        <v>37</v>
      </c>
      <c r="U3" s="12">
        <v>14</v>
      </c>
      <c r="V3" s="12" t="s">
        <v>36</v>
      </c>
      <c r="W3" s="67">
        <f>T3/S3</f>
        <v>0.39784946236559138</v>
      </c>
      <c r="Y3" s="16" t="s">
        <v>38</v>
      </c>
      <c r="Z3" s="16" t="s">
        <v>39</v>
      </c>
      <c r="AA3" s="16">
        <f>93+42</f>
        <v>135</v>
      </c>
      <c r="AB3" s="16">
        <f>37+26</f>
        <v>63</v>
      </c>
      <c r="AC3" s="16">
        <v>19</v>
      </c>
      <c r="AD3" s="16" t="s">
        <v>36</v>
      </c>
      <c r="AE3" s="17">
        <f t="shared" ref="AE3:AE27" si="0">AB3/AA3</f>
        <v>0.46666666666666667</v>
      </c>
      <c r="AG3" s="18" t="s">
        <v>44</v>
      </c>
      <c r="AH3" s="18" t="s">
        <v>45</v>
      </c>
      <c r="AI3" s="18" t="s">
        <v>40</v>
      </c>
      <c r="AJ3" s="9">
        <v>53</v>
      </c>
      <c r="AK3" s="9">
        <v>12</v>
      </c>
      <c r="AL3" s="10">
        <v>9</v>
      </c>
      <c r="AM3" s="10" t="s">
        <v>36</v>
      </c>
      <c r="AN3" s="20">
        <f t="shared" ref="AN3:AN33" si="1">AK3/AJ3</f>
        <v>0.22641509433962265</v>
      </c>
    </row>
    <row r="4" spans="1:40" ht="29.25" customHeight="1" x14ac:dyDescent="0.25">
      <c r="A4" s="66" t="s">
        <v>41</v>
      </c>
      <c r="B4" s="66" t="s">
        <v>42</v>
      </c>
      <c r="C4" s="12">
        <v>22</v>
      </c>
      <c r="D4" s="12">
        <v>11</v>
      </c>
      <c r="E4" s="12">
        <v>5</v>
      </c>
      <c r="F4" s="12" t="s">
        <v>36</v>
      </c>
      <c r="G4" s="30">
        <f t="shared" ref="G4:G5" si="2">D4/C4</f>
        <v>0.5</v>
      </c>
      <c r="H4" s="113"/>
      <c r="I4" s="66" t="s">
        <v>41</v>
      </c>
      <c r="J4" s="66" t="s">
        <v>42</v>
      </c>
      <c r="K4" s="12">
        <v>39</v>
      </c>
      <c r="L4" s="12">
        <v>26</v>
      </c>
      <c r="M4" s="12">
        <v>7</v>
      </c>
      <c r="N4" s="12" t="s">
        <v>36</v>
      </c>
      <c r="O4" s="67">
        <f t="shared" ref="O4:O5" si="3">L4/K4</f>
        <v>0.66666666666666663</v>
      </c>
      <c r="P4" s="114"/>
      <c r="Q4" s="12" t="s">
        <v>41</v>
      </c>
      <c r="R4" s="115" t="s">
        <v>43</v>
      </c>
      <c r="S4" s="12">
        <v>42</v>
      </c>
      <c r="T4" s="12">
        <v>26</v>
      </c>
      <c r="U4" s="12">
        <v>8</v>
      </c>
      <c r="V4" s="12" t="s">
        <v>36</v>
      </c>
      <c r="W4" s="67">
        <f t="shared" ref="W4:W33" si="4">T4/S4</f>
        <v>0.61904761904761907</v>
      </c>
      <c r="Y4" s="16" t="s">
        <v>44</v>
      </c>
      <c r="Z4" s="16" t="s">
        <v>45</v>
      </c>
      <c r="AA4" s="16">
        <v>56</v>
      </c>
      <c r="AB4" s="16">
        <v>12</v>
      </c>
      <c r="AC4" s="16">
        <v>10</v>
      </c>
      <c r="AD4" s="16" t="s">
        <v>36</v>
      </c>
      <c r="AE4" s="17">
        <f t="shared" si="0"/>
        <v>0.21428571428571427</v>
      </c>
      <c r="AG4" s="18">
        <v>2203</v>
      </c>
      <c r="AH4" s="18" t="s">
        <v>33</v>
      </c>
      <c r="AI4" s="18" t="s">
        <v>40</v>
      </c>
      <c r="AJ4" s="9">
        <v>137</v>
      </c>
      <c r="AK4" s="9">
        <v>44</v>
      </c>
      <c r="AL4" s="10">
        <v>19</v>
      </c>
      <c r="AM4" s="10" t="s">
        <v>36</v>
      </c>
      <c r="AN4" s="11">
        <f t="shared" si="1"/>
        <v>0.32116788321167883</v>
      </c>
    </row>
    <row r="5" spans="1:40" x14ac:dyDescent="0.25">
      <c r="A5" s="66" t="s">
        <v>44</v>
      </c>
      <c r="B5" s="66" t="s">
        <v>48</v>
      </c>
      <c r="C5" s="12">
        <v>32</v>
      </c>
      <c r="D5" s="12">
        <v>8</v>
      </c>
      <c r="E5" s="12">
        <v>6</v>
      </c>
      <c r="F5" s="12" t="s">
        <v>36</v>
      </c>
      <c r="G5" s="30">
        <f t="shared" si="2"/>
        <v>0.25</v>
      </c>
      <c r="H5" s="113"/>
      <c r="I5" s="66" t="s">
        <v>44</v>
      </c>
      <c r="J5" s="66" t="s">
        <v>48</v>
      </c>
      <c r="K5" s="12">
        <v>67</v>
      </c>
      <c r="L5" s="12">
        <v>14</v>
      </c>
      <c r="M5" s="12">
        <v>11</v>
      </c>
      <c r="N5" s="12" t="s">
        <v>36</v>
      </c>
      <c r="O5" s="67">
        <f t="shared" si="3"/>
        <v>0.20895522388059701</v>
      </c>
      <c r="P5" s="114"/>
      <c r="Q5" s="12" t="s">
        <v>44</v>
      </c>
      <c r="R5" s="12" t="s">
        <v>48</v>
      </c>
      <c r="S5" s="12">
        <v>56</v>
      </c>
      <c r="T5" s="12">
        <v>12</v>
      </c>
      <c r="U5" s="12">
        <v>10</v>
      </c>
      <c r="V5" s="12" t="s">
        <v>36</v>
      </c>
      <c r="W5" s="67">
        <f t="shared" si="4"/>
        <v>0.21428571428571427</v>
      </c>
      <c r="Y5" s="16" t="s">
        <v>49</v>
      </c>
      <c r="Z5" s="16" t="s">
        <v>50</v>
      </c>
      <c r="AA5" s="16">
        <v>40</v>
      </c>
      <c r="AB5" s="16">
        <v>23</v>
      </c>
      <c r="AC5" s="16">
        <v>7</v>
      </c>
      <c r="AD5" s="16" t="s">
        <v>36</v>
      </c>
      <c r="AE5" s="17">
        <f t="shared" si="0"/>
        <v>0.57499999999999996</v>
      </c>
      <c r="AG5" s="18" t="s">
        <v>76</v>
      </c>
      <c r="AH5" s="18" t="s">
        <v>77</v>
      </c>
      <c r="AI5" s="18" t="s">
        <v>40</v>
      </c>
      <c r="AJ5" s="9">
        <v>23</v>
      </c>
      <c r="AK5" s="9">
        <v>8</v>
      </c>
      <c r="AL5" s="10">
        <v>5</v>
      </c>
      <c r="AM5" s="10" t="s">
        <v>36</v>
      </c>
      <c r="AN5" s="20">
        <f t="shared" si="1"/>
        <v>0.34782608695652173</v>
      </c>
    </row>
    <row r="6" spans="1:40" x14ac:dyDescent="0.25">
      <c r="A6" s="12">
        <v>2207</v>
      </c>
      <c r="B6" s="12" t="s">
        <v>50</v>
      </c>
      <c r="C6" s="75">
        <v>20</v>
      </c>
      <c r="D6" s="75">
        <v>14</v>
      </c>
      <c r="E6" s="75">
        <v>5</v>
      </c>
      <c r="F6" s="116" t="s">
        <v>36</v>
      </c>
      <c r="G6" s="30">
        <f>D6/C6</f>
        <v>0.7</v>
      </c>
      <c r="H6" s="113"/>
      <c r="I6" s="12" t="s">
        <v>49</v>
      </c>
      <c r="J6" s="12" t="s">
        <v>50</v>
      </c>
      <c r="K6" s="12">
        <v>51</v>
      </c>
      <c r="L6" s="12">
        <v>33</v>
      </c>
      <c r="M6" s="12">
        <v>9</v>
      </c>
      <c r="N6" s="12" t="s">
        <v>36</v>
      </c>
      <c r="O6" s="67">
        <f>L6/K6</f>
        <v>0.6470588235294118</v>
      </c>
      <c r="P6" s="114"/>
      <c r="Q6" s="12" t="s">
        <v>49</v>
      </c>
      <c r="R6" s="12" t="s">
        <v>50</v>
      </c>
      <c r="S6" s="12">
        <v>40</v>
      </c>
      <c r="T6" s="12">
        <v>23</v>
      </c>
      <c r="U6" s="12">
        <v>7</v>
      </c>
      <c r="V6" s="12" t="s">
        <v>36</v>
      </c>
      <c r="W6" s="67">
        <f t="shared" si="4"/>
        <v>0.57499999999999996</v>
      </c>
      <c r="Y6" s="16" t="s">
        <v>51</v>
      </c>
      <c r="Z6" s="16" t="s">
        <v>52</v>
      </c>
      <c r="AA6" s="16">
        <v>181</v>
      </c>
      <c r="AB6" s="16">
        <v>62</v>
      </c>
      <c r="AC6" s="16">
        <v>24</v>
      </c>
      <c r="AD6" s="16" t="s">
        <v>36</v>
      </c>
      <c r="AE6" s="17">
        <f t="shared" si="0"/>
        <v>0.34254143646408841</v>
      </c>
      <c r="AG6" s="18" t="s">
        <v>70</v>
      </c>
      <c r="AH6" s="18" t="s">
        <v>71</v>
      </c>
      <c r="AI6" s="18" t="s">
        <v>40</v>
      </c>
      <c r="AJ6" s="9">
        <v>27</v>
      </c>
      <c r="AK6" s="9">
        <v>11</v>
      </c>
      <c r="AL6" s="10">
        <v>6</v>
      </c>
      <c r="AM6" s="10" t="s">
        <v>36</v>
      </c>
      <c r="AN6" s="20">
        <f t="shared" si="1"/>
        <v>0.40740740740740738</v>
      </c>
    </row>
    <row r="7" spans="1:40" ht="24" x14ac:dyDescent="0.25">
      <c r="A7" s="12">
        <v>2227</v>
      </c>
      <c r="B7" s="12" t="s">
        <v>52</v>
      </c>
      <c r="C7" s="75">
        <v>58</v>
      </c>
      <c r="D7" s="75">
        <v>25</v>
      </c>
      <c r="E7" s="75">
        <v>10</v>
      </c>
      <c r="F7" s="116" t="s">
        <v>36</v>
      </c>
      <c r="G7" s="30">
        <f t="shared" ref="G7:G30" si="5">D7/C7</f>
        <v>0.43103448275862066</v>
      </c>
      <c r="H7" s="113"/>
      <c r="I7" s="12" t="s">
        <v>51</v>
      </c>
      <c r="J7" s="12" t="s">
        <v>52</v>
      </c>
      <c r="K7" s="12">
        <v>106</v>
      </c>
      <c r="L7" s="12">
        <v>38</v>
      </c>
      <c r="M7" s="12">
        <v>16</v>
      </c>
      <c r="N7" s="12" t="s">
        <v>36</v>
      </c>
      <c r="O7" s="67">
        <f t="shared" ref="O7:O30" si="6">L7/K7</f>
        <v>0.35849056603773582</v>
      </c>
      <c r="P7" s="114"/>
      <c r="Q7" s="12" t="s">
        <v>51</v>
      </c>
      <c r="R7" s="12" t="s">
        <v>52</v>
      </c>
      <c r="S7" s="12">
        <v>181</v>
      </c>
      <c r="T7" s="12">
        <v>62</v>
      </c>
      <c r="U7" s="12">
        <v>24</v>
      </c>
      <c r="V7" s="12" t="s">
        <v>36</v>
      </c>
      <c r="W7" s="67">
        <f t="shared" si="4"/>
        <v>0.34254143646408841</v>
      </c>
      <c r="Y7" s="16" t="s">
        <v>53</v>
      </c>
      <c r="Z7" s="16" t="s">
        <v>54</v>
      </c>
      <c r="AA7" s="16">
        <v>206</v>
      </c>
      <c r="AB7" s="16">
        <v>118</v>
      </c>
      <c r="AC7" s="16">
        <v>27</v>
      </c>
      <c r="AD7" s="16" t="s">
        <v>36</v>
      </c>
      <c r="AE7" s="17">
        <f t="shared" si="0"/>
        <v>0.57281553398058249</v>
      </c>
      <c r="AG7" s="18" t="s">
        <v>41</v>
      </c>
      <c r="AH7" s="18" t="s">
        <v>42</v>
      </c>
      <c r="AI7" s="18" t="s">
        <v>40</v>
      </c>
      <c r="AJ7" s="9">
        <v>61</v>
      </c>
      <c r="AK7" s="9">
        <v>26</v>
      </c>
      <c r="AL7" s="10">
        <v>10</v>
      </c>
      <c r="AM7" s="10" t="s">
        <v>36</v>
      </c>
      <c r="AN7" s="20">
        <f t="shared" si="1"/>
        <v>0.42622950819672129</v>
      </c>
    </row>
    <row r="8" spans="1:40" ht="24" x14ac:dyDescent="0.25">
      <c r="A8" s="66" t="s">
        <v>56</v>
      </c>
      <c r="B8" s="66" t="s">
        <v>57</v>
      </c>
      <c r="C8" s="12">
        <v>18</v>
      </c>
      <c r="D8" s="12">
        <v>11</v>
      </c>
      <c r="E8" s="12">
        <v>4</v>
      </c>
      <c r="F8" s="12" t="s">
        <v>35</v>
      </c>
      <c r="G8" s="30">
        <f t="shared" si="5"/>
        <v>0.61111111111111116</v>
      </c>
      <c r="H8" s="113"/>
      <c r="I8" s="66" t="s">
        <v>56</v>
      </c>
      <c r="J8" s="66" t="s">
        <v>57</v>
      </c>
      <c r="K8" s="12">
        <v>41</v>
      </c>
      <c r="L8" s="12">
        <v>26</v>
      </c>
      <c r="M8" s="12">
        <v>8</v>
      </c>
      <c r="N8" s="12" t="s">
        <v>36</v>
      </c>
      <c r="O8" s="67">
        <f>L8/K8</f>
        <v>0.63414634146341464</v>
      </c>
      <c r="P8" s="114"/>
      <c r="Q8" s="66" t="s">
        <v>56</v>
      </c>
      <c r="R8" s="66" t="s">
        <v>57</v>
      </c>
      <c r="S8" s="12">
        <v>80</v>
      </c>
      <c r="T8" s="12">
        <v>59</v>
      </c>
      <c r="U8" s="12">
        <v>13</v>
      </c>
      <c r="V8" s="12" t="s">
        <v>36</v>
      </c>
      <c r="W8" s="67">
        <f t="shared" si="4"/>
        <v>0.73750000000000004</v>
      </c>
      <c r="Y8" s="16" t="s">
        <v>58</v>
      </c>
      <c r="Z8" s="16" t="s">
        <v>59</v>
      </c>
      <c r="AA8" s="16">
        <f>3+38</f>
        <v>41</v>
      </c>
      <c r="AB8" s="16">
        <f>2+18</f>
        <v>20</v>
      </c>
      <c r="AC8" s="16">
        <v>8</v>
      </c>
      <c r="AD8" s="16" t="s">
        <v>36</v>
      </c>
      <c r="AE8" s="17">
        <f t="shared" si="0"/>
        <v>0.48780487804878048</v>
      </c>
      <c r="AG8" s="19" t="s">
        <v>110</v>
      </c>
      <c r="AH8" s="19" t="s">
        <v>111</v>
      </c>
      <c r="AI8" s="19" t="s">
        <v>47</v>
      </c>
      <c r="AJ8" s="9">
        <v>78</v>
      </c>
      <c r="AK8" s="9">
        <v>46</v>
      </c>
      <c r="AL8" s="10">
        <v>12</v>
      </c>
      <c r="AM8" s="10" t="s">
        <v>36</v>
      </c>
      <c r="AN8" s="20">
        <f t="shared" si="1"/>
        <v>0.58974358974358976</v>
      </c>
    </row>
    <row r="9" spans="1:40" ht="24" x14ac:dyDescent="0.25">
      <c r="A9" s="66" t="s">
        <v>61</v>
      </c>
      <c r="B9" s="66" t="s">
        <v>62</v>
      </c>
      <c r="C9" s="12">
        <v>29</v>
      </c>
      <c r="D9" s="12">
        <v>21</v>
      </c>
      <c r="E9" s="12">
        <v>6</v>
      </c>
      <c r="F9" s="12" t="s">
        <v>36</v>
      </c>
      <c r="G9" s="30">
        <f t="shared" si="5"/>
        <v>0.72413793103448276</v>
      </c>
      <c r="H9" s="113"/>
      <c r="I9" s="66" t="s">
        <v>61</v>
      </c>
      <c r="J9" s="66" t="s">
        <v>62</v>
      </c>
      <c r="K9" s="12">
        <v>94</v>
      </c>
      <c r="L9" s="12">
        <v>51</v>
      </c>
      <c r="M9" s="12">
        <v>14</v>
      </c>
      <c r="N9" s="12" t="s">
        <v>36</v>
      </c>
      <c r="O9" s="67">
        <f t="shared" ref="O9:O11" si="7">L9/K9</f>
        <v>0.54255319148936165</v>
      </c>
      <c r="P9" s="114"/>
      <c r="Q9" s="66" t="s">
        <v>61</v>
      </c>
      <c r="R9" s="66" t="s">
        <v>62</v>
      </c>
      <c r="S9" s="12">
        <v>154</v>
      </c>
      <c r="T9" s="12">
        <v>79</v>
      </c>
      <c r="U9" s="12">
        <v>21</v>
      </c>
      <c r="V9" s="12" t="s">
        <v>36</v>
      </c>
      <c r="W9" s="67">
        <f t="shared" si="4"/>
        <v>0.51298701298701299</v>
      </c>
      <c r="Y9" s="16" t="s">
        <v>63</v>
      </c>
      <c r="Z9" s="16" t="s">
        <v>64</v>
      </c>
      <c r="AA9" s="16">
        <v>161</v>
      </c>
      <c r="AB9" s="16">
        <v>97</v>
      </c>
      <c r="AC9" s="16">
        <v>22</v>
      </c>
      <c r="AD9" s="16" t="s">
        <v>36</v>
      </c>
      <c r="AE9" s="17">
        <f t="shared" si="0"/>
        <v>0.60248447204968947</v>
      </c>
      <c r="AG9" s="18">
        <v>2227</v>
      </c>
      <c r="AH9" s="18" t="s">
        <v>52</v>
      </c>
      <c r="AI9" s="18" t="s">
        <v>40</v>
      </c>
      <c r="AJ9" s="9">
        <v>420</v>
      </c>
      <c r="AK9" s="9">
        <v>191</v>
      </c>
      <c r="AL9" s="10">
        <v>51</v>
      </c>
      <c r="AM9" s="10" t="s">
        <v>36</v>
      </c>
      <c r="AN9" s="20">
        <f t="shared" si="1"/>
        <v>0.45476190476190476</v>
      </c>
    </row>
    <row r="10" spans="1:40" ht="24" x14ac:dyDescent="0.25">
      <c r="A10" s="66" t="s">
        <v>66</v>
      </c>
      <c r="B10" s="66" t="s">
        <v>67</v>
      </c>
      <c r="C10" s="12">
        <v>19</v>
      </c>
      <c r="D10" s="12">
        <v>0</v>
      </c>
      <c r="E10" s="12">
        <v>4</v>
      </c>
      <c r="F10" s="12" t="s">
        <v>35</v>
      </c>
      <c r="G10" s="30">
        <f t="shared" si="5"/>
        <v>0</v>
      </c>
      <c r="H10" s="113"/>
      <c r="I10" s="66" t="s">
        <v>66</v>
      </c>
      <c r="J10" s="66" t="s">
        <v>67</v>
      </c>
      <c r="K10" s="12">
        <v>12</v>
      </c>
      <c r="L10" s="12">
        <v>2</v>
      </c>
      <c r="M10" s="12">
        <v>3</v>
      </c>
      <c r="N10" s="12" t="s">
        <v>35</v>
      </c>
      <c r="O10" s="67">
        <f t="shared" si="7"/>
        <v>0.16666666666666666</v>
      </c>
      <c r="P10" s="114"/>
      <c r="Q10" s="12" t="s">
        <v>66</v>
      </c>
      <c r="R10" s="115" t="s">
        <v>67</v>
      </c>
      <c r="S10" s="12">
        <v>3</v>
      </c>
      <c r="T10" s="12">
        <v>2</v>
      </c>
      <c r="U10" s="12" t="s">
        <v>34</v>
      </c>
      <c r="V10" s="12" t="s">
        <v>35</v>
      </c>
      <c r="W10" s="67">
        <f t="shared" si="4"/>
        <v>0.66666666666666663</v>
      </c>
      <c r="Y10" s="16" t="s">
        <v>68</v>
      </c>
      <c r="Z10" s="16" t="s">
        <v>69</v>
      </c>
      <c r="AA10" s="16">
        <v>67</v>
      </c>
      <c r="AB10" s="16">
        <v>19</v>
      </c>
      <c r="AC10" s="16">
        <v>11</v>
      </c>
      <c r="AD10" s="16" t="s">
        <v>36</v>
      </c>
      <c r="AE10" s="17">
        <f t="shared" si="0"/>
        <v>0.28358208955223879</v>
      </c>
      <c r="AG10" s="18">
        <v>2324</v>
      </c>
      <c r="AH10" s="18" t="s">
        <v>86</v>
      </c>
      <c r="AI10" s="18" t="s">
        <v>40</v>
      </c>
      <c r="AJ10" s="9">
        <v>364</v>
      </c>
      <c r="AK10" s="9">
        <v>181</v>
      </c>
      <c r="AL10" s="10">
        <v>45</v>
      </c>
      <c r="AM10" s="10" t="s">
        <v>36</v>
      </c>
      <c r="AN10" s="20">
        <f t="shared" si="1"/>
        <v>0.49725274725274726</v>
      </c>
    </row>
    <row r="11" spans="1:40" ht="22.2" customHeight="1" x14ac:dyDescent="0.25">
      <c r="A11" s="66" t="s">
        <v>70</v>
      </c>
      <c r="B11" s="66" t="s">
        <v>71</v>
      </c>
      <c r="C11" s="12">
        <v>18</v>
      </c>
      <c r="D11" s="12">
        <v>7</v>
      </c>
      <c r="E11" s="12">
        <v>4</v>
      </c>
      <c r="F11" s="12" t="s">
        <v>35</v>
      </c>
      <c r="G11" s="30">
        <f t="shared" si="5"/>
        <v>0.3888888888888889</v>
      </c>
      <c r="H11" s="113"/>
      <c r="I11" s="66" t="s">
        <v>70</v>
      </c>
      <c r="J11" s="66" t="s">
        <v>71</v>
      </c>
      <c r="K11" s="12">
        <v>42</v>
      </c>
      <c r="L11" s="12">
        <v>20</v>
      </c>
      <c r="M11" s="12">
        <v>8</v>
      </c>
      <c r="N11" s="12" t="s">
        <v>36</v>
      </c>
      <c r="O11" s="67">
        <f t="shared" si="7"/>
        <v>0.47619047619047616</v>
      </c>
      <c r="P11" s="114"/>
      <c r="Q11" s="12" t="s">
        <v>70</v>
      </c>
      <c r="R11" s="115" t="s">
        <v>71</v>
      </c>
      <c r="S11" s="12">
        <v>38</v>
      </c>
      <c r="T11" s="12">
        <v>18</v>
      </c>
      <c r="U11" s="12">
        <v>7</v>
      </c>
      <c r="V11" s="12" t="s">
        <v>36</v>
      </c>
      <c r="W11" s="67">
        <f t="shared" si="4"/>
        <v>0.47368421052631576</v>
      </c>
      <c r="Y11" s="16" t="s">
        <v>72</v>
      </c>
      <c r="Z11" s="16" t="s">
        <v>73</v>
      </c>
      <c r="AA11" s="16">
        <v>80</v>
      </c>
      <c r="AB11" s="16">
        <v>36</v>
      </c>
      <c r="AC11" s="16">
        <v>13</v>
      </c>
      <c r="AD11" s="16" t="s">
        <v>36</v>
      </c>
      <c r="AE11" s="17">
        <f t="shared" si="0"/>
        <v>0.45</v>
      </c>
      <c r="AG11" s="18">
        <v>2381</v>
      </c>
      <c r="AH11" s="18" t="s">
        <v>91</v>
      </c>
      <c r="AI11" s="18" t="s">
        <v>40</v>
      </c>
      <c r="AJ11" s="9">
        <v>187</v>
      </c>
      <c r="AK11" s="9">
        <v>89</v>
      </c>
      <c r="AL11" s="10">
        <v>25</v>
      </c>
      <c r="AM11" s="10" t="s">
        <v>36</v>
      </c>
      <c r="AN11" s="20">
        <f t="shared" si="1"/>
        <v>0.47593582887700536</v>
      </c>
    </row>
    <row r="12" spans="1:40" x14ac:dyDescent="0.25">
      <c r="A12" s="12">
        <v>2257</v>
      </c>
      <c r="B12" s="12" t="s">
        <v>64</v>
      </c>
      <c r="C12" s="75">
        <v>49</v>
      </c>
      <c r="D12" s="75">
        <v>35</v>
      </c>
      <c r="E12" s="75">
        <v>9</v>
      </c>
      <c r="F12" s="116" t="s">
        <v>36</v>
      </c>
      <c r="G12" s="30">
        <f t="shared" si="5"/>
        <v>0.7142857142857143</v>
      </c>
      <c r="H12" s="113"/>
      <c r="I12" s="12" t="s">
        <v>63</v>
      </c>
      <c r="J12" s="12" t="s">
        <v>64</v>
      </c>
      <c r="K12" s="12">
        <v>125</v>
      </c>
      <c r="L12" s="12">
        <v>84</v>
      </c>
      <c r="M12" s="12">
        <v>18</v>
      </c>
      <c r="N12" s="12" t="s">
        <v>36</v>
      </c>
      <c r="O12" s="67">
        <f t="shared" si="6"/>
        <v>0.67200000000000004</v>
      </c>
      <c r="P12" s="114"/>
      <c r="Q12" s="12" t="s">
        <v>63</v>
      </c>
      <c r="R12" s="12" t="s">
        <v>64</v>
      </c>
      <c r="S12" s="12">
        <v>161</v>
      </c>
      <c r="T12" s="12">
        <v>97</v>
      </c>
      <c r="U12" s="12">
        <v>22</v>
      </c>
      <c r="V12" s="12" t="s">
        <v>36</v>
      </c>
      <c r="W12" s="67">
        <f t="shared" si="4"/>
        <v>0.60248447204968947</v>
      </c>
      <c r="Y12" s="16" t="s">
        <v>74</v>
      </c>
      <c r="Z12" s="16" t="s">
        <v>75</v>
      </c>
      <c r="AA12" s="16">
        <v>75</v>
      </c>
      <c r="AB12" s="16">
        <v>43</v>
      </c>
      <c r="AC12" s="16">
        <v>12</v>
      </c>
      <c r="AD12" s="16" t="s">
        <v>36</v>
      </c>
      <c r="AE12" s="17">
        <f t="shared" si="0"/>
        <v>0.57333333333333336</v>
      </c>
      <c r="AG12" s="18" t="s">
        <v>81</v>
      </c>
      <c r="AH12" s="18" t="s">
        <v>82</v>
      </c>
      <c r="AI12" s="18" t="s">
        <v>40</v>
      </c>
      <c r="AJ12" s="9">
        <v>23</v>
      </c>
      <c r="AK12" s="9">
        <v>11</v>
      </c>
      <c r="AL12" s="10">
        <v>5</v>
      </c>
      <c r="AM12" s="10" t="s">
        <v>36</v>
      </c>
      <c r="AN12" s="20">
        <f t="shared" si="1"/>
        <v>0.47826086956521741</v>
      </c>
    </row>
    <row r="13" spans="1:40" ht="24" x14ac:dyDescent="0.25">
      <c r="A13" s="66" t="s">
        <v>76</v>
      </c>
      <c r="B13" s="66" t="s">
        <v>77</v>
      </c>
      <c r="C13" s="12">
        <v>23</v>
      </c>
      <c r="D13" s="12">
        <v>6</v>
      </c>
      <c r="E13" s="12">
        <v>5</v>
      </c>
      <c r="F13" s="12" t="s">
        <v>36</v>
      </c>
      <c r="G13" s="30">
        <f t="shared" si="5"/>
        <v>0.2608695652173913</v>
      </c>
      <c r="H13" s="113"/>
      <c r="I13" s="66" t="s">
        <v>76</v>
      </c>
      <c r="J13" s="66" t="s">
        <v>77</v>
      </c>
      <c r="K13" s="12">
        <v>55</v>
      </c>
      <c r="L13" s="12">
        <v>15</v>
      </c>
      <c r="M13" s="12">
        <v>9</v>
      </c>
      <c r="N13" s="12" t="s">
        <v>36</v>
      </c>
      <c r="O13" s="67">
        <f>L13/K13</f>
        <v>0.27272727272727271</v>
      </c>
      <c r="P13" s="114"/>
      <c r="Q13" s="66" t="s">
        <v>76</v>
      </c>
      <c r="R13" s="66" t="s">
        <v>77</v>
      </c>
      <c r="S13" s="12">
        <v>30</v>
      </c>
      <c r="T13" s="12">
        <v>8</v>
      </c>
      <c r="U13" s="12">
        <v>6</v>
      </c>
      <c r="V13" s="12" t="s">
        <v>36</v>
      </c>
      <c r="W13" s="67">
        <f t="shared" si="4"/>
        <v>0.26666666666666666</v>
      </c>
      <c r="Y13" s="16" t="s">
        <v>78</v>
      </c>
      <c r="Z13" s="16" t="s">
        <v>79</v>
      </c>
      <c r="AA13" s="16">
        <v>171</v>
      </c>
      <c r="AB13" s="16">
        <v>159</v>
      </c>
      <c r="AC13" s="16">
        <v>23</v>
      </c>
      <c r="AD13" s="16" t="s">
        <v>36</v>
      </c>
      <c r="AE13" s="17">
        <f t="shared" si="0"/>
        <v>0.92982456140350878</v>
      </c>
      <c r="AG13" s="19" t="s">
        <v>104</v>
      </c>
      <c r="AH13" s="19" t="s">
        <v>105</v>
      </c>
      <c r="AI13" s="19" t="s">
        <v>47</v>
      </c>
      <c r="AJ13" s="9">
        <v>98</v>
      </c>
      <c r="AK13" s="9">
        <v>73</v>
      </c>
      <c r="AL13" s="10">
        <v>15</v>
      </c>
      <c r="AM13" s="10" t="s">
        <v>36</v>
      </c>
      <c r="AN13" s="20">
        <f t="shared" si="1"/>
        <v>0.74489795918367352</v>
      </c>
    </row>
    <row r="14" spans="1:40" ht="24" x14ac:dyDescent="0.25">
      <c r="A14" s="66" t="s">
        <v>81</v>
      </c>
      <c r="B14" s="66" t="s">
        <v>82</v>
      </c>
      <c r="C14" s="12">
        <v>32</v>
      </c>
      <c r="D14" s="12">
        <v>16</v>
      </c>
      <c r="E14" s="12">
        <v>6</v>
      </c>
      <c r="F14" s="12" t="s">
        <v>36</v>
      </c>
      <c r="G14" s="30">
        <f t="shared" si="5"/>
        <v>0.5</v>
      </c>
      <c r="H14" s="113"/>
      <c r="I14" s="66" t="s">
        <v>81</v>
      </c>
      <c r="J14" s="66" t="s">
        <v>82</v>
      </c>
      <c r="K14" s="12">
        <v>57</v>
      </c>
      <c r="L14" s="12">
        <v>20</v>
      </c>
      <c r="M14" s="12">
        <v>10</v>
      </c>
      <c r="N14" s="12" t="s">
        <v>36</v>
      </c>
      <c r="O14" s="67">
        <f>L14/K14</f>
        <v>0.35087719298245612</v>
      </c>
      <c r="P14" s="114"/>
      <c r="Q14" s="66" t="s">
        <v>81</v>
      </c>
      <c r="R14" s="66" t="s">
        <v>82</v>
      </c>
      <c r="S14" s="12">
        <v>45</v>
      </c>
      <c r="T14" s="12">
        <v>13</v>
      </c>
      <c r="U14" s="12">
        <v>8</v>
      </c>
      <c r="V14" s="12" t="s">
        <v>36</v>
      </c>
      <c r="W14" s="67">
        <f t="shared" si="4"/>
        <v>0.28888888888888886</v>
      </c>
      <c r="Y14" s="16" t="s">
        <v>83</v>
      </c>
      <c r="Z14" s="16" t="s">
        <v>84</v>
      </c>
      <c r="AA14" s="16">
        <v>119</v>
      </c>
      <c r="AB14" s="16">
        <v>101</v>
      </c>
      <c r="AC14" s="16">
        <v>17</v>
      </c>
      <c r="AD14" s="16" t="s">
        <v>36</v>
      </c>
      <c r="AE14" s="17">
        <f t="shared" si="0"/>
        <v>0.84873949579831931</v>
      </c>
      <c r="AG14" s="19">
        <v>2256</v>
      </c>
      <c r="AH14" s="19" t="s">
        <v>65</v>
      </c>
      <c r="AI14" s="19" t="s">
        <v>47</v>
      </c>
      <c r="AJ14" s="9">
        <v>168</v>
      </c>
      <c r="AK14" s="9">
        <v>89</v>
      </c>
      <c r="AL14" s="10">
        <v>23</v>
      </c>
      <c r="AM14" s="10" t="s">
        <v>36</v>
      </c>
      <c r="AN14" s="20">
        <f t="shared" si="1"/>
        <v>0.52976190476190477</v>
      </c>
    </row>
    <row r="15" spans="1:40" x14ac:dyDescent="0.25">
      <c r="A15" s="12">
        <v>2266</v>
      </c>
      <c r="B15" s="12" t="s">
        <v>73</v>
      </c>
      <c r="C15" s="75">
        <v>21</v>
      </c>
      <c r="D15" s="75">
        <v>9</v>
      </c>
      <c r="E15" s="75">
        <v>5</v>
      </c>
      <c r="F15" s="116" t="s">
        <v>36</v>
      </c>
      <c r="G15" s="30">
        <f t="shared" si="5"/>
        <v>0.42857142857142855</v>
      </c>
      <c r="H15" s="113"/>
      <c r="I15" s="12" t="s">
        <v>72</v>
      </c>
      <c r="J15" s="12" t="s">
        <v>73</v>
      </c>
      <c r="K15" s="12">
        <v>53</v>
      </c>
      <c r="L15" s="12">
        <v>33</v>
      </c>
      <c r="M15" s="12">
        <v>9</v>
      </c>
      <c r="N15" s="12" t="s">
        <v>36</v>
      </c>
      <c r="O15" s="67">
        <f t="shared" si="6"/>
        <v>0.62264150943396224</v>
      </c>
      <c r="P15" s="114"/>
      <c r="Q15" s="12" t="s">
        <v>72</v>
      </c>
      <c r="R15" s="12" t="s">
        <v>73</v>
      </c>
      <c r="S15" s="12">
        <v>80</v>
      </c>
      <c r="T15" s="12">
        <v>36</v>
      </c>
      <c r="U15" s="12">
        <v>13</v>
      </c>
      <c r="V15" s="12" t="s">
        <v>36</v>
      </c>
      <c r="W15" s="67">
        <f t="shared" si="4"/>
        <v>0.45</v>
      </c>
      <c r="Y15" s="16" t="s">
        <v>85</v>
      </c>
      <c r="Z15" s="16" t="s">
        <v>86</v>
      </c>
      <c r="AA15" s="16">
        <v>209</v>
      </c>
      <c r="AB15" s="16">
        <v>110</v>
      </c>
      <c r="AC15" s="16">
        <v>28</v>
      </c>
      <c r="AD15" s="16" t="s">
        <v>36</v>
      </c>
      <c r="AE15" s="17">
        <f t="shared" si="0"/>
        <v>0.52631578947368418</v>
      </c>
      <c r="AG15" s="19" t="s">
        <v>112</v>
      </c>
      <c r="AH15" s="19" t="s">
        <v>113</v>
      </c>
      <c r="AI15" s="19" t="s">
        <v>47</v>
      </c>
      <c r="AJ15" s="9">
        <v>86</v>
      </c>
      <c r="AK15" s="9">
        <v>58</v>
      </c>
      <c r="AL15" s="10">
        <v>13</v>
      </c>
      <c r="AM15" s="10" t="s">
        <v>36</v>
      </c>
      <c r="AN15" s="20">
        <f t="shared" si="1"/>
        <v>0.67441860465116277</v>
      </c>
    </row>
    <row r="16" spans="1:40" x14ac:dyDescent="0.25">
      <c r="A16" s="12">
        <v>2282</v>
      </c>
      <c r="B16" s="12" t="s">
        <v>75</v>
      </c>
      <c r="C16" s="75">
        <v>47</v>
      </c>
      <c r="D16" s="75">
        <v>29</v>
      </c>
      <c r="E16" s="75">
        <v>8</v>
      </c>
      <c r="F16" s="116" t="s">
        <v>36</v>
      </c>
      <c r="G16" s="30">
        <f t="shared" si="5"/>
        <v>0.61702127659574468</v>
      </c>
      <c r="H16" s="113"/>
      <c r="I16" s="12" t="s">
        <v>74</v>
      </c>
      <c r="J16" s="12" t="s">
        <v>75</v>
      </c>
      <c r="K16" s="12">
        <v>108</v>
      </c>
      <c r="L16" s="12">
        <v>55</v>
      </c>
      <c r="M16" s="12">
        <v>16</v>
      </c>
      <c r="N16" s="12" t="s">
        <v>36</v>
      </c>
      <c r="O16" s="67">
        <f t="shared" si="6"/>
        <v>0.5092592592592593</v>
      </c>
      <c r="P16" s="114"/>
      <c r="Q16" s="12" t="s">
        <v>74</v>
      </c>
      <c r="R16" s="12" t="s">
        <v>75</v>
      </c>
      <c r="S16" s="12">
        <v>75</v>
      </c>
      <c r="T16" s="12">
        <v>43</v>
      </c>
      <c r="U16" s="12">
        <v>12</v>
      </c>
      <c r="V16" s="12" t="s">
        <v>36</v>
      </c>
      <c r="W16" s="67">
        <f t="shared" si="4"/>
        <v>0.57333333333333336</v>
      </c>
      <c r="Y16" s="16" t="s">
        <v>88</v>
      </c>
      <c r="Z16" s="16" t="s">
        <v>89</v>
      </c>
      <c r="AA16" s="16">
        <v>81</v>
      </c>
      <c r="AB16" s="16">
        <v>69</v>
      </c>
      <c r="AC16" s="16">
        <v>13</v>
      </c>
      <c r="AD16" s="16" t="s">
        <v>36</v>
      </c>
      <c r="AE16" s="17">
        <f t="shared" si="0"/>
        <v>0.85185185185185186</v>
      </c>
      <c r="AG16" s="18">
        <v>2282</v>
      </c>
      <c r="AH16" s="18" t="s">
        <v>75</v>
      </c>
      <c r="AI16" s="18" t="s">
        <v>40</v>
      </c>
      <c r="AJ16" s="9">
        <v>52</v>
      </c>
      <c r="AK16" s="9">
        <v>30</v>
      </c>
      <c r="AL16" s="10">
        <v>9</v>
      </c>
      <c r="AM16" s="10" t="s">
        <v>36</v>
      </c>
      <c r="AN16" s="20">
        <f t="shared" si="1"/>
        <v>0.57692307692307687</v>
      </c>
    </row>
    <row r="17" spans="1:40" x14ac:dyDescent="0.25">
      <c r="A17" s="12">
        <v>2297</v>
      </c>
      <c r="B17" s="12" t="s">
        <v>79</v>
      </c>
      <c r="C17" s="75">
        <v>24</v>
      </c>
      <c r="D17" s="75">
        <v>20</v>
      </c>
      <c r="E17" s="75">
        <v>5</v>
      </c>
      <c r="F17" s="116" t="s">
        <v>36</v>
      </c>
      <c r="G17" s="30">
        <f t="shared" si="5"/>
        <v>0.83333333333333337</v>
      </c>
      <c r="H17" s="113"/>
      <c r="I17" s="12" t="s">
        <v>78</v>
      </c>
      <c r="J17" s="12" t="s">
        <v>79</v>
      </c>
      <c r="K17" s="12">
        <v>69</v>
      </c>
      <c r="L17" s="12">
        <v>57</v>
      </c>
      <c r="M17" s="12">
        <v>11</v>
      </c>
      <c r="N17" s="12" t="s">
        <v>36</v>
      </c>
      <c r="O17" s="67">
        <f t="shared" si="6"/>
        <v>0.82608695652173914</v>
      </c>
      <c r="P17" s="114"/>
      <c r="Q17" s="12" t="s">
        <v>78</v>
      </c>
      <c r="R17" s="12" t="s">
        <v>79</v>
      </c>
      <c r="S17" s="12">
        <v>171</v>
      </c>
      <c r="T17" s="12">
        <v>159</v>
      </c>
      <c r="U17" s="12">
        <v>23</v>
      </c>
      <c r="V17" s="12" t="s">
        <v>36</v>
      </c>
      <c r="W17" s="67">
        <f t="shared" si="4"/>
        <v>0.92982456140350878</v>
      </c>
      <c r="Y17" s="16" t="s">
        <v>90</v>
      </c>
      <c r="Z17" s="16" t="s">
        <v>91</v>
      </c>
      <c r="AA17" s="16">
        <v>99</v>
      </c>
      <c r="AB17" s="16">
        <v>51</v>
      </c>
      <c r="AC17" s="16">
        <v>15</v>
      </c>
      <c r="AD17" s="16" t="s">
        <v>36</v>
      </c>
      <c r="AE17" s="17">
        <f t="shared" si="0"/>
        <v>0.51515151515151514</v>
      </c>
      <c r="AG17" s="19" t="s">
        <v>108</v>
      </c>
      <c r="AH17" s="19" t="s">
        <v>109</v>
      </c>
      <c r="AI17" s="19" t="s">
        <v>47</v>
      </c>
      <c r="AJ17" s="9">
        <v>58</v>
      </c>
      <c r="AK17" s="9">
        <v>28</v>
      </c>
      <c r="AL17" s="10">
        <v>10</v>
      </c>
      <c r="AM17" s="10" t="s">
        <v>36</v>
      </c>
      <c r="AN17" s="20">
        <f t="shared" si="1"/>
        <v>0.48275862068965519</v>
      </c>
    </row>
    <row r="18" spans="1:40" x14ac:dyDescent="0.25">
      <c r="A18" s="12">
        <v>2316</v>
      </c>
      <c r="B18" s="12" t="s">
        <v>84</v>
      </c>
      <c r="C18" s="75">
        <v>23</v>
      </c>
      <c r="D18" s="75">
        <v>15</v>
      </c>
      <c r="E18" s="75">
        <v>5</v>
      </c>
      <c r="F18" s="116" t="s">
        <v>36</v>
      </c>
      <c r="G18" s="30">
        <f t="shared" si="5"/>
        <v>0.65217391304347827</v>
      </c>
      <c r="H18" s="113"/>
      <c r="I18" s="12" t="s">
        <v>83</v>
      </c>
      <c r="J18" s="12" t="s">
        <v>84</v>
      </c>
      <c r="K18" s="12">
        <v>79</v>
      </c>
      <c r="L18" s="12">
        <v>58</v>
      </c>
      <c r="M18" s="12">
        <v>12</v>
      </c>
      <c r="N18" s="12" t="s">
        <v>36</v>
      </c>
      <c r="O18" s="67">
        <f t="shared" si="6"/>
        <v>0.73417721518987344</v>
      </c>
      <c r="P18" s="114"/>
      <c r="Q18" s="12" t="s">
        <v>83</v>
      </c>
      <c r="R18" s="12" t="s">
        <v>84</v>
      </c>
      <c r="S18" s="12">
        <v>119</v>
      </c>
      <c r="T18" s="12">
        <v>101</v>
      </c>
      <c r="U18" s="12">
        <v>17</v>
      </c>
      <c r="V18" s="12" t="s">
        <v>36</v>
      </c>
      <c r="W18" s="67">
        <f t="shared" si="4"/>
        <v>0.84873949579831931</v>
      </c>
      <c r="Y18" s="16">
        <v>2235</v>
      </c>
      <c r="Z18" s="16" t="s">
        <v>55</v>
      </c>
      <c r="AA18" s="16">
        <v>117</v>
      </c>
      <c r="AB18" s="16">
        <v>90</v>
      </c>
      <c r="AC18" s="16">
        <v>17</v>
      </c>
      <c r="AD18" s="16" t="s">
        <v>36</v>
      </c>
      <c r="AE18" s="17">
        <f t="shared" si="0"/>
        <v>0.76923076923076927</v>
      </c>
      <c r="AG18" s="18" t="s">
        <v>56</v>
      </c>
      <c r="AH18" s="18" t="s">
        <v>57</v>
      </c>
      <c r="AI18" s="18" t="s">
        <v>40</v>
      </c>
      <c r="AJ18" s="9">
        <v>80</v>
      </c>
      <c r="AK18" s="9">
        <v>62</v>
      </c>
      <c r="AL18" s="10">
        <v>13</v>
      </c>
      <c r="AM18" s="10" t="s">
        <v>36</v>
      </c>
      <c r="AN18" s="20">
        <f t="shared" si="1"/>
        <v>0.77500000000000002</v>
      </c>
    </row>
    <row r="19" spans="1:40" x14ac:dyDescent="0.25">
      <c r="A19" s="12">
        <v>2324</v>
      </c>
      <c r="B19" s="12" t="s">
        <v>86</v>
      </c>
      <c r="C19" s="75">
        <v>42</v>
      </c>
      <c r="D19" s="75">
        <v>12</v>
      </c>
      <c r="E19" s="75">
        <v>8</v>
      </c>
      <c r="F19" s="116" t="s">
        <v>36</v>
      </c>
      <c r="G19" s="30">
        <f t="shared" si="5"/>
        <v>0.2857142857142857</v>
      </c>
      <c r="H19" s="113"/>
      <c r="I19" s="12" t="s">
        <v>85</v>
      </c>
      <c r="J19" s="12" t="s">
        <v>86</v>
      </c>
      <c r="K19" s="12">
        <v>197</v>
      </c>
      <c r="L19" s="12">
        <v>127</v>
      </c>
      <c r="M19" s="12">
        <v>26</v>
      </c>
      <c r="N19" s="12" t="s">
        <v>36</v>
      </c>
      <c r="O19" s="67">
        <f t="shared" si="6"/>
        <v>0.64467005076142136</v>
      </c>
      <c r="P19" s="114"/>
      <c r="Q19" s="12" t="s">
        <v>85</v>
      </c>
      <c r="R19" s="12" t="s">
        <v>86</v>
      </c>
      <c r="S19" s="12">
        <v>209</v>
      </c>
      <c r="T19" s="12">
        <v>110</v>
      </c>
      <c r="U19" s="12">
        <v>28</v>
      </c>
      <c r="V19" s="12" t="s">
        <v>36</v>
      </c>
      <c r="W19" s="67">
        <f t="shared" si="4"/>
        <v>0.52631578947368418</v>
      </c>
      <c r="Y19" s="16">
        <v>2252</v>
      </c>
      <c r="Z19" s="16" t="s">
        <v>60</v>
      </c>
      <c r="AA19" s="16">
        <v>170</v>
      </c>
      <c r="AB19" s="16">
        <v>143</v>
      </c>
      <c r="AC19" s="16">
        <v>23</v>
      </c>
      <c r="AD19" s="16" t="s">
        <v>36</v>
      </c>
      <c r="AE19" s="17">
        <f t="shared" si="0"/>
        <v>0.8411764705882353</v>
      </c>
      <c r="AG19" s="18" t="s">
        <v>61</v>
      </c>
      <c r="AH19" s="18" t="s">
        <v>62</v>
      </c>
      <c r="AI19" s="18" t="s">
        <v>40</v>
      </c>
      <c r="AJ19" s="9">
        <v>189</v>
      </c>
      <c r="AK19" s="9">
        <v>107</v>
      </c>
      <c r="AL19" s="10">
        <v>25</v>
      </c>
      <c r="AM19" s="10" t="s">
        <v>36</v>
      </c>
      <c r="AN19" s="20">
        <f t="shared" si="1"/>
        <v>0.56613756613756616</v>
      </c>
    </row>
    <row r="20" spans="1:40" x14ac:dyDescent="0.25">
      <c r="A20" s="12">
        <v>2361</v>
      </c>
      <c r="B20" s="12" t="s">
        <v>89</v>
      </c>
      <c r="C20" s="75">
        <v>24</v>
      </c>
      <c r="D20" s="75">
        <v>23</v>
      </c>
      <c r="E20" s="75">
        <v>5</v>
      </c>
      <c r="F20" s="116" t="s">
        <v>36</v>
      </c>
      <c r="G20" s="30">
        <f t="shared" si="5"/>
        <v>0.95833333333333337</v>
      </c>
      <c r="H20" s="113"/>
      <c r="I20" s="12" t="s">
        <v>88</v>
      </c>
      <c r="J20" s="12" t="s">
        <v>89</v>
      </c>
      <c r="K20" s="12">
        <v>51</v>
      </c>
      <c r="L20" s="12">
        <v>45</v>
      </c>
      <c r="M20" s="12">
        <v>9</v>
      </c>
      <c r="N20" s="12" t="s">
        <v>36</v>
      </c>
      <c r="O20" s="67">
        <f t="shared" si="6"/>
        <v>0.88235294117647056</v>
      </c>
      <c r="P20" s="114"/>
      <c r="Q20" s="12" t="s">
        <v>88</v>
      </c>
      <c r="R20" s="12" t="s">
        <v>89</v>
      </c>
      <c r="S20" s="12">
        <v>81</v>
      </c>
      <c r="T20" s="12">
        <v>69</v>
      </c>
      <c r="U20" s="12">
        <v>13</v>
      </c>
      <c r="V20" s="12" t="s">
        <v>36</v>
      </c>
      <c r="W20" s="67">
        <f t="shared" si="4"/>
        <v>0.85185185185185186</v>
      </c>
      <c r="Y20" s="16">
        <v>2322</v>
      </c>
      <c r="Z20" s="16" t="s">
        <v>92</v>
      </c>
      <c r="AA20" s="16">
        <v>161</v>
      </c>
      <c r="AB20" s="16">
        <v>148</v>
      </c>
      <c r="AC20" s="16">
        <v>22</v>
      </c>
      <c r="AD20" s="16" t="s">
        <v>36</v>
      </c>
      <c r="AE20" s="17">
        <f t="shared" si="0"/>
        <v>0.91925465838509313</v>
      </c>
      <c r="AG20" s="18">
        <v>2257</v>
      </c>
      <c r="AH20" s="18" t="s">
        <v>64</v>
      </c>
      <c r="AI20" s="18" t="s">
        <v>40</v>
      </c>
      <c r="AJ20" s="9">
        <v>244</v>
      </c>
      <c r="AK20" s="9">
        <v>154</v>
      </c>
      <c r="AL20" s="22">
        <v>31</v>
      </c>
      <c r="AM20" s="10" t="s">
        <v>36</v>
      </c>
      <c r="AN20" s="20">
        <f t="shared" si="1"/>
        <v>0.63114754098360659</v>
      </c>
    </row>
    <row r="21" spans="1:40" x14ac:dyDescent="0.25">
      <c r="A21" s="12">
        <v>2381</v>
      </c>
      <c r="B21" s="12" t="s">
        <v>91</v>
      </c>
      <c r="C21" s="75">
        <v>21</v>
      </c>
      <c r="D21" s="75">
        <v>8</v>
      </c>
      <c r="E21" s="75">
        <v>5</v>
      </c>
      <c r="F21" s="116" t="s">
        <v>36</v>
      </c>
      <c r="G21" s="30">
        <f t="shared" si="5"/>
        <v>0.38095238095238093</v>
      </c>
      <c r="H21" s="113"/>
      <c r="I21" s="12" t="s">
        <v>90</v>
      </c>
      <c r="J21" s="12" t="s">
        <v>91</v>
      </c>
      <c r="K21" s="12">
        <v>77</v>
      </c>
      <c r="L21" s="12">
        <v>43</v>
      </c>
      <c r="M21" s="12">
        <v>12</v>
      </c>
      <c r="N21" s="12" t="s">
        <v>36</v>
      </c>
      <c r="O21" s="67">
        <f t="shared" si="6"/>
        <v>0.55844155844155841</v>
      </c>
      <c r="P21" s="114"/>
      <c r="Q21" s="12" t="s">
        <v>90</v>
      </c>
      <c r="R21" s="12" t="s">
        <v>91</v>
      </c>
      <c r="S21" s="12">
        <v>99</v>
      </c>
      <c r="T21" s="12">
        <v>51</v>
      </c>
      <c r="U21" s="12">
        <v>15</v>
      </c>
      <c r="V21" s="12" t="s">
        <v>36</v>
      </c>
      <c r="W21" s="67">
        <f t="shared" si="4"/>
        <v>0.51515151515151514</v>
      </c>
      <c r="Y21" s="16">
        <v>2287</v>
      </c>
      <c r="Z21" s="16" t="s">
        <v>80</v>
      </c>
      <c r="AA21" s="16">
        <v>181</v>
      </c>
      <c r="AB21" s="16">
        <v>151</v>
      </c>
      <c r="AC21" s="16">
        <v>24</v>
      </c>
      <c r="AD21" s="16" t="s">
        <v>36</v>
      </c>
      <c r="AE21" s="17">
        <f t="shared" si="0"/>
        <v>0.83425414364640882</v>
      </c>
      <c r="AG21" s="18">
        <v>2207</v>
      </c>
      <c r="AH21" s="18" t="s">
        <v>50</v>
      </c>
      <c r="AI21" s="18" t="s">
        <v>40</v>
      </c>
      <c r="AJ21" s="9">
        <v>26</v>
      </c>
      <c r="AK21" s="9">
        <v>17</v>
      </c>
      <c r="AL21" s="10">
        <v>6</v>
      </c>
      <c r="AM21" s="10" t="s">
        <v>36</v>
      </c>
      <c r="AN21" s="20">
        <f t="shared" si="1"/>
        <v>0.65384615384615385</v>
      </c>
    </row>
    <row r="22" spans="1:40" x14ac:dyDescent="0.25">
      <c r="A22" s="12">
        <v>2235</v>
      </c>
      <c r="B22" s="12" t="s">
        <v>55</v>
      </c>
      <c r="C22" s="75">
        <v>25</v>
      </c>
      <c r="D22" s="75">
        <v>23</v>
      </c>
      <c r="E22" s="75">
        <v>5</v>
      </c>
      <c r="F22" s="116" t="s">
        <v>36</v>
      </c>
      <c r="G22" s="30">
        <f t="shared" si="5"/>
        <v>0.92</v>
      </c>
      <c r="H22" s="113"/>
      <c r="I22" s="12">
        <v>2235</v>
      </c>
      <c r="J22" s="12" t="s">
        <v>55</v>
      </c>
      <c r="K22" s="12">
        <v>50</v>
      </c>
      <c r="L22" s="12">
        <v>40</v>
      </c>
      <c r="M22" s="12">
        <v>9</v>
      </c>
      <c r="N22" s="12" t="s">
        <v>36</v>
      </c>
      <c r="O22" s="67">
        <f t="shared" si="6"/>
        <v>0.8</v>
      </c>
      <c r="P22" s="114"/>
      <c r="Q22" s="12">
        <v>2235</v>
      </c>
      <c r="R22" s="12" t="s">
        <v>55</v>
      </c>
      <c r="S22" s="12">
        <v>117</v>
      </c>
      <c r="T22" s="12">
        <v>90</v>
      </c>
      <c r="U22" s="12">
        <v>17</v>
      </c>
      <c r="V22" s="12" t="s">
        <v>36</v>
      </c>
      <c r="W22" s="67">
        <f t="shared" si="4"/>
        <v>0.76923076923076927</v>
      </c>
      <c r="Y22" s="16">
        <v>2304</v>
      </c>
      <c r="Z22" s="16" t="s">
        <v>87</v>
      </c>
      <c r="AA22" s="16">
        <v>99</v>
      </c>
      <c r="AB22" s="16">
        <v>81</v>
      </c>
      <c r="AC22" s="16">
        <v>15</v>
      </c>
      <c r="AD22" s="16" t="s">
        <v>36</v>
      </c>
      <c r="AE22" s="17">
        <f t="shared" si="0"/>
        <v>0.81818181818181823</v>
      </c>
      <c r="AG22" s="19" t="s">
        <v>106</v>
      </c>
      <c r="AH22" s="19" t="s">
        <v>107</v>
      </c>
      <c r="AI22" s="19" t="s">
        <v>47</v>
      </c>
      <c r="AJ22" s="9">
        <v>136</v>
      </c>
      <c r="AK22" s="9">
        <v>80</v>
      </c>
      <c r="AL22" s="10">
        <v>19</v>
      </c>
      <c r="AM22" s="10" t="s">
        <v>36</v>
      </c>
      <c r="AN22" s="20">
        <f t="shared" si="1"/>
        <v>0.58823529411764708</v>
      </c>
    </row>
    <row r="23" spans="1:40" x14ac:dyDescent="0.25">
      <c r="A23" s="12">
        <v>2252</v>
      </c>
      <c r="B23" s="12" t="s">
        <v>60</v>
      </c>
      <c r="C23" s="75">
        <v>24</v>
      </c>
      <c r="D23" s="75">
        <v>19</v>
      </c>
      <c r="E23" s="75">
        <v>5</v>
      </c>
      <c r="F23" s="116" t="s">
        <v>36</v>
      </c>
      <c r="G23" s="30">
        <f t="shared" si="5"/>
        <v>0.79166666666666663</v>
      </c>
      <c r="H23" s="113"/>
      <c r="I23" s="12">
        <v>2252</v>
      </c>
      <c r="J23" s="12" t="s">
        <v>60</v>
      </c>
      <c r="K23" s="12">
        <v>74</v>
      </c>
      <c r="L23" s="12">
        <v>58</v>
      </c>
      <c r="M23" s="12">
        <v>12</v>
      </c>
      <c r="N23" s="12" t="s">
        <v>36</v>
      </c>
      <c r="O23" s="67">
        <f t="shared" si="6"/>
        <v>0.78378378378378377</v>
      </c>
      <c r="P23" s="114"/>
      <c r="Q23" s="12">
        <v>2252</v>
      </c>
      <c r="R23" s="12" t="s">
        <v>60</v>
      </c>
      <c r="S23" s="12">
        <v>170</v>
      </c>
      <c r="T23" s="12">
        <v>143</v>
      </c>
      <c r="U23" s="12">
        <v>23</v>
      </c>
      <c r="V23" s="12" t="s">
        <v>36</v>
      </c>
      <c r="W23" s="67">
        <f t="shared" si="4"/>
        <v>0.8411764705882353</v>
      </c>
      <c r="Y23" s="16" t="s">
        <v>93</v>
      </c>
      <c r="Z23" s="16" t="s">
        <v>94</v>
      </c>
      <c r="AA23" s="16">
        <v>284</v>
      </c>
      <c r="AB23" s="16">
        <v>255</v>
      </c>
      <c r="AC23" s="16">
        <v>36</v>
      </c>
      <c r="AD23" s="16" t="s">
        <v>36</v>
      </c>
      <c r="AE23" s="17">
        <f t="shared" si="0"/>
        <v>0.897887323943662</v>
      </c>
      <c r="AG23" s="18">
        <v>2266</v>
      </c>
      <c r="AH23" s="18" t="s">
        <v>73</v>
      </c>
      <c r="AI23" s="18" t="s">
        <v>40</v>
      </c>
      <c r="AJ23" s="9">
        <v>355</v>
      </c>
      <c r="AK23" s="9">
        <v>251</v>
      </c>
      <c r="AL23" s="10">
        <v>44</v>
      </c>
      <c r="AM23" s="10" t="s">
        <v>36</v>
      </c>
      <c r="AN23" s="20">
        <f t="shared" si="1"/>
        <v>0.70704225352112671</v>
      </c>
    </row>
    <row r="24" spans="1:40" x14ac:dyDescent="0.25">
      <c r="A24" s="12">
        <v>2322</v>
      </c>
      <c r="B24" s="12" t="s">
        <v>92</v>
      </c>
      <c r="C24" s="75">
        <v>22</v>
      </c>
      <c r="D24" s="75">
        <v>21</v>
      </c>
      <c r="E24" s="75">
        <v>5</v>
      </c>
      <c r="F24" s="116" t="s">
        <v>36</v>
      </c>
      <c r="G24" s="30">
        <f t="shared" si="5"/>
        <v>0.95454545454545459</v>
      </c>
      <c r="H24" s="113"/>
      <c r="I24" s="12">
        <v>2322</v>
      </c>
      <c r="J24" s="12" t="s">
        <v>92</v>
      </c>
      <c r="K24" s="12">
        <v>48</v>
      </c>
      <c r="L24" s="12">
        <v>44</v>
      </c>
      <c r="M24" s="12">
        <v>9</v>
      </c>
      <c r="N24" s="12" t="s">
        <v>36</v>
      </c>
      <c r="O24" s="67">
        <f t="shared" si="6"/>
        <v>0.91666666666666663</v>
      </c>
      <c r="P24" s="114"/>
      <c r="Q24" s="12">
        <v>2322</v>
      </c>
      <c r="R24" s="12" t="s">
        <v>92</v>
      </c>
      <c r="S24" s="12">
        <v>161</v>
      </c>
      <c r="T24" s="12">
        <v>148</v>
      </c>
      <c r="U24" s="12">
        <v>22</v>
      </c>
      <c r="V24" s="12" t="s">
        <v>36</v>
      </c>
      <c r="W24" s="67">
        <f t="shared" si="4"/>
        <v>0.91925465838509313</v>
      </c>
      <c r="Y24" s="16">
        <v>2256</v>
      </c>
      <c r="Z24" s="16" t="s">
        <v>65</v>
      </c>
      <c r="AA24" s="16">
        <v>163</v>
      </c>
      <c r="AB24" s="16">
        <v>81</v>
      </c>
      <c r="AC24" s="16">
        <v>22</v>
      </c>
      <c r="AD24" s="16" t="s">
        <v>36</v>
      </c>
      <c r="AE24" s="17">
        <f t="shared" si="0"/>
        <v>0.49693251533742333</v>
      </c>
      <c r="AG24" s="18">
        <v>2316</v>
      </c>
      <c r="AH24" s="18" t="s">
        <v>84</v>
      </c>
      <c r="AI24" s="18" t="s">
        <v>40</v>
      </c>
      <c r="AJ24" s="9">
        <v>193</v>
      </c>
      <c r="AK24" s="9">
        <v>163</v>
      </c>
      <c r="AL24" s="10">
        <v>26</v>
      </c>
      <c r="AM24" s="10" t="s">
        <v>36</v>
      </c>
      <c r="AN24" s="20">
        <f t="shared" si="1"/>
        <v>0.84455958549222798</v>
      </c>
    </row>
    <row r="25" spans="1:40" x14ac:dyDescent="0.25">
      <c r="A25" s="12">
        <v>2287</v>
      </c>
      <c r="B25" s="12" t="s">
        <v>80</v>
      </c>
      <c r="C25" s="75">
        <v>20</v>
      </c>
      <c r="D25" s="75">
        <v>15</v>
      </c>
      <c r="E25" s="75">
        <v>5</v>
      </c>
      <c r="F25" s="116" t="s">
        <v>36</v>
      </c>
      <c r="G25" s="30">
        <f t="shared" si="5"/>
        <v>0.75</v>
      </c>
      <c r="H25" s="113"/>
      <c r="I25" s="12">
        <v>2287</v>
      </c>
      <c r="J25" s="12" t="s">
        <v>80</v>
      </c>
      <c r="K25" s="12">
        <v>85</v>
      </c>
      <c r="L25" s="12">
        <v>73</v>
      </c>
      <c r="M25" s="12">
        <v>13</v>
      </c>
      <c r="N25" s="12" t="s">
        <v>36</v>
      </c>
      <c r="O25" s="67">
        <f t="shared" si="6"/>
        <v>0.85882352941176465</v>
      </c>
      <c r="P25" s="114"/>
      <c r="Q25" s="12">
        <v>2287</v>
      </c>
      <c r="R25" s="12" t="s">
        <v>80</v>
      </c>
      <c r="S25" s="12">
        <v>181</v>
      </c>
      <c r="T25" s="12">
        <v>151</v>
      </c>
      <c r="U25" s="12">
        <v>24</v>
      </c>
      <c r="V25" s="12" t="s">
        <v>36</v>
      </c>
      <c r="W25" s="67">
        <f t="shared" si="4"/>
        <v>0.83425414364640882</v>
      </c>
      <c r="Y25" s="16">
        <v>2204</v>
      </c>
      <c r="Z25" s="16" t="s">
        <v>46</v>
      </c>
      <c r="AA25" s="16">
        <v>81</v>
      </c>
      <c r="AB25" s="16">
        <v>68</v>
      </c>
      <c r="AC25" s="16">
        <v>13</v>
      </c>
      <c r="AD25" s="16" t="s">
        <v>36</v>
      </c>
      <c r="AE25" s="17">
        <f t="shared" si="0"/>
        <v>0.83950617283950613</v>
      </c>
      <c r="AG25" s="19">
        <v>2235</v>
      </c>
      <c r="AH25" s="19" t="s">
        <v>55</v>
      </c>
      <c r="AI25" s="19" t="s">
        <v>47</v>
      </c>
      <c r="AJ25" s="9">
        <v>189</v>
      </c>
      <c r="AK25" s="9">
        <v>135</v>
      </c>
      <c r="AL25" s="10">
        <v>25</v>
      </c>
      <c r="AM25" s="10" t="s">
        <v>36</v>
      </c>
      <c r="AN25" s="20">
        <f t="shared" si="1"/>
        <v>0.7142857142857143</v>
      </c>
    </row>
    <row r="26" spans="1:40" x14ac:dyDescent="0.25">
      <c r="A26" s="12">
        <v>2304</v>
      </c>
      <c r="B26" s="12" t="s">
        <v>87</v>
      </c>
      <c r="C26" s="75">
        <v>24</v>
      </c>
      <c r="D26" s="75">
        <v>20</v>
      </c>
      <c r="E26" s="75">
        <v>5</v>
      </c>
      <c r="F26" s="116" t="s">
        <v>36</v>
      </c>
      <c r="G26" s="30">
        <f t="shared" si="5"/>
        <v>0.83333333333333337</v>
      </c>
      <c r="H26" s="113"/>
      <c r="I26" s="12">
        <v>2304</v>
      </c>
      <c r="J26" s="12" t="s">
        <v>87</v>
      </c>
      <c r="K26" s="12">
        <v>54</v>
      </c>
      <c r="L26" s="12">
        <v>51</v>
      </c>
      <c r="M26" s="12">
        <v>9</v>
      </c>
      <c r="N26" s="12" t="s">
        <v>36</v>
      </c>
      <c r="O26" s="67">
        <f t="shared" si="6"/>
        <v>0.94444444444444442</v>
      </c>
      <c r="P26" s="114"/>
      <c r="Q26" s="12">
        <v>2304</v>
      </c>
      <c r="R26" s="12" t="s">
        <v>87</v>
      </c>
      <c r="S26" s="12">
        <v>99</v>
      </c>
      <c r="T26" s="12">
        <v>81</v>
      </c>
      <c r="U26" s="12">
        <v>15</v>
      </c>
      <c r="V26" s="12" t="s">
        <v>36</v>
      </c>
      <c r="W26" s="67">
        <f t="shared" si="4"/>
        <v>0.81818181818181823</v>
      </c>
      <c r="Y26" s="16" t="s">
        <v>98</v>
      </c>
      <c r="Z26" s="16" t="s">
        <v>99</v>
      </c>
      <c r="AA26" s="16">
        <v>189</v>
      </c>
      <c r="AB26" s="16">
        <v>112</v>
      </c>
      <c r="AC26" s="16">
        <v>25</v>
      </c>
      <c r="AD26" s="16" t="s">
        <v>36</v>
      </c>
      <c r="AE26" s="17">
        <f t="shared" si="0"/>
        <v>0.59259259259259256</v>
      </c>
      <c r="AG26" s="18">
        <v>2361</v>
      </c>
      <c r="AH26" s="18" t="s">
        <v>89</v>
      </c>
      <c r="AI26" s="18" t="s">
        <v>40</v>
      </c>
      <c r="AJ26" s="9">
        <v>194</v>
      </c>
      <c r="AK26" s="9">
        <v>145</v>
      </c>
      <c r="AL26" s="10">
        <v>26</v>
      </c>
      <c r="AM26" s="10" t="s">
        <v>36</v>
      </c>
      <c r="AN26" s="20">
        <f t="shared" si="1"/>
        <v>0.74742268041237114</v>
      </c>
    </row>
    <row r="27" spans="1:40" ht="24" x14ac:dyDescent="0.25">
      <c r="A27" s="66" t="s">
        <v>100</v>
      </c>
      <c r="B27" s="66" t="s">
        <v>101</v>
      </c>
      <c r="C27" s="12">
        <v>30</v>
      </c>
      <c r="D27" s="12">
        <v>25</v>
      </c>
      <c r="E27" s="12">
        <v>6</v>
      </c>
      <c r="F27" s="12" t="s">
        <v>36</v>
      </c>
      <c r="G27" s="30">
        <f t="shared" si="5"/>
        <v>0.83333333333333337</v>
      </c>
      <c r="H27" s="113"/>
      <c r="I27" s="66" t="s">
        <v>100</v>
      </c>
      <c r="J27" s="66" t="s">
        <v>101</v>
      </c>
      <c r="K27" s="12">
        <v>116</v>
      </c>
      <c r="L27" s="12">
        <v>95</v>
      </c>
      <c r="M27" s="12">
        <v>17</v>
      </c>
      <c r="N27" s="12" t="s">
        <v>36</v>
      </c>
      <c r="O27" s="67">
        <f>L27/K27</f>
        <v>0.81896551724137934</v>
      </c>
      <c r="P27" s="114"/>
      <c r="Q27" s="66" t="s">
        <v>100</v>
      </c>
      <c r="R27" s="66" t="s">
        <v>101</v>
      </c>
      <c r="S27" s="12">
        <v>182</v>
      </c>
      <c r="T27" s="12">
        <v>164</v>
      </c>
      <c r="U27" s="12">
        <v>22</v>
      </c>
      <c r="V27" s="12" t="s">
        <v>36</v>
      </c>
      <c r="W27" s="67">
        <f t="shared" si="4"/>
        <v>0.90109890109890112</v>
      </c>
      <c r="Y27" s="16" t="s">
        <v>102</v>
      </c>
      <c r="Z27" s="16" t="s">
        <v>103</v>
      </c>
      <c r="AA27" s="16">
        <f>60+86</f>
        <v>146</v>
      </c>
      <c r="AB27" s="16">
        <f>31+59</f>
        <v>90</v>
      </c>
      <c r="AC27" s="16">
        <v>20</v>
      </c>
      <c r="AD27" s="16" t="s">
        <v>36</v>
      </c>
      <c r="AE27" s="17">
        <f t="shared" si="0"/>
        <v>0.61643835616438358</v>
      </c>
      <c r="AG27" s="19">
        <v>2304</v>
      </c>
      <c r="AH27" s="19" t="s">
        <v>87</v>
      </c>
      <c r="AI27" s="19" t="s">
        <v>47</v>
      </c>
      <c r="AJ27" s="9">
        <v>166</v>
      </c>
      <c r="AK27" s="9">
        <v>119</v>
      </c>
      <c r="AL27" s="10">
        <v>23</v>
      </c>
      <c r="AM27" s="10" t="s">
        <v>36</v>
      </c>
      <c r="AN27" s="20">
        <f t="shared" si="1"/>
        <v>0.7168674698795181</v>
      </c>
    </row>
    <row r="28" spans="1:40" ht="24" x14ac:dyDescent="0.25">
      <c r="A28" s="66" t="s">
        <v>104</v>
      </c>
      <c r="B28" s="66" t="s">
        <v>105</v>
      </c>
      <c r="C28" s="12">
        <v>27</v>
      </c>
      <c r="D28" s="12">
        <v>23</v>
      </c>
      <c r="E28" s="12">
        <v>6</v>
      </c>
      <c r="F28" s="12" t="s">
        <v>36</v>
      </c>
      <c r="G28" s="30">
        <f t="shared" si="5"/>
        <v>0.85185185185185186</v>
      </c>
      <c r="H28" s="114"/>
      <c r="I28" s="66" t="s">
        <v>104</v>
      </c>
      <c r="J28" s="66" t="s">
        <v>105</v>
      </c>
      <c r="K28" s="12">
        <v>59</v>
      </c>
      <c r="L28" s="12">
        <v>52</v>
      </c>
      <c r="M28" s="12">
        <v>10</v>
      </c>
      <c r="N28" s="12" t="s">
        <v>36</v>
      </c>
      <c r="O28" s="67">
        <f>L28/K28</f>
        <v>0.88135593220338981</v>
      </c>
      <c r="P28" s="114"/>
      <c r="Q28" s="66" t="s">
        <v>104</v>
      </c>
      <c r="R28" s="66" t="s">
        <v>105</v>
      </c>
      <c r="S28" s="12">
        <v>101</v>
      </c>
      <c r="T28" s="12">
        <v>86</v>
      </c>
      <c r="U28" s="12">
        <v>13</v>
      </c>
      <c r="V28" s="12" t="s">
        <v>36</v>
      </c>
      <c r="W28" s="67">
        <f t="shared" si="4"/>
        <v>0.85148514851485146</v>
      </c>
      <c r="Y28" s="125"/>
      <c r="Z28" s="125"/>
      <c r="AA28" s="125"/>
      <c r="AB28" s="125"/>
      <c r="AC28" s="125"/>
      <c r="AD28" s="125"/>
      <c r="AE28" s="125"/>
      <c r="AG28" s="19">
        <v>2252</v>
      </c>
      <c r="AH28" s="19" t="s">
        <v>60</v>
      </c>
      <c r="AI28" s="19" t="s">
        <v>47</v>
      </c>
      <c r="AJ28" s="9">
        <v>273</v>
      </c>
      <c r="AK28" s="9">
        <v>218</v>
      </c>
      <c r="AL28" s="10">
        <v>35</v>
      </c>
      <c r="AM28" s="10" t="s">
        <v>36</v>
      </c>
      <c r="AN28" s="20">
        <f t="shared" si="1"/>
        <v>0.79853479853479858</v>
      </c>
    </row>
    <row r="29" spans="1:40" ht="24" x14ac:dyDescent="0.25">
      <c r="A29" s="66" t="s">
        <v>106</v>
      </c>
      <c r="B29" s="66" t="s">
        <v>107</v>
      </c>
      <c r="C29" s="12">
        <v>3</v>
      </c>
      <c r="D29" s="12">
        <v>1</v>
      </c>
      <c r="E29" s="12" t="s">
        <v>34</v>
      </c>
      <c r="F29" s="12" t="s">
        <v>35</v>
      </c>
      <c r="G29" s="30">
        <f t="shared" si="5"/>
        <v>0.33333333333333331</v>
      </c>
      <c r="H29" s="114"/>
      <c r="I29" s="12">
        <v>2256</v>
      </c>
      <c r="J29" s="12" t="s">
        <v>65</v>
      </c>
      <c r="K29" s="12">
        <v>106</v>
      </c>
      <c r="L29" s="12">
        <v>64</v>
      </c>
      <c r="M29" s="12">
        <v>16</v>
      </c>
      <c r="N29" s="12" t="s">
        <v>36</v>
      </c>
      <c r="O29" s="67">
        <f>L29/K29</f>
        <v>0.60377358490566035</v>
      </c>
      <c r="P29" s="114"/>
      <c r="Q29" s="12">
        <v>2256</v>
      </c>
      <c r="R29" s="12" t="s">
        <v>65</v>
      </c>
      <c r="S29" s="12">
        <v>163</v>
      </c>
      <c r="T29" s="12">
        <v>81</v>
      </c>
      <c r="U29" s="12">
        <v>22</v>
      </c>
      <c r="V29" s="12" t="s">
        <v>36</v>
      </c>
      <c r="W29" s="67">
        <f t="shared" si="4"/>
        <v>0.49693251533742333</v>
      </c>
      <c r="AG29" s="19">
        <v>2204</v>
      </c>
      <c r="AH29" s="19" t="s">
        <v>46</v>
      </c>
      <c r="AI29" s="19" t="s">
        <v>47</v>
      </c>
      <c r="AJ29" s="9">
        <v>111</v>
      </c>
      <c r="AK29" s="9">
        <v>84</v>
      </c>
      <c r="AL29" s="10">
        <v>16</v>
      </c>
      <c r="AM29" s="10" t="s">
        <v>36</v>
      </c>
      <c r="AN29" s="20">
        <f t="shared" si="1"/>
        <v>0.7567567567567568</v>
      </c>
    </row>
    <row r="30" spans="1:40" ht="24" x14ac:dyDescent="0.25">
      <c r="A30" s="66" t="s">
        <v>108</v>
      </c>
      <c r="B30" s="66" t="s">
        <v>109</v>
      </c>
      <c r="C30" s="12">
        <v>23</v>
      </c>
      <c r="D30" s="12">
        <v>9</v>
      </c>
      <c r="E30" s="12">
        <v>5</v>
      </c>
      <c r="F30" s="12" t="s">
        <v>36</v>
      </c>
      <c r="G30" s="30">
        <f t="shared" si="5"/>
        <v>0.39130434782608697</v>
      </c>
      <c r="H30" s="114"/>
      <c r="I30" s="12">
        <v>2204</v>
      </c>
      <c r="J30" s="12" t="s">
        <v>46</v>
      </c>
      <c r="K30" s="12">
        <v>62</v>
      </c>
      <c r="L30" s="12">
        <v>44</v>
      </c>
      <c r="M30" s="12">
        <v>10</v>
      </c>
      <c r="N30" s="12" t="s">
        <v>36</v>
      </c>
      <c r="O30" s="67">
        <f t="shared" si="6"/>
        <v>0.70967741935483875</v>
      </c>
      <c r="P30" s="114"/>
      <c r="Q30" s="12">
        <v>2204</v>
      </c>
      <c r="R30" s="12" t="s">
        <v>46</v>
      </c>
      <c r="S30" s="12">
        <v>81</v>
      </c>
      <c r="T30" s="12">
        <v>68</v>
      </c>
      <c r="U30" s="12">
        <v>13</v>
      </c>
      <c r="V30" s="12" t="s">
        <v>36</v>
      </c>
      <c r="W30" s="67">
        <f t="shared" si="4"/>
        <v>0.83950617283950613</v>
      </c>
      <c r="AG30" s="19">
        <v>2322</v>
      </c>
      <c r="AH30" s="19" t="s">
        <v>92</v>
      </c>
      <c r="AI30" s="19" t="s">
        <v>47</v>
      </c>
      <c r="AJ30" s="9">
        <v>202</v>
      </c>
      <c r="AK30" s="9">
        <v>183</v>
      </c>
      <c r="AL30" s="22">
        <v>27</v>
      </c>
      <c r="AM30" s="10" t="s">
        <v>36</v>
      </c>
      <c r="AN30" s="20">
        <f t="shared" si="1"/>
        <v>0.90594059405940597</v>
      </c>
    </row>
    <row r="31" spans="1:40" ht="24" x14ac:dyDescent="0.25">
      <c r="A31" s="12">
        <v>2256</v>
      </c>
      <c r="B31" s="12" t="s">
        <v>65</v>
      </c>
      <c r="C31" s="75">
        <v>44</v>
      </c>
      <c r="D31" s="75">
        <v>39</v>
      </c>
      <c r="E31" s="75">
        <v>8</v>
      </c>
      <c r="F31" s="116" t="s">
        <v>36</v>
      </c>
      <c r="G31" s="30">
        <f>D31/C31</f>
        <v>0.88636363636363635</v>
      </c>
      <c r="H31" s="114"/>
      <c r="I31" s="66" t="s">
        <v>106</v>
      </c>
      <c r="J31" s="66" t="s">
        <v>107</v>
      </c>
      <c r="K31" s="12">
        <v>35</v>
      </c>
      <c r="L31" s="12">
        <v>16</v>
      </c>
      <c r="M31" s="12">
        <v>7</v>
      </c>
      <c r="N31" s="12" t="s">
        <v>36</v>
      </c>
      <c r="O31" s="67">
        <f>L31/K31</f>
        <v>0.45714285714285713</v>
      </c>
      <c r="P31" s="114"/>
      <c r="Q31" s="66" t="s">
        <v>106</v>
      </c>
      <c r="R31" s="66" t="s">
        <v>107</v>
      </c>
      <c r="S31" s="12">
        <v>145</v>
      </c>
      <c r="T31" s="12">
        <v>82</v>
      </c>
      <c r="U31" s="12">
        <v>13</v>
      </c>
      <c r="V31" s="12" t="s">
        <v>36</v>
      </c>
      <c r="W31" s="67">
        <f t="shared" si="4"/>
        <v>0.56551724137931036</v>
      </c>
      <c r="AG31" s="19">
        <v>2287</v>
      </c>
      <c r="AH31" s="19" t="s">
        <v>80</v>
      </c>
      <c r="AI31" s="19" t="s">
        <v>47</v>
      </c>
      <c r="AJ31" s="9">
        <v>262</v>
      </c>
      <c r="AK31" s="9">
        <v>235</v>
      </c>
      <c r="AL31" s="22">
        <v>33</v>
      </c>
      <c r="AM31" s="10" t="s">
        <v>36</v>
      </c>
      <c r="AN31" s="20">
        <f t="shared" si="1"/>
        <v>0.89694656488549618</v>
      </c>
    </row>
    <row r="32" spans="1:40" x14ac:dyDescent="0.25">
      <c r="A32" s="12">
        <v>2204</v>
      </c>
      <c r="B32" s="12" t="s">
        <v>46</v>
      </c>
      <c r="C32" s="75">
        <v>28</v>
      </c>
      <c r="D32" s="75">
        <v>19</v>
      </c>
      <c r="E32" s="75">
        <v>6</v>
      </c>
      <c r="F32" s="116" t="s">
        <v>36</v>
      </c>
      <c r="G32" s="30">
        <f>D32/C32</f>
        <v>0.6785714285714286</v>
      </c>
      <c r="H32" s="114"/>
      <c r="I32" s="66" t="s">
        <v>108</v>
      </c>
      <c r="J32" s="66" t="s">
        <v>109</v>
      </c>
      <c r="K32" s="12">
        <v>34</v>
      </c>
      <c r="L32" s="12">
        <v>21</v>
      </c>
      <c r="M32" s="12">
        <v>7</v>
      </c>
      <c r="N32" s="12" t="s">
        <v>36</v>
      </c>
      <c r="O32" s="67">
        <f t="shared" ref="O32:O34" si="8">L32/K32</f>
        <v>0.61764705882352944</v>
      </c>
      <c r="P32" s="114"/>
      <c r="Q32" s="66" t="s">
        <v>108</v>
      </c>
      <c r="R32" s="66" t="s">
        <v>109</v>
      </c>
      <c r="S32" s="12">
        <v>54</v>
      </c>
      <c r="T32" s="12">
        <v>32</v>
      </c>
      <c r="U32" s="12">
        <v>6</v>
      </c>
      <c r="V32" s="12" t="s">
        <v>36</v>
      </c>
      <c r="W32" s="67">
        <f t="shared" si="4"/>
        <v>0.59259259259259256</v>
      </c>
      <c r="AG32" s="14">
        <v>2297</v>
      </c>
      <c r="AH32" s="23" t="s">
        <v>79</v>
      </c>
      <c r="AI32" s="14" t="s">
        <v>40</v>
      </c>
      <c r="AJ32" s="10">
        <v>209</v>
      </c>
      <c r="AK32" s="10">
        <v>198</v>
      </c>
      <c r="AL32" s="10">
        <v>28</v>
      </c>
      <c r="AM32" s="10" t="s">
        <v>36</v>
      </c>
      <c r="AN32" s="20">
        <f t="shared" si="1"/>
        <v>0.94736842105263153</v>
      </c>
    </row>
    <row r="33" spans="1:40" x14ac:dyDescent="0.25">
      <c r="A33" s="66" t="s">
        <v>110</v>
      </c>
      <c r="B33" s="66" t="s">
        <v>114</v>
      </c>
      <c r="C33" s="12">
        <v>18</v>
      </c>
      <c r="D33" s="12">
        <v>9</v>
      </c>
      <c r="E33" s="12">
        <v>4</v>
      </c>
      <c r="F33" s="12" t="s">
        <v>35</v>
      </c>
      <c r="G33" s="30">
        <f t="shared" ref="G33" si="9">D33/C33</f>
        <v>0.5</v>
      </c>
      <c r="H33" s="114"/>
      <c r="I33" s="66" t="s">
        <v>110</v>
      </c>
      <c r="J33" s="66" t="s">
        <v>114</v>
      </c>
      <c r="K33" s="12">
        <v>37</v>
      </c>
      <c r="L33" s="12">
        <v>20</v>
      </c>
      <c r="M33" s="12">
        <v>7</v>
      </c>
      <c r="N33" s="12" t="s">
        <v>36</v>
      </c>
      <c r="O33" s="67">
        <f t="shared" si="8"/>
        <v>0.54054054054054057</v>
      </c>
      <c r="P33" s="114"/>
      <c r="Q33" s="12" t="s">
        <v>110</v>
      </c>
      <c r="R33" s="115" t="s">
        <v>114</v>
      </c>
      <c r="S33" s="12">
        <v>60</v>
      </c>
      <c r="T33" s="12">
        <v>31</v>
      </c>
      <c r="U33" s="12">
        <v>10</v>
      </c>
      <c r="V33" s="12" t="s">
        <v>36</v>
      </c>
      <c r="W33" s="67">
        <f t="shared" si="4"/>
        <v>0.51666666666666672</v>
      </c>
      <c r="AG33" s="19" t="s">
        <v>100</v>
      </c>
      <c r="AH33" s="19" t="s">
        <v>101</v>
      </c>
      <c r="AI33" s="19" t="s">
        <v>47</v>
      </c>
      <c r="AJ33" s="9">
        <v>198</v>
      </c>
      <c r="AK33" s="9">
        <v>190</v>
      </c>
      <c r="AL33" s="10">
        <v>26</v>
      </c>
      <c r="AM33" s="10" t="s">
        <v>36</v>
      </c>
      <c r="AN33" s="20">
        <f t="shared" si="1"/>
        <v>0.95959595959595956</v>
      </c>
    </row>
    <row r="34" spans="1:40" ht="24" x14ac:dyDescent="0.25">
      <c r="A34" s="66" t="s">
        <v>115</v>
      </c>
      <c r="B34" s="66" t="s">
        <v>116</v>
      </c>
      <c r="C34" s="12">
        <v>0</v>
      </c>
      <c r="D34" s="12">
        <v>0</v>
      </c>
      <c r="E34" s="12" t="s">
        <v>34</v>
      </c>
      <c r="F34" s="12" t="s">
        <v>35</v>
      </c>
      <c r="G34" s="30" t="s">
        <v>97</v>
      </c>
      <c r="H34" s="114"/>
      <c r="I34" s="66" t="s">
        <v>115</v>
      </c>
      <c r="J34" s="66" t="s">
        <v>116</v>
      </c>
      <c r="K34" s="12">
        <v>11</v>
      </c>
      <c r="L34" s="12">
        <v>8</v>
      </c>
      <c r="M34" s="12">
        <v>3</v>
      </c>
      <c r="N34" s="12" t="s">
        <v>35</v>
      </c>
      <c r="O34" s="67">
        <f t="shared" si="8"/>
        <v>0.72727272727272729</v>
      </c>
      <c r="Q34" s="12" t="s">
        <v>115</v>
      </c>
      <c r="R34" s="13" t="s">
        <v>116</v>
      </c>
      <c r="S34" s="14">
        <v>86</v>
      </c>
      <c r="T34" s="14">
        <v>59</v>
      </c>
      <c r="U34" s="14">
        <v>13</v>
      </c>
      <c r="V34" s="14" t="s">
        <v>36</v>
      </c>
      <c r="W34" s="15">
        <f>T34/S34</f>
        <v>0.68604651162790697</v>
      </c>
      <c r="AG34" s="18" t="s">
        <v>95</v>
      </c>
      <c r="AH34" s="18" t="s">
        <v>67</v>
      </c>
      <c r="AI34" s="18" t="s">
        <v>40</v>
      </c>
      <c r="AJ34" s="9">
        <v>0</v>
      </c>
      <c r="AK34" s="9">
        <v>0</v>
      </c>
      <c r="AL34" s="10" t="s">
        <v>34</v>
      </c>
      <c r="AM34" s="10" t="s">
        <v>97</v>
      </c>
      <c r="AN34" s="20" t="s">
        <v>97</v>
      </c>
    </row>
    <row r="35" spans="1:40" x14ac:dyDescent="0.25">
      <c r="AG35" s="93" t="s">
        <v>236</v>
      </c>
    </row>
  </sheetData>
  <autoFilter ref="AG2:AN2">
    <sortState ref="AG3:AN35">
      <sortCondition ref="AN2"/>
    </sortState>
  </autoFilter>
  <mergeCells count="6">
    <mergeCell ref="AG1:AN1"/>
    <mergeCell ref="Y28:AE28"/>
    <mergeCell ref="A1:G1"/>
    <mergeCell ref="I1:O1"/>
    <mergeCell ref="Q1:W1"/>
    <mergeCell ref="Y1:AE1"/>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XFD194"/>
  <sheetViews>
    <sheetView workbookViewId="0">
      <selection activeCell="H204" sqref="H204"/>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187</v>
      </c>
      <c r="B2" s="150">
        <v>2316</v>
      </c>
      <c r="C2" s="149" t="s">
        <v>209</v>
      </c>
      <c r="D2" s="151">
        <v>42682</v>
      </c>
      <c r="E2" s="152">
        <v>446.66666666666669</v>
      </c>
      <c r="F2" s="149">
        <v>400</v>
      </c>
      <c r="G2" s="149" t="s">
        <v>161</v>
      </c>
      <c r="H2" s="83" t="s">
        <v>162</v>
      </c>
      <c r="J2" s="85" t="s">
        <v>163</v>
      </c>
      <c r="K2" s="85" t="s">
        <v>164</v>
      </c>
      <c r="L2" s="86">
        <v>40179</v>
      </c>
      <c r="M2" s="86">
        <v>42916</v>
      </c>
      <c r="N2" s="82">
        <f>$B$2</f>
        <v>2316</v>
      </c>
      <c r="O2" s="21">
        <f>COUNTIFS($D:$D,"&gt;="&amp;L2,$D:$D,"&lt;="&amp;M2)</f>
        <v>193</v>
      </c>
      <c r="P2" s="21">
        <f>COUNTIFS($D:$D,"&gt;="&amp;L2,$D:$D,"&lt;="&amp;M2,$E:$E,"&gt;400")+COUNTIFS($D:$D,"&gt;="&amp;L2,$D:$D,"&lt;="&amp;M2,$E:$E,"*Present &gt;QL")</f>
        <v>163</v>
      </c>
      <c r="Q2" s="87">
        <f t="shared" ref="Q2" si="0">IFERROR(P2/O2,"NA")</f>
        <v>0.84455958549222798</v>
      </c>
      <c r="XFD2"/>
    </row>
    <row r="3" spans="1:17 16384:16384" s="78" customFormat="1" x14ac:dyDescent="0.3">
      <c r="A3" s="149" t="s">
        <v>159</v>
      </c>
      <c r="B3" s="150">
        <v>2316</v>
      </c>
      <c r="C3" s="149" t="s">
        <v>207</v>
      </c>
      <c r="D3" s="151">
        <v>40213</v>
      </c>
      <c r="E3" s="149">
        <v>320</v>
      </c>
      <c r="F3" s="149">
        <v>400</v>
      </c>
      <c r="G3" s="149" t="s">
        <v>161</v>
      </c>
      <c r="H3" s="83" t="s">
        <v>162</v>
      </c>
      <c r="XFD3"/>
    </row>
    <row r="4" spans="1:17 16384:16384" s="78" customFormat="1" x14ac:dyDescent="0.3">
      <c r="A4" s="149" t="s">
        <v>159</v>
      </c>
      <c r="B4" s="150">
        <v>2316</v>
      </c>
      <c r="C4" s="149" t="s">
        <v>207</v>
      </c>
      <c r="D4" s="151">
        <v>40339</v>
      </c>
      <c r="E4" s="149">
        <v>390</v>
      </c>
      <c r="F4" s="149">
        <v>400</v>
      </c>
      <c r="G4" s="149" t="s">
        <v>161</v>
      </c>
      <c r="H4" s="83" t="s">
        <v>162</v>
      </c>
      <c r="XFD4"/>
    </row>
    <row r="5" spans="1:17 16384:16384" s="78" customFormat="1" x14ac:dyDescent="0.3">
      <c r="A5" s="149" t="s">
        <v>159</v>
      </c>
      <c r="B5" s="150">
        <v>2316</v>
      </c>
      <c r="C5" s="149" t="s">
        <v>207</v>
      </c>
      <c r="D5" s="151">
        <v>40387</v>
      </c>
      <c r="E5" s="149">
        <v>790</v>
      </c>
      <c r="F5" s="149">
        <v>400</v>
      </c>
      <c r="G5" s="149" t="s">
        <v>161</v>
      </c>
      <c r="H5" s="83" t="s">
        <v>162</v>
      </c>
      <c r="XFD5"/>
    </row>
    <row r="6" spans="1:17 16384:16384" s="78" customFormat="1" x14ac:dyDescent="0.3">
      <c r="A6" s="149" t="s">
        <v>159</v>
      </c>
      <c r="B6" s="150">
        <v>2316</v>
      </c>
      <c r="C6" s="149" t="s">
        <v>207</v>
      </c>
      <c r="D6" s="151">
        <v>40512</v>
      </c>
      <c r="E6" s="149">
        <v>780</v>
      </c>
      <c r="F6" s="149">
        <v>400</v>
      </c>
      <c r="G6" s="149" t="s">
        <v>161</v>
      </c>
      <c r="H6" s="83" t="s">
        <v>162</v>
      </c>
      <c r="XFD6"/>
    </row>
    <row r="7" spans="1:17 16384:16384" s="78" customFormat="1" x14ac:dyDescent="0.3">
      <c r="A7" s="149" t="s">
        <v>187</v>
      </c>
      <c r="B7" s="150">
        <v>2316</v>
      </c>
      <c r="C7" s="149" t="s">
        <v>250</v>
      </c>
      <c r="D7" s="151">
        <v>40557</v>
      </c>
      <c r="E7" s="149">
        <v>2900</v>
      </c>
      <c r="F7" s="149">
        <v>400</v>
      </c>
      <c r="G7" s="149" t="s">
        <v>161</v>
      </c>
      <c r="H7" s="83" t="s">
        <v>162</v>
      </c>
      <c r="XFD7"/>
    </row>
    <row r="8" spans="1:17 16384:16384" s="78" customFormat="1" x14ac:dyDescent="0.3">
      <c r="A8" s="149" t="s">
        <v>187</v>
      </c>
      <c r="B8" s="150">
        <v>2316</v>
      </c>
      <c r="C8" s="149" t="s">
        <v>251</v>
      </c>
      <c r="D8" s="151">
        <v>40557</v>
      </c>
      <c r="E8" s="149">
        <v>6500</v>
      </c>
      <c r="F8" s="149">
        <v>400</v>
      </c>
      <c r="G8" s="149" t="s">
        <v>161</v>
      </c>
      <c r="H8" s="83" t="s">
        <v>162</v>
      </c>
      <c r="XFD8"/>
    </row>
    <row r="9" spans="1:17 16384:16384" s="78" customFormat="1" x14ac:dyDescent="0.3">
      <c r="A9" s="149" t="s">
        <v>187</v>
      </c>
      <c r="B9" s="150">
        <v>2316</v>
      </c>
      <c r="C9" s="149" t="s">
        <v>250</v>
      </c>
      <c r="D9" s="151">
        <v>40589</v>
      </c>
      <c r="E9" s="149">
        <v>2600</v>
      </c>
      <c r="F9" s="149">
        <v>400</v>
      </c>
      <c r="G9" s="149" t="s">
        <v>161</v>
      </c>
      <c r="H9" s="83" t="s">
        <v>162</v>
      </c>
      <c r="XFD9"/>
    </row>
    <row r="10" spans="1:17 16384:16384" s="78" customFormat="1" x14ac:dyDescent="0.3">
      <c r="A10" s="149" t="s">
        <v>187</v>
      </c>
      <c r="B10" s="150">
        <v>2316</v>
      </c>
      <c r="C10" s="149" t="s">
        <v>251</v>
      </c>
      <c r="D10" s="151">
        <v>40589</v>
      </c>
      <c r="E10" s="149">
        <v>450</v>
      </c>
      <c r="F10" s="149">
        <v>400</v>
      </c>
      <c r="G10" s="149" t="s">
        <v>161</v>
      </c>
      <c r="H10" s="83" t="s">
        <v>162</v>
      </c>
      <c r="XFD10"/>
    </row>
    <row r="11" spans="1:17 16384:16384" s="78" customFormat="1" x14ac:dyDescent="0.3">
      <c r="A11" s="149" t="s">
        <v>187</v>
      </c>
      <c r="B11" s="150">
        <v>2316</v>
      </c>
      <c r="C11" s="149" t="s">
        <v>250</v>
      </c>
      <c r="D11" s="151">
        <v>40617</v>
      </c>
      <c r="E11" s="149">
        <v>3100</v>
      </c>
      <c r="F11" s="149">
        <v>400</v>
      </c>
      <c r="G11" s="149" t="s">
        <v>161</v>
      </c>
      <c r="H11" s="83" t="s">
        <v>162</v>
      </c>
      <c r="XFD11"/>
    </row>
    <row r="12" spans="1:17 16384:16384" s="78" customFormat="1" x14ac:dyDescent="0.3">
      <c r="A12" s="149" t="s">
        <v>187</v>
      </c>
      <c r="B12" s="150">
        <v>2316</v>
      </c>
      <c r="C12" s="149" t="s">
        <v>251</v>
      </c>
      <c r="D12" s="151">
        <v>40617</v>
      </c>
      <c r="E12" s="149">
        <v>2900</v>
      </c>
      <c r="F12" s="149">
        <v>400</v>
      </c>
      <c r="G12" s="149" t="s">
        <v>161</v>
      </c>
      <c r="H12" s="83" t="s">
        <v>162</v>
      </c>
      <c r="XFD12"/>
    </row>
    <row r="13" spans="1:17 16384:16384" s="78" customFormat="1" x14ac:dyDescent="0.3">
      <c r="A13" s="149" t="s">
        <v>187</v>
      </c>
      <c r="B13" s="150">
        <v>2316</v>
      </c>
      <c r="C13" s="149" t="s">
        <v>252</v>
      </c>
      <c r="D13" s="151">
        <v>40617</v>
      </c>
      <c r="E13" s="149">
        <v>760</v>
      </c>
      <c r="F13" s="149">
        <v>400</v>
      </c>
      <c r="G13" s="149" t="s">
        <v>161</v>
      </c>
      <c r="H13" s="83" t="s">
        <v>162</v>
      </c>
      <c r="XFD13"/>
    </row>
    <row r="14" spans="1:17 16384:16384" s="78" customFormat="1" x14ac:dyDescent="0.3">
      <c r="A14" s="149" t="s">
        <v>187</v>
      </c>
      <c r="B14" s="150">
        <v>2316</v>
      </c>
      <c r="C14" s="149" t="s">
        <v>208</v>
      </c>
      <c r="D14" s="151">
        <v>40617</v>
      </c>
      <c r="E14" s="149">
        <v>520</v>
      </c>
      <c r="F14" s="149">
        <v>400</v>
      </c>
      <c r="G14" s="149" t="s">
        <v>161</v>
      </c>
      <c r="H14" s="83" t="s">
        <v>162</v>
      </c>
      <c r="XFD14"/>
    </row>
    <row r="15" spans="1:17 16384:16384" s="78" customFormat="1" x14ac:dyDescent="0.3">
      <c r="A15" s="149" t="s">
        <v>159</v>
      </c>
      <c r="B15" s="150">
        <v>2316</v>
      </c>
      <c r="C15" s="149" t="s">
        <v>207</v>
      </c>
      <c r="D15" s="151">
        <v>40632</v>
      </c>
      <c r="E15" s="149">
        <v>840</v>
      </c>
      <c r="F15" s="149">
        <v>400</v>
      </c>
      <c r="G15" s="149" t="s">
        <v>161</v>
      </c>
      <c r="H15" s="83" t="s">
        <v>162</v>
      </c>
      <c r="XFD15"/>
    </row>
    <row r="16" spans="1:17 16384:16384" s="78" customFormat="1" x14ac:dyDescent="0.3">
      <c r="A16" s="149" t="s">
        <v>159</v>
      </c>
      <c r="B16" s="150">
        <v>2316</v>
      </c>
      <c r="C16" s="149" t="s">
        <v>207</v>
      </c>
      <c r="D16" s="151">
        <v>40701</v>
      </c>
      <c r="E16" s="149">
        <v>14000</v>
      </c>
      <c r="F16" s="149">
        <v>400</v>
      </c>
      <c r="G16" s="149" t="s">
        <v>161</v>
      </c>
      <c r="H16" s="83" t="s">
        <v>162</v>
      </c>
      <c r="XFD16"/>
    </row>
    <row r="17" spans="1:8 16384:16384" s="78" customFormat="1" x14ac:dyDescent="0.3">
      <c r="A17" s="149" t="s">
        <v>187</v>
      </c>
      <c r="B17" s="150">
        <v>2316</v>
      </c>
      <c r="C17" s="149" t="s">
        <v>250</v>
      </c>
      <c r="D17" s="151">
        <v>40708</v>
      </c>
      <c r="E17" s="149">
        <v>2100</v>
      </c>
      <c r="F17" s="149">
        <v>400</v>
      </c>
      <c r="G17" s="149" t="s">
        <v>161</v>
      </c>
      <c r="H17" s="83" t="s">
        <v>162</v>
      </c>
      <c r="XFD17"/>
    </row>
    <row r="18" spans="1:8 16384:16384" s="78" customFormat="1" x14ac:dyDescent="0.3">
      <c r="A18" s="149" t="s">
        <v>187</v>
      </c>
      <c r="B18" s="150">
        <v>2316</v>
      </c>
      <c r="C18" s="149" t="s">
        <v>250</v>
      </c>
      <c r="D18" s="151">
        <v>40736</v>
      </c>
      <c r="E18" s="149">
        <v>980</v>
      </c>
      <c r="F18" s="149">
        <v>400</v>
      </c>
      <c r="G18" s="149" t="s">
        <v>161</v>
      </c>
      <c r="H18" s="83" t="s">
        <v>162</v>
      </c>
      <c r="XFD18"/>
    </row>
    <row r="19" spans="1:8 16384:16384" s="78" customFormat="1" x14ac:dyDescent="0.3">
      <c r="A19" s="149" t="s">
        <v>187</v>
      </c>
      <c r="B19" s="150">
        <v>2316</v>
      </c>
      <c r="C19" s="149" t="s">
        <v>251</v>
      </c>
      <c r="D19" s="151">
        <v>40736</v>
      </c>
      <c r="E19" s="149">
        <v>1100</v>
      </c>
      <c r="F19" s="149">
        <v>400</v>
      </c>
      <c r="G19" s="149" t="s">
        <v>161</v>
      </c>
      <c r="H19" s="83" t="s">
        <v>162</v>
      </c>
      <c r="XFD19"/>
    </row>
    <row r="20" spans="1:8 16384:16384" s="78" customFormat="1" x14ac:dyDescent="0.3">
      <c r="A20" s="149" t="s">
        <v>187</v>
      </c>
      <c r="B20" s="150">
        <v>2316</v>
      </c>
      <c r="C20" s="149" t="s">
        <v>250</v>
      </c>
      <c r="D20" s="151">
        <v>40764</v>
      </c>
      <c r="E20" s="149">
        <v>6100</v>
      </c>
      <c r="F20" s="149">
        <v>400</v>
      </c>
      <c r="G20" s="149" t="s">
        <v>161</v>
      </c>
      <c r="H20" s="83" t="s">
        <v>162</v>
      </c>
      <c r="XFD20"/>
    </row>
    <row r="21" spans="1:8 16384:16384" s="78" customFormat="1" x14ac:dyDescent="0.3">
      <c r="A21" s="149" t="s">
        <v>187</v>
      </c>
      <c r="B21" s="150">
        <v>2316</v>
      </c>
      <c r="C21" s="149" t="s">
        <v>251</v>
      </c>
      <c r="D21" s="151">
        <v>40764</v>
      </c>
      <c r="E21" s="149">
        <v>1500</v>
      </c>
      <c r="F21" s="149">
        <v>400</v>
      </c>
      <c r="G21" s="149" t="s">
        <v>161</v>
      </c>
      <c r="H21" s="83" t="s">
        <v>162</v>
      </c>
      <c r="XFD21"/>
    </row>
    <row r="22" spans="1:8 16384:16384" s="78" customFormat="1" x14ac:dyDescent="0.3">
      <c r="A22" s="149" t="s">
        <v>159</v>
      </c>
      <c r="B22" s="150">
        <v>2316</v>
      </c>
      <c r="C22" s="149" t="s">
        <v>207</v>
      </c>
      <c r="D22" s="151">
        <v>40793</v>
      </c>
      <c r="E22" s="149">
        <v>650</v>
      </c>
      <c r="F22" s="149">
        <v>400</v>
      </c>
      <c r="G22" s="149" t="s">
        <v>161</v>
      </c>
      <c r="H22" s="83" t="s">
        <v>162</v>
      </c>
      <c r="XFD22"/>
    </row>
    <row r="23" spans="1:8 16384:16384" s="78" customFormat="1" x14ac:dyDescent="0.3">
      <c r="A23" s="149" t="s">
        <v>187</v>
      </c>
      <c r="B23" s="150">
        <v>2316</v>
      </c>
      <c r="C23" s="149" t="s">
        <v>250</v>
      </c>
      <c r="D23" s="151">
        <v>40862</v>
      </c>
      <c r="E23" s="149">
        <v>1500</v>
      </c>
      <c r="F23" s="149">
        <v>400</v>
      </c>
      <c r="G23" s="149" t="s">
        <v>161</v>
      </c>
      <c r="H23" s="83" t="s">
        <v>162</v>
      </c>
      <c r="XFD23"/>
    </row>
    <row r="24" spans="1:8 16384:16384" s="78" customFormat="1" x14ac:dyDescent="0.3">
      <c r="A24" s="149" t="s">
        <v>187</v>
      </c>
      <c r="B24" s="150">
        <v>2316</v>
      </c>
      <c r="C24" s="149" t="s">
        <v>251</v>
      </c>
      <c r="D24" s="151">
        <v>40862</v>
      </c>
      <c r="E24" s="149">
        <v>1400</v>
      </c>
      <c r="F24" s="149">
        <v>400</v>
      </c>
      <c r="G24" s="149" t="s">
        <v>161</v>
      </c>
      <c r="H24" s="83" t="s">
        <v>162</v>
      </c>
      <c r="XFD24"/>
    </row>
    <row r="25" spans="1:8 16384:16384" s="78" customFormat="1" x14ac:dyDescent="0.3">
      <c r="A25" s="149" t="s">
        <v>159</v>
      </c>
      <c r="B25" s="150">
        <v>2316</v>
      </c>
      <c r="C25" s="149" t="s">
        <v>207</v>
      </c>
      <c r="D25" s="151">
        <v>40882</v>
      </c>
      <c r="E25" s="149">
        <v>240</v>
      </c>
      <c r="F25" s="149">
        <v>400</v>
      </c>
      <c r="G25" s="149" t="s">
        <v>161</v>
      </c>
      <c r="H25" s="83" t="s">
        <v>162</v>
      </c>
      <c r="XFD25"/>
    </row>
    <row r="26" spans="1:8 16384:16384" s="78" customFormat="1" x14ac:dyDescent="0.3">
      <c r="A26" s="149" t="s">
        <v>187</v>
      </c>
      <c r="B26" s="150">
        <v>2316</v>
      </c>
      <c r="C26" s="149" t="s">
        <v>250</v>
      </c>
      <c r="D26" s="151">
        <v>40891</v>
      </c>
      <c r="E26" s="149">
        <v>2300</v>
      </c>
      <c r="F26" s="149">
        <v>400</v>
      </c>
      <c r="G26" s="149" t="s">
        <v>161</v>
      </c>
      <c r="H26" s="83" t="s">
        <v>162</v>
      </c>
      <c r="XFD26"/>
    </row>
    <row r="27" spans="1:8 16384:16384" s="78" customFormat="1" x14ac:dyDescent="0.3">
      <c r="A27" s="149" t="s">
        <v>187</v>
      </c>
      <c r="B27" s="150">
        <v>2316</v>
      </c>
      <c r="C27" s="149" t="s">
        <v>251</v>
      </c>
      <c r="D27" s="151">
        <v>40891</v>
      </c>
      <c r="E27" s="149">
        <v>1600</v>
      </c>
      <c r="F27" s="149">
        <v>400</v>
      </c>
      <c r="G27" s="149" t="s">
        <v>161</v>
      </c>
      <c r="H27" s="83" t="s">
        <v>162</v>
      </c>
      <c r="XFD27"/>
    </row>
    <row r="28" spans="1:8 16384:16384" s="78" customFormat="1" x14ac:dyDescent="0.3">
      <c r="A28" s="149" t="s">
        <v>187</v>
      </c>
      <c r="B28" s="150">
        <v>2316</v>
      </c>
      <c r="C28" s="149" t="s">
        <v>252</v>
      </c>
      <c r="D28" s="151">
        <v>40891</v>
      </c>
      <c r="E28" s="149">
        <v>350</v>
      </c>
      <c r="F28" s="149">
        <v>400</v>
      </c>
      <c r="G28" s="149" t="s">
        <v>161</v>
      </c>
      <c r="H28" s="83" t="s">
        <v>162</v>
      </c>
      <c r="XFD28"/>
    </row>
    <row r="29" spans="1:8 16384:16384" s="78" customFormat="1" x14ac:dyDescent="0.3">
      <c r="A29" s="149" t="s">
        <v>187</v>
      </c>
      <c r="B29" s="150">
        <v>2316</v>
      </c>
      <c r="C29" s="149" t="s">
        <v>208</v>
      </c>
      <c r="D29" s="151">
        <v>40891</v>
      </c>
      <c r="E29" s="149">
        <v>1500</v>
      </c>
      <c r="F29" s="149">
        <v>400</v>
      </c>
      <c r="G29" s="149" t="s">
        <v>161</v>
      </c>
      <c r="H29" s="83" t="s">
        <v>162</v>
      </c>
      <c r="XFD29"/>
    </row>
    <row r="30" spans="1:8 16384:16384" s="78" customFormat="1" x14ac:dyDescent="0.3">
      <c r="A30" s="149" t="s">
        <v>187</v>
      </c>
      <c r="B30" s="150">
        <v>2316</v>
      </c>
      <c r="C30" s="149" t="s">
        <v>250</v>
      </c>
      <c r="D30" s="151">
        <v>40926</v>
      </c>
      <c r="E30" s="149">
        <v>3100</v>
      </c>
      <c r="F30" s="149">
        <v>400</v>
      </c>
      <c r="G30" s="149" t="s">
        <v>161</v>
      </c>
      <c r="H30" s="83" t="s">
        <v>162</v>
      </c>
      <c r="XFD30"/>
    </row>
    <row r="31" spans="1:8 16384:16384" s="78" customFormat="1" x14ac:dyDescent="0.3">
      <c r="A31" s="149" t="s">
        <v>187</v>
      </c>
      <c r="B31" s="150">
        <v>2316</v>
      </c>
      <c r="C31" s="149" t="s">
        <v>251</v>
      </c>
      <c r="D31" s="151">
        <v>40926</v>
      </c>
      <c r="E31" s="149">
        <v>14000</v>
      </c>
      <c r="F31" s="149">
        <v>400</v>
      </c>
      <c r="G31" s="149" t="s">
        <v>161</v>
      </c>
      <c r="H31" s="83" t="s">
        <v>162</v>
      </c>
      <c r="XFD31"/>
    </row>
    <row r="32" spans="1:8 16384:16384" s="78" customFormat="1" x14ac:dyDescent="0.3">
      <c r="A32" s="149" t="s">
        <v>187</v>
      </c>
      <c r="B32" s="150">
        <v>2316</v>
      </c>
      <c r="C32" s="149" t="s">
        <v>250</v>
      </c>
      <c r="D32" s="151">
        <v>40954</v>
      </c>
      <c r="E32" s="149">
        <v>4700</v>
      </c>
      <c r="F32" s="149">
        <v>400</v>
      </c>
      <c r="G32" s="149" t="s">
        <v>161</v>
      </c>
      <c r="H32" s="83" t="s">
        <v>162</v>
      </c>
      <c r="XFD32"/>
    </row>
    <row r="33" spans="1:8 16384:16384" s="78" customFormat="1" x14ac:dyDescent="0.3">
      <c r="A33" s="149" t="s">
        <v>187</v>
      </c>
      <c r="B33" s="150">
        <v>2316</v>
      </c>
      <c r="C33" s="149" t="s">
        <v>251</v>
      </c>
      <c r="D33" s="151">
        <v>40954</v>
      </c>
      <c r="E33" s="149">
        <v>2300</v>
      </c>
      <c r="F33" s="149">
        <v>400</v>
      </c>
      <c r="G33" s="149" t="s">
        <v>161</v>
      </c>
      <c r="H33" s="83" t="s">
        <v>162</v>
      </c>
      <c r="XFD33"/>
    </row>
    <row r="34" spans="1:8 16384:16384" s="78" customFormat="1" x14ac:dyDescent="0.3">
      <c r="A34" s="149" t="s">
        <v>187</v>
      </c>
      <c r="B34" s="150">
        <v>2316</v>
      </c>
      <c r="C34" s="149" t="s">
        <v>250</v>
      </c>
      <c r="D34" s="151">
        <v>40981</v>
      </c>
      <c r="E34" s="149">
        <v>4300</v>
      </c>
      <c r="F34" s="149">
        <v>400</v>
      </c>
      <c r="G34" s="149" t="s">
        <v>161</v>
      </c>
      <c r="H34" s="83" t="s">
        <v>162</v>
      </c>
      <c r="XFD34"/>
    </row>
    <row r="35" spans="1:8 16384:16384" s="78" customFormat="1" x14ac:dyDescent="0.3">
      <c r="A35" s="149" t="s">
        <v>187</v>
      </c>
      <c r="B35" s="150">
        <v>2316</v>
      </c>
      <c r="C35" s="149" t="s">
        <v>251</v>
      </c>
      <c r="D35" s="151">
        <v>40981</v>
      </c>
      <c r="E35" s="149">
        <v>3200</v>
      </c>
      <c r="F35" s="149">
        <v>400</v>
      </c>
      <c r="G35" s="149" t="s">
        <v>161</v>
      </c>
      <c r="H35" s="83" t="s">
        <v>162</v>
      </c>
      <c r="XFD35"/>
    </row>
    <row r="36" spans="1:8 16384:16384" s="78" customFormat="1" x14ac:dyDescent="0.3">
      <c r="A36" s="149" t="s">
        <v>187</v>
      </c>
      <c r="B36" s="150">
        <v>2316</v>
      </c>
      <c r="C36" s="149" t="s">
        <v>252</v>
      </c>
      <c r="D36" s="151">
        <v>40981</v>
      </c>
      <c r="E36" s="149">
        <v>760</v>
      </c>
      <c r="F36" s="149">
        <v>400</v>
      </c>
      <c r="G36" s="149" t="s">
        <v>161</v>
      </c>
      <c r="H36" s="83" t="s">
        <v>162</v>
      </c>
      <c r="XFD36"/>
    </row>
    <row r="37" spans="1:8 16384:16384" s="78" customFormat="1" x14ac:dyDescent="0.3">
      <c r="A37" s="149" t="s">
        <v>187</v>
      </c>
      <c r="B37" s="150">
        <v>2316</v>
      </c>
      <c r="C37" s="149" t="s">
        <v>208</v>
      </c>
      <c r="D37" s="151">
        <v>40981</v>
      </c>
      <c r="E37" s="149">
        <v>1100</v>
      </c>
      <c r="F37" s="149">
        <v>400</v>
      </c>
      <c r="G37" s="149" t="s">
        <v>161</v>
      </c>
      <c r="H37" s="83" t="s">
        <v>162</v>
      </c>
      <c r="XFD37"/>
    </row>
    <row r="38" spans="1:8 16384:16384" s="78" customFormat="1" x14ac:dyDescent="0.3">
      <c r="A38" s="149" t="s">
        <v>159</v>
      </c>
      <c r="B38" s="150">
        <v>2316</v>
      </c>
      <c r="C38" s="149" t="s">
        <v>207</v>
      </c>
      <c r="D38" s="151">
        <v>40990</v>
      </c>
      <c r="E38" s="149">
        <v>981</v>
      </c>
      <c r="F38" s="149">
        <v>400</v>
      </c>
      <c r="G38" s="149" t="s">
        <v>161</v>
      </c>
      <c r="H38" s="83" t="s">
        <v>162</v>
      </c>
      <c r="XFD38"/>
    </row>
    <row r="39" spans="1:8 16384:16384" s="78" customFormat="1" x14ac:dyDescent="0.3">
      <c r="A39" s="149" t="s">
        <v>187</v>
      </c>
      <c r="B39" s="150">
        <v>2316</v>
      </c>
      <c r="C39" s="149" t="s">
        <v>250</v>
      </c>
      <c r="D39" s="151">
        <v>41016</v>
      </c>
      <c r="E39" s="149">
        <v>380</v>
      </c>
      <c r="F39" s="149">
        <v>400</v>
      </c>
      <c r="G39" s="149" t="s">
        <v>161</v>
      </c>
      <c r="H39" s="83" t="s">
        <v>162</v>
      </c>
      <c r="XFD39"/>
    </row>
    <row r="40" spans="1:8 16384:16384" s="78" customFormat="1" x14ac:dyDescent="0.3">
      <c r="A40" s="149" t="s">
        <v>187</v>
      </c>
      <c r="B40" s="150">
        <v>2316</v>
      </c>
      <c r="C40" s="149" t="s">
        <v>251</v>
      </c>
      <c r="D40" s="151">
        <v>41016</v>
      </c>
      <c r="E40" s="149">
        <v>16.7</v>
      </c>
      <c r="F40" s="149">
        <v>400</v>
      </c>
      <c r="G40" s="149" t="s">
        <v>161</v>
      </c>
      <c r="H40" s="83" t="s">
        <v>162</v>
      </c>
      <c r="XFD40"/>
    </row>
    <row r="41" spans="1:8 16384:16384" s="78" customFormat="1" x14ac:dyDescent="0.3">
      <c r="A41" s="149" t="s">
        <v>159</v>
      </c>
      <c r="B41" s="150">
        <v>2316</v>
      </c>
      <c r="C41" s="149" t="s">
        <v>207</v>
      </c>
      <c r="D41" s="151">
        <v>41038</v>
      </c>
      <c r="E41" s="149">
        <v>470</v>
      </c>
      <c r="F41" s="149">
        <v>400</v>
      </c>
      <c r="G41" s="149" t="s">
        <v>161</v>
      </c>
      <c r="H41" s="83" t="s">
        <v>162</v>
      </c>
      <c r="XFD41"/>
    </row>
    <row r="42" spans="1:8 16384:16384" s="78" customFormat="1" x14ac:dyDescent="0.3">
      <c r="A42" s="149" t="s">
        <v>187</v>
      </c>
      <c r="B42" s="150">
        <v>2316</v>
      </c>
      <c r="C42" s="149" t="s">
        <v>250</v>
      </c>
      <c r="D42" s="151">
        <v>41043</v>
      </c>
      <c r="E42" s="149">
        <v>6000</v>
      </c>
      <c r="F42" s="149">
        <v>400</v>
      </c>
      <c r="G42" s="149" t="s">
        <v>161</v>
      </c>
      <c r="H42" s="83" t="s">
        <v>162</v>
      </c>
      <c r="XFD42"/>
    </row>
    <row r="43" spans="1:8 16384:16384" s="78" customFormat="1" x14ac:dyDescent="0.3">
      <c r="A43" s="149" t="s">
        <v>187</v>
      </c>
      <c r="B43" s="150">
        <v>2316</v>
      </c>
      <c r="C43" s="149" t="s">
        <v>251</v>
      </c>
      <c r="D43" s="151">
        <v>41043</v>
      </c>
      <c r="E43" s="149">
        <v>6000</v>
      </c>
      <c r="F43" s="149">
        <v>400</v>
      </c>
      <c r="G43" s="149" t="s">
        <v>161</v>
      </c>
      <c r="H43" s="83" t="s">
        <v>162</v>
      </c>
      <c r="XFD43"/>
    </row>
    <row r="44" spans="1:8 16384:16384" s="78" customFormat="1" x14ac:dyDescent="0.3">
      <c r="A44" s="149" t="s">
        <v>187</v>
      </c>
      <c r="B44" s="150">
        <v>2316</v>
      </c>
      <c r="C44" s="149" t="s">
        <v>250</v>
      </c>
      <c r="D44" s="151">
        <v>41072</v>
      </c>
      <c r="E44" s="149">
        <v>4000</v>
      </c>
      <c r="F44" s="149">
        <v>400</v>
      </c>
      <c r="G44" s="149" t="s">
        <v>161</v>
      </c>
      <c r="H44" s="83" t="s">
        <v>162</v>
      </c>
      <c r="XFD44"/>
    </row>
    <row r="45" spans="1:8 16384:16384" s="78" customFormat="1" x14ac:dyDescent="0.3">
      <c r="A45" s="149" t="s">
        <v>187</v>
      </c>
      <c r="B45" s="150">
        <v>2316</v>
      </c>
      <c r="C45" s="149" t="s">
        <v>251</v>
      </c>
      <c r="D45" s="151">
        <v>41072</v>
      </c>
      <c r="E45" s="149">
        <v>3500</v>
      </c>
      <c r="F45" s="149">
        <v>400</v>
      </c>
      <c r="G45" s="149" t="s">
        <v>161</v>
      </c>
      <c r="H45" s="83" t="s">
        <v>162</v>
      </c>
      <c r="XFD45"/>
    </row>
    <row r="46" spans="1:8 16384:16384" s="78" customFormat="1" x14ac:dyDescent="0.3">
      <c r="A46" s="149" t="s">
        <v>187</v>
      </c>
      <c r="B46" s="150">
        <v>2316</v>
      </c>
      <c r="C46" s="149" t="s">
        <v>252</v>
      </c>
      <c r="D46" s="151">
        <v>41072</v>
      </c>
      <c r="E46" s="149">
        <v>920</v>
      </c>
      <c r="F46" s="149">
        <v>400</v>
      </c>
      <c r="G46" s="149" t="s">
        <v>161</v>
      </c>
      <c r="H46" s="83" t="s">
        <v>162</v>
      </c>
      <c r="XFD46"/>
    </row>
    <row r="47" spans="1:8 16384:16384" s="78" customFormat="1" x14ac:dyDescent="0.3">
      <c r="A47" s="149" t="s">
        <v>187</v>
      </c>
      <c r="B47" s="150">
        <v>2316</v>
      </c>
      <c r="C47" s="149" t="s">
        <v>208</v>
      </c>
      <c r="D47" s="151">
        <v>41072</v>
      </c>
      <c r="E47" s="149">
        <v>1600</v>
      </c>
      <c r="F47" s="149">
        <v>400</v>
      </c>
      <c r="G47" s="149" t="s">
        <v>161</v>
      </c>
      <c r="H47" s="83" t="s">
        <v>162</v>
      </c>
      <c r="XFD47"/>
    </row>
    <row r="48" spans="1:8 16384:16384" s="78" customFormat="1" x14ac:dyDescent="0.3">
      <c r="A48" s="149" t="s">
        <v>187</v>
      </c>
      <c r="B48" s="150">
        <v>2316</v>
      </c>
      <c r="C48" s="149" t="s">
        <v>250</v>
      </c>
      <c r="D48" s="151">
        <v>41107</v>
      </c>
      <c r="E48" s="149">
        <v>2400</v>
      </c>
      <c r="F48" s="149">
        <v>400</v>
      </c>
      <c r="G48" s="149" t="s">
        <v>161</v>
      </c>
      <c r="H48" s="83" t="s">
        <v>162</v>
      </c>
      <c r="XFD48"/>
    </row>
    <row r="49" spans="1:8 16384:16384" s="78" customFormat="1" x14ac:dyDescent="0.3">
      <c r="A49" s="149" t="s">
        <v>187</v>
      </c>
      <c r="B49" s="150">
        <v>2316</v>
      </c>
      <c r="C49" s="149" t="s">
        <v>251</v>
      </c>
      <c r="D49" s="151">
        <v>41107</v>
      </c>
      <c r="E49" s="149">
        <v>3100</v>
      </c>
      <c r="F49" s="149">
        <v>400</v>
      </c>
      <c r="G49" s="149" t="s">
        <v>161</v>
      </c>
      <c r="H49" s="83" t="s">
        <v>162</v>
      </c>
      <c r="XFD49"/>
    </row>
    <row r="50" spans="1:8 16384:16384" s="78" customFormat="1" x14ac:dyDescent="0.3">
      <c r="A50" s="149" t="s">
        <v>159</v>
      </c>
      <c r="B50" s="150">
        <v>2316</v>
      </c>
      <c r="C50" s="149" t="s">
        <v>207</v>
      </c>
      <c r="D50" s="151">
        <v>41142</v>
      </c>
      <c r="E50" s="149">
        <v>23000</v>
      </c>
      <c r="F50" s="149">
        <v>400</v>
      </c>
      <c r="G50" s="149" t="s">
        <v>161</v>
      </c>
      <c r="H50" s="83" t="s">
        <v>162</v>
      </c>
      <c r="XFD50"/>
    </row>
    <row r="51" spans="1:8 16384:16384" s="78" customFormat="1" x14ac:dyDescent="0.3">
      <c r="A51" s="149" t="s">
        <v>187</v>
      </c>
      <c r="B51" s="150">
        <v>2316</v>
      </c>
      <c r="C51" s="149" t="s">
        <v>250</v>
      </c>
      <c r="D51" s="151">
        <v>41142</v>
      </c>
      <c r="E51" s="149">
        <v>4600</v>
      </c>
      <c r="F51" s="149">
        <v>400</v>
      </c>
      <c r="G51" s="149" t="s">
        <v>161</v>
      </c>
      <c r="H51" s="83" t="s">
        <v>162</v>
      </c>
      <c r="XFD51"/>
    </row>
    <row r="52" spans="1:8 16384:16384" s="78" customFormat="1" x14ac:dyDescent="0.3">
      <c r="A52" s="149" t="s">
        <v>187</v>
      </c>
      <c r="B52" s="150">
        <v>2316</v>
      </c>
      <c r="C52" s="149" t="s">
        <v>250</v>
      </c>
      <c r="D52" s="151">
        <v>41169</v>
      </c>
      <c r="E52" s="149">
        <v>1300</v>
      </c>
      <c r="F52" s="149">
        <v>400</v>
      </c>
      <c r="G52" s="149" t="s">
        <v>161</v>
      </c>
      <c r="H52" s="83" t="s">
        <v>162</v>
      </c>
      <c r="XFD52"/>
    </row>
    <row r="53" spans="1:8 16384:16384" s="78" customFormat="1" x14ac:dyDescent="0.3">
      <c r="A53" s="149" t="s">
        <v>187</v>
      </c>
      <c r="B53" s="150">
        <v>2316</v>
      </c>
      <c r="C53" s="149" t="s">
        <v>251</v>
      </c>
      <c r="D53" s="151">
        <v>41169</v>
      </c>
      <c r="E53" s="149">
        <v>1100</v>
      </c>
      <c r="F53" s="149">
        <v>400</v>
      </c>
      <c r="G53" s="149" t="s">
        <v>161</v>
      </c>
      <c r="H53" s="83" t="s">
        <v>162</v>
      </c>
      <c r="XFD53"/>
    </row>
    <row r="54" spans="1:8 16384:16384" s="78" customFormat="1" x14ac:dyDescent="0.3">
      <c r="A54" s="149" t="s">
        <v>187</v>
      </c>
      <c r="B54" s="150">
        <v>2316</v>
      </c>
      <c r="C54" s="149" t="s">
        <v>252</v>
      </c>
      <c r="D54" s="151">
        <v>41169</v>
      </c>
      <c r="E54" s="149">
        <v>940</v>
      </c>
      <c r="F54" s="149">
        <v>400</v>
      </c>
      <c r="G54" s="149" t="s">
        <v>161</v>
      </c>
      <c r="H54" s="83" t="s">
        <v>162</v>
      </c>
      <c r="XFD54"/>
    </row>
    <row r="55" spans="1:8 16384:16384" s="78" customFormat="1" x14ac:dyDescent="0.3">
      <c r="A55" s="149" t="s">
        <v>187</v>
      </c>
      <c r="B55" s="150">
        <v>2316</v>
      </c>
      <c r="C55" s="149" t="s">
        <v>208</v>
      </c>
      <c r="D55" s="151">
        <v>41169</v>
      </c>
      <c r="E55" s="149">
        <v>580</v>
      </c>
      <c r="F55" s="149">
        <v>400</v>
      </c>
      <c r="G55" s="149" t="s">
        <v>161</v>
      </c>
      <c r="H55" s="83" t="s">
        <v>162</v>
      </c>
      <c r="XFD55"/>
    </row>
    <row r="56" spans="1:8 16384:16384" s="78" customFormat="1" x14ac:dyDescent="0.3">
      <c r="A56" s="149" t="s">
        <v>187</v>
      </c>
      <c r="B56" s="150">
        <v>2316</v>
      </c>
      <c r="C56" s="149" t="s">
        <v>250</v>
      </c>
      <c r="D56" s="151">
        <v>41184</v>
      </c>
      <c r="E56" s="149">
        <v>3500</v>
      </c>
      <c r="F56" s="149">
        <v>400</v>
      </c>
      <c r="G56" s="149" t="s">
        <v>161</v>
      </c>
      <c r="H56" s="83" t="s">
        <v>162</v>
      </c>
      <c r="XFD56"/>
    </row>
    <row r="57" spans="1:8 16384:16384" s="78" customFormat="1" x14ac:dyDescent="0.3">
      <c r="A57" s="149" t="s">
        <v>187</v>
      </c>
      <c r="B57" s="150">
        <v>2316</v>
      </c>
      <c r="C57" s="149" t="s">
        <v>251</v>
      </c>
      <c r="D57" s="151">
        <v>41184</v>
      </c>
      <c r="E57" s="149">
        <v>4300</v>
      </c>
      <c r="F57" s="149">
        <v>400</v>
      </c>
      <c r="G57" s="149" t="s">
        <v>161</v>
      </c>
      <c r="H57" s="83" t="s">
        <v>162</v>
      </c>
      <c r="XFD57"/>
    </row>
    <row r="58" spans="1:8 16384:16384" s="78" customFormat="1" x14ac:dyDescent="0.3">
      <c r="A58" s="149" t="s">
        <v>187</v>
      </c>
      <c r="B58" s="150">
        <v>2316</v>
      </c>
      <c r="C58" s="149" t="s">
        <v>250</v>
      </c>
      <c r="D58" s="151">
        <v>41219</v>
      </c>
      <c r="E58" s="149">
        <v>24800</v>
      </c>
      <c r="F58" s="149">
        <v>400</v>
      </c>
      <c r="G58" s="149" t="s">
        <v>161</v>
      </c>
      <c r="H58" s="83" t="s">
        <v>162</v>
      </c>
      <c r="XFD58"/>
    </row>
    <row r="59" spans="1:8 16384:16384" s="78" customFormat="1" x14ac:dyDescent="0.3">
      <c r="A59" s="149" t="s">
        <v>187</v>
      </c>
      <c r="B59" s="150">
        <v>2316</v>
      </c>
      <c r="C59" s="149" t="s">
        <v>251</v>
      </c>
      <c r="D59" s="151">
        <v>41219</v>
      </c>
      <c r="E59" s="149">
        <v>10900</v>
      </c>
      <c r="F59" s="149">
        <v>400</v>
      </c>
      <c r="G59" s="149" t="s">
        <v>161</v>
      </c>
      <c r="H59" s="83" t="s">
        <v>162</v>
      </c>
      <c r="XFD59"/>
    </row>
    <row r="60" spans="1:8 16384:16384" s="78" customFormat="1" x14ac:dyDescent="0.3">
      <c r="A60" s="149" t="s">
        <v>187</v>
      </c>
      <c r="B60" s="150">
        <v>2316</v>
      </c>
      <c r="C60" s="149" t="s">
        <v>250</v>
      </c>
      <c r="D60" s="151">
        <v>41246</v>
      </c>
      <c r="E60" s="149">
        <v>740</v>
      </c>
      <c r="F60" s="149">
        <v>400</v>
      </c>
      <c r="G60" s="149" t="s">
        <v>161</v>
      </c>
      <c r="H60" s="83" t="s">
        <v>162</v>
      </c>
      <c r="XFD60"/>
    </row>
    <row r="61" spans="1:8 16384:16384" s="78" customFormat="1" x14ac:dyDescent="0.3">
      <c r="A61" s="149" t="s">
        <v>187</v>
      </c>
      <c r="B61" s="150">
        <v>2316</v>
      </c>
      <c r="C61" s="149" t="s">
        <v>251</v>
      </c>
      <c r="D61" s="151">
        <v>41246</v>
      </c>
      <c r="E61" s="149">
        <v>2800</v>
      </c>
      <c r="F61" s="149">
        <v>400</v>
      </c>
      <c r="G61" s="149" t="s">
        <v>161</v>
      </c>
      <c r="H61" s="83" t="s">
        <v>162</v>
      </c>
      <c r="XFD61"/>
    </row>
    <row r="62" spans="1:8 16384:16384" s="78" customFormat="1" x14ac:dyDescent="0.3">
      <c r="A62" s="149" t="s">
        <v>187</v>
      </c>
      <c r="B62" s="150">
        <v>2316</v>
      </c>
      <c r="C62" s="149" t="s">
        <v>252</v>
      </c>
      <c r="D62" s="151">
        <v>41246</v>
      </c>
      <c r="E62" s="149">
        <v>510</v>
      </c>
      <c r="F62" s="149">
        <v>400</v>
      </c>
      <c r="G62" s="149" t="s">
        <v>161</v>
      </c>
      <c r="H62" s="83" t="s">
        <v>162</v>
      </c>
      <c r="XFD62"/>
    </row>
    <row r="63" spans="1:8 16384:16384" s="78" customFormat="1" x14ac:dyDescent="0.3">
      <c r="A63" s="149" t="s">
        <v>187</v>
      </c>
      <c r="B63" s="150">
        <v>2316</v>
      </c>
      <c r="C63" s="149" t="s">
        <v>208</v>
      </c>
      <c r="D63" s="151">
        <v>41246</v>
      </c>
      <c r="E63" s="149">
        <v>4500</v>
      </c>
      <c r="F63" s="149">
        <v>400</v>
      </c>
      <c r="G63" s="149" t="s">
        <v>161</v>
      </c>
      <c r="H63" s="83" t="s">
        <v>162</v>
      </c>
      <c r="XFD63"/>
    </row>
    <row r="64" spans="1:8 16384:16384" s="78" customFormat="1" x14ac:dyDescent="0.3">
      <c r="A64" s="149" t="s">
        <v>187</v>
      </c>
      <c r="B64" s="150">
        <v>2316</v>
      </c>
      <c r="C64" s="149" t="s">
        <v>250</v>
      </c>
      <c r="D64" s="151">
        <v>41281</v>
      </c>
      <c r="E64" s="149">
        <v>1400</v>
      </c>
      <c r="F64" s="149">
        <v>400</v>
      </c>
      <c r="G64" s="149" t="s">
        <v>161</v>
      </c>
      <c r="H64" s="83" t="s">
        <v>162</v>
      </c>
      <c r="XFD64"/>
    </row>
    <row r="65" spans="1:8 16384:16384" s="78" customFormat="1" x14ac:dyDescent="0.3">
      <c r="A65" s="149" t="s">
        <v>187</v>
      </c>
      <c r="B65" s="150">
        <v>2316</v>
      </c>
      <c r="C65" s="149" t="s">
        <v>251</v>
      </c>
      <c r="D65" s="151">
        <v>41281</v>
      </c>
      <c r="E65" s="149">
        <v>3100</v>
      </c>
      <c r="F65" s="149">
        <v>400</v>
      </c>
      <c r="G65" s="149" t="s">
        <v>161</v>
      </c>
      <c r="H65" s="83" t="s">
        <v>162</v>
      </c>
      <c r="XFD65"/>
    </row>
    <row r="66" spans="1:8 16384:16384" s="78" customFormat="1" x14ac:dyDescent="0.3">
      <c r="A66" s="149" t="s">
        <v>159</v>
      </c>
      <c r="B66" s="150">
        <v>2316</v>
      </c>
      <c r="C66" s="149" t="s">
        <v>207</v>
      </c>
      <c r="D66" s="151">
        <v>41304</v>
      </c>
      <c r="E66" s="149">
        <v>270</v>
      </c>
      <c r="F66" s="149">
        <v>400</v>
      </c>
      <c r="G66" s="149" t="s">
        <v>161</v>
      </c>
      <c r="H66" s="83" t="s">
        <v>162</v>
      </c>
      <c r="XFD66"/>
    </row>
    <row r="67" spans="1:8 16384:16384" s="78" customFormat="1" x14ac:dyDescent="0.3">
      <c r="A67" s="149" t="s">
        <v>187</v>
      </c>
      <c r="B67" s="150">
        <v>2316</v>
      </c>
      <c r="C67" s="149" t="s">
        <v>250</v>
      </c>
      <c r="D67" s="151">
        <v>41318</v>
      </c>
      <c r="E67" s="149">
        <v>6900</v>
      </c>
      <c r="F67" s="149">
        <v>400</v>
      </c>
      <c r="G67" s="149" t="s">
        <v>161</v>
      </c>
      <c r="H67" s="83" t="s">
        <v>162</v>
      </c>
      <c r="XFD67"/>
    </row>
    <row r="68" spans="1:8 16384:16384" s="78" customFormat="1" x14ac:dyDescent="0.3">
      <c r="A68" s="149" t="s">
        <v>187</v>
      </c>
      <c r="B68" s="150">
        <v>2316</v>
      </c>
      <c r="C68" s="149" t="s">
        <v>251</v>
      </c>
      <c r="D68" s="151">
        <v>41318</v>
      </c>
      <c r="E68" s="149">
        <v>24000</v>
      </c>
      <c r="F68" s="149">
        <v>400</v>
      </c>
      <c r="G68" s="149" t="s">
        <v>161</v>
      </c>
      <c r="H68" s="83" t="s">
        <v>162</v>
      </c>
      <c r="XFD68"/>
    </row>
    <row r="69" spans="1:8 16384:16384" s="78" customFormat="1" x14ac:dyDescent="0.3">
      <c r="A69" s="149" t="s">
        <v>187</v>
      </c>
      <c r="B69" s="150">
        <v>2316</v>
      </c>
      <c r="C69" s="149" t="s">
        <v>250</v>
      </c>
      <c r="D69" s="151">
        <v>41339</v>
      </c>
      <c r="E69" s="149">
        <v>1100</v>
      </c>
      <c r="F69" s="149">
        <v>400</v>
      </c>
      <c r="G69" s="149" t="s">
        <v>161</v>
      </c>
      <c r="H69" s="83" t="s">
        <v>162</v>
      </c>
      <c r="XFD69"/>
    </row>
    <row r="70" spans="1:8 16384:16384" s="78" customFormat="1" x14ac:dyDescent="0.3">
      <c r="A70" s="149" t="s">
        <v>187</v>
      </c>
      <c r="B70" s="150">
        <v>2316</v>
      </c>
      <c r="C70" s="149" t="s">
        <v>251</v>
      </c>
      <c r="D70" s="151">
        <v>41339</v>
      </c>
      <c r="E70" s="149">
        <v>780</v>
      </c>
      <c r="F70" s="149">
        <v>400</v>
      </c>
      <c r="G70" s="149" t="s">
        <v>161</v>
      </c>
      <c r="H70" s="83" t="s">
        <v>162</v>
      </c>
      <c r="XFD70"/>
    </row>
    <row r="71" spans="1:8 16384:16384" s="78" customFormat="1" x14ac:dyDescent="0.3">
      <c r="A71" s="149" t="s">
        <v>187</v>
      </c>
      <c r="B71" s="150">
        <v>2316</v>
      </c>
      <c r="C71" s="149" t="s">
        <v>252</v>
      </c>
      <c r="D71" s="151">
        <v>41339</v>
      </c>
      <c r="E71" s="149">
        <v>320</v>
      </c>
      <c r="F71" s="149">
        <v>400</v>
      </c>
      <c r="G71" s="149" t="s">
        <v>161</v>
      </c>
      <c r="H71" s="83" t="s">
        <v>162</v>
      </c>
      <c r="XFD71"/>
    </row>
    <row r="72" spans="1:8 16384:16384" s="78" customFormat="1" x14ac:dyDescent="0.3">
      <c r="A72" s="149" t="s">
        <v>187</v>
      </c>
      <c r="B72" s="150">
        <v>2316</v>
      </c>
      <c r="C72" s="149" t="s">
        <v>208</v>
      </c>
      <c r="D72" s="151">
        <v>41339</v>
      </c>
      <c r="E72" s="149">
        <v>320</v>
      </c>
      <c r="F72" s="149">
        <v>400</v>
      </c>
      <c r="G72" s="149" t="s">
        <v>161</v>
      </c>
      <c r="H72" s="83" t="s">
        <v>162</v>
      </c>
      <c r="XFD72"/>
    </row>
    <row r="73" spans="1:8 16384:16384" s="78" customFormat="1" x14ac:dyDescent="0.3">
      <c r="A73" s="149" t="s">
        <v>187</v>
      </c>
      <c r="B73" s="150">
        <v>2316</v>
      </c>
      <c r="C73" s="149" t="s">
        <v>250</v>
      </c>
      <c r="D73" s="151">
        <v>41365</v>
      </c>
      <c r="E73" s="149">
        <v>620</v>
      </c>
      <c r="F73" s="149">
        <v>400</v>
      </c>
      <c r="G73" s="149" t="s">
        <v>161</v>
      </c>
      <c r="H73" s="83" t="s">
        <v>162</v>
      </c>
      <c r="XFD73"/>
    </row>
    <row r="74" spans="1:8 16384:16384" s="78" customFormat="1" x14ac:dyDescent="0.3">
      <c r="A74" s="149" t="s">
        <v>187</v>
      </c>
      <c r="B74" s="150">
        <v>2316</v>
      </c>
      <c r="C74" s="149" t="s">
        <v>251</v>
      </c>
      <c r="D74" s="151">
        <v>41365</v>
      </c>
      <c r="E74" s="149">
        <v>2100</v>
      </c>
      <c r="F74" s="149">
        <v>400</v>
      </c>
      <c r="G74" s="149" t="s">
        <v>161</v>
      </c>
      <c r="H74" s="83" t="s">
        <v>162</v>
      </c>
      <c r="XFD74"/>
    </row>
    <row r="75" spans="1:8 16384:16384" s="78" customFormat="1" x14ac:dyDescent="0.3">
      <c r="A75" s="149" t="s">
        <v>159</v>
      </c>
      <c r="B75" s="150">
        <v>2316</v>
      </c>
      <c r="C75" s="149" t="s">
        <v>207</v>
      </c>
      <c r="D75" s="151">
        <v>41408</v>
      </c>
      <c r="E75" s="149">
        <v>901</v>
      </c>
      <c r="F75" s="149">
        <v>400</v>
      </c>
      <c r="G75" s="149" t="s">
        <v>161</v>
      </c>
      <c r="H75" s="83" t="s">
        <v>162</v>
      </c>
      <c r="XFD75"/>
    </row>
    <row r="76" spans="1:8 16384:16384" s="78" customFormat="1" x14ac:dyDescent="0.3">
      <c r="A76" s="149" t="s">
        <v>187</v>
      </c>
      <c r="B76" s="150">
        <v>2316</v>
      </c>
      <c r="C76" s="149" t="s">
        <v>250</v>
      </c>
      <c r="D76" s="151">
        <v>41409</v>
      </c>
      <c r="E76" s="149">
        <v>2400</v>
      </c>
      <c r="F76" s="149">
        <v>400</v>
      </c>
      <c r="G76" s="149" t="s">
        <v>161</v>
      </c>
      <c r="H76" s="83" t="s">
        <v>162</v>
      </c>
      <c r="XFD76"/>
    </row>
    <row r="77" spans="1:8 16384:16384" s="78" customFormat="1" x14ac:dyDescent="0.3">
      <c r="A77" s="149" t="s">
        <v>187</v>
      </c>
      <c r="B77" s="150">
        <v>2316</v>
      </c>
      <c r="C77" s="149" t="s">
        <v>251</v>
      </c>
      <c r="D77" s="151">
        <v>41409</v>
      </c>
      <c r="E77" s="149">
        <v>840</v>
      </c>
      <c r="F77" s="149">
        <v>400</v>
      </c>
      <c r="G77" s="149" t="s">
        <v>161</v>
      </c>
      <c r="H77" s="83" t="s">
        <v>162</v>
      </c>
      <c r="XFD77"/>
    </row>
    <row r="78" spans="1:8 16384:16384" s="78" customFormat="1" x14ac:dyDescent="0.3">
      <c r="A78" s="149" t="s">
        <v>187</v>
      </c>
      <c r="B78" s="150">
        <v>2316</v>
      </c>
      <c r="C78" s="149" t="s">
        <v>250</v>
      </c>
      <c r="D78" s="151">
        <v>41429</v>
      </c>
      <c r="E78" s="149">
        <v>2600</v>
      </c>
      <c r="F78" s="149">
        <v>400</v>
      </c>
      <c r="G78" s="149" t="s">
        <v>161</v>
      </c>
      <c r="H78" s="83" t="s">
        <v>162</v>
      </c>
      <c r="XFD78"/>
    </row>
    <row r="79" spans="1:8 16384:16384" s="78" customFormat="1" x14ac:dyDescent="0.3">
      <c r="A79" s="149" t="s">
        <v>187</v>
      </c>
      <c r="B79" s="150">
        <v>2316</v>
      </c>
      <c r="C79" s="149" t="s">
        <v>251</v>
      </c>
      <c r="D79" s="151">
        <v>41429</v>
      </c>
      <c r="E79" s="149">
        <v>1400</v>
      </c>
      <c r="F79" s="149">
        <v>400</v>
      </c>
      <c r="G79" s="149" t="s">
        <v>161</v>
      </c>
      <c r="H79" s="83" t="s">
        <v>162</v>
      </c>
      <c r="XFD79"/>
    </row>
    <row r="80" spans="1:8 16384:16384" s="78" customFormat="1" x14ac:dyDescent="0.3">
      <c r="A80" s="149" t="s">
        <v>187</v>
      </c>
      <c r="B80" s="150">
        <v>2316</v>
      </c>
      <c r="C80" s="149" t="s">
        <v>252</v>
      </c>
      <c r="D80" s="151">
        <v>41429</v>
      </c>
      <c r="E80" s="149">
        <v>960</v>
      </c>
      <c r="F80" s="149">
        <v>400</v>
      </c>
      <c r="G80" s="149" t="s">
        <v>161</v>
      </c>
      <c r="H80" s="83" t="s">
        <v>162</v>
      </c>
      <c r="XFD80"/>
    </row>
    <row r="81" spans="1:8 16384:16384" s="78" customFormat="1" x14ac:dyDescent="0.3">
      <c r="A81" s="149" t="s">
        <v>187</v>
      </c>
      <c r="B81" s="150">
        <v>2316</v>
      </c>
      <c r="C81" s="149" t="s">
        <v>208</v>
      </c>
      <c r="D81" s="151">
        <v>41429</v>
      </c>
      <c r="E81" s="149">
        <v>600</v>
      </c>
      <c r="F81" s="149">
        <v>400</v>
      </c>
      <c r="G81" s="149" t="s">
        <v>161</v>
      </c>
      <c r="H81" s="83" t="s">
        <v>162</v>
      </c>
      <c r="XFD81"/>
    </row>
    <row r="82" spans="1:8 16384:16384" x14ac:dyDescent="0.3">
      <c r="A82" s="149" t="s">
        <v>187</v>
      </c>
      <c r="B82" s="150">
        <v>2316</v>
      </c>
      <c r="C82" s="149" t="s">
        <v>250</v>
      </c>
      <c r="D82" s="151">
        <v>41456</v>
      </c>
      <c r="E82" s="149">
        <v>1600</v>
      </c>
      <c r="F82" s="149">
        <v>400</v>
      </c>
      <c r="G82" s="149" t="s">
        <v>161</v>
      </c>
      <c r="H82" s="83" t="s">
        <v>162</v>
      </c>
    </row>
    <row r="83" spans="1:8 16384:16384" x14ac:dyDescent="0.3">
      <c r="A83" s="149" t="s">
        <v>187</v>
      </c>
      <c r="B83" s="150">
        <v>2316</v>
      </c>
      <c r="C83" s="149" t="s">
        <v>251</v>
      </c>
      <c r="D83" s="151">
        <v>41456</v>
      </c>
      <c r="E83" s="149">
        <v>5900</v>
      </c>
      <c r="F83" s="149">
        <v>400</v>
      </c>
      <c r="G83" s="149" t="s">
        <v>161</v>
      </c>
      <c r="H83" s="83" t="s">
        <v>162</v>
      </c>
    </row>
    <row r="84" spans="1:8 16384:16384" x14ac:dyDescent="0.3">
      <c r="A84" s="149" t="s">
        <v>187</v>
      </c>
      <c r="B84" s="150">
        <v>2316</v>
      </c>
      <c r="C84" s="149" t="s">
        <v>250</v>
      </c>
      <c r="D84" s="151">
        <v>41492</v>
      </c>
      <c r="E84" s="149">
        <v>5800</v>
      </c>
      <c r="F84" s="149">
        <v>400</v>
      </c>
      <c r="G84" s="149" t="s">
        <v>161</v>
      </c>
      <c r="H84" s="83" t="s">
        <v>162</v>
      </c>
    </row>
    <row r="85" spans="1:8 16384:16384" x14ac:dyDescent="0.3">
      <c r="A85" s="149" t="s">
        <v>187</v>
      </c>
      <c r="B85" s="150">
        <v>2316</v>
      </c>
      <c r="C85" s="149" t="s">
        <v>251</v>
      </c>
      <c r="D85" s="151">
        <v>41492</v>
      </c>
      <c r="E85" s="149">
        <v>6000</v>
      </c>
      <c r="F85" s="149">
        <v>400</v>
      </c>
      <c r="G85" s="149" t="s">
        <v>161</v>
      </c>
      <c r="H85" s="83" t="s">
        <v>162</v>
      </c>
    </row>
    <row r="86" spans="1:8 16384:16384" x14ac:dyDescent="0.3">
      <c r="A86" s="149" t="s">
        <v>187</v>
      </c>
      <c r="B86" s="150">
        <v>2316</v>
      </c>
      <c r="C86" s="149" t="s">
        <v>250</v>
      </c>
      <c r="D86" s="151">
        <v>41534</v>
      </c>
      <c r="E86" s="149">
        <v>860</v>
      </c>
      <c r="F86" s="149">
        <v>400</v>
      </c>
      <c r="G86" s="149" t="s">
        <v>161</v>
      </c>
      <c r="H86" s="83" t="s">
        <v>162</v>
      </c>
    </row>
    <row r="87" spans="1:8 16384:16384" x14ac:dyDescent="0.3">
      <c r="A87" s="149" t="s">
        <v>187</v>
      </c>
      <c r="B87" s="150">
        <v>2316</v>
      </c>
      <c r="C87" s="149" t="s">
        <v>252</v>
      </c>
      <c r="D87" s="151">
        <v>41534</v>
      </c>
      <c r="E87" s="149">
        <v>3700</v>
      </c>
      <c r="F87" s="149">
        <v>400</v>
      </c>
      <c r="G87" s="149" t="s">
        <v>161</v>
      </c>
      <c r="H87" s="83" t="s">
        <v>162</v>
      </c>
    </row>
    <row r="88" spans="1:8 16384:16384" x14ac:dyDescent="0.3">
      <c r="A88" s="149" t="s">
        <v>187</v>
      </c>
      <c r="B88" s="150">
        <v>2316</v>
      </c>
      <c r="C88" s="149" t="s">
        <v>208</v>
      </c>
      <c r="D88" s="151">
        <v>41534</v>
      </c>
      <c r="E88" s="149">
        <v>180</v>
      </c>
      <c r="F88" s="149">
        <v>400</v>
      </c>
      <c r="G88" s="149" t="s">
        <v>161</v>
      </c>
      <c r="H88" s="83" t="s">
        <v>162</v>
      </c>
    </row>
    <row r="89" spans="1:8 16384:16384" x14ac:dyDescent="0.3">
      <c r="A89" s="149" t="s">
        <v>187</v>
      </c>
      <c r="B89" s="150">
        <v>2316</v>
      </c>
      <c r="C89" s="149" t="s">
        <v>250</v>
      </c>
      <c r="D89" s="151">
        <v>41548</v>
      </c>
      <c r="E89" s="149">
        <v>2400</v>
      </c>
      <c r="F89" s="149">
        <v>400</v>
      </c>
      <c r="G89" s="149" t="s">
        <v>161</v>
      </c>
      <c r="H89" s="83" t="s">
        <v>162</v>
      </c>
    </row>
    <row r="90" spans="1:8 16384:16384" x14ac:dyDescent="0.3">
      <c r="A90" s="149" t="s">
        <v>187</v>
      </c>
      <c r="B90" s="150">
        <v>2316</v>
      </c>
      <c r="C90" s="149" t="s">
        <v>251</v>
      </c>
      <c r="D90" s="151">
        <v>41548</v>
      </c>
      <c r="E90" s="149">
        <v>1200</v>
      </c>
      <c r="F90" s="149">
        <v>400</v>
      </c>
      <c r="G90" s="149" t="s">
        <v>161</v>
      </c>
      <c r="H90" s="83" t="s">
        <v>162</v>
      </c>
    </row>
    <row r="91" spans="1:8 16384:16384" x14ac:dyDescent="0.3">
      <c r="A91" s="149" t="s">
        <v>187</v>
      </c>
      <c r="B91" s="150">
        <v>2316</v>
      </c>
      <c r="C91" s="149" t="s">
        <v>250</v>
      </c>
      <c r="D91" s="151">
        <v>41582</v>
      </c>
      <c r="E91" s="149">
        <v>4400</v>
      </c>
      <c r="F91" s="149">
        <v>400</v>
      </c>
      <c r="G91" s="149" t="s">
        <v>161</v>
      </c>
      <c r="H91" s="83" t="s">
        <v>162</v>
      </c>
    </row>
    <row r="92" spans="1:8 16384:16384" x14ac:dyDescent="0.3">
      <c r="A92" s="149" t="s">
        <v>187</v>
      </c>
      <c r="B92" s="150">
        <v>2316</v>
      </c>
      <c r="C92" s="149" t="s">
        <v>251</v>
      </c>
      <c r="D92" s="151">
        <v>41582</v>
      </c>
      <c r="E92" s="149">
        <v>2600</v>
      </c>
      <c r="F92" s="149">
        <v>400</v>
      </c>
      <c r="G92" s="149" t="s">
        <v>161</v>
      </c>
      <c r="H92" s="83" t="s">
        <v>162</v>
      </c>
    </row>
    <row r="93" spans="1:8 16384:16384" x14ac:dyDescent="0.3">
      <c r="A93" s="149" t="s">
        <v>187</v>
      </c>
      <c r="B93" s="150">
        <v>2316</v>
      </c>
      <c r="C93" s="149" t="s">
        <v>250</v>
      </c>
      <c r="D93" s="151">
        <v>41611</v>
      </c>
      <c r="E93" s="149">
        <v>700</v>
      </c>
      <c r="F93" s="149">
        <v>400</v>
      </c>
      <c r="G93" s="149" t="s">
        <v>161</v>
      </c>
      <c r="H93" s="83" t="s">
        <v>162</v>
      </c>
    </row>
    <row r="94" spans="1:8 16384:16384" x14ac:dyDescent="0.3">
      <c r="A94" s="149" t="s">
        <v>187</v>
      </c>
      <c r="B94" s="150">
        <v>2316</v>
      </c>
      <c r="C94" s="149" t="s">
        <v>251</v>
      </c>
      <c r="D94" s="151">
        <v>41611</v>
      </c>
      <c r="E94" s="149">
        <v>410</v>
      </c>
      <c r="F94" s="149">
        <v>400</v>
      </c>
      <c r="G94" s="149" t="s">
        <v>161</v>
      </c>
      <c r="H94" s="83" t="s">
        <v>162</v>
      </c>
    </row>
    <row r="95" spans="1:8 16384:16384" x14ac:dyDescent="0.3">
      <c r="A95" s="149" t="s">
        <v>187</v>
      </c>
      <c r="B95" s="150">
        <v>2316</v>
      </c>
      <c r="C95" s="149" t="s">
        <v>252</v>
      </c>
      <c r="D95" s="151">
        <v>41611</v>
      </c>
      <c r="E95" s="149">
        <v>510</v>
      </c>
      <c r="F95" s="149">
        <v>400</v>
      </c>
      <c r="G95" s="149" t="s">
        <v>161</v>
      </c>
      <c r="H95" s="83" t="s">
        <v>162</v>
      </c>
    </row>
    <row r="96" spans="1:8 16384:16384" x14ac:dyDescent="0.3">
      <c r="A96" s="149" t="s">
        <v>187</v>
      </c>
      <c r="B96" s="150">
        <v>2316</v>
      </c>
      <c r="C96" s="149" t="s">
        <v>208</v>
      </c>
      <c r="D96" s="151">
        <v>41611</v>
      </c>
      <c r="E96" s="149">
        <v>380</v>
      </c>
      <c r="F96" s="149">
        <v>400</v>
      </c>
      <c r="G96" s="149" t="s">
        <v>161</v>
      </c>
      <c r="H96" s="83" t="s">
        <v>162</v>
      </c>
    </row>
    <row r="97" spans="1:8" x14ac:dyDescent="0.3">
      <c r="A97" s="149" t="s">
        <v>159</v>
      </c>
      <c r="B97" s="150">
        <v>2316</v>
      </c>
      <c r="C97" s="149" t="s">
        <v>207</v>
      </c>
      <c r="D97" s="151">
        <v>41627</v>
      </c>
      <c r="E97" s="149">
        <v>541</v>
      </c>
      <c r="F97" s="149">
        <v>400</v>
      </c>
      <c r="G97" s="149" t="s">
        <v>161</v>
      </c>
      <c r="H97" s="83" t="s">
        <v>162</v>
      </c>
    </row>
    <row r="98" spans="1:8" x14ac:dyDescent="0.3">
      <c r="A98" s="149" t="s">
        <v>187</v>
      </c>
      <c r="B98" s="150">
        <v>2316</v>
      </c>
      <c r="C98" s="149" t="s">
        <v>250</v>
      </c>
      <c r="D98" s="151">
        <v>41647</v>
      </c>
      <c r="E98" s="149">
        <v>1300</v>
      </c>
      <c r="F98" s="149">
        <v>400</v>
      </c>
      <c r="G98" s="149" t="s">
        <v>161</v>
      </c>
      <c r="H98" s="83" t="s">
        <v>162</v>
      </c>
    </row>
    <row r="99" spans="1:8" x14ac:dyDescent="0.3">
      <c r="A99" s="149" t="s">
        <v>187</v>
      </c>
      <c r="B99" s="150">
        <v>2316</v>
      </c>
      <c r="C99" s="149" t="s">
        <v>251</v>
      </c>
      <c r="D99" s="151">
        <v>41647</v>
      </c>
      <c r="E99" s="149">
        <v>27</v>
      </c>
      <c r="F99" s="149">
        <v>400</v>
      </c>
      <c r="G99" s="149" t="s">
        <v>161</v>
      </c>
      <c r="H99" s="83" t="s">
        <v>162</v>
      </c>
    </row>
    <row r="100" spans="1:8" x14ac:dyDescent="0.3">
      <c r="A100" s="149" t="s">
        <v>159</v>
      </c>
      <c r="B100" s="150">
        <v>2316</v>
      </c>
      <c r="C100" s="149" t="s">
        <v>207</v>
      </c>
      <c r="D100" s="151">
        <v>41669</v>
      </c>
      <c r="E100" s="149">
        <v>1532</v>
      </c>
      <c r="F100" s="149">
        <v>400</v>
      </c>
      <c r="G100" s="149" t="s">
        <v>161</v>
      </c>
      <c r="H100" s="83" t="s">
        <v>162</v>
      </c>
    </row>
    <row r="101" spans="1:8" x14ac:dyDescent="0.3">
      <c r="A101" s="149" t="s">
        <v>187</v>
      </c>
      <c r="B101" s="150">
        <v>2316</v>
      </c>
      <c r="C101" s="149" t="s">
        <v>250</v>
      </c>
      <c r="D101" s="151">
        <v>41674</v>
      </c>
      <c r="E101" s="149">
        <v>1600</v>
      </c>
      <c r="F101" s="149">
        <v>400</v>
      </c>
      <c r="G101" s="149" t="s">
        <v>161</v>
      </c>
      <c r="H101" s="83" t="s">
        <v>162</v>
      </c>
    </row>
    <row r="102" spans="1:8" x14ac:dyDescent="0.3">
      <c r="A102" s="149" t="s">
        <v>187</v>
      </c>
      <c r="B102" s="150">
        <v>2316</v>
      </c>
      <c r="C102" s="149" t="s">
        <v>251</v>
      </c>
      <c r="D102" s="151">
        <v>41674</v>
      </c>
      <c r="E102" s="149">
        <v>960</v>
      </c>
      <c r="F102" s="149">
        <v>400</v>
      </c>
      <c r="G102" s="149" t="s">
        <v>161</v>
      </c>
      <c r="H102" s="83" t="s">
        <v>162</v>
      </c>
    </row>
    <row r="103" spans="1:8" x14ac:dyDescent="0.3">
      <c r="A103" s="149" t="s">
        <v>187</v>
      </c>
      <c r="B103" s="150">
        <v>2316</v>
      </c>
      <c r="C103" s="149" t="s">
        <v>250</v>
      </c>
      <c r="D103" s="151">
        <v>41717</v>
      </c>
      <c r="E103" s="149">
        <v>2400</v>
      </c>
      <c r="F103" s="149">
        <v>400</v>
      </c>
      <c r="G103" s="149" t="s">
        <v>161</v>
      </c>
      <c r="H103" s="83" t="s">
        <v>162</v>
      </c>
    </row>
    <row r="104" spans="1:8" x14ac:dyDescent="0.3">
      <c r="A104" s="149" t="s">
        <v>187</v>
      </c>
      <c r="B104" s="150">
        <v>2316</v>
      </c>
      <c r="C104" s="149" t="s">
        <v>251</v>
      </c>
      <c r="D104" s="151">
        <v>41717</v>
      </c>
      <c r="E104" s="149">
        <v>5700</v>
      </c>
      <c r="F104" s="149">
        <v>400</v>
      </c>
      <c r="G104" s="149" t="s">
        <v>161</v>
      </c>
      <c r="H104" s="83" t="s">
        <v>162</v>
      </c>
    </row>
    <row r="105" spans="1:8" x14ac:dyDescent="0.3">
      <c r="A105" s="149" t="s">
        <v>187</v>
      </c>
      <c r="B105" s="150">
        <v>2316</v>
      </c>
      <c r="C105" s="149" t="s">
        <v>252</v>
      </c>
      <c r="D105" s="151">
        <v>41717</v>
      </c>
      <c r="E105" s="149">
        <v>420</v>
      </c>
      <c r="F105" s="149">
        <v>400</v>
      </c>
      <c r="G105" s="149" t="s">
        <v>161</v>
      </c>
      <c r="H105" s="83" t="s">
        <v>162</v>
      </c>
    </row>
    <row r="106" spans="1:8" x14ac:dyDescent="0.3">
      <c r="A106" s="149" t="s">
        <v>187</v>
      </c>
      <c r="B106" s="150">
        <v>2316</v>
      </c>
      <c r="C106" s="149" t="s">
        <v>208</v>
      </c>
      <c r="D106" s="151">
        <v>41717</v>
      </c>
      <c r="E106" s="149">
        <v>1300</v>
      </c>
      <c r="F106" s="149">
        <v>400</v>
      </c>
      <c r="G106" s="149" t="s">
        <v>161</v>
      </c>
      <c r="H106" s="83" t="s">
        <v>162</v>
      </c>
    </row>
    <row r="107" spans="1:8" x14ac:dyDescent="0.3">
      <c r="A107" s="149" t="s">
        <v>187</v>
      </c>
      <c r="B107" s="150">
        <v>2316</v>
      </c>
      <c r="C107" s="149" t="s">
        <v>250</v>
      </c>
      <c r="D107" s="151">
        <v>41737</v>
      </c>
      <c r="E107" s="149">
        <v>8500</v>
      </c>
      <c r="F107" s="149">
        <v>400</v>
      </c>
      <c r="G107" s="149" t="s">
        <v>161</v>
      </c>
      <c r="H107" s="83" t="s">
        <v>162</v>
      </c>
    </row>
    <row r="108" spans="1:8" x14ac:dyDescent="0.3">
      <c r="A108" s="149" t="s">
        <v>187</v>
      </c>
      <c r="B108" s="150">
        <v>2316</v>
      </c>
      <c r="C108" s="149" t="s">
        <v>251</v>
      </c>
      <c r="D108" s="151">
        <v>41737</v>
      </c>
      <c r="E108" s="149">
        <v>1300</v>
      </c>
      <c r="F108" s="149">
        <v>400</v>
      </c>
      <c r="G108" s="149" t="s">
        <v>161</v>
      </c>
      <c r="H108" s="83" t="s">
        <v>162</v>
      </c>
    </row>
    <row r="109" spans="1:8" x14ac:dyDescent="0.3">
      <c r="A109" s="149" t="s">
        <v>159</v>
      </c>
      <c r="B109" s="150">
        <v>2316</v>
      </c>
      <c r="C109" s="149" t="s">
        <v>207</v>
      </c>
      <c r="D109" s="151">
        <v>41766</v>
      </c>
      <c r="E109" s="149">
        <v>360</v>
      </c>
      <c r="F109" s="149">
        <v>400</v>
      </c>
      <c r="G109" s="149" t="s">
        <v>161</v>
      </c>
      <c r="H109" s="83" t="s">
        <v>162</v>
      </c>
    </row>
    <row r="110" spans="1:8" x14ac:dyDescent="0.3">
      <c r="A110" s="149" t="s">
        <v>187</v>
      </c>
      <c r="B110" s="150">
        <v>2316</v>
      </c>
      <c r="C110" s="149" t="s">
        <v>250</v>
      </c>
      <c r="D110" s="151">
        <v>41786</v>
      </c>
      <c r="E110" s="149">
        <v>1300</v>
      </c>
      <c r="F110" s="149">
        <v>400</v>
      </c>
      <c r="G110" s="149" t="s">
        <v>161</v>
      </c>
      <c r="H110" s="83" t="s">
        <v>162</v>
      </c>
    </row>
    <row r="111" spans="1:8" x14ac:dyDescent="0.3">
      <c r="A111" s="149" t="s">
        <v>187</v>
      </c>
      <c r="B111" s="150">
        <v>2316</v>
      </c>
      <c r="C111" s="149" t="s">
        <v>251</v>
      </c>
      <c r="D111" s="151">
        <v>41786</v>
      </c>
      <c r="E111" s="149">
        <v>620</v>
      </c>
      <c r="F111" s="149">
        <v>400</v>
      </c>
      <c r="G111" s="149" t="s">
        <v>161</v>
      </c>
      <c r="H111" s="83" t="s">
        <v>162</v>
      </c>
    </row>
    <row r="112" spans="1:8" x14ac:dyDescent="0.3">
      <c r="A112" s="149" t="s">
        <v>187</v>
      </c>
      <c r="B112" s="150">
        <v>2316</v>
      </c>
      <c r="C112" s="149" t="s">
        <v>250</v>
      </c>
      <c r="D112" s="151">
        <v>41801</v>
      </c>
      <c r="E112" s="149">
        <v>1300</v>
      </c>
      <c r="F112" s="149">
        <v>400</v>
      </c>
      <c r="G112" s="149" t="s">
        <v>161</v>
      </c>
      <c r="H112" s="83" t="s">
        <v>162</v>
      </c>
    </row>
    <row r="113" spans="1:8" x14ac:dyDescent="0.3">
      <c r="A113" s="149" t="s">
        <v>187</v>
      </c>
      <c r="B113" s="150">
        <v>2316</v>
      </c>
      <c r="C113" s="149" t="s">
        <v>251</v>
      </c>
      <c r="D113" s="151">
        <v>41801</v>
      </c>
      <c r="E113" s="149">
        <v>780</v>
      </c>
      <c r="F113" s="149">
        <v>400</v>
      </c>
      <c r="G113" s="149" t="s">
        <v>161</v>
      </c>
      <c r="H113" s="83" t="s">
        <v>162</v>
      </c>
    </row>
    <row r="114" spans="1:8" x14ac:dyDescent="0.3">
      <c r="A114" s="149" t="s">
        <v>187</v>
      </c>
      <c r="B114" s="150">
        <v>2316</v>
      </c>
      <c r="C114" s="149" t="s">
        <v>252</v>
      </c>
      <c r="D114" s="151">
        <v>41801</v>
      </c>
      <c r="E114" s="149">
        <v>900</v>
      </c>
      <c r="F114" s="149">
        <v>400</v>
      </c>
      <c r="G114" s="149" t="s">
        <v>161</v>
      </c>
      <c r="H114" s="83" t="s">
        <v>162</v>
      </c>
    </row>
    <row r="115" spans="1:8" x14ac:dyDescent="0.3">
      <c r="A115" s="149" t="s">
        <v>187</v>
      </c>
      <c r="B115" s="150">
        <v>2316</v>
      </c>
      <c r="C115" s="149" t="s">
        <v>208</v>
      </c>
      <c r="D115" s="151">
        <v>41801</v>
      </c>
      <c r="E115" s="149">
        <v>400</v>
      </c>
      <c r="F115" s="149">
        <v>400</v>
      </c>
      <c r="G115" s="149" t="s">
        <v>161</v>
      </c>
      <c r="H115" s="83" t="s">
        <v>162</v>
      </c>
    </row>
    <row r="116" spans="1:8" x14ac:dyDescent="0.3">
      <c r="A116" s="149" t="s">
        <v>187</v>
      </c>
      <c r="B116" s="150">
        <v>2316</v>
      </c>
      <c r="C116" s="149" t="s">
        <v>250</v>
      </c>
      <c r="D116" s="151">
        <v>41829</v>
      </c>
      <c r="E116" s="149">
        <v>3500</v>
      </c>
      <c r="F116" s="149">
        <v>400</v>
      </c>
      <c r="G116" s="149" t="s">
        <v>161</v>
      </c>
      <c r="H116" s="83" t="s">
        <v>162</v>
      </c>
    </row>
    <row r="117" spans="1:8" x14ac:dyDescent="0.3">
      <c r="A117" s="149" t="s">
        <v>187</v>
      </c>
      <c r="B117" s="150">
        <v>2316</v>
      </c>
      <c r="C117" s="149" t="s">
        <v>251</v>
      </c>
      <c r="D117" s="151">
        <v>41829</v>
      </c>
      <c r="E117" s="149">
        <v>4500</v>
      </c>
      <c r="F117" s="149">
        <v>400</v>
      </c>
      <c r="G117" s="149" t="s">
        <v>161</v>
      </c>
      <c r="H117" s="83" t="s">
        <v>162</v>
      </c>
    </row>
    <row r="118" spans="1:8" x14ac:dyDescent="0.3">
      <c r="A118" s="149" t="s">
        <v>159</v>
      </c>
      <c r="B118" s="150">
        <v>2316</v>
      </c>
      <c r="C118" s="149" t="s">
        <v>207</v>
      </c>
      <c r="D118" s="151">
        <v>41837</v>
      </c>
      <c r="E118" s="149">
        <v>3000</v>
      </c>
      <c r="F118" s="149">
        <v>400</v>
      </c>
      <c r="G118" s="149" t="s">
        <v>161</v>
      </c>
      <c r="H118" s="83" t="s">
        <v>162</v>
      </c>
    </row>
    <row r="119" spans="1:8" x14ac:dyDescent="0.3">
      <c r="A119" s="149" t="s">
        <v>187</v>
      </c>
      <c r="B119" s="150">
        <v>2316</v>
      </c>
      <c r="C119" s="149" t="s">
        <v>250</v>
      </c>
      <c r="D119" s="151">
        <v>41855</v>
      </c>
      <c r="E119" s="149">
        <v>4200</v>
      </c>
      <c r="F119" s="149">
        <v>400</v>
      </c>
      <c r="G119" s="149" t="s">
        <v>161</v>
      </c>
      <c r="H119" s="83" t="s">
        <v>162</v>
      </c>
    </row>
    <row r="120" spans="1:8" x14ac:dyDescent="0.3">
      <c r="A120" s="149" t="s">
        <v>187</v>
      </c>
      <c r="B120" s="150">
        <v>2316</v>
      </c>
      <c r="C120" s="149" t="s">
        <v>251</v>
      </c>
      <c r="D120" s="151">
        <v>41855</v>
      </c>
      <c r="E120" s="149">
        <v>6000</v>
      </c>
      <c r="F120" s="149">
        <v>400</v>
      </c>
      <c r="G120" s="149" t="s">
        <v>161</v>
      </c>
      <c r="H120" s="83" t="s">
        <v>162</v>
      </c>
    </row>
    <row r="121" spans="1:8" x14ac:dyDescent="0.3">
      <c r="A121" s="149" t="s">
        <v>187</v>
      </c>
      <c r="B121" s="150">
        <v>2316</v>
      </c>
      <c r="C121" s="149" t="s">
        <v>250</v>
      </c>
      <c r="D121" s="151">
        <v>41890</v>
      </c>
      <c r="E121" s="149">
        <v>6400</v>
      </c>
      <c r="F121" s="149">
        <v>400</v>
      </c>
      <c r="G121" s="149" t="s">
        <v>161</v>
      </c>
      <c r="H121" s="83" t="s">
        <v>162</v>
      </c>
    </row>
    <row r="122" spans="1:8" x14ac:dyDescent="0.3">
      <c r="A122" s="149" t="s">
        <v>187</v>
      </c>
      <c r="B122" s="150">
        <v>2316</v>
      </c>
      <c r="C122" s="149" t="s">
        <v>251</v>
      </c>
      <c r="D122" s="151">
        <v>41890</v>
      </c>
      <c r="E122" s="149">
        <v>7600</v>
      </c>
      <c r="F122" s="149">
        <v>400</v>
      </c>
      <c r="G122" s="149" t="s">
        <v>161</v>
      </c>
      <c r="H122" s="83" t="s">
        <v>162</v>
      </c>
    </row>
    <row r="123" spans="1:8" x14ac:dyDescent="0.3">
      <c r="A123" s="149" t="s">
        <v>187</v>
      </c>
      <c r="B123" s="150">
        <v>2316</v>
      </c>
      <c r="C123" s="149" t="s">
        <v>252</v>
      </c>
      <c r="D123" s="151">
        <v>41890</v>
      </c>
      <c r="E123" s="149">
        <v>3400</v>
      </c>
      <c r="F123" s="149">
        <v>400</v>
      </c>
      <c r="G123" s="149" t="s">
        <v>161</v>
      </c>
      <c r="H123" s="83" t="s">
        <v>162</v>
      </c>
    </row>
    <row r="124" spans="1:8" x14ac:dyDescent="0.3">
      <c r="A124" s="149" t="s">
        <v>187</v>
      </c>
      <c r="B124" s="150">
        <v>2316</v>
      </c>
      <c r="C124" s="149" t="s">
        <v>208</v>
      </c>
      <c r="D124" s="151">
        <v>41890</v>
      </c>
      <c r="E124" s="149">
        <v>6500</v>
      </c>
      <c r="F124" s="149">
        <v>400</v>
      </c>
      <c r="G124" s="149" t="s">
        <v>161</v>
      </c>
      <c r="H124" s="83" t="s">
        <v>162</v>
      </c>
    </row>
    <row r="125" spans="1:8" x14ac:dyDescent="0.3">
      <c r="A125" s="149" t="s">
        <v>187</v>
      </c>
      <c r="B125" s="150">
        <v>2316</v>
      </c>
      <c r="C125" s="149" t="s">
        <v>250</v>
      </c>
      <c r="D125" s="151">
        <v>41933</v>
      </c>
      <c r="E125" s="149">
        <v>3700</v>
      </c>
      <c r="F125" s="149">
        <v>400</v>
      </c>
      <c r="G125" s="149" t="s">
        <v>161</v>
      </c>
      <c r="H125" s="83" t="s">
        <v>162</v>
      </c>
    </row>
    <row r="126" spans="1:8" x14ac:dyDescent="0.3">
      <c r="A126" s="149" t="s">
        <v>187</v>
      </c>
      <c r="B126" s="150">
        <v>2316</v>
      </c>
      <c r="C126" s="149" t="s">
        <v>251</v>
      </c>
      <c r="D126" s="151">
        <v>41933</v>
      </c>
      <c r="E126" s="149">
        <v>1800</v>
      </c>
      <c r="F126" s="149">
        <v>400</v>
      </c>
      <c r="G126" s="149" t="s">
        <v>161</v>
      </c>
      <c r="H126" s="83" t="s">
        <v>162</v>
      </c>
    </row>
    <row r="127" spans="1:8" x14ac:dyDescent="0.3">
      <c r="A127" s="149" t="s">
        <v>187</v>
      </c>
      <c r="B127" s="150">
        <v>2316</v>
      </c>
      <c r="C127" s="149" t="s">
        <v>250</v>
      </c>
      <c r="D127" s="151">
        <v>41962</v>
      </c>
      <c r="E127" s="149">
        <v>3400</v>
      </c>
      <c r="F127" s="149">
        <v>400</v>
      </c>
      <c r="G127" s="149" t="s">
        <v>161</v>
      </c>
      <c r="H127" s="83" t="s">
        <v>162</v>
      </c>
    </row>
    <row r="128" spans="1:8" x14ac:dyDescent="0.3">
      <c r="A128" s="149" t="s">
        <v>187</v>
      </c>
      <c r="B128" s="150">
        <v>2316</v>
      </c>
      <c r="C128" s="149" t="s">
        <v>251</v>
      </c>
      <c r="D128" s="151">
        <v>41962</v>
      </c>
      <c r="E128" s="149">
        <v>1000</v>
      </c>
      <c r="F128" s="149">
        <v>400</v>
      </c>
      <c r="G128" s="149" t="s">
        <v>161</v>
      </c>
      <c r="H128" s="83" t="s">
        <v>162</v>
      </c>
    </row>
    <row r="129" spans="1:8" x14ac:dyDescent="0.3">
      <c r="A129" s="149" t="s">
        <v>159</v>
      </c>
      <c r="B129" s="150">
        <v>2316</v>
      </c>
      <c r="C129" s="149" t="s">
        <v>207</v>
      </c>
      <c r="D129" s="151">
        <v>41995</v>
      </c>
      <c r="E129" s="149">
        <v>1081</v>
      </c>
      <c r="F129" s="149">
        <v>400</v>
      </c>
      <c r="G129" s="149" t="s">
        <v>161</v>
      </c>
      <c r="H129" s="83" t="s">
        <v>162</v>
      </c>
    </row>
    <row r="130" spans="1:8" x14ac:dyDescent="0.3">
      <c r="A130" s="149" t="s">
        <v>187</v>
      </c>
      <c r="B130" s="150">
        <v>2316</v>
      </c>
      <c r="C130" s="149" t="s">
        <v>250</v>
      </c>
      <c r="D130" s="151">
        <v>42002</v>
      </c>
      <c r="E130" s="149">
        <v>2000</v>
      </c>
      <c r="F130" s="149">
        <v>400</v>
      </c>
      <c r="G130" s="149" t="s">
        <v>161</v>
      </c>
      <c r="H130" s="83" t="s">
        <v>162</v>
      </c>
    </row>
    <row r="131" spans="1:8" x14ac:dyDescent="0.3">
      <c r="A131" s="149" t="s">
        <v>187</v>
      </c>
      <c r="B131" s="150">
        <v>2316</v>
      </c>
      <c r="C131" s="149" t="s">
        <v>251</v>
      </c>
      <c r="D131" s="151">
        <v>42002</v>
      </c>
      <c r="E131" s="149">
        <v>1600</v>
      </c>
      <c r="F131" s="149">
        <v>400</v>
      </c>
      <c r="G131" s="149" t="s">
        <v>161</v>
      </c>
      <c r="H131" s="83" t="s">
        <v>162</v>
      </c>
    </row>
    <row r="132" spans="1:8" x14ac:dyDescent="0.3">
      <c r="A132" s="149" t="s">
        <v>187</v>
      </c>
      <c r="B132" s="150">
        <v>2316</v>
      </c>
      <c r="C132" s="149" t="s">
        <v>252</v>
      </c>
      <c r="D132" s="151">
        <v>42002</v>
      </c>
      <c r="E132" s="149">
        <v>350</v>
      </c>
      <c r="F132" s="149">
        <v>400</v>
      </c>
      <c r="G132" s="149" t="s">
        <v>161</v>
      </c>
      <c r="H132" s="83" t="s">
        <v>162</v>
      </c>
    </row>
    <row r="133" spans="1:8" x14ac:dyDescent="0.3">
      <c r="A133" s="149" t="s">
        <v>187</v>
      </c>
      <c r="B133" s="150">
        <v>2316</v>
      </c>
      <c r="C133" s="149" t="s">
        <v>208</v>
      </c>
      <c r="D133" s="151">
        <v>42002</v>
      </c>
      <c r="E133" s="149">
        <v>130</v>
      </c>
      <c r="F133" s="149">
        <v>400</v>
      </c>
      <c r="G133" s="149" t="s">
        <v>161</v>
      </c>
      <c r="H133" s="83" t="s">
        <v>162</v>
      </c>
    </row>
    <row r="134" spans="1:8" x14ac:dyDescent="0.3">
      <c r="A134" s="149" t="s">
        <v>187</v>
      </c>
      <c r="B134" s="150">
        <v>2316</v>
      </c>
      <c r="C134" s="149" t="s">
        <v>250</v>
      </c>
      <c r="D134" s="151">
        <v>42032</v>
      </c>
      <c r="E134" s="149">
        <v>2500</v>
      </c>
      <c r="F134" s="149">
        <v>400</v>
      </c>
      <c r="G134" s="149" t="s">
        <v>161</v>
      </c>
      <c r="H134" s="83" t="s">
        <v>162</v>
      </c>
    </row>
    <row r="135" spans="1:8" x14ac:dyDescent="0.3">
      <c r="A135" s="149" t="s">
        <v>187</v>
      </c>
      <c r="B135" s="150">
        <v>2316</v>
      </c>
      <c r="C135" s="149" t="s">
        <v>251</v>
      </c>
      <c r="D135" s="151">
        <v>42032</v>
      </c>
      <c r="E135" s="149">
        <v>720</v>
      </c>
      <c r="F135" s="149">
        <v>400</v>
      </c>
      <c r="G135" s="149" t="s">
        <v>161</v>
      </c>
      <c r="H135" s="83" t="s">
        <v>162</v>
      </c>
    </row>
    <row r="136" spans="1:8" x14ac:dyDescent="0.3">
      <c r="A136" s="149" t="s">
        <v>187</v>
      </c>
      <c r="B136" s="150">
        <v>2316</v>
      </c>
      <c r="C136" s="149" t="s">
        <v>250</v>
      </c>
      <c r="D136" s="151">
        <v>42058</v>
      </c>
      <c r="E136" s="149">
        <v>2800</v>
      </c>
      <c r="F136" s="149">
        <v>400</v>
      </c>
      <c r="G136" s="149" t="s">
        <v>161</v>
      </c>
      <c r="H136" s="83" t="s">
        <v>162</v>
      </c>
    </row>
    <row r="137" spans="1:8" x14ac:dyDescent="0.3">
      <c r="A137" s="149" t="s">
        <v>187</v>
      </c>
      <c r="B137" s="150">
        <v>2316</v>
      </c>
      <c r="C137" s="149" t="s">
        <v>251</v>
      </c>
      <c r="D137" s="151">
        <v>42058</v>
      </c>
      <c r="E137" s="149">
        <v>1100</v>
      </c>
      <c r="F137" s="149">
        <v>400</v>
      </c>
      <c r="G137" s="149" t="s">
        <v>161</v>
      </c>
      <c r="H137" s="83" t="s">
        <v>162</v>
      </c>
    </row>
    <row r="138" spans="1:8" x14ac:dyDescent="0.3">
      <c r="A138" s="149" t="s">
        <v>159</v>
      </c>
      <c r="B138" s="150">
        <v>2316</v>
      </c>
      <c r="C138" s="149" t="s">
        <v>207</v>
      </c>
      <c r="D138" s="151">
        <v>42087</v>
      </c>
      <c r="E138" s="149">
        <v>840</v>
      </c>
      <c r="F138" s="149">
        <v>400</v>
      </c>
      <c r="G138" s="149" t="s">
        <v>161</v>
      </c>
      <c r="H138" s="83" t="s">
        <v>162</v>
      </c>
    </row>
    <row r="139" spans="1:8" x14ac:dyDescent="0.3">
      <c r="A139" s="149" t="s">
        <v>187</v>
      </c>
      <c r="B139" s="150">
        <v>2316</v>
      </c>
      <c r="C139" s="149" t="s">
        <v>250</v>
      </c>
      <c r="D139" s="151">
        <v>42094</v>
      </c>
      <c r="E139" s="149">
        <v>1300</v>
      </c>
      <c r="F139" s="149">
        <v>400</v>
      </c>
      <c r="G139" s="149" t="s">
        <v>161</v>
      </c>
      <c r="H139" s="83" t="s">
        <v>162</v>
      </c>
    </row>
    <row r="140" spans="1:8" x14ac:dyDescent="0.3">
      <c r="A140" s="149" t="s">
        <v>187</v>
      </c>
      <c r="B140" s="150">
        <v>2316</v>
      </c>
      <c r="C140" s="149" t="s">
        <v>251</v>
      </c>
      <c r="D140" s="151">
        <v>42094</v>
      </c>
      <c r="E140" s="149">
        <v>500</v>
      </c>
      <c r="F140" s="149">
        <v>400</v>
      </c>
      <c r="G140" s="149" t="s">
        <v>161</v>
      </c>
      <c r="H140" s="83" t="s">
        <v>162</v>
      </c>
    </row>
    <row r="141" spans="1:8" x14ac:dyDescent="0.3">
      <c r="A141" s="149" t="s">
        <v>187</v>
      </c>
      <c r="B141" s="150">
        <v>2316</v>
      </c>
      <c r="C141" s="149" t="s">
        <v>252</v>
      </c>
      <c r="D141" s="151">
        <v>42094</v>
      </c>
      <c r="E141" s="149">
        <v>600</v>
      </c>
      <c r="F141" s="149">
        <v>400</v>
      </c>
      <c r="G141" s="149" t="s">
        <v>161</v>
      </c>
      <c r="H141" s="83" t="s">
        <v>162</v>
      </c>
    </row>
    <row r="142" spans="1:8" x14ac:dyDescent="0.3">
      <c r="A142" s="149" t="s">
        <v>187</v>
      </c>
      <c r="B142" s="150">
        <v>2316</v>
      </c>
      <c r="C142" s="149" t="s">
        <v>208</v>
      </c>
      <c r="D142" s="151">
        <v>42094</v>
      </c>
      <c r="E142" s="149">
        <v>520</v>
      </c>
      <c r="F142" s="149">
        <v>400</v>
      </c>
      <c r="G142" s="149" t="s">
        <v>161</v>
      </c>
      <c r="H142" s="83" t="s">
        <v>162</v>
      </c>
    </row>
    <row r="143" spans="1:8" x14ac:dyDescent="0.3">
      <c r="A143" s="149" t="s">
        <v>187</v>
      </c>
      <c r="B143" s="150">
        <v>2316</v>
      </c>
      <c r="C143" s="149" t="s">
        <v>250</v>
      </c>
      <c r="D143" s="151">
        <v>42095</v>
      </c>
      <c r="E143" s="149">
        <v>1500</v>
      </c>
      <c r="F143" s="149">
        <v>400</v>
      </c>
      <c r="G143" s="149" t="s">
        <v>161</v>
      </c>
      <c r="H143" s="83" t="s">
        <v>162</v>
      </c>
    </row>
    <row r="144" spans="1:8" x14ac:dyDescent="0.3">
      <c r="A144" s="149" t="s">
        <v>187</v>
      </c>
      <c r="B144" s="150">
        <v>2316</v>
      </c>
      <c r="C144" s="149" t="s">
        <v>251</v>
      </c>
      <c r="D144" s="151">
        <v>42095</v>
      </c>
      <c r="E144" s="149">
        <v>560</v>
      </c>
      <c r="F144" s="149">
        <v>400</v>
      </c>
      <c r="G144" s="149" t="s">
        <v>161</v>
      </c>
      <c r="H144" s="83" t="s">
        <v>162</v>
      </c>
    </row>
    <row r="145" spans="1:8" x14ac:dyDescent="0.3">
      <c r="A145" s="149" t="s">
        <v>159</v>
      </c>
      <c r="B145" s="150">
        <v>2316</v>
      </c>
      <c r="C145" s="149" t="s">
        <v>207</v>
      </c>
      <c r="D145" s="151">
        <v>42135</v>
      </c>
      <c r="E145" s="149" t="s">
        <v>166</v>
      </c>
      <c r="F145" s="149">
        <v>400</v>
      </c>
      <c r="G145" s="149" t="s">
        <v>178</v>
      </c>
      <c r="H145" s="83" t="s">
        <v>162</v>
      </c>
    </row>
    <row r="146" spans="1:8" x14ac:dyDescent="0.3">
      <c r="A146" s="149" t="s">
        <v>187</v>
      </c>
      <c r="B146" s="150">
        <v>2316</v>
      </c>
      <c r="C146" s="149" t="s">
        <v>252</v>
      </c>
      <c r="D146" s="151">
        <v>42151</v>
      </c>
      <c r="E146" s="149">
        <v>800</v>
      </c>
      <c r="F146" s="149">
        <v>400</v>
      </c>
      <c r="G146" s="149" t="s">
        <v>161</v>
      </c>
      <c r="H146" s="83" t="s">
        <v>162</v>
      </c>
    </row>
    <row r="147" spans="1:8" x14ac:dyDescent="0.3">
      <c r="A147" s="149" t="s">
        <v>187</v>
      </c>
      <c r="B147" s="150">
        <v>2316</v>
      </c>
      <c r="C147" s="149" t="s">
        <v>208</v>
      </c>
      <c r="D147" s="151">
        <v>42177</v>
      </c>
      <c r="E147" s="149">
        <v>420</v>
      </c>
      <c r="F147" s="149">
        <v>400</v>
      </c>
      <c r="G147" s="149" t="s">
        <v>161</v>
      </c>
      <c r="H147" s="83" t="s">
        <v>162</v>
      </c>
    </row>
    <row r="148" spans="1:8" x14ac:dyDescent="0.3">
      <c r="A148" s="149" t="s">
        <v>187</v>
      </c>
      <c r="B148" s="150">
        <v>2316</v>
      </c>
      <c r="C148" s="149" t="s">
        <v>209</v>
      </c>
      <c r="D148" s="151">
        <v>42177</v>
      </c>
      <c r="E148" s="149">
        <v>2100</v>
      </c>
      <c r="F148" s="149">
        <v>400</v>
      </c>
      <c r="G148" s="149" t="s">
        <v>161</v>
      </c>
      <c r="H148" s="83" t="s">
        <v>162</v>
      </c>
    </row>
    <row r="149" spans="1:8" x14ac:dyDescent="0.3">
      <c r="A149" s="149" t="s">
        <v>187</v>
      </c>
      <c r="B149" s="150">
        <v>2316</v>
      </c>
      <c r="C149" s="149" t="s">
        <v>209</v>
      </c>
      <c r="D149" s="151">
        <v>42213</v>
      </c>
      <c r="E149" s="149">
        <v>740</v>
      </c>
      <c r="F149" s="149">
        <v>400</v>
      </c>
      <c r="G149" s="149" t="s">
        <v>161</v>
      </c>
      <c r="H149" s="83" t="s">
        <v>162</v>
      </c>
    </row>
    <row r="150" spans="1:8" x14ac:dyDescent="0.3">
      <c r="A150" s="149" t="s">
        <v>187</v>
      </c>
      <c r="B150" s="150">
        <v>2316</v>
      </c>
      <c r="C150" s="149" t="s">
        <v>250</v>
      </c>
      <c r="D150" s="151">
        <v>42242</v>
      </c>
      <c r="E150" s="149">
        <v>9100</v>
      </c>
      <c r="F150" s="149">
        <v>400</v>
      </c>
      <c r="G150" s="149" t="s">
        <v>161</v>
      </c>
      <c r="H150" s="83" t="s">
        <v>162</v>
      </c>
    </row>
    <row r="151" spans="1:8" x14ac:dyDescent="0.3">
      <c r="A151" s="149" t="s">
        <v>187</v>
      </c>
      <c r="B151" s="150">
        <v>2316</v>
      </c>
      <c r="C151" s="149" t="s">
        <v>209</v>
      </c>
      <c r="D151" s="151">
        <v>42242</v>
      </c>
      <c r="E151" s="149">
        <v>1300</v>
      </c>
      <c r="F151" s="149">
        <v>400</v>
      </c>
      <c r="G151" s="149" t="s">
        <v>161</v>
      </c>
      <c r="H151" s="83" t="s">
        <v>162</v>
      </c>
    </row>
    <row r="152" spans="1:8" x14ac:dyDescent="0.3">
      <c r="A152" s="149" t="s">
        <v>159</v>
      </c>
      <c r="B152" s="150">
        <v>2316</v>
      </c>
      <c r="C152" s="149" t="s">
        <v>207</v>
      </c>
      <c r="D152" s="151">
        <v>42243</v>
      </c>
      <c r="E152" s="149">
        <v>46000</v>
      </c>
      <c r="F152" s="149">
        <v>400</v>
      </c>
      <c r="G152" s="149" t="s">
        <v>161</v>
      </c>
      <c r="H152" s="83" t="s">
        <v>162</v>
      </c>
    </row>
    <row r="153" spans="1:8" x14ac:dyDescent="0.3">
      <c r="A153" s="149" t="s">
        <v>187</v>
      </c>
      <c r="B153" s="150">
        <v>2316</v>
      </c>
      <c r="C153" s="149" t="s">
        <v>208</v>
      </c>
      <c r="D153" s="151">
        <v>42272</v>
      </c>
      <c r="E153" s="149">
        <v>2200</v>
      </c>
      <c r="F153" s="149">
        <v>400</v>
      </c>
      <c r="G153" s="149" t="s">
        <v>161</v>
      </c>
      <c r="H153" s="83" t="s">
        <v>162</v>
      </c>
    </row>
    <row r="154" spans="1:8" x14ac:dyDescent="0.3">
      <c r="A154" s="149" t="s">
        <v>187</v>
      </c>
      <c r="B154" s="150">
        <v>2316</v>
      </c>
      <c r="C154" s="149" t="s">
        <v>209</v>
      </c>
      <c r="D154" s="151">
        <v>42272</v>
      </c>
      <c r="E154" s="149">
        <v>420</v>
      </c>
      <c r="F154" s="149">
        <v>400</v>
      </c>
      <c r="G154" s="149" t="s">
        <v>161</v>
      </c>
      <c r="H154" s="83" t="s">
        <v>162</v>
      </c>
    </row>
    <row r="155" spans="1:8" x14ac:dyDescent="0.3">
      <c r="A155" s="149" t="s">
        <v>187</v>
      </c>
      <c r="B155" s="150">
        <v>2316</v>
      </c>
      <c r="C155" s="149" t="s">
        <v>250</v>
      </c>
      <c r="D155" s="151">
        <v>42306</v>
      </c>
      <c r="E155" s="149">
        <v>8000</v>
      </c>
      <c r="F155" s="149">
        <v>400</v>
      </c>
      <c r="G155" s="149" t="s">
        <v>161</v>
      </c>
      <c r="H155" s="83" t="s">
        <v>162</v>
      </c>
    </row>
    <row r="156" spans="1:8" x14ac:dyDescent="0.3">
      <c r="A156" s="149" t="s">
        <v>187</v>
      </c>
      <c r="B156" s="150">
        <v>2316</v>
      </c>
      <c r="C156" s="149" t="s">
        <v>209</v>
      </c>
      <c r="D156" s="151">
        <v>42306</v>
      </c>
      <c r="E156" s="149">
        <v>250</v>
      </c>
      <c r="F156" s="149">
        <v>400</v>
      </c>
      <c r="G156" s="149" t="s">
        <v>161</v>
      </c>
      <c r="H156" s="83" t="s">
        <v>162</v>
      </c>
    </row>
    <row r="157" spans="1:8" x14ac:dyDescent="0.3">
      <c r="A157" s="149" t="s">
        <v>159</v>
      </c>
      <c r="B157" s="150">
        <v>2316</v>
      </c>
      <c r="C157" s="149" t="s">
        <v>207</v>
      </c>
      <c r="D157" s="151">
        <v>42312</v>
      </c>
      <c r="E157" s="149">
        <v>9099</v>
      </c>
      <c r="F157" s="149">
        <v>400</v>
      </c>
      <c r="G157" s="149" t="s">
        <v>161</v>
      </c>
      <c r="H157" s="83" t="s">
        <v>162</v>
      </c>
    </row>
    <row r="158" spans="1:8" x14ac:dyDescent="0.3">
      <c r="A158" s="149" t="s">
        <v>187</v>
      </c>
      <c r="B158" s="150">
        <v>2316</v>
      </c>
      <c r="C158" s="149" t="s">
        <v>209</v>
      </c>
      <c r="D158" s="151">
        <v>42331</v>
      </c>
      <c r="E158" s="149">
        <v>460</v>
      </c>
      <c r="F158" s="149">
        <v>400</v>
      </c>
      <c r="G158" s="149" t="s">
        <v>161</v>
      </c>
      <c r="H158" s="83" t="s">
        <v>162</v>
      </c>
    </row>
    <row r="159" spans="1:8" x14ac:dyDescent="0.3">
      <c r="A159" s="149" t="s">
        <v>187</v>
      </c>
      <c r="B159" s="150">
        <v>2316</v>
      </c>
      <c r="C159" s="149" t="s">
        <v>208</v>
      </c>
      <c r="D159" s="151">
        <v>42367</v>
      </c>
      <c r="E159" s="149">
        <v>600</v>
      </c>
      <c r="F159" s="149">
        <v>400</v>
      </c>
      <c r="G159" s="149" t="s">
        <v>161</v>
      </c>
      <c r="H159" s="83" t="s">
        <v>162</v>
      </c>
    </row>
    <row r="160" spans="1:8" x14ac:dyDescent="0.3">
      <c r="A160" s="149" t="s">
        <v>187</v>
      </c>
      <c r="B160" s="150">
        <v>2316</v>
      </c>
      <c r="C160" s="149" t="s">
        <v>209</v>
      </c>
      <c r="D160" s="151">
        <v>42367</v>
      </c>
      <c r="E160" s="149">
        <v>720</v>
      </c>
      <c r="F160" s="149">
        <v>400</v>
      </c>
      <c r="G160" s="149" t="s">
        <v>161</v>
      </c>
      <c r="H160" s="83" t="s">
        <v>162</v>
      </c>
    </row>
    <row r="161" spans="1:8" x14ac:dyDescent="0.3">
      <c r="A161" s="149" t="s">
        <v>159</v>
      </c>
      <c r="B161" s="150">
        <v>2316</v>
      </c>
      <c r="C161" s="149" t="s">
        <v>207</v>
      </c>
      <c r="D161" s="151">
        <v>42390</v>
      </c>
      <c r="E161" s="149">
        <v>180</v>
      </c>
      <c r="F161" s="149">
        <v>400</v>
      </c>
      <c r="G161" s="149" t="s">
        <v>161</v>
      </c>
      <c r="H161" s="83" t="s">
        <v>162</v>
      </c>
    </row>
    <row r="162" spans="1:8" x14ac:dyDescent="0.3">
      <c r="A162" s="149" t="s">
        <v>187</v>
      </c>
      <c r="B162" s="150">
        <v>2316</v>
      </c>
      <c r="C162" s="149" t="s">
        <v>209</v>
      </c>
      <c r="D162" s="151">
        <v>42398</v>
      </c>
      <c r="E162" s="149">
        <v>130</v>
      </c>
      <c r="F162" s="149">
        <v>400</v>
      </c>
      <c r="G162" s="149" t="s">
        <v>161</v>
      </c>
      <c r="H162" s="83" t="s">
        <v>162</v>
      </c>
    </row>
    <row r="163" spans="1:8" x14ac:dyDescent="0.3">
      <c r="A163" s="149" t="s">
        <v>187</v>
      </c>
      <c r="B163" s="150">
        <v>2316</v>
      </c>
      <c r="C163" s="149" t="s">
        <v>250</v>
      </c>
      <c r="D163" s="151">
        <v>42429</v>
      </c>
      <c r="E163" s="149">
        <v>1100</v>
      </c>
      <c r="F163" s="149">
        <v>400</v>
      </c>
      <c r="G163" s="149" t="s">
        <v>161</v>
      </c>
      <c r="H163" s="83" t="s">
        <v>162</v>
      </c>
    </row>
    <row r="164" spans="1:8" x14ac:dyDescent="0.3">
      <c r="A164" s="149" t="s">
        <v>187</v>
      </c>
      <c r="B164" s="150">
        <v>2316</v>
      </c>
      <c r="C164" s="149" t="s">
        <v>251</v>
      </c>
      <c r="D164" s="151">
        <v>42429</v>
      </c>
      <c r="E164" s="149">
        <v>370</v>
      </c>
      <c r="F164" s="149">
        <v>400</v>
      </c>
      <c r="G164" s="149" t="s">
        <v>161</v>
      </c>
      <c r="H164" s="83" t="s">
        <v>162</v>
      </c>
    </row>
    <row r="165" spans="1:8" x14ac:dyDescent="0.3">
      <c r="A165" s="149" t="s">
        <v>187</v>
      </c>
      <c r="B165" s="150">
        <v>2316</v>
      </c>
      <c r="C165" s="149" t="s">
        <v>208</v>
      </c>
      <c r="D165" s="151">
        <v>42458</v>
      </c>
      <c r="E165" s="149">
        <v>600</v>
      </c>
      <c r="F165" s="149">
        <v>400</v>
      </c>
      <c r="G165" s="149" t="s">
        <v>161</v>
      </c>
      <c r="H165" s="83" t="s">
        <v>162</v>
      </c>
    </row>
    <row r="166" spans="1:8" x14ac:dyDescent="0.3">
      <c r="A166" s="149" t="s">
        <v>187</v>
      </c>
      <c r="B166" s="150">
        <v>2316</v>
      </c>
      <c r="C166" s="149" t="s">
        <v>209</v>
      </c>
      <c r="D166" s="151">
        <v>42458</v>
      </c>
      <c r="E166" s="149">
        <v>2000</v>
      </c>
      <c r="F166" s="149">
        <v>400</v>
      </c>
      <c r="G166" s="149" t="s">
        <v>161</v>
      </c>
      <c r="H166" s="83" t="s">
        <v>162</v>
      </c>
    </row>
    <row r="167" spans="1:8" x14ac:dyDescent="0.3">
      <c r="A167" s="149" t="s">
        <v>187</v>
      </c>
      <c r="B167" s="150">
        <v>2316</v>
      </c>
      <c r="C167" s="149" t="s">
        <v>208</v>
      </c>
      <c r="D167" s="151">
        <v>42488</v>
      </c>
      <c r="E167" s="149">
        <v>83</v>
      </c>
      <c r="F167" s="149">
        <v>400</v>
      </c>
      <c r="G167" s="149" t="s">
        <v>161</v>
      </c>
      <c r="H167" s="83" t="s">
        <v>162</v>
      </c>
    </row>
    <row r="168" spans="1:8" x14ac:dyDescent="0.3">
      <c r="A168" s="149" t="s">
        <v>187</v>
      </c>
      <c r="B168" s="150">
        <v>2316</v>
      </c>
      <c r="C168" s="149" t="s">
        <v>209</v>
      </c>
      <c r="D168" s="151">
        <v>42488</v>
      </c>
      <c r="E168" s="149">
        <v>1400</v>
      </c>
      <c r="F168" s="149">
        <v>400</v>
      </c>
      <c r="G168" s="149" t="s">
        <v>161</v>
      </c>
      <c r="H168" s="83" t="s">
        <v>162</v>
      </c>
    </row>
    <row r="169" spans="1:8" x14ac:dyDescent="0.3">
      <c r="A169" s="149" t="s">
        <v>159</v>
      </c>
      <c r="B169" s="150">
        <v>2316</v>
      </c>
      <c r="C169" s="149" t="s">
        <v>207</v>
      </c>
      <c r="D169" s="151">
        <v>42506</v>
      </c>
      <c r="E169" s="149">
        <v>120</v>
      </c>
      <c r="F169" s="149">
        <v>400</v>
      </c>
      <c r="G169" s="149" t="s">
        <v>161</v>
      </c>
      <c r="H169" s="83" t="s">
        <v>162</v>
      </c>
    </row>
    <row r="170" spans="1:8" x14ac:dyDescent="0.3">
      <c r="A170" s="149" t="s">
        <v>187</v>
      </c>
      <c r="B170" s="150">
        <v>2316</v>
      </c>
      <c r="C170" s="149" t="s">
        <v>208</v>
      </c>
      <c r="D170" s="151">
        <v>42521</v>
      </c>
      <c r="E170" s="149">
        <v>320</v>
      </c>
      <c r="F170" s="149">
        <v>400</v>
      </c>
      <c r="G170" s="149" t="s">
        <v>161</v>
      </c>
      <c r="H170" s="83" t="s">
        <v>162</v>
      </c>
    </row>
    <row r="171" spans="1:8" x14ac:dyDescent="0.3">
      <c r="A171" s="149" t="s">
        <v>187</v>
      </c>
      <c r="B171" s="150">
        <v>2316</v>
      </c>
      <c r="C171" s="149" t="s">
        <v>209</v>
      </c>
      <c r="D171" s="151">
        <v>42521</v>
      </c>
      <c r="E171" s="149">
        <v>400</v>
      </c>
      <c r="F171" s="149">
        <v>400</v>
      </c>
      <c r="G171" s="149" t="s">
        <v>161</v>
      </c>
      <c r="H171" s="83" t="s">
        <v>162</v>
      </c>
    </row>
    <row r="172" spans="1:8" x14ac:dyDescent="0.3">
      <c r="A172" s="149" t="s">
        <v>187</v>
      </c>
      <c r="B172" s="150">
        <v>2316</v>
      </c>
      <c r="C172" s="149" t="s">
        <v>208</v>
      </c>
      <c r="D172" s="151">
        <v>42550</v>
      </c>
      <c r="E172" s="149">
        <v>370</v>
      </c>
      <c r="F172" s="149">
        <v>400</v>
      </c>
      <c r="G172" s="149" t="s">
        <v>161</v>
      </c>
      <c r="H172" s="83" t="s">
        <v>162</v>
      </c>
    </row>
    <row r="173" spans="1:8" x14ac:dyDescent="0.3">
      <c r="A173" s="149" t="s">
        <v>187</v>
      </c>
      <c r="B173" s="150">
        <v>2316</v>
      </c>
      <c r="C173" s="149" t="s">
        <v>209</v>
      </c>
      <c r="D173" s="151">
        <v>42550</v>
      </c>
      <c r="E173" s="149">
        <v>740</v>
      </c>
      <c r="F173" s="149">
        <v>400</v>
      </c>
      <c r="G173" s="149" t="s">
        <v>161</v>
      </c>
      <c r="H173" s="83" t="s">
        <v>162</v>
      </c>
    </row>
    <row r="174" spans="1:8" x14ac:dyDescent="0.3">
      <c r="A174" s="149" t="s">
        <v>187</v>
      </c>
      <c r="B174" s="150">
        <v>2316</v>
      </c>
      <c r="C174" s="149" t="s">
        <v>208</v>
      </c>
      <c r="D174" s="151">
        <v>42580</v>
      </c>
      <c r="E174" s="149">
        <v>1500</v>
      </c>
      <c r="F174" s="149">
        <v>400</v>
      </c>
      <c r="G174" s="149" t="s">
        <v>161</v>
      </c>
      <c r="H174" s="83" t="s">
        <v>162</v>
      </c>
    </row>
    <row r="175" spans="1:8" x14ac:dyDescent="0.3">
      <c r="A175" s="149" t="s">
        <v>187</v>
      </c>
      <c r="B175" s="150">
        <v>2316</v>
      </c>
      <c r="C175" s="149" t="s">
        <v>209</v>
      </c>
      <c r="D175" s="151">
        <v>42580</v>
      </c>
      <c r="E175" s="149">
        <v>700</v>
      </c>
      <c r="F175" s="149">
        <v>400</v>
      </c>
      <c r="G175" s="149" t="s">
        <v>161</v>
      </c>
      <c r="H175" s="83" t="s">
        <v>162</v>
      </c>
    </row>
    <row r="176" spans="1:8" x14ac:dyDescent="0.3">
      <c r="A176" s="149" t="s">
        <v>159</v>
      </c>
      <c r="B176" s="150">
        <v>2316</v>
      </c>
      <c r="C176" s="149" t="s">
        <v>207</v>
      </c>
      <c r="D176" s="151">
        <v>42585</v>
      </c>
      <c r="E176" s="149">
        <v>11171</v>
      </c>
      <c r="F176" s="149">
        <v>400</v>
      </c>
      <c r="G176" s="149" t="s">
        <v>161</v>
      </c>
      <c r="H176" s="83" t="s">
        <v>162</v>
      </c>
    </row>
    <row r="177" spans="1:8" x14ac:dyDescent="0.3">
      <c r="A177" s="149" t="s">
        <v>187</v>
      </c>
      <c r="B177" s="150">
        <v>2316</v>
      </c>
      <c r="C177" s="149" t="s">
        <v>208</v>
      </c>
      <c r="D177" s="151">
        <v>42641</v>
      </c>
      <c r="E177" s="149">
        <v>180</v>
      </c>
      <c r="F177" s="149">
        <v>400</v>
      </c>
      <c r="G177" s="149" t="s">
        <v>161</v>
      </c>
      <c r="H177" s="83" t="s">
        <v>162</v>
      </c>
    </row>
    <row r="178" spans="1:8" x14ac:dyDescent="0.3">
      <c r="A178" s="149" t="s">
        <v>187</v>
      </c>
      <c r="B178" s="150">
        <v>2316</v>
      </c>
      <c r="C178" s="149" t="s">
        <v>209</v>
      </c>
      <c r="D178" s="151">
        <v>42641</v>
      </c>
      <c r="E178" s="149">
        <v>880</v>
      </c>
      <c r="F178" s="149">
        <v>400</v>
      </c>
      <c r="G178" s="149" t="s">
        <v>161</v>
      </c>
      <c r="H178" s="83" t="s">
        <v>162</v>
      </c>
    </row>
    <row r="179" spans="1:8" x14ac:dyDescent="0.3">
      <c r="A179" s="149" t="s">
        <v>159</v>
      </c>
      <c r="B179" s="150">
        <v>2316</v>
      </c>
      <c r="C179" s="149" t="s">
        <v>207</v>
      </c>
      <c r="D179" s="151">
        <v>42647</v>
      </c>
      <c r="E179" s="149">
        <v>90</v>
      </c>
      <c r="F179" s="149">
        <v>400</v>
      </c>
      <c r="G179" s="149" t="s">
        <v>161</v>
      </c>
      <c r="H179" s="83" t="s">
        <v>162</v>
      </c>
    </row>
    <row r="180" spans="1:8" x14ac:dyDescent="0.3">
      <c r="A180" s="149" t="s">
        <v>187</v>
      </c>
      <c r="B180" s="150">
        <v>2316</v>
      </c>
      <c r="C180" s="149" t="s">
        <v>208</v>
      </c>
      <c r="D180" s="151">
        <v>42669</v>
      </c>
      <c r="E180" s="149">
        <v>500</v>
      </c>
      <c r="F180" s="149">
        <v>400</v>
      </c>
      <c r="G180" s="149" t="s">
        <v>161</v>
      </c>
      <c r="H180" s="83" t="s">
        <v>162</v>
      </c>
    </row>
    <row r="181" spans="1:8" x14ac:dyDescent="0.3">
      <c r="A181" s="149" t="s">
        <v>187</v>
      </c>
      <c r="B181" s="150">
        <v>2316</v>
      </c>
      <c r="C181" s="149" t="s">
        <v>209</v>
      </c>
      <c r="D181" s="151">
        <v>42669</v>
      </c>
      <c r="E181" s="149">
        <v>620</v>
      </c>
      <c r="F181" s="149">
        <v>400</v>
      </c>
      <c r="G181" s="149" t="s">
        <v>161</v>
      </c>
      <c r="H181" s="83" t="s">
        <v>162</v>
      </c>
    </row>
    <row r="182" spans="1:8" x14ac:dyDescent="0.3">
      <c r="A182" s="149" t="s">
        <v>187</v>
      </c>
      <c r="B182" s="150">
        <v>2316</v>
      </c>
      <c r="C182" s="149" t="s">
        <v>208</v>
      </c>
      <c r="D182" s="151">
        <v>42676</v>
      </c>
      <c r="E182" s="149">
        <v>780</v>
      </c>
      <c r="F182" s="149">
        <v>400</v>
      </c>
      <c r="G182" s="149" t="s">
        <v>161</v>
      </c>
      <c r="H182" s="83" t="s">
        <v>162</v>
      </c>
    </row>
    <row r="183" spans="1:8" x14ac:dyDescent="0.3">
      <c r="A183" s="149" t="s">
        <v>187</v>
      </c>
      <c r="B183" s="150">
        <v>2316</v>
      </c>
      <c r="C183" s="149" t="s">
        <v>209</v>
      </c>
      <c r="D183" s="151">
        <v>42676</v>
      </c>
      <c r="E183" s="149">
        <v>6000</v>
      </c>
      <c r="F183" s="149">
        <v>400</v>
      </c>
      <c r="G183" s="149" t="s">
        <v>161</v>
      </c>
      <c r="H183" s="83" t="s">
        <v>162</v>
      </c>
    </row>
    <row r="184" spans="1:8" x14ac:dyDescent="0.3">
      <c r="A184" s="149" t="s">
        <v>187</v>
      </c>
      <c r="B184" s="150">
        <v>2316</v>
      </c>
      <c r="C184" s="149" t="s">
        <v>208</v>
      </c>
      <c r="D184" s="151">
        <v>42754</v>
      </c>
      <c r="E184" s="149">
        <v>840</v>
      </c>
      <c r="F184" s="149">
        <v>400</v>
      </c>
      <c r="G184" s="149" t="s">
        <v>161</v>
      </c>
      <c r="H184" s="83" t="s">
        <v>162</v>
      </c>
    </row>
    <row r="185" spans="1:8" x14ac:dyDescent="0.3">
      <c r="A185" s="149" t="s">
        <v>187</v>
      </c>
      <c r="B185" s="150">
        <v>2316</v>
      </c>
      <c r="C185" s="149" t="s">
        <v>209</v>
      </c>
      <c r="D185" s="151">
        <v>42754</v>
      </c>
      <c r="E185" s="149">
        <v>1100</v>
      </c>
      <c r="F185" s="149">
        <v>400</v>
      </c>
      <c r="G185" s="149" t="s">
        <v>161</v>
      </c>
      <c r="H185" s="83" t="s">
        <v>162</v>
      </c>
    </row>
    <row r="186" spans="1:8" x14ac:dyDescent="0.3">
      <c r="A186" s="149" t="s">
        <v>187</v>
      </c>
      <c r="B186" s="150">
        <v>2316</v>
      </c>
      <c r="C186" s="149" t="s">
        <v>208</v>
      </c>
      <c r="D186" s="151">
        <v>42768</v>
      </c>
      <c r="E186" s="149">
        <v>1300</v>
      </c>
      <c r="F186" s="149">
        <v>400</v>
      </c>
      <c r="G186" s="149" t="s">
        <v>161</v>
      </c>
      <c r="H186" s="83" t="s">
        <v>162</v>
      </c>
    </row>
    <row r="187" spans="1:8" x14ac:dyDescent="0.3">
      <c r="A187" s="149" t="s">
        <v>187</v>
      </c>
      <c r="B187" s="150">
        <v>2316</v>
      </c>
      <c r="C187" s="149" t="s">
        <v>209</v>
      </c>
      <c r="D187" s="151">
        <v>42768</v>
      </c>
      <c r="E187" s="149">
        <v>2400</v>
      </c>
      <c r="F187" s="149">
        <v>400</v>
      </c>
      <c r="G187" s="149" t="s">
        <v>161</v>
      </c>
      <c r="H187" s="83" t="s">
        <v>162</v>
      </c>
    </row>
    <row r="188" spans="1:8" x14ac:dyDescent="0.3">
      <c r="A188" s="149" t="s">
        <v>187</v>
      </c>
      <c r="B188" s="150">
        <v>2316</v>
      </c>
      <c r="C188" s="149" t="s">
        <v>209</v>
      </c>
      <c r="D188" s="151">
        <v>42814</v>
      </c>
      <c r="E188" s="149">
        <v>760</v>
      </c>
      <c r="F188" s="149">
        <v>400</v>
      </c>
      <c r="G188" s="149" t="s">
        <v>161</v>
      </c>
      <c r="H188" s="83" t="s">
        <v>162</v>
      </c>
    </row>
    <row r="189" spans="1:8" x14ac:dyDescent="0.3">
      <c r="A189" s="149" t="s">
        <v>187</v>
      </c>
      <c r="B189" s="150">
        <v>2316</v>
      </c>
      <c r="C189" s="149" t="s">
        <v>208</v>
      </c>
      <c r="D189" s="151">
        <v>42845</v>
      </c>
      <c r="E189" s="149">
        <v>1500</v>
      </c>
      <c r="F189" s="149">
        <v>400</v>
      </c>
      <c r="G189" s="149" t="s">
        <v>161</v>
      </c>
      <c r="H189" s="83" t="s">
        <v>162</v>
      </c>
    </row>
    <row r="190" spans="1:8" x14ac:dyDescent="0.3">
      <c r="A190" s="149" t="s">
        <v>187</v>
      </c>
      <c r="B190" s="150">
        <v>2316</v>
      </c>
      <c r="C190" s="149" t="s">
        <v>209</v>
      </c>
      <c r="D190" s="151">
        <v>42845</v>
      </c>
      <c r="E190" s="149">
        <v>130</v>
      </c>
      <c r="F190" s="149">
        <v>400</v>
      </c>
      <c r="G190" s="149" t="s">
        <v>161</v>
      </c>
      <c r="H190" s="83" t="s">
        <v>162</v>
      </c>
    </row>
    <row r="191" spans="1:8" x14ac:dyDescent="0.3">
      <c r="A191" s="149" t="s">
        <v>187</v>
      </c>
      <c r="B191" s="150">
        <v>2316</v>
      </c>
      <c r="C191" s="149" t="s">
        <v>208</v>
      </c>
      <c r="D191" s="151">
        <v>42863</v>
      </c>
      <c r="E191" s="149">
        <v>1100</v>
      </c>
      <c r="F191" s="149">
        <v>400</v>
      </c>
      <c r="G191" s="149" t="s">
        <v>161</v>
      </c>
      <c r="H191" s="83" t="s">
        <v>162</v>
      </c>
    </row>
    <row r="192" spans="1:8" x14ac:dyDescent="0.3">
      <c r="A192" s="149" t="s">
        <v>187</v>
      </c>
      <c r="B192" s="150">
        <v>2316</v>
      </c>
      <c r="C192" s="149" t="s">
        <v>209</v>
      </c>
      <c r="D192" s="151">
        <v>42863</v>
      </c>
      <c r="E192" s="149">
        <v>600</v>
      </c>
      <c r="F192" s="149">
        <v>400</v>
      </c>
      <c r="G192" s="149" t="s">
        <v>161</v>
      </c>
      <c r="H192" s="83" t="s">
        <v>162</v>
      </c>
    </row>
    <row r="193" spans="1:8" x14ac:dyDescent="0.3">
      <c r="A193" s="149" t="s">
        <v>187</v>
      </c>
      <c r="B193" s="150">
        <v>2316</v>
      </c>
      <c r="C193" s="149" t="s">
        <v>208</v>
      </c>
      <c r="D193" s="151">
        <v>42895</v>
      </c>
      <c r="E193" s="149">
        <v>560</v>
      </c>
      <c r="F193" s="149">
        <v>400</v>
      </c>
      <c r="G193" s="149" t="s">
        <v>161</v>
      </c>
      <c r="H193" s="83" t="s">
        <v>162</v>
      </c>
    </row>
    <row r="194" spans="1:8" x14ac:dyDescent="0.3">
      <c r="A194" s="149" t="s">
        <v>187</v>
      </c>
      <c r="B194" s="150">
        <v>2316</v>
      </c>
      <c r="C194" s="149" t="s">
        <v>209</v>
      </c>
      <c r="D194" s="151">
        <v>42895</v>
      </c>
      <c r="E194" s="149">
        <v>300</v>
      </c>
      <c r="F194" s="149">
        <v>400</v>
      </c>
      <c r="G194" s="149" t="s">
        <v>161</v>
      </c>
      <c r="H194" s="83" t="s">
        <v>162</v>
      </c>
    </row>
  </sheetData>
  <mergeCells count="1">
    <mergeCell ref="L1:M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XFD203"/>
  <sheetViews>
    <sheetView workbookViewId="0">
      <selection activeCell="J13" sqref="J13"/>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6.1093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165</v>
      </c>
      <c r="B2" s="150">
        <v>2322</v>
      </c>
      <c r="C2" s="149" t="s">
        <v>277</v>
      </c>
      <c r="D2" s="151">
        <v>40191</v>
      </c>
      <c r="E2" s="149">
        <v>1100</v>
      </c>
      <c r="F2" s="149">
        <v>400</v>
      </c>
      <c r="G2" s="149" t="s">
        <v>168</v>
      </c>
      <c r="H2" s="83" t="s">
        <v>162</v>
      </c>
      <c r="J2" s="85" t="s">
        <v>163</v>
      </c>
      <c r="K2" s="85" t="s">
        <v>164</v>
      </c>
      <c r="L2" s="86">
        <v>40179</v>
      </c>
      <c r="M2" s="86">
        <v>42916</v>
      </c>
      <c r="N2" s="82">
        <f>$B$2</f>
        <v>2322</v>
      </c>
      <c r="O2" s="21">
        <f>COUNTIFS($D:$D,"&gt;="&amp;L2,$D:$D,"&lt;="&amp;M2)</f>
        <v>202</v>
      </c>
      <c r="P2" s="21">
        <f>COUNTIFS($D:$D,"&gt;="&amp;L2,$D:$D,"&lt;="&amp;M2,$E:$E,"&gt;400")+COUNTIFS($D:$D,"&gt;="&amp;L2,$D:$D,"&lt;="&amp;M2,$E:$E,"*Present &gt;QL")</f>
        <v>183</v>
      </c>
      <c r="Q2" s="87">
        <f t="shared" ref="Q2" si="0">IFERROR(P2/O2,"NA")</f>
        <v>0.90594059405940597</v>
      </c>
      <c r="XFD2"/>
    </row>
    <row r="3" spans="1:17 16384:16384" s="78" customFormat="1" x14ac:dyDescent="0.3">
      <c r="A3" s="149" t="s">
        <v>165</v>
      </c>
      <c r="B3" s="150">
        <v>2322</v>
      </c>
      <c r="C3" s="149" t="s">
        <v>278</v>
      </c>
      <c r="D3" s="151">
        <v>40191</v>
      </c>
      <c r="E3" s="149">
        <v>4800</v>
      </c>
      <c r="F3" s="149">
        <v>400</v>
      </c>
      <c r="G3" s="149" t="s">
        <v>168</v>
      </c>
      <c r="H3" s="83" t="s">
        <v>162</v>
      </c>
      <c r="XFD3"/>
    </row>
    <row r="4" spans="1:17 16384:16384" s="78" customFormat="1" x14ac:dyDescent="0.3">
      <c r="A4" s="149" t="s">
        <v>165</v>
      </c>
      <c r="B4" s="150">
        <v>2322</v>
      </c>
      <c r="C4" s="149" t="s">
        <v>279</v>
      </c>
      <c r="D4" s="151">
        <v>40191</v>
      </c>
      <c r="E4" s="149">
        <v>3900</v>
      </c>
      <c r="F4" s="149">
        <v>400</v>
      </c>
      <c r="G4" s="149" t="s">
        <v>168</v>
      </c>
      <c r="H4" s="83" t="s">
        <v>162</v>
      </c>
      <c r="XFD4"/>
    </row>
    <row r="5" spans="1:17 16384:16384" s="78" customFormat="1" x14ac:dyDescent="0.3">
      <c r="A5" s="149" t="s">
        <v>165</v>
      </c>
      <c r="B5" s="150">
        <v>2322</v>
      </c>
      <c r="C5" s="149" t="s">
        <v>280</v>
      </c>
      <c r="D5" s="151">
        <v>40205</v>
      </c>
      <c r="E5" s="149">
        <v>1100</v>
      </c>
      <c r="F5" s="149">
        <v>400</v>
      </c>
      <c r="G5" s="149" t="s">
        <v>168</v>
      </c>
      <c r="H5" s="83" t="s">
        <v>162</v>
      </c>
      <c r="XFD5"/>
    </row>
    <row r="6" spans="1:17 16384:16384" s="78" customFormat="1" x14ac:dyDescent="0.3">
      <c r="A6" s="149" t="s">
        <v>165</v>
      </c>
      <c r="B6" s="150">
        <v>2322</v>
      </c>
      <c r="C6" s="149" t="s">
        <v>278</v>
      </c>
      <c r="D6" s="151">
        <v>40205</v>
      </c>
      <c r="E6" s="149">
        <v>820</v>
      </c>
      <c r="F6" s="149">
        <v>400</v>
      </c>
      <c r="G6" s="149" t="s">
        <v>168</v>
      </c>
      <c r="H6" s="83" t="s">
        <v>162</v>
      </c>
      <c r="XFD6"/>
    </row>
    <row r="7" spans="1:17 16384:16384" s="78" customFormat="1" x14ac:dyDescent="0.3">
      <c r="A7" s="149" t="s">
        <v>165</v>
      </c>
      <c r="B7" s="150">
        <v>2322</v>
      </c>
      <c r="C7" s="149" t="s">
        <v>279</v>
      </c>
      <c r="D7" s="151">
        <v>40205</v>
      </c>
      <c r="E7" s="149">
        <v>2300</v>
      </c>
      <c r="F7" s="149">
        <v>400</v>
      </c>
      <c r="G7" s="149" t="s">
        <v>168</v>
      </c>
      <c r="H7" s="83" t="s">
        <v>162</v>
      </c>
      <c r="XFD7"/>
    </row>
    <row r="8" spans="1:17 16384:16384" s="78" customFormat="1" x14ac:dyDescent="0.3">
      <c r="A8" s="149" t="s">
        <v>159</v>
      </c>
      <c r="B8" s="150">
        <v>2322</v>
      </c>
      <c r="C8" s="149" t="s">
        <v>210</v>
      </c>
      <c r="D8" s="151">
        <v>40213</v>
      </c>
      <c r="E8" s="149">
        <v>1600</v>
      </c>
      <c r="F8" s="149">
        <v>400</v>
      </c>
      <c r="G8" s="149" t="s">
        <v>161</v>
      </c>
      <c r="H8" s="83" t="s">
        <v>162</v>
      </c>
      <c r="XFD8"/>
    </row>
    <row r="9" spans="1:17 16384:16384" s="78" customFormat="1" x14ac:dyDescent="0.3">
      <c r="A9" s="149" t="s">
        <v>165</v>
      </c>
      <c r="B9" s="150">
        <v>2322</v>
      </c>
      <c r="C9" s="149" t="s">
        <v>277</v>
      </c>
      <c r="D9" s="151">
        <v>40233</v>
      </c>
      <c r="E9" s="149">
        <v>1200</v>
      </c>
      <c r="F9" s="149">
        <v>400</v>
      </c>
      <c r="G9" s="149" t="s">
        <v>168</v>
      </c>
      <c r="H9" s="83" t="s">
        <v>162</v>
      </c>
      <c r="XFD9"/>
    </row>
    <row r="10" spans="1:17 16384:16384" s="78" customFormat="1" x14ac:dyDescent="0.3">
      <c r="A10" s="149" t="s">
        <v>165</v>
      </c>
      <c r="B10" s="150">
        <v>2322</v>
      </c>
      <c r="C10" s="149" t="s">
        <v>278</v>
      </c>
      <c r="D10" s="151">
        <v>40233</v>
      </c>
      <c r="E10" s="149">
        <v>3500</v>
      </c>
      <c r="F10" s="149">
        <v>400</v>
      </c>
      <c r="G10" s="149" t="s">
        <v>168</v>
      </c>
      <c r="H10" s="83" t="s">
        <v>162</v>
      </c>
      <c r="XFD10"/>
    </row>
    <row r="11" spans="1:17 16384:16384" s="78" customFormat="1" x14ac:dyDescent="0.3">
      <c r="A11" s="149" t="s">
        <v>165</v>
      </c>
      <c r="B11" s="150">
        <v>2322</v>
      </c>
      <c r="C11" s="149" t="s">
        <v>279</v>
      </c>
      <c r="D11" s="151">
        <v>40233</v>
      </c>
      <c r="E11" s="149">
        <v>9000</v>
      </c>
      <c r="F11" s="149">
        <v>400</v>
      </c>
      <c r="G11" s="149" t="s">
        <v>168</v>
      </c>
      <c r="H11" s="83" t="s">
        <v>162</v>
      </c>
      <c r="XFD11"/>
    </row>
    <row r="12" spans="1:17 16384:16384" s="78" customFormat="1" x14ac:dyDescent="0.3">
      <c r="A12" s="149" t="s">
        <v>165</v>
      </c>
      <c r="B12" s="150">
        <v>2322</v>
      </c>
      <c r="C12" s="149" t="s">
        <v>281</v>
      </c>
      <c r="D12" s="151">
        <v>40261</v>
      </c>
      <c r="E12" s="149">
        <v>580</v>
      </c>
      <c r="F12" s="149">
        <v>400</v>
      </c>
      <c r="G12" s="149" t="s">
        <v>168</v>
      </c>
      <c r="H12" s="83" t="s">
        <v>162</v>
      </c>
      <c r="XFD12"/>
    </row>
    <row r="13" spans="1:17 16384:16384" s="78" customFormat="1" x14ac:dyDescent="0.3">
      <c r="A13" s="149" t="s">
        <v>165</v>
      </c>
      <c r="B13" s="150">
        <v>2322</v>
      </c>
      <c r="C13" s="149" t="s">
        <v>277</v>
      </c>
      <c r="D13" s="151">
        <v>40261</v>
      </c>
      <c r="E13" s="149">
        <v>860</v>
      </c>
      <c r="F13" s="149">
        <v>400</v>
      </c>
      <c r="G13" s="149" t="s">
        <v>168</v>
      </c>
      <c r="H13" s="83" t="s">
        <v>162</v>
      </c>
      <c r="XFD13"/>
    </row>
    <row r="14" spans="1:17 16384:16384" s="78" customFormat="1" x14ac:dyDescent="0.3">
      <c r="A14" s="149" t="s">
        <v>165</v>
      </c>
      <c r="B14" s="150">
        <v>2322</v>
      </c>
      <c r="C14" s="149" t="s">
        <v>278</v>
      </c>
      <c r="D14" s="151">
        <v>40261</v>
      </c>
      <c r="E14" s="149">
        <v>2900</v>
      </c>
      <c r="F14" s="149">
        <v>400</v>
      </c>
      <c r="G14" s="149" t="s">
        <v>168</v>
      </c>
      <c r="H14" s="83" t="s">
        <v>162</v>
      </c>
      <c r="XFD14"/>
    </row>
    <row r="15" spans="1:17 16384:16384" s="78" customFormat="1" x14ac:dyDescent="0.3">
      <c r="A15" s="149" t="s">
        <v>165</v>
      </c>
      <c r="B15" s="150">
        <v>2322</v>
      </c>
      <c r="C15" s="149" t="s">
        <v>279</v>
      </c>
      <c r="D15" s="151">
        <v>40261</v>
      </c>
      <c r="E15" s="149">
        <v>14000</v>
      </c>
      <c r="F15" s="149">
        <v>400</v>
      </c>
      <c r="G15" s="149" t="s">
        <v>168</v>
      </c>
      <c r="H15" s="83" t="s">
        <v>162</v>
      </c>
      <c r="XFD15"/>
    </row>
    <row r="16" spans="1:17 16384:16384" s="78" customFormat="1" x14ac:dyDescent="0.3">
      <c r="A16" s="149" t="s">
        <v>165</v>
      </c>
      <c r="B16" s="150">
        <v>2322</v>
      </c>
      <c r="C16" s="149" t="s">
        <v>277</v>
      </c>
      <c r="D16" s="151">
        <v>40275</v>
      </c>
      <c r="E16" s="149">
        <v>330</v>
      </c>
      <c r="F16" s="149">
        <v>400</v>
      </c>
      <c r="G16" s="149" t="s">
        <v>168</v>
      </c>
      <c r="H16" s="83" t="s">
        <v>162</v>
      </c>
      <c r="XFD16"/>
    </row>
    <row r="17" spans="1:8 16384:16384" s="78" customFormat="1" x14ac:dyDescent="0.3">
      <c r="A17" s="149" t="s">
        <v>165</v>
      </c>
      <c r="B17" s="150">
        <v>2322</v>
      </c>
      <c r="C17" s="149" t="s">
        <v>278</v>
      </c>
      <c r="D17" s="151">
        <v>40275</v>
      </c>
      <c r="E17" s="149">
        <v>2000</v>
      </c>
      <c r="F17" s="149">
        <v>400</v>
      </c>
      <c r="G17" s="149" t="s">
        <v>168</v>
      </c>
      <c r="H17" s="83" t="s">
        <v>162</v>
      </c>
      <c r="XFD17"/>
    </row>
    <row r="18" spans="1:8 16384:16384" s="78" customFormat="1" x14ac:dyDescent="0.3">
      <c r="A18" s="149" t="s">
        <v>165</v>
      </c>
      <c r="B18" s="150">
        <v>2322</v>
      </c>
      <c r="C18" s="149" t="s">
        <v>279</v>
      </c>
      <c r="D18" s="151">
        <v>40275</v>
      </c>
      <c r="E18" s="149">
        <v>12000</v>
      </c>
      <c r="F18" s="149">
        <v>400</v>
      </c>
      <c r="G18" s="149" t="s">
        <v>168</v>
      </c>
      <c r="H18" s="83" t="s">
        <v>162</v>
      </c>
      <c r="XFD18"/>
    </row>
    <row r="19" spans="1:8 16384:16384" s="78" customFormat="1" x14ac:dyDescent="0.3">
      <c r="A19" s="149" t="s">
        <v>165</v>
      </c>
      <c r="B19" s="150">
        <v>2322</v>
      </c>
      <c r="C19" s="149" t="s">
        <v>278</v>
      </c>
      <c r="D19" s="151">
        <v>40288</v>
      </c>
      <c r="E19" s="149">
        <v>4500</v>
      </c>
      <c r="F19" s="149">
        <v>400</v>
      </c>
      <c r="G19" s="149" t="s">
        <v>168</v>
      </c>
      <c r="H19" s="83" t="s">
        <v>162</v>
      </c>
      <c r="XFD19"/>
    </row>
    <row r="20" spans="1:8 16384:16384" s="78" customFormat="1" x14ac:dyDescent="0.3">
      <c r="A20" s="149" t="s">
        <v>165</v>
      </c>
      <c r="B20" s="150">
        <v>2322</v>
      </c>
      <c r="C20" s="149" t="s">
        <v>279</v>
      </c>
      <c r="D20" s="151">
        <v>40288</v>
      </c>
      <c r="E20" s="149">
        <v>7700</v>
      </c>
      <c r="F20" s="149">
        <v>400</v>
      </c>
      <c r="G20" s="149" t="s">
        <v>168</v>
      </c>
      <c r="H20" s="83" t="s">
        <v>162</v>
      </c>
      <c r="XFD20"/>
    </row>
    <row r="21" spans="1:8 16384:16384" s="78" customFormat="1" x14ac:dyDescent="0.3">
      <c r="A21" s="149" t="s">
        <v>165</v>
      </c>
      <c r="B21" s="150">
        <v>2322</v>
      </c>
      <c r="C21" s="149" t="s">
        <v>280</v>
      </c>
      <c r="D21" s="151">
        <v>40318</v>
      </c>
      <c r="E21" s="149">
        <v>5300</v>
      </c>
      <c r="F21" s="149">
        <v>400</v>
      </c>
      <c r="G21" s="149" t="s">
        <v>168</v>
      </c>
      <c r="H21" s="83" t="s">
        <v>162</v>
      </c>
      <c r="XFD21"/>
    </row>
    <row r="22" spans="1:8 16384:16384" s="78" customFormat="1" x14ac:dyDescent="0.3">
      <c r="A22" s="149" t="s">
        <v>165</v>
      </c>
      <c r="B22" s="150">
        <v>2322</v>
      </c>
      <c r="C22" s="149" t="s">
        <v>277</v>
      </c>
      <c r="D22" s="151">
        <v>40318</v>
      </c>
      <c r="E22" s="149">
        <v>540</v>
      </c>
      <c r="F22" s="149">
        <v>400</v>
      </c>
      <c r="G22" s="149" t="s">
        <v>168</v>
      </c>
      <c r="H22" s="83" t="s">
        <v>162</v>
      </c>
      <c r="XFD22"/>
    </row>
    <row r="23" spans="1:8 16384:16384" s="78" customFormat="1" x14ac:dyDescent="0.3">
      <c r="A23" s="149" t="s">
        <v>165</v>
      </c>
      <c r="B23" s="150">
        <v>2322</v>
      </c>
      <c r="C23" s="149" t="s">
        <v>278</v>
      </c>
      <c r="D23" s="151">
        <v>40318</v>
      </c>
      <c r="E23" s="149">
        <v>10000</v>
      </c>
      <c r="F23" s="149">
        <v>400</v>
      </c>
      <c r="G23" s="149" t="s">
        <v>168</v>
      </c>
      <c r="H23" s="83" t="s">
        <v>162</v>
      </c>
      <c r="XFD23"/>
    </row>
    <row r="24" spans="1:8 16384:16384" s="78" customFormat="1" x14ac:dyDescent="0.3">
      <c r="A24" s="149" t="s">
        <v>165</v>
      </c>
      <c r="B24" s="150">
        <v>2322</v>
      </c>
      <c r="C24" s="149" t="s">
        <v>279</v>
      </c>
      <c r="D24" s="151">
        <v>40318</v>
      </c>
      <c r="E24" s="149">
        <v>5700</v>
      </c>
      <c r="F24" s="149">
        <v>400</v>
      </c>
      <c r="G24" s="149" t="s">
        <v>168</v>
      </c>
      <c r="H24" s="83" t="s">
        <v>162</v>
      </c>
      <c r="XFD24"/>
    </row>
    <row r="25" spans="1:8 16384:16384" s="78" customFormat="1" x14ac:dyDescent="0.3">
      <c r="A25" s="149" t="s">
        <v>159</v>
      </c>
      <c r="B25" s="150">
        <v>2322</v>
      </c>
      <c r="C25" s="149" t="s">
        <v>210</v>
      </c>
      <c r="D25" s="151">
        <v>40336</v>
      </c>
      <c r="E25" s="149">
        <v>10000</v>
      </c>
      <c r="F25" s="149">
        <v>400</v>
      </c>
      <c r="G25" s="149" t="s">
        <v>161</v>
      </c>
      <c r="H25" s="83" t="s">
        <v>162</v>
      </c>
      <c r="XFD25"/>
    </row>
    <row r="26" spans="1:8 16384:16384" s="78" customFormat="1" x14ac:dyDescent="0.3">
      <c r="A26" s="149" t="s">
        <v>165</v>
      </c>
      <c r="B26" s="150">
        <v>2322</v>
      </c>
      <c r="C26" s="149" t="s">
        <v>277</v>
      </c>
      <c r="D26" s="151">
        <v>40357</v>
      </c>
      <c r="E26" s="149">
        <v>4200</v>
      </c>
      <c r="F26" s="149">
        <v>400</v>
      </c>
      <c r="G26" s="149" t="s">
        <v>168</v>
      </c>
      <c r="H26" s="83" t="s">
        <v>162</v>
      </c>
      <c r="XFD26"/>
    </row>
    <row r="27" spans="1:8 16384:16384" s="78" customFormat="1" x14ac:dyDescent="0.3">
      <c r="A27" s="149" t="s">
        <v>165</v>
      </c>
      <c r="B27" s="150">
        <v>2322</v>
      </c>
      <c r="C27" s="149" t="s">
        <v>278</v>
      </c>
      <c r="D27" s="151">
        <v>40357</v>
      </c>
      <c r="E27" s="149">
        <v>11000</v>
      </c>
      <c r="F27" s="149">
        <v>400</v>
      </c>
      <c r="G27" s="149" t="s">
        <v>168</v>
      </c>
      <c r="H27" s="83" t="s">
        <v>162</v>
      </c>
      <c r="XFD27"/>
    </row>
    <row r="28" spans="1:8 16384:16384" s="78" customFormat="1" x14ac:dyDescent="0.3">
      <c r="A28" s="149" t="s">
        <v>165</v>
      </c>
      <c r="B28" s="150">
        <v>2322</v>
      </c>
      <c r="C28" s="149" t="s">
        <v>279</v>
      </c>
      <c r="D28" s="151">
        <v>40357</v>
      </c>
      <c r="E28" s="149">
        <v>7000</v>
      </c>
      <c r="F28" s="149">
        <v>400</v>
      </c>
      <c r="G28" s="149" t="s">
        <v>168</v>
      </c>
      <c r="H28" s="83" t="s">
        <v>162</v>
      </c>
      <c r="XFD28"/>
    </row>
    <row r="29" spans="1:8 16384:16384" s="78" customFormat="1" x14ac:dyDescent="0.3">
      <c r="A29" s="149" t="s">
        <v>165</v>
      </c>
      <c r="B29" s="150">
        <v>2322</v>
      </c>
      <c r="C29" s="149" t="s">
        <v>277</v>
      </c>
      <c r="D29" s="151">
        <v>40385</v>
      </c>
      <c r="E29" s="149">
        <v>640</v>
      </c>
      <c r="F29" s="149">
        <v>400</v>
      </c>
      <c r="G29" s="149" t="s">
        <v>168</v>
      </c>
      <c r="H29" s="83" t="s">
        <v>162</v>
      </c>
      <c r="XFD29"/>
    </row>
    <row r="30" spans="1:8 16384:16384" s="78" customFormat="1" x14ac:dyDescent="0.3">
      <c r="A30" s="149" t="s">
        <v>165</v>
      </c>
      <c r="B30" s="150">
        <v>2322</v>
      </c>
      <c r="C30" s="149" t="s">
        <v>278</v>
      </c>
      <c r="D30" s="151">
        <v>40385</v>
      </c>
      <c r="E30" s="149">
        <v>6500</v>
      </c>
      <c r="F30" s="149">
        <v>400</v>
      </c>
      <c r="G30" s="149" t="s">
        <v>168</v>
      </c>
      <c r="H30" s="83" t="s">
        <v>162</v>
      </c>
      <c r="XFD30"/>
    </row>
    <row r="31" spans="1:8 16384:16384" s="78" customFormat="1" x14ac:dyDescent="0.3">
      <c r="A31" s="149" t="s">
        <v>165</v>
      </c>
      <c r="B31" s="150">
        <v>2322</v>
      </c>
      <c r="C31" s="149" t="s">
        <v>279</v>
      </c>
      <c r="D31" s="151">
        <v>40385</v>
      </c>
      <c r="E31" s="149">
        <v>10000</v>
      </c>
      <c r="F31" s="149">
        <v>400</v>
      </c>
      <c r="G31" s="149" t="s">
        <v>168</v>
      </c>
      <c r="H31" s="83" t="s">
        <v>162</v>
      </c>
      <c r="XFD31"/>
    </row>
    <row r="32" spans="1:8 16384:16384" s="78" customFormat="1" x14ac:dyDescent="0.3">
      <c r="A32" s="149" t="s">
        <v>159</v>
      </c>
      <c r="B32" s="150">
        <v>2322</v>
      </c>
      <c r="C32" s="149" t="s">
        <v>210</v>
      </c>
      <c r="D32" s="151">
        <v>40388</v>
      </c>
      <c r="E32" s="149">
        <v>12000</v>
      </c>
      <c r="F32" s="149">
        <v>400</v>
      </c>
      <c r="G32" s="149" t="s">
        <v>161</v>
      </c>
      <c r="H32" s="83" t="s">
        <v>162</v>
      </c>
      <c r="XFD32"/>
    </row>
    <row r="33" spans="1:8 16384:16384" s="78" customFormat="1" x14ac:dyDescent="0.3">
      <c r="A33" s="149" t="s">
        <v>165</v>
      </c>
      <c r="B33" s="150">
        <v>2322</v>
      </c>
      <c r="C33" s="149" t="s">
        <v>281</v>
      </c>
      <c r="D33" s="151">
        <v>40408</v>
      </c>
      <c r="E33" s="149">
        <v>2700</v>
      </c>
      <c r="F33" s="149">
        <v>400</v>
      </c>
      <c r="G33" s="149" t="s">
        <v>168</v>
      </c>
      <c r="H33" s="83" t="s">
        <v>162</v>
      </c>
      <c r="XFD33"/>
    </row>
    <row r="34" spans="1:8 16384:16384" s="78" customFormat="1" x14ac:dyDescent="0.3">
      <c r="A34" s="149" t="s">
        <v>165</v>
      </c>
      <c r="B34" s="150">
        <v>2322</v>
      </c>
      <c r="C34" s="149" t="s">
        <v>278</v>
      </c>
      <c r="D34" s="151">
        <v>40408</v>
      </c>
      <c r="E34" s="149">
        <v>58000</v>
      </c>
      <c r="F34" s="149">
        <v>400</v>
      </c>
      <c r="G34" s="149" t="s">
        <v>168</v>
      </c>
      <c r="H34" s="83" t="s">
        <v>162</v>
      </c>
      <c r="XFD34"/>
    </row>
    <row r="35" spans="1:8 16384:16384" s="78" customFormat="1" x14ac:dyDescent="0.3">
      <c r="A35" s="149" t="s">
        <v>165</v>
      </c>
      <c r="B35" s="150">
        <v>2322</v>
      </c>
      <c r="C35" s="149" t="s">
        <v>279</v>
      </c>
      <c r="D35" s="151">
        <v>40408</v>
      </c>
      <c r="E35" s="149">
        <v>48000</v>
      </c>
      <c r="F35" s="149">
        <v>400</v>
      </c>
      <c r="G35" s="149" t="s">
        <v>168</v>
      </c>
      <c r="H35" s="83" t="s">
        <v>162</v>
      </c>
      <c r="XFD35"/>
    </row>
    <row r="36" spans="1:8 16384:16384" s="78" customFormat="1" x14ac:dyDescent="0.3">
      <c r="A36" s="149" t="s">
        <v>165</v>
      </c>
      <c r="B36" s="150">
        <v>2322</v>
      </c>
      <c r="C36" s="149" t="s">
        <v>277</v>
      </c>
      <c r="D36" s="151">
        <v>40441</v>
      </c>
      <c r="E36" s="149">
        <v>2500</v>
      </c>
      <c r="F36" s="149">
        <v>400</v>
      </c>
      <c r="G36" s="149" t="s">
        <v>168</v>
      </c>
      <c r="H36" s="83" t="s">
        <v>162</v>
      </c>
      <c r="XFD36"/>
    </row>
    <row r="37" spans="1:8 16384:16384" s="78" customFormat="1" x14ac:dyDescent="0.3">
      <c r="A37" s="149" t="s">
        <v>165</v>
      </c>
      <c r="B37" s="150">
        <v>2322</v>
      </c>
      <c r="C37" s="149" t="s">
        <v>279</v>
      </c>
      <c r="D37" s="151">
        <v>40441</v>
      </c>
      <c r="E37" s="149">
        <v>6500</v>
      </c>
      <c r="F37" s="149">
        <v>400</v>
      </c>
      <c r="G37" s="149" t="s">
        <v>168</v>
      </c>
      <c r="H37" s="83" t="s">
        <v>162</v>
      </c>
      <c r="XFD37"/>
    </row>
    <row r="38" spans="1:8 16384:16384" s="78" customFormat="1" x14ac:dyDescent="0.3">
      <c r="A38" s="149" t="s">
        <v>165</v>
      </c>
      <c r="B38" s="150">
        <v>2322</v>
      </c>
      <c r="C38" s="149" t="s">
        <v>278</v>
      </c>
      <c r="D38" s="151">
        <v>40450</v>
      </c>
      <c r="E38" s="149">
        <v>3000</v>
      </c>
      <c r="F38" s="149">
        <v>400</v>
      </c>
      <c r="G38" s="149" t="s">
        <v>168</v>
      </c>
      <c r="H38" s="83" t="s">
        <v>162</v>
      </c>
      <c r="XFD38"/>
    </row>
    <row r="39" spans="1:8 16384:16384" s="88" customFormat="1" x14ac:dyDescent="0.3">
      <c r="A39" s="149" t="s">
        <v>165</v>
      </c>
      <c r="B39" s="150">
        <v>2322</v>
      </c>
      <c r="C39" s="149" t="s">
        <v>281</v>
      </c>
      <c r="D39" s="151">
        <v>40470</v>
      </c>
      <c r="E39" s="149">
        <v>840</v>
      </c>
      <c r="F39" s="149">
        <v>400</v>
      </c>
      <c r="G39" s="149" t="s">
        <v>168</v>
      </c>
      <c r="H39" s="83" t="s">
        <v>162</v>
      </c>
      <c r="XFD39"/>
    </row>
    <row r="40" spans="1:8 16384:16384" s="88" customFormat="1" x14ac:dyDescent="0.3">
      <c r="A40" s="149" t="s">
        <v>165</v>
      </c>
      <c r="B40" s="150">
        <v>2322</v>
      </c>
      <c r="C40" s="149" t="s">
        <v>277</v>
      </c>
      <c r="D40" s="151">
        <v>40470</v>
      </c>
      <c r="E40" s="149">
        <v>600</v>
      </c>
      <c r="F40" s="149">
        <v>400</v>
      </c>
      <c r="G40" s="149" t="s">
        <v>168</v>
      </c>
      <c r="H40" s="83" t="s">
        <v>162</v>
      </c>
      <c r="XFD40"/>
    </row>
    <row r="41" spans="1:8 16384:16384" s="88" customFormat="1" x14ac:dyDescent="0.3">
      <c r="A41" s="149" t="s">
        <v>165</v>
      </c>
      <c r="B41" s="150">
        <v>2322</v>
      </c>
      <c r="C41" s="149" t="s">
        <v>278</v>
      </c>
      <c r="D41" s="151">
        <v>40470</v>
      </c>
      <c r="E41" s="149">
        <v>16000</v>
      </c>
      <c r="F41" s="149">
        <v>400</v>
      </c>
      <c r="G41" s="149" t="s">
        <v>168</v>
      </c>
      <c r="H41" s="83" t="s">
        <v>162</v>
      </c>
      <c r="XFD41"/>
    </row>
    <row r="42" spans="1:8 16384:16384" s="78" customFormat="1" x14ac:dyDescent="0.3">
      <c r="A42" s="149" t="s">
        <v>165</v>
      </c>
      <c r="B42" s="150">
        <v>2322</v>
      </c>
      <c r="C42" s="149" t="s">
        <v>279</v>
      </c>
      <c r="D42" s="151">
        <v>40470</v>
      </c>
      <c r="E42" s="149">
        <v>15000</v>
      </c>
      <c r="F42" s="149">
        <v>400</v>
      </c>
      <c r="G42" s="149" t="s">
        <v>168</v>
      </c>
      <c r="H42" s="83" t="s">
        <v>162</v>
      </c>
      <c r="XFD42"/>
    </row>
    <row r="43" spans="1:8 16384:16384" s="78" customFormat="1" x14ac:dyDescent="0.3">
      <c r="A43" s="149" t="s">
        <v>165</v>
      </c>
      <c r="B43" s="150">
        <v>2322</v>
      </c>
      <c r="C43" s="149" t="s">
        <v>281</v>
      </c>
      <c r="D43" s="151">
        <v>40504</v>
      </c>
      <c r="E43" s="149">
        <v>500</v>
      </c>
      <c r="F43" s="149">
        <v>400</v>
      </c>
      <c r="G43" s="149" t="s">
        <v>161</v>
      </c>
      <c r="H43" s="83" t="s">
        <v>162</v>
      </c>
      <c r="XFD43"/>
    </row>
    <row r="44" spans="1:8 16384:16384" s="78" customFormat="1" x14ac:dyDescent="0.3">
      <c r="A44" s="149" t="s">
        <v>159</v>
      </c>
      <c r="B44" s="150">
        <v>2322</v>
      </c>
      <c r="C44" s="149" t="s">
        <v>210</v>
      </c>
      <c r="D44" s="151">
        <v>40521</v>
      </c>
      <c r="E44" s="149">
        <v>3100</v>
      </c>
      <c r="F44" s="149">
        <v>400</v>
      </c>
      <c r="G44" s="149" t="s">
        <v>161</v>
      </c>
      <c r="H44" s="83" t="s">
        <v>162</v>
      </c>
      <c r="XFD44"/>
    </row>
    <row r="45" spans="1:8 16384:16384" s="78" customFormat="1" x14ac:dyDescent="0.3">
      <c r="A45" s="149" t="s">
        <v>165</v>
      </c>
      <c r="B45" s="150">
        <v>2322</v>
      </c>
      <c r="C45" s="149" t="s">
        <v>277</v>
      </c>
      <c r="D45" s="151">
        <v>40548</v>
      </c>
      <c r="E45" s="149">
        <v>2500</v>
      </c>
      <c r="F45" s="149">
        <v>400</v>
      </c>
      <c r="G45" s="149" t="s">
        <v>161</v>
      </c>
      <c r="H45" s="83" t="s">
        <v>162</v>
      </c>
      <c r="XFD45"/>
    </row>
    <row r="46" spans="1:8 16384:16384" s="78" customFormat="1" x14ac:dyDescent="0.3">
      <c r="A46" s="149" t="s">
        <v>165</v>
      </c>
      <c r="B46" s="150">
        <v>2322</v>
      </c>
      <c r="C46" s="149" t="s">
        <v>278</v>
      </c>
      <c r="D46" s="151">
        <v>40548</v>
      </c>
      <c r="E46" s="149">
        <v>930</v>
      </c>
      <c r="F46" s="149">
        <v>400</v>
      </c>
      <c r="G46" s="149" t="s">
        <v>161</v>
      </c>
      <c r="H46" s="83" t="s">
        <v>162</v>
      </c>
      <c r="XFD46"/>
    </row>
    <row r="47" spans="1:8 16384:16384" s="78" customFormat="1" x14ac:dyDescent="0.3">
      <c r="A47" s="149" t="s">
        <v>165</v>
      </c>
      <c r="B47" s="150">
        <v>2322</v>
      </c>
      <c r="C47" s="149" t="s">
        <v>279</v>
      </c>
      <c r="D47" s="151">
        <v>40548</v>
      </c>
      <c r="E47" s="149">
        <v>370</v>
      </c>
      <c r="F47" s="149">
        <v>400</v>
      </c>
      <c r="G47" s="149" t="s">
        <v>161</v>
      </c>
      <c r="H47" s="83" t="s">
        <v>162</v>
      </c>
      <c r="XFD47"/>
    </row>
    <row r="48" spans="1:8 16384:16384" s="78" customFormat="1" x14ac:dyDescent="0.3">
      <c r="A48" s="149" t="s">
        <v>159</v>
      </c>
      <c r="B48" s="150">
        <v>2322</v>
      </c>
      <c r="C48" s="149" t="s">
        <v>210</v>
      </c>
      <c r="D48" s="151">
        <v>40632</v>
      </c>
      <c r="E48" s="149">
        <v>490</v>
      </c>
      <c r="F48" s="149">
        <v>400</v>
      </c>
      <c r="G48" s="149" t="s">
        <v>161</v>
      </c>
      <c r="H48" s="83" t="s">
        <v>162</v>
      </c>
      <c r="XFD48"/>
    </row>
    <row r="49" spans="1:8 16384:16384" s="78" customFormat="1" x14ac:dyDescent="0.3">
      <c r="A49" s="149" t="s">
        <v>159</v>
      </c>
      <c r="B49" s="150">
        <v>2322</v>
      </c>
      <c r="C49" s="149" t="s">
        <v>210</v>
      </c>
      <c r="D49" s="151">
        <v>40701</v>
      </c>
      <c r="E49" s="149">
        <v>18000</v>
      </c>
      <c r="F49" s="149">
        <v>400</v>
      </c>
      <c r="G49" s="149" t="s">
        <v>161</v>
      </c>
      <c r="H49" s="83" t="s">
        <v>162</v>
      </c>
      <c r="XFD49"/>
    </row>
    <row r="50" spans="1:8 16384:16384" s="78" customFormat="1" x14ac:dyDescent="0.3">
      <c r="A50" s="149" t="s">
        <v>165</v>
      </c>
      <c r="B50" s="150">
        <v>2322</v>
      </c>
      <c r="C50" s="149" t="s">
        <v>277</v>
      </c>
      <c r="D50" s="151">
        <v>40709</v>
      </c>
      <c r="E50" s="149">
        <v>3300</v>
      </c>
      <c r="F50" s="149">
        <v>400</v>
      </c>
      <c r="G50" s="149" t="s">
        <v>161</v>
      </c>
      <c r="H50" s="83" t="s">
        <v>162</v>
      </c>
      <c r="XFD50"/>
    </row>
    <row r="51" spans="1:8 16384:16384" s="78" customFormat="1" x14ac:dyDescent="0.3">
      <c r="A51" s="149" t="s">
        <v>165</v>
      </c>
      <c r="B51" s="150">
        <v>2322</v>
      </c>
      <c r="C51" s="149" t="s">
        <v>278</v>
      </c>
      <c r="D51" s="151">
        <v>40709</v>
      </c>
      <c r="E51" s="149">
        <v>4600</v>
      </c>
      <c r="F51" s="149">
        <v>400</v>
      </c>
      <c r="G51" s="149" t="s">
        <v>161</v>
      </c>
      <c r="H51" s="83" t="s">
        <v>162</v>
      </c>
      <c r="XFD51"/>
    </row>
    <row r="52" spans="1:8 16384:16384" s="78" customFormat="1" x14ac:dyDescent="0.3">
      <c r="A52" s="149" t="s">
        <v>165</v>
      </c>
      <c r="B52" s="150">
        <v>2322</v>
      </c>
      <c r="C52" s="149" t="s">
        <v>279</v>
      </c>
      <c r="D52" s="151">
        <v>40709</v>
      </c>
      <c r="E52" s="149">
        <v>4300</v>
      </c>
      <c r="F52" s="149">
        <v>400</v>
      </c>
      <c r="G52" s="149" t="s">
        <v>161</v>
      </c>
      <c r="H52" s="83" t="s">
        <v>162</v>
      </c>
      <c r="XFD52"/>
    </row>
    <row r="53" spans="1:8 16384:16384" s="78" customFormat="1" x14ac:dyDescent="0.3">
      <c r="A53" s="149" t="s">
        <v>165</v>
      </c>
      <c r="B53" s="150">
        <v>2322</v>
      </c>
      <c r="C53" s="149" t="s">
        <v>277</v>
      </c>
      <c r="D53" s="151">
        <v>40756</v>
      </c>
      <c r="E53" s="149">
        <v>3500</v>
      </c>
      <c r="F53" s="149">
        <v>400</v>
      </c>
      <c r="G53" s="149" t="s">
        <v>161</v>
      </c>
      <c r="H53" s="83" t="s">
        <v>162</v>
      </c>
      <c r="XFD53"/>
    </row>
    <row r="54" spans="1:8 16384:16384" s="78" customFormat="1" x14ac:dyDescent="0.3">
      <c r="A54" s="149" t="s">
        <v>165</v>
      </c>
      <c r="B54" s="150">
        <v>2322</v>
      </c>
      <c r="C54" s="149" t="s">
        <v>278</v>
      </c>
      <c r="D54" s="151">
        <v>40756</v>
      </c>
      <c r="E54" s="149">
        <v>7900</v>
      </c>
      <c r="F54" s="149">
        <v>400</v>
      </c>
      <c r="G54" s="149" t="s">
        <v>161</v>
      </c>
      <c r="H54" s="83" t="s">
        <v>162</v>
      </c>
      <c r="XFD54"/>
    </row>
    <row r="55" spans="1:8 16384:16384" s="78" customFormat="1" x14ac:dyDescent="0.3">
      <c r="A55" s="149" t="s">
        <v>165</v>
      </c>
      <c r="B55" s="150">
        <v>2322</v>
      </c>
      <c r="C55" s="149" t="s">
        <v>279</v>
      </c>
      <c r="D55" s="151">
        <v>40756</v>
      </c>
      <c r="E55" s="149">
        <v>1100</v>
      </c>
      <c r="F55" s="149">
        <v>400</v>
      </c>
      <c r="G55" s="149" t="s">
        <v>161</v>
      </c>
      <c r="H55" s="83" t="s">
        <v>162</v>
      </c>
      <c r="XFD55"/>
    </row>
    <row r="56" spans="1:8 16384:16384" s="78" customFormat="1" x14ac:dyDescent="0.3">
      <c r="A56" s="149" t="s">
        <v>165</v>
      </c>
      <c r="B56" s="150">
        <v>2322</v>
      </c>
      <c r="C56" s="149" t="s">
        <v>281</v>
      </c>
      <c r="D56" s="151">
        <v>40763</v>
      </c>
      <c r="E56" s="149">
        <v>2800</v>
      </c>
      <c r="F56" s="149">
        <v>400</v>
      </c>
      <c r="G56" s="149" t="s">
        <v>161</v>
      </c>
      <c r="H56" s="83" t="s">
        <v>162</v>
      </c>
      <c r="XFD56"/>
    </row>
    <row r="57" spans="1:8 16384:16384" s="78" customFormat="1" x14ac:dyDescent="0.3">
      <c r="A57" s="149" t="s">
        <v>165</v>
      </c>
      <c r="B57" s="150">
        <v>2322</v>
      </c>
      <c r="C57" s="149" t="s">
        <v>277</v>
      </c>
      <c r="D57" s="151">
        <v>40763</v>
      </c>
      <c r="E57" s="149">
        <v>560</v>
      </c>
      <c r="F57" s="149">
        <v>400</v>
      </c>
      <c r="G57" s="149" t="s">
        <v>161</v>
      </c>
      <c r="H57" s="83" t="s">
        <v>162</v>
      </c>
      <c r="XFD57"/>
    </row>
    <row r="58" spans="1:8 16384:16384" s="78" customFormat="1" x14ac:dyDescent="0.3">
      <c r="A58" s="149" t="s">
        <v>165</v>
      </c>
      <c r="B58" s="150">
        <v>2322</v>
      </c>
      <c r="C58" s="149" t="s">
        <v>278</v>
      </c>
      <c r="D58" s="151">
        <v>40763</v>
      </c>
      <c r="E58" s="149">
        <v>60000</v>
      </c>
      <c r="F58" s="149">
        <v>400</v>
      </c>
      <c r="G58" s="149" t="s">
        <v>161</v>
      </c>
      <c r="H58" s="83" t="s">
        <v>162</v>
      </c>
      <c r="XFD58"/>
    </row>
    <row r="59" spans="1:8 16384:16384" s="78" customFormat="1" x14ac:dyDescent="0.3">
      <c r="A59" s="149" t="s">
        <v>165</v>
      </c>
      <c r="B59" s="150">
        <v>2322</v>
      </c>
      <c r="C59" s="149" t="s">
        <v>279</v>
      </c>
      <c r="D59" s="151">
        <v>40763</v>
      </c>
      <c r="E59" s="149">
        <v>1081</v>
      </c>
      <c r="F59" s="149">
        <v>400</v>
      </c>
      <c r="G59" s="149" t="s">
        <v>161</v>
      </c>
      <c r="H59" s="83" t="s">
        <v>162</v>
      </c>
      <c r="XFD59"/>
    </row>
    <row r="60" spans="1:8 16384:16384" s="78" customFormat="1" x14ac:dyDescent="0.3">
      <c r="A60" s="149" t="s">
        <v>165</v>
      </c>
      <c r="B60" s="150">
        <v>2322</v>
      </c>
      <c r="C60" s="149" t="s">
        <v>278</v>
      </c>
      <c r="D60" s="151">
        <v>40771</v>
      </c>
      <c r="E60" s="149">
        <v>113000</v>
      </c>
      <c r="F60" s="149">
        <v>400</v>
      </c>
      <c r="G60" s="149" t="s">
        <v>161</v>
      </c>
      <c r="H60" s="83" t="s">
        <v>162</v>
      </c>
      <c r="XFD60"/>
    </row>
    <row r="61" spans="1:8 16384:16384" s="78" customFormat="1" x14ac:dyDescent="0.3">
      <c r="A61" s="149" t="s">
        <v>159</v>
      </c>
      <c r="B61" s="150">
        <v>2322</v>
      </c>
      <c r="C61" s="149" t="s">
        <v>210</v>
      </c>
      <c r="D61" s="151">
        <v>40793</v>
      </c>
      <c r="E61" s="149">
        <v>1300</v>
      </c>
      <c r="F61" s="149">
        <v>400</v>
      </c>
      <c r="G61" s="149" t="s">
        <v>161</v>
      </c>
      <c r="H61" s="83" t="s">
        <v>162</v>
      </c>
      <c r="XFD61"/>
    </row>
    <row r="62" spans="1:8 16384:16384" s="78" customFormat="1" x14ac:dyDescent="0.3">
      <c r="A62" s="149" t="s">
        <v>165</v>
      </c>
      <c r="B62" s="150">
        <v>2322</v>
      </c>
      <c r="C62" s="149" t="s">
        <v>277</v>
      </c>
      <c r="D62" s="151">
        <v>40801</v>
      </c>
      <c r="E62" s="149">
        <v>2800</v>
      </c>
      <c r="F62" s="149">
        <v>400</v>
      </c>
      <c r="G62" s="149" t="s">
        <v>161</v>
      </c>
      <c r="H62" s="83" t="s">
        <v>162</v>
      </c>
      <c r="XFD62"/>
    </row>
    <row r="63" spans="1:8 16384:16384" s="78" customFormat="1" x14ac:dyDescent="0.3">
      <c r="A63" s="149" t="s">
        <v>165</v>
      </c>
      <c r="B63" s="150">
        <v>2322</v>
      </c>
      <c r="C63" s="149" t="s">
        <v>278</v>
      </c>
      <c r="D63" s="151">
        <v>40801</v>
      </c>
      <c r="E63" s="149">
        <v>32000</v>
      </c>
      <c r="F63" s="149">
        <v>400</v>
      </c>
      <c r="G63" s="149" t="s">
        <v>161</v>
      </c>
      <c r="H63" s="83" t="s">
        <v>162</v>
      </c>
      <c r="XFD63"/>
    </row>
    <row r="64" spans="1:8 16384:16384" s="78" customFormat="1" x14ac:dyDescent="0.3">
      <c r="A64" s="149" t="s">
        <v>165</v>
      </c>
      <c r="B64" s="150">
        <v>2322</v>
      </c>
      <c r="C64" s="149" t="s">
        <v>279</v>
      </c>
      <c r="D64" s="151">
        <v>40801</v>
      </c>
      <c r="E64" s="149">
        <v>3400</v>
      </c>
      <c r="F64" s="149">
        <v>400</v>
      </c>
      <c r="G64" s="149" t="s">
        <v>161</v>
      </c>
      <c r="H64" s="83" t="s">
        <v>162</v>
      </c>
      <c r="XFD64"/>
    </row>
    <row r="65" spans="1:8 16384:16384" s="78" customFormat="1" x14ac:dyDescent="0.3">
      <c r="A65" s="149" t="s">
        <v>165</v>
      </c>
      <c r="B65" s="150">
        <v>2322</v>
      </c>
      <c r="C65" s="149" t="s">
        <v>278</v>
      </c>
      <c r="D65" s="151">
        <v>40815</v>
      </c>
      <c r="E65" s="149">
        <v>730</v>
      </c>
      <c r="F65" s="149">
        <v>400</v>
      </c>
      <c r="G65" s="149" t="s">
        <v>161</v>
      </c>
      <c r="H65" s="83" t="s">
        <v>162</v>
      </c>
      <c r="XFD65"/>
    </row>
    <row r="66" spans="1:8 16384:16384" s="78" customFormat="1" x14ac:dyDescent="0.3">
      <c r="A66" s="149" t="s">
        <v>165</v>
      </c>
      <c r="B66" s="150">
        <v>2322</v>
      </c>
      <c r="C66" s="149" t="s">
        <v>277</v>
      </c>
      <c r="D66" s="151">
        <v>40835</v>
      </c>
      <c r="E66" s="149">
        <v>8600</v>
      </c>
      <c r="F66" s="149">
        <v>400</v>
      </c>
      <c r="G66" s="149" t="s">
        <v>161</v>
      </c>
      <c r="H66" s="83" t="s">
        <v>162</v>
      </c>
      <c r="XFD66"/>
    </row>
    <row r="67" spans="1:8 16384:16384" s="78" customFormat="1" x14ac:dyDescent="0.3">
      <c r="A67" s="149" t="s">
        <v>165</v>
      </c>
      <c r="B67" s="150">
        <v>2322</v>
      </c>
      <c r="C67" s="149" t="s">
        <v>278</v>
      </c>
      <c r="D67" s="151">
        <v>40835</v>
      </c>
      <c r="E67" s="149">
        <v>5200</v>
      </c>
      <c r="F67" s="149">
        <v>400</v>
      </c>
      <c r="G67" s="149" t="s">
        <v>161</v>
      </c>
      <c r="H67" s="83" t="s">
        <v>162</v>
      </c>
      <c r="XFD67"/>
    </row>
    <row r="68" spans="1:8 16384:16384" s="78" customFormat="1" x14ac:dyDescent="0.3">
      <c r="A68" s="149" t="s">
        <v>165</v>
      </c>
      <c r="B68" s="150">
        <v>2322</v>
      </c>
      <c r="C68" s="149" t="s">
        <v>279</v>
      </c>
      <c r="D68" s="151">
        <v>40835</v>
      </c>
      <c r="E68" s="149">
        <v>2100</v>
      </c>
      <c r="F68" s="149">
        <v>400</v>
      </c>
      <c r="G68" s="149" t="s">
        <v>161</v>
      </c>
      <c r="H68" s="83" t="s">
        <v>162</v>
      </c>
      <c r="XFD68"/>
    </row>
    <row r="69" spans="1:8 16384:16384" s="78" customFormat="1" x14ac:dyDescent="0.3">
      <c r="A69" s="149" t="s">
        <v>165</v>
      </c>
      <c r="B69" s="150">
        <v>2322</v>
      </c>
      <c r="C69" s="149" t="s">
        <v>278</v>
      </c>
      <c r="D69" s="151">
        <v>40844</v>
      </c>
      <c r="E69" s="149">
        <v>2300</v>
      </c>
      <c r="F69" s="149">
        <v>400</v>
      </c>
      <c r="G69" s="149" t="s">
        <v>161</v>
      </c>
      <c r="H69" s="83" t="s">
        <v>162</v>
      </c>
      <c r="XFD69"/>
    </row>
    <row r="70" spans="1:8 16384:16384" s="78" customFormat="1" x14ac:dyDescent="0.3">
      <c r="A70" s="149" t="s">
        <v>165</v>
      </c>
      <c r="B70" s="150">
        <v>2322</v>
      </c>
      <c r="C70" s="149" t="s">
        <v>279</v>
      </c>
      <c r="D70" s="151">
        <v>40844</v>
      </c>
      <c r="E70" s="149">
        <v>5600</v>
      </c>
      <c r="F70" s="149">
        <v>400</v>
      </c>
      <c r="G70" s="149" t="s">
        <v>161</v>
      </c>
      <c r="H70" s="83" t="s">
        <v>162</v>
      </c>
      <c r="XFD70"/>
    </row>
    <row r="71" spans="1:8 16384:16384" s="78" customFormat="1" x14ac:dyDescent="0.3">
      <c r="A71" s="149" t="s">
        <v>165</v>
      </c>
      <c r="B71" s="150">
        <v>2322</v>
      </c>
      <c r="C71" s="149" t="s">
        <v>277</v>
      </c>
      <c r="D71" s="151">
        <v>40877</v>
      </c>
      <c r="E71" s="149">
        <v>220</v>
      </c>
      <c r="F71" s="149">
        <v>400</v>
      </c>
      <c r="G71" s="149" t="s">
        <v>161</v>
      </c>
      <c r="H71" s="83" t="s">
        <v>162</v>
      </c>
      <c r="XFD71"/>
    </row>
    <row r="72" spans="1:8 16384:16384" s="78" customFormat="1" x14ac:dyDescent="0.3">
      <c r="A72" s="149" t="s">
        <v>165</v>
      </c>
      <c r="B72" s="150">
        <v>2322</v>
      </c>
      <c r="C72" s="149" t="s">
        <v>278</v>
      </c>
      <c r="D72" s="151">
        <v>40877</v>
      </c>
      <c r="E72" s="149">
        <v>860</v>
      </c>
      <c r="F72" s="149">
        <v>400</v>
      </c>
      <c r="G72" s="149" t="s">
        <v>161</v>
      </c>
      <c r="H72" s="83" t="s">
        <v>162</v>
      </c>
      <c r="XFD72"/>
    </row>
    <row r="73" spans="1:8 16384:16384" s="78" customFormat="1" x14ac:dyDescent="0.3">
      <c r="A73" s="149" t="s">
        <v>165</v>
      </c>
      <c r="B73" s="150">
        <v>2322</v>
      </c>
      <c r="C73" s="149" t="s">
        <v>279</v>
      </c>
      <c r="D73" s="151">
        <v>40877</v>
      </c>
      <c r="E73" s="149">
        <v>840</v>
      </c>
      <c r="F73" s="149">
        <v>400</v>
      </c>
      <c r="G73" s="149" t="s">
        <v>161</v>
      </c>
      <c r="H73" s="83" t="s">
        <v>162</v>
      </c>
      <c r="XFD73"/>
    </row>
    <row r="74" spans="1:8 16384:16384" s="78" customFormat="1" x14ac:dyDescent="0.3">
      <c r="A74" s="149" t="s">
        <v>165</v>
      </c>
      <c r="B74" s="150">
        <v>2322</v>
      </c>
      <c r="C74" s="149" t="s">
        <v>281</v>
      </c>
      <c r="D74" s="151">
        <v>40890</v>
      </c>
      <c r="E74" s="149">
        <v>12000</v>
      </c>
      <c r="F74" s="149">
        <v>400</v>
      </c>
      <c r="G74" s="149" t="s">
        <v>161</v>
      </c>
      <c r="H74" s="83" t="s">
        <v>162</v>
      </c>
      <c r="XFD74"/>
    </row>
    <row r="75" spans="1:8 16384:16384" s="78" customFormat="1" x14ac:dyDescent="0.3">
      <c r="A75" s="149" t="s">
        <v>165</v>
      </c>
      <c r="B75" s="150">
        <v>2322</v>
      </c>
      <c r="C75" s="149" t="s">
        <v>277</v>
      </c>
      <c r="D75" s="151">
        <v>40890</v>
      </c>
      <c r="E75" s="149">
        <v>2100</v>
      </c>
      <c r="F75" s="149">
        <v>400</v>
      </c>
      <c r="G75" s="149" t="s">
        <v>161</v>
      </c>
      <c r="H75" s="83" t="s">
        <v>162</v>
      </c>
      <c r="XFD75"/>
    </row>
    <row r="76" spans="1:8 16384:16384" s="78" customFormat="1" x14ac:dyDescent="0.3">
      <c r="A76" s="149" t="s">
        <v>165</v>
      </c>
      <c r="B76" s="150">
        <v>2322</v>
      </c>
      <c r="C76" s="149" t="s">
        <v>278</v>
      </c>
      <c r="D76" s="151">
        <v>40890</v>
      </c>
      <c r="E76" s="149">
        <v>6000</v>
      </c>
      <c r="F76" s="149">
        <v>400</v>
      </c>
      <c r="G76" s="149" t="s">
        <v>161</v>
      </c>
      <c r="H76" s="83" t="s">
        <v>162</v>
      </c>
      <c r="XFD76"/>
    </row>
    <row r="77" spans="1:8 16384:16384" s="78" customFormat="1" x14ac:dyDescent="0.3">
      <c r="A77" s="149" t="s">
        <v>165</v>
      </c>
      <c r="B77" s="150">
        <v>2322</v>
      </c>
      <c r="C77" s="149" t="s">
        <v>279</v>
      </c>
      <c r="D77" s="151">
        <v>40890</v>
      </c>
      <c r="E77" s="149">
        <v>7000</v>
      </c>
      <c r="F77" s="149">
        <v>400</v>
      </c>
      <c r="G77" s="149" t="s">
        <v>161</v>
      </c>
      <c r="H77" s="83" t="s">
        <v>162</v>
      </c>
      <c r="XFD77"/>
    </row>
    <row r="78" spans="1:8 16384:16384" s="78" customFormat="1" x14ac:dyDescent="0.3">
      <c r="A78" s="149" t="s">
        <v>159</v>
      </c>
      <c r="B78" s="150">
        <v>2322</v>
      </c>
      <c r="C78" s="149" t="s">
        <v>210</v>
      </c>
      <c r="D78" s="151">
        <v>40891</v>
      </c>
      <c r="E78" s="149">
        <v>180000</v>
      </c>
      <c r="F78" s="149">
        <v>400</v>
      </c>
      <c r="G78" s="149" t="s">
        <v>161</v>
      </c>
      <c r="H78" s="83" t="s">
        <v>162</v>
      </c>
      <c r="XFD78"/>
    </row>
    <row r="79" spans="1:8 16384:16384" s="78" customFormat="1" x14ac:dyDescent="0.3">
      <c r="A79" s="149" t="s">
        <v>165</v>
      </c>
      <c r="B79" s="150">
        <v>2322</v>
      </c>
      <c r="C79" s="149" t="s">
        <v>281</v>
      </c>
      <c r="D79" s="151">
        <v>40912</v>
      </c>
      <c r="E79" s="149">
        <v>310</v>
      </c>
      <c r="F79" s="149">
        <v>400</v>
      </c>
      <c r="G79" s="149" t="s">
        <v>161</v>
      </c>
      <c r="H79" s="83" t="s">
        <v>162</v>
      </c>
      <c r="XFD79"/>
    </row>
    <row r="80" spans="1:8 16384:16384" s="78" customFormat="1" x14ac:dyDescent="0.3">
      <c r="A80" s="149" t="s">
        <v>165</v>
      </c>
      <c r="B80" s="150">
        <v>2322</v>
      </c>
      <c r="C80" s="149" t="s">
        <v>277</v>
      </c>
      <c r="D80" s="151">
        <v>40912</v>
      </c>
      <c r="E80" s="149">
        <v>2100</v>
      </c>
      <c r="F80" s="149">
        <v>400</v>
      </c>
      <c r="G80" s="149" t="s">
        <v>161</v>
      </c>
      <c r="H80" s="83" t="s">
        <v>162</v>
      </c>
      <c r="XFD80"/>
    </row>
    <row r="81" spans="1:8 16384:16384" s="78" customFormat="1" x14ac:dyDescent="0.3">
      <c r="A81" s="149" t="s">
        <v>165</v>
      </c>
      <c r="B81" s="150">
        <v>2322</v>
      </c>
      <c r="C81" s="149" t="s">
        <v>278</v>
      </c>
      <c r="D81" s="151">
        <v>40912</v>
      </c>
      <c r="E81" s="149">
        <v>3600</v>
      </c>
      <c r="F81" s="149">
        <v>400</v>
      </c>
      <c r="G81" s="149" t="s">
        <v>161</v>
      </c>
      <c r="H81" s="83" t="s">
        <v>162</v>
      </c>
      <c r="XFD81"/>
    </row>
    <row r="82" spans="1:8 16384:16384" s="78" customFormat="1" x14ac:dyDescent="0.3">
      <c r="A82" s="149" t="s">
        <v>165</v>
      </c>
      <c r="B82" s="150">
        <v>2322</v>
      </c>
      <c r="C82" s="149" t="s">
        <v>279</v>
      </c>
      <c r="D82" s="151">
        <v>40912</v>
      </c>
      <c r="E82" s="149">
        <v>3500</v>
      </c>
      <c r="F82" s="149">
        <v>400</v>
      </c>
      <c r="G82" s="149" t="s">
        <v>161</v>
      </c>
      <c r="H82" s="83" t="s">
        <v>162</v>
      </c>
      <c r="XFD82"/>
    </row>
    <row r="83" spans="1:8 16384:16384" s="78" customFormat="1" x14ac:dyDescent="0.3">
      <c r="A83" s="149" t="s">
        <v>165</v>
      </c>
      <c r="B83" s="150">
        <v>2322</v>
      </c>
      <c r="C83" s="149" t="s">
        <v>277</v>
      </c>
      <c r="D83" s="151">
        <v>40941</v>
      </c>
      <c r="E83" s="149">
        <v>150</v>
      </c>
      <c r="F83" s="149">
        <v>400</v>
      </c>
      <c r="G83" s="149" t="s">
        <v>161</v>
      </c>
      <c r="H83" s="83" t="s">
        <v>162</v>
      </c>
      <c r="XFD83"/>
    </row>
    <row r="84" spans="1:8 16384:16384" s="78" customFormat="1" x14ac:dyDescent="0.3">
      <c r="A84" s="149" t="s">
        <v>165</v>
      </c>
      <c r="B84" s="150">
        <v>2322</v>
      </c>
      <c r="C84" s="149" t="s">
        <v>278</v>
      </c>
      <c r="D84" s="151">
        <v>40941</v>
      </c>
      <c r="E84" s="149">
        <v>10000</v>
      </c>
      <c r="F84" s="149">
        <v>400</v>
      </c>
      <c r="G84" s="149" t="s">
        <v>161</v>
      </c>
      <c r="H84" s="83" t="s">
        <v>162</v>
      </c>
      <c r="XFD84"/>
    </row>
    <row r="85" spans="1:8 16384:16384" s="78" customFormat="1" x14ac:dyDescent="0.3">
      <c r="A85" s="149" t="s">
        <v>165</v>
      </c>
      <c r="B85" s="150">
        <v>2322</v>
      </c>
      <c r="C85" s="149" t="s">
        <v>279</v>
      </c>
      <c r="D85" s="151">
        <v>40941</v>
      </c>
      <c r="E85" s="149">
        <v>1500</v>
      </c>
      <c r="F85" s="149">
        <v>400</v>
      </c>
      <c r="G85" s="149" t="s">
        <v>161</v>
      </c>
      <c r="H85" s="83" t="s">
        <v>162</v>
      </c>
      <c r="XFD85"/>
    </row>
    <row r="86" spans="1:8 16384:16384" s="78" customFormat="1" x14ac:dyDescent="0.3">
      <c r="A86" s="149" t="s">
        <v>165</v>
      </c>
      <c r="B86" s="150">
        <v>2322</v>
      </c>
      <c r="C86" s="149" t="s">
        <v>277</v>
      </c>
      <c r="D86" s="151">
        <v>40980</v>
      </c>
      <c r="E86" s="149">
        <v>1100</v>
      </c>
      <c r="F86" s="149">
        <v>400</v>
      </c>
      <c r="G86" s="149" t="s">
        <v>161</v>
      </c>
      <c r="H86" s="83" t="s">
        <v>162</v>
      </c>
      <c r="XFD86"/>
    </row>
    <row r="87" spans="1:8 16384:16384" s="78" customFormat="1" x14ac:dyDescent="0.3">
      <c r="A87" s="149" t="s">
        <v>165</v>
      </c>
      <c r="B87" s="150">
        <v>2322</v>
      </c>
      <c r="C87" s="149" t="s">
        <v>278</v>
      </c>
      <c r="D87" s="151">
        <v>40980</v>
      </c>
      <c r="E87" s="149">
        <v>2700</v>
      </c>
      <c r="F87" s="149">
        <v>400</v>
      </c>
      <c r="G87" s="149" t="s">
        <v>161</v>
      </c>
      <c r="H87" s="83" t="s">
        <v>162</v>
      </c>
      <c r="XFD87"/>
    </row>
    <row r="88" spans="1:8 16384:16384" s="78" customFormat="1" x14ac:dyDescent="0.3">
      <c r="A88" s="149" t="s">
        <v>165</v>
      </c>
      <c r="B88" s="150">
        <v>2322</v>
      </c>
      <c r="C88" s="149" t="s">
        <v>279</v>
      </c>
      <c r="D88" s="151">
        <v>40980</v>
      </c>
      <c r="E88" s="149">
        <v>820</v>
      </c>
      <c r="F88" s="149">
        <v>400</v>
      </c>
      <c r="G88" s="149" t="s">
        <v>161</v>
      </c>
      <c r="H88" s="83" t="s">
        <v>162</v>
      </c>
      <c r="XFD88"/>
    </row>
    <row r="89" spans="1:8 16384:16384" s="78" customFormat="1" x14ac:dyDescent="0.3">
      <c r="A89" s="149" t="s">
        <v>159</v>
      </c>
      <c r="B89" s="150">
        <v>2322</v>
      </c>
      <c r="C89" s="149" t="s">
        <v>210</v>
      </c>
      <c r="D89" s="151">
        <v>40990</v>
      </c>
      <c r="E89" s="149">
        <v>2300</v>
      </c>
      <c r="F89" s="149">
        <v>400</v>
      </c>
      <c r="G89" s="149" t="s">
        <v>161</v>
      </c>
      <c r="H89" s="83" t="s">
        <v>162</v>
      </c>
      <c r="XFD89"/>
    </row>
    <row r="90" spans="1:8 16384:16384" s="78" customFormat="1" x14ac:dyDescent="0.3">
      <c r="A90" s="149" t="s">
        <v>165</v>
      </c>
      <c r="B90" s="150">
        <v>2322</v>
      </c>
      <c r="C90" s="149" t="s">
        <v>281</v>
      </c>
      <c r="D90" s="151">
        <v>41009</v>
      </c>
      <c r="E90" s="149">
        <v>430</v>
      </c>
      <c r="F90" s="149">
        <v>400</v>
      </c>
      <c r="G90" s="149" t="s">
        <v>161</v>
      </c>
      <c r="H90" s="83" t="s">
        <v>162</v>
      </c>
      <c r="XFD90"/>
    </row>
    <row r="91" spans="1:8 16384:16384" s="78" customFormat="1" x14ac:dyDescent="0.3">
      <c r="A91" s="149" t="s">
        <v>165</v>
      </c>
      <c r="B91" s="150">
        <v>2322</v>
      </c>
      <c r="C91" s="149" t="s">
        <v>277</v>
      </c>
      <c r="D91" s="151">
        <v>41009</v>
      </c>
      <c r="E91" s="149">
        <v>2100</v>
      </c>
      <c r="F91" s="149">
        <v>400</v>
      </c>
      <c r="G91" s="149" t="s">
        <v>161</v>
      </c>
      <c r="H91" s="83" t="s">
        <v>162</v>
      </c>
      <c r="XFD91"/>
    </row>
    <row r="92" spans="1:8 16384:16384" s="78" customFormat="1" x14ac:dyDescent="0.3">
      <c r="A92" s="149" t="s">
        <v>165</v>
      </c>
      <c r="B92" s="150">
        <v>2322</v>
      </c>
      <c r="C92" s="149" t="s">
        <v>278</v>
      </c>
      <c r="D92" s="151">
        <v>41009</v>
      </c>
      <c r="E92" s="149">
        <v>6500</v>
      </c>
      <c r="F92" s="149">
        <v>400</v>
      </c>
      <c r="G92" s="149" t="s">
        <v>161</v>
      </c>
      <c r="H92" s="83" t="s">
        <v>162</v>
      </c>
      <c r="XFD92"/>
    </row>
    <row r="93" spans="1:8 16384:16384" s="78" customFormat="1" x14ac:dyDescent="0.3">
      <c r="A93" s="149" t="s">
        <v>165</v>
      </c>
      <c r="B93" s="150">
        <v>2322</v>
      </c>
      <c r="C93" s="149" t="s">
        <v>279</v>
      </c>
      <c r="D93" s="151">
        <v>41009</v>
      </c>
      <c r="E93" s="149">
        <v>330</v>
      </c>
      <c r="F93" s="149">
        <v>400</v>
      </c>
      <c r="G93" s="149" t="s">
        <v>161</v>
      </c>
      <c r="H93" s="83" t="s">
        <v>162</v>
      </c>
      <c r="XFD93"/>
    </row>
    <row r="94" spans="1:8 16384:16384" s="78" customFormat="1" x14ac:dyDescent="0.3">
      <c r="A94" s="149" t="s">
        <v>165</v>
      </c>
      <c r="B94" s="150">
        <v>2322</v>
      </c>
      <c r="C94" s="149" t="s">
        <v>277</v>
      </c>
      <c r="D94" s="151">
        <v>41032</v>
      </c>
      <c r="E94" s="149">
        <v>2500</v>
      </c>
      <c r="F94" s="149">
        <v>400</v>
      </c>
      <c r="G94" s="149" t="s">
        <v>161</v>
      </c>
      <c r="H94" s="83" t="s">
        <v>162</v>
      </c>
      <c r="XFD94"/>
    </row>
    <row r="95" spans="1:8 16384:16384" s="78" customFormat="1" x14ac:dyDescent="0.3">
      <c r="A95" s="149" t="s">
        <v>165</v>
      </c>
      <c r="B95" s="150">
        <v>2322</v>
      </c>
      <c r="C95" s="149" t="s">
        <v>278</v>
      </c>
      <c r="D95" s="151">
        <v>41047</v>
      </c>
      <c r="E95" s="149">
        <v>3100</v>
      </c>
      <c r="F95" s="149">
        <v>400</v>
      </c>
      <c r="G95" s="149" t="s">
        <v>161</v>
      </c>
      <c r="H95" s="83" t="s">
        <v>162</v>
      </c>
      <c r="XFD95"/>
    </row>
    <row r="96" spans="1:8 16384:16384" s="78" customFormat="1" x14ac:dyDescent="0.3">
      <c r="A96" s="149" t="s">
        <v>159</v>
      </c>
      <c r="B96" s="150">
        <v>2322</v>
      </c>
      <c r="C96" s="149" t="s">
        <v>210</v>
      </c>
      <c r="D96" s="151">
        <v>41050</v>
      </c>
      <c r="E96" s="149">
        <v>650</v>
      </c>
      <c r="F96" s="149">
        <v>400</v>
      </c>
      <c r="G96" s="149" t="s">
        <v>161</v>
      </c>
      <c r="H96" s="83" t="s">
        <v>162</v>
      </c>
      <c r="XFD96"/>
    </row>
    <row r="97" spans="1:8 16384:16384" s="78" customFormat="1" x14ac:dyDescent="0.3">
      <c r="A97" s="149" t="s">
        <v>165</v>
      </c>
      <c r="B97" s="150">
        <v>2322</v>
      </c>
      <c r="C97" s="149" t="s">
        <v>277</v>
      </c>
      <c r="D97" s="151">
        <v>41065</v>
      </c>
      <c r="E97" s="149">
        <v>6500</v>
      </c>
      <c r="F97" s="149">
        <v>400</v>
      </c>
      <c r="G97" s="149" t="s">
        <v>161</v>
      </c>
      <c r="H97" s="83" t="s">
        <v>162</v>
      </c>
      <c r="XFD97"/>
    </row>
    <row r="98" spans="1:8 16384:16384" s="78" customFormat="1" x14ac:dyDescent="0.3">
      <c r="A98" s="149" t="s">
        <v>165</v>
      </c>
      <c r="B98" s="150">
        <v>2322</v>
      </c>
      <c r="C98" s="149" t="s">
        <v>278</v>
      </c>
      <c r="D98" s="151">
        <v>41065</v>
      </c>
      <c r="E98" s="149">
        <v>3800</v>
      </c>
      <c r="F98" s="149">
        <v>400</v>
      </c>
      <c r="G98" s="149" t="s">
        <v>161</v>
      </c>
      <c r="H98" s="83" t="s">
        <v>162</v>
      </c>
      <c r="XFD98"/>
    </row>
    <row r="99" spans="1:8 16384:16384" s="78" customFormat="1" x14ac:dyDescent="0.3">
      <c r="A99" s="149" t="s">
        <v>165</v>
      </c>
      <c r="B99" s="150">
        <v>2322</v>
      </c>
      <c r="C99" s="149" t="s">
        <v>281</v>
      </c>
      <c r="D99" s="151">
        <v>41102</v>
      </c>
      <c r="E99" s="149">
        <v>560</v>
      </c>
      <c r="F99" s="149">
        <v>400</v>
      </c>
      <c r="G99" s="149" t="s">
        <v>161</v>
      </c>
      <c r="H99" s="83" t="s">
        <v>162</v>
      </c>
      <c r="XFD99"/>
    </row>
    <row r="100" spans="1:8 16384:16384" s="78" customFormat="1" x14ac:dyDescent="0.3">
      <c r="A100" s="149" t="s">
        <v>165</v>
      </c>
      <c r="B100" s="150">
        <v>2322</v>
      </c>
      <c r="C100" s="149" t="s">
        <v>277</v>
      </c>
      <c r="D100" s="151">
        <v>41102</v>
      </c>
      <c r="E100" s="149">
        <v>3300</v>
      </c>
      <c r="F100" s="149">
        <v>400</v>
      </c>
      <c r="G100" s="149" t="s">
        <v>161</v>
      </c>
      <c r="H100" s="83" t="s">
        <v>162</v>
      </c>
      <c r="XFD100"/>
    </row>
    <row r="101" spans="1:8 16384:16384" s="78" customFormat="1" x14ac:dyDescent="0.3">
      <c r="A101" s="149" t="s">
        <v>165</v>
      </c>
      <c r="B101" s="150">
        <v>2322</v>
      </c>
      <c r="C101" s="149" t="s">
        <v>278</v>
      </c>
      <c r="D101" s="151">
        <v>41102</v>
      </c>
      <c r="E101" s="149">
        <v>6300</v>
      </c>
      <c r="F101" s="149">
        <v>400</v>
      </c>
      <c r="G101" s="149" t="s">
        <v>161</v>
      </c>
      <c r="H101" s="83" t="s">
        <v>162</v>
      </c>
      <c r="XFD101"/>
    </row>
    <row r="102" spans="1:8 16384:16384" s="78" customFormat="1" x14ac:dyDescent="0.3">
      <c r="A102" s="149" t="s">
        <v>165</v>
      </c>
      <c r="B102" s="150">
        <v>2322</v>
      </c>
      <c r="C102" s="149" t="s">
        <v>278</v>
      </c>
      <c r="D102" s="151">
        <v>41110</v>
      </c>
      <c r="E102" s="149">
        <v>1900</v>
      </c>
      <c r="F102" s="149">
        <v>400</v>
      </c>
      <c r="G102" s="149" t="s">
        <v>161</v>
      </c>
      <c r="H102" s="83" t="s">
        <v>162</v>
      </c>
      <c r="XFD102"/>
    </row>
    <row r="103" spans="1:8 16384:16384" s="78" customFormat="1" x14ac:dyDescent="0.3">
      <c r="A103" s="149" t="s">
        <v>159</v>
      </c>
      <c r="B103" s="150">
        <v>2322</v>
      </c>
      <c r="C103" s="149" t="s">
        <v>210</v>
      </c>
      <c r="D103" s="151">
        <v>41135</v>
      </c>
      <c r="E103" s="149">
        <v>1532</v>
      </c>
      <c r="F103" s="149">
        <v>400</v>
      </c>
      <c r="G103" s="149" t="s">
        <v>161</v>
      </c>
      <c r="H103" s="83" t="s">
        <v>162</v>
      </c>
      <c r="XFD103"/>
    </row>
    <row r="104" spans="1:8 16384:16384" s="78" customFormat="1" x14ac:dyDescent="0.3">
      <c r="A104" s="149" t="s">
        <v>165</v>
      </c>
      <c r="B104" s="150">
        <v>2322</v>
      </c>
      <c r="C104" s="149" t="s">
        <v>277</v>
      </c>
      <c r="D104" s="151">
        <v>41141</v>
      </c>
      <c r="E104" s="149">
        <v>10000</v>
      </c>
      <c r="F104" s="149">
        <v>400</v>
      </c>
      <c r="G104" s="149" t="s">
        <v>161</v>
      </c>
      <c r="H104" s="83" t="s">
        <v>162</v>
      </c>
      <c r="XFD104"/>
    </row>
    <row r="105" spans="1:8 16384:16384" s="78" customFormat="1" x14ac:dyDescent="0.3">
      <c r="A105" s="149" t="s">
        <v>165</v>
      </c>
      <c r="B105" s="150">
        <v>2322</v>
      </c>
      <c r="C105" s="149" t="s">
        <v>278</v>
      </c>
      <c r="D105" s="151">
        <v>41141</v>
      </c>
      <c r="E105" s="149">
        <v>3700</v>
      </c>
      <c r="F105" s="149">
        <v>400</v>
      </c>
      <c r="G105" s="149" t="s">
        <v>161</v>
      </c>
      <c r="H105" s="83" t="s">
        <v>162</v>
      </c>
      <c r="XFD105"/>
    </row>
    <row r="106" spans="1:8 16384:16384" s="78" customFormat="1" x14ac:dyDescent="0.3">
      <c r="A106" s="149" t="s">
        <v>165</v>
      </c>
      <c r="B106" s="150">
        <v>2322</v>
      </c>
      <c r="C106" s="149" t="s">
        <v>277</v>
      </c>
      <c r="D106" s="151">
        <v>41163</v>
      </c>
      <c r="E106" s="149">
        <v>3300</v>
      </c>
      <c r="F106" s="149">
        <v>400</v>
      </c>
      <c r="G106" s="149" t="s">
        <v>161</v>
      </c>
      <c r="H106" s="83" t="s">
        <v>162</v>
      </c>
      <c r="XFD106"/>
    </row>
    <row r="107" spans="1:8 16384:16384" s="78" customFormat="1" x14ac:dyDescent="0.3">
      <c r="A107" s="149" t="s">
        <v>165</v>
      </c>
      <c r="B107" s="150">
        <v>2322</v>
      </c>
      <c r="C107" s="149" t="s">
        <v>278</v>
      </c>
      <c r="D107" s="151">
        <v>41163</v>
      </c>
      <c r="E107" s="149">
        <v>760</v>
      </c>
      <c r="F107" s="149">
        <v>400</v>
      </c>
      <c r="G107" s="149" t="s">
        <v>161</v>
      </c>
      <c r="H107" s="83" t="s">
        <v>162</v>
      </c>
      <c r="XFD107"/>
    </row>
    <row r="108" spans="1:8 16384:16384" s="78" customFormat="1" x14ac:dyDescent="0.3">
      <c r="A108" s="149" t="s">
        <v>165</v>
      </c>
      <c r="B108" s="150">
        <v>2322</v>
      </c>
      <c r="C108" s="149" t="s">
        <v>281</v>
      </c>
      <c r="D108" s="151">
        <v>41197</v>
      </c>
      <c r="E108" s="149">
        <v>520</v>
      </c>
      <c r="F108" s="149">
        <v>400</v>
      </c>
      <c r="G108" s="149" t="s">
        <v>161</v>
      </c>
      <c r="H108" s="83" t="s">
        <v>162</v>
      </c>
      <c r="XFD108"/>
    </row>
    <row r="109" spans="1:8 16384:16384" s="78" customFormat="1" x14ac:dyDescent="0.3">
      <c r="A109" s="149" t="s">
        <v>165</v>
      </c>
      <c r="B109" s="150">
        <v>2322</v>
      </c>
      <c r="C109" s="149" t="s">
        <v>277</v>
      </c>
      <c r="D109" s="151">
        <v>41197</v>
      </c>
      <c r="E109" s="149">
        <v>2100</v>
      </c>
      <c r="F109" s="149">
        <v>400</v>
      </c>
      <c r="G109" s="149" t="s">
        <v>161</v>
      </c>
      <c r="H109" s="83" t="s">
        <v>162</v>
      </c>
      <c r="XFD109"/>
    </row>
    <row r="110" spans="1:8 16384:16384" s="78" customFormat="1" x14ac:dyDescent="0.3">
      <c r="A110" s="149" t="s">
        <v>165</v>
      </c>
      <c r="B110" s="150">
        <v>2322</v>
      </c>
      <c r="C110" s="149" t="s">
        <v>278</v>
      </c>
      <c r="D110" s="151">
        <v>41197</v>
      </c>
      <c r="E110" s="149">
        <v>6100</v>
      </c>
      <c r="F110" s="149">
        <v>400</v>
      </c>
      <c r="G110" s="149" t="s">
        <v>161</v>
      </c>
      <c r="H110" s="83" t="s">
        <v>162</v>
      </c>
      <c r="XFD110"/>
    </row>
    <row r="111" spans="1:8 16384:16384" s="78" customFormat="1" x14ac:dyDescent="0.3">
      <c r="A111" s="149" t="s">
        <v>165</v>
      </c>
      <c r="B111" s="150">
        <v>2322</v>
      </c>
      <c r="C111" s="149" t="s">
        <v>277</v>
      </c>
      <c r="D111" s="151">
        <v>41239</v>
      </c>
      <c r="E111" s="149">
        <v>1300</v>
      </c>
      <c r="F111" s="149">
        <v>400</v>
      </c>
      <c r="G111" s="149" t="s">
        <v>161</v>
      </c>
      <c r="H111" s="83" t="s">
        <v>162</v>
      </c>
      <c r="XFD111"/>
    </row>
    <row r="112" spans="1:8 16384:16384" s="78" customFormat="1" x14ac:dyDescent="0.3">
      <c r="A112" s="149" t="s">
        <v>165</v>
      </c>
      <c r="B112" s="150">
        <v>2322</v>
      </c>
      <c r="C112" s="149" t="s">
        <v>277</v>
      </c>
      <c r="D112" s="151">
        <v>41270</v>
      </c>
      <c r="E112" s="149">
        <v>3000</v>
      </c>
      <c r="F112" s="149">
        <v>400</v>
      </c>
      <c r="G112" s="149" t="s">
        <v>161</v>
      </c>
      <c r="H112" s="83" t="s">
        <v>162</v>
      </c>
      <c r="XFD112"/>
    </row>
    <row r="113" spans="1:8 16384:16384" s="78" customFormat="1" x14ac:dyDescent="0.3">
      <c r="A113" s="149" t="s">
        <v>165</v>
      </c>
      <c r="B113" s="150">
        <v>2322</v>
      </c>
      <c r="C113" s="149" t="s">
        <v>278</v>
      </c>
      <c r="D113" s="151">
        <v>41270</v>
      </c>
      <c r="E113" s="149">
        <v>22000</v>
      </c>
      <c r="F113" s="149">
        <v>400</v>
      </c>
      <c r="G113" s="149" t="s">
        <v>161</v>
      </c>
      <c r="H113" s="83" t="s">
        <v>162</v>
      </c>
      <c r="XFD113"/>
    </row>
    <row r="114" spans="1:8 16384:16384" s="78" customFormat="1" x14ac:dyDescent="0.3">
      <c r="A114" s="149" t="s">
        <v>165</v>
      </c>
      <c r="B114" s="150">
        <v>2322</v>
      </c>
      <c r="C114" s="149" t="s">
        <v>281</v>
      </c>
      <c r="D114" s="151">
        <v>41304</v>
      </c>
      <c r="E114" s="149">
        <v>150</v>
      </c>
      <c r="F114" s="149">
        <v>400</v>
      </c>
      <c r="G114" s="149" t="s">
        <v>161</v>
      </c>
      <c r="H114" s="83" t="s">
        <v>162</v>
      </c>
      <c r="XFD114"/>
    </row>
    <row r="115" spans="1:8 16384:16384" s="78" customFormat="1" x14ac:dyDescent="0.3">
      <c r="A115" s="149" t="s">
        <v>165</v>
      </c>
      <c r="B115" s="150">
        <v>2322</v>
      </c>
      <c r="C115" s="149" t="s">
        <v>277</v>
      </c>
      <c r="D115" s="151">
        <v>41304</v>
      </c>
      <c r="E115" s="149">
        <v>230</v>
      </c>
      <c r="F115" s="149">
        <v>400</v>
      </c>
      <c r="G115" s="149" t="s">
        <v>161</v>
      </c>
      <c r="H115" s="83" t="s">
        <v>162</v>
      </c>
      <c r="XFD115"/>
    </row>
    <row r="116" spans="1:8 16384:16384" s="78" customFormat="1" x14ac:dyDescent="0.3">
      <c r="A116" s="149" t="s">
        <v>165</v>
      </c>
      <c r="B116" s="150">
        <v>2322</v>
      </c>
      <c r="C116" s="149" t="s">
        <v>278</v>
      </c>
      <c r="D116" s="151">
        <v>41304</v>
      </c>
      <c r="E116" s="149">
        <v>2400</v>
      </c>
      <c r="F116" s="149">
        <v>400</v>
      </c>
      <c r="G116" s="149" t="s">
        <v>161</v>
      </c>
      <c r="H116" s="83" t="s">
        <v>162</v>
      </c>
      <c r="XFD116"/>
    </row>
    <row r="117" spans="1:8 16384:16384" s="78" customFormat="1" x14ac:dyDescent="0.3">
      <c r="A117" s="149" t="s">
        <v>159</v>
      </c>
      <c r="B117" s="150">
        <v>2322</v>
      </c>
      <c r="C117" s="149" t="s">
        <v>210</v>
      </c>
      <c r="D117" s="151">
        <v>41304</v>
      </c>
      <c r="E117" s="149">
        <v>360</v>
      </c>
      <c r="F117" s="149">
        <v>400</v>
      </c>
      <c r="G117" s="149" t="s">
        <v>161</v>
      </c>
      <c r="H117" s="83" t="s">
        <v>162</v>
      </c>
      <c r="XFD117"/>
    </row>
    <row r="118" spans="1:8 16384:16384" s="78" customFormat="1" x14ac:dyDescent="0.3">
      <c r="A118" s="149" t="s">
        <v>165</v>
      </c>
      <c r="B118" s="150">
        <v>2322</v>
      </c>
      <c r="C118" s="149" t="s">
        <v>277</v>
      </c>
      <c r="D118" s="151">
        <v>41332</v>
      </c>
      <c r="E118" s="149">
        <v>910</v>
      </c>
      <c r="F118" s="149">
        <v>400</v>
      </c>
      <c r="G118" s="149" t="s">
        <v>161</v>
      </c>
      <c r="H118" s="83" t="s">
        <v>162</v>
      </c>
      <c r="XFD118"/>
    </row>
    <row r="119" spans="1:8 16384:16384" s="78" customFormat="1" x14ac:dyDescent="0.3">
      <c r="A119" s="149" t="s">
        <v>165</v>
      </c>
      <c r="B119" s="150">
        <v>2322</v>
      </c>
      <c r="C119" s="149" t="s">
        <v>277</v>
      </c>
      <c r="D119" s="151">
        <v>41359</v>
      </c>
      <c r="E119" s="149">
        <v>700</v>
      </c>
      <c r="F119" s="149">
        <v>400</v>
      </c>
      <c r="G119" s="149" t="s">
        <v>161</v>
      </c>
      <c r="H119" s="83" t="s">
        <v>162</v>
      </c>
      <c r="XFD119"/>
    </row>
    <row r="120" spans="1:8 16384:16384" s="78" customFormat="1" x14ac:dyDescent="0.3">
      <c r="A120" s="149" t="s">
        <v>165</v>
      </c>
      <c r="B120" s="150">
        <v>2322</v>
      </c>
      <c r="C120" s="149" t="s">
        <v>281</v>
      </c>
      <c r="D120" s="151">
        <v>41380</v>
      </c>
      <c r="E120" s="149">
        <v>670</v>
      </c>
      <c r="F120" s="149">
        <v>400</v>
      </c>
      <c r="G120" s="149" t="s">
        <v>161</v>
      </c>
      <c r="H120" s="83" t="s">
        <v>162</v>
      </c>
      <c r="XFD120"/>
    </row>
    <row r="121" spans="1:8 16384:16384" s="78" customFormat="1" x14ac:dyDescent="0.3">
      <c r="A121" s="149" t="s">
        <v>165</v>
      </c>
      <c r="B121" s="150">
        <v>2322</v>
      </c>
      <c r="C121" s="149" t="s">
        <v>277</v>
      </c>
      <c r="D121" s="151">
        <v>41380</v>
      </c>
      <c r="E121" s="149">
        <v>1200</v>
      </c>
      <c r="F121" s="149">
        <v>400</v>
      </c>
      <c r="G121" s="149" t="s">
        <v>161</v>
      </c>
      <c r="H121" s="83" t="s">
        <v>162</v>
      </c>
      <c r="XFD121"/>
    </row>
    <row r="122" spans="1:8 16384:16384" s="78" customFormat="1" x14ac:dyDescent="0.3">
      <c r="A122" s="149" t="s">
        <v>165</v>
      </c>
      <c r="B122" s="150">
        <v>2322</v>
      </c>
      <c r="C122" s="149" t="s">
        <v>277</v>
      </c>
      <c r="D122" s="151">
        <v>41408</v>
      </c>
      <c r="E122" s="149">
        <v>3900</v>
      </c>
      <c r="F122" s="149">
        <v>400</v>
      </c>
      <c r="G122" s="149" t="s">
        <v>161</v>
      </c>
      <c r="H122" s="83" t="s">
        <v>162</v>
      </c>
      <c r="XFD122"/>
    </row>
    <row r="123" spans="1:8 16384:16384" s="78" customFormat="1" x14ac:dyDescent="0.3">
      <c r="A123" s="149" t="s">
        <v>159</v>
      </c>
      <c r="B123" s="150">
        <v>2322</v>
      </c>
      <c r="C123" s="149" t="s">
        <v>210</v>
      </c>
      <c r="D123" s="151">
        <v>41408</v>
      </c>
      <c r="E123" s="149">
        <v>4955</v>
      </c>
      <c r="F123" s="149">
        <v>400</v>
      </c>
      <c r="G123" s="149" t="s">
        <v>161</v>
      </c>
      <c r="H123" s="83" t="s">
        <v>162</v>
      </c>
      <c r="XFD123"/>
    </row>
    <row r="124" spans="1:8 16384:16384" s="78" customFormat="1" x14ac:dyDescent="0.3">
      <c r="A124" s="149" t="s">
        <v>165</v>
      </c>
      <c r="B124" s="150">
        <v>2322</v>
      </c>
      <c r="C124" s="149" t="s">
        <v>277</v>
      </c>
      <c r="D124" s="151">
        <v>41442</v>
      </c>
      <c r="E124" s="149">
        <v>5100</v>
      </c>
      <c r="F124" s="149">
        <v>400</v>
      </c>
      <c r="G124" s="149" t="s">
        <v>161</v>
      </c>
      <c r="H124" s="83" t="s">
        <v>162</v>
      </c>
      <c r="XFD124"/>
    </row>
    <row r="125" spans="1:8 16384:16384" s="78" customFormat="1" x14ac:dyDescent="0.3">
      <c r="A125" s="149" t="s">
        <v>165</v>
      </c>
      <c r="B125" s="150">
        <v>2322</v>
      </c>
      <c r="C125" s="149" t="s">
        <v>277</v>
      </c>
      <c r="D125" s="151">
        <v>41534</v>
      </c>
      <c r="E125" s="149">
        <v>1300</v>
      </c>
      <c r="F125" s="149">
        <v>400</v>
      </c>
      <c r="G125" s="149" t="s">
        <v>161</v>
      </c>
      <c r="H125" s="83" t="s">
        <v>162</v>
      </c>
      <c r="XFD125"/>
    </row>
    <row r="126" spans="1:8 16384:16384" s="78" customFormat="1" x14ac:dyDescent="0.3">
      <c r="A126" s="149" t="s">
        <v>165</v>
      </c>
      <c r="B126" s="150">
        <v>2322</v>
      </c>
      <c r="C126" s="149" t="s">
        <v>277</v>
      </c>
      <c r="D126" s="151">
        <v>41564</v>
      </c>
      <c r="E126" s="149">
        <v>480</v>
      </c>
      <c r="F126" s="149">
        <v>400</v>
      </c>
      <c r="G126" s="149" t="s">
        <v>161</v>
      </c>
      <c r="H126" s="83" t="s">
        <v>162</v>
      </c>
      <c r="XFD126"/>
    </row>
    <row r="127" spans="1:8 16384:16384" s="78" customFormat="1" x14ac:dyDescent="0.3">
      <c r="A127" s="149" t="s">
        <v>165</v>
      </c>
      <c r="B127" s="150">
        <v>2322</v>
      </c>
      <c r="C127" s="149" t="s">
        <v>281</v>
      </c>
      <c r="D127" s="151">
        <v>41597</v>
      </c>
      <c r="E127" s="149">
        <v>500</v>
      </c>
      <c r="F127" s="149">
        <v>400</v>
      </c>
      <c r="G127" s="149" t="s">
        <v>161</v>
      </c>
      <c r="H127" s="83" t="s">
        <v>162</v>
      </c>
      <c r="XFD127"/>
    </row>
    <row r="128" spans="1:8 16384:16384" s="78" customFormat="1" x14ac:dyDescent="0.3">
      <c r="A128" s="149" t="s">
        <v>165</v>
      </c>
      <c r="B128" s="150">
        <v>2322</v>
      </c>
      <c r="C128" s="149" t="s">
        <v>277</v>
      </c>
      <c r="D128" s="151">
        <v>41597</v>
      </c>
      <c r="E128" s="149">
        <v>4700</v>
      </c>
      <c r="F128" s="149">
        <v>400</v>
      </c>
      <c r="G128" s="149" t="s">
        <v>161</v>
      </c>
      <c r="H128" s="83" t="s">
        <v>162</v>
      </c>
      <c r="XFD128"/>
    </row>
    <row r="129" spans="1:8 16384:16384" s="78" customFormat="1" x14ac:dyDescent="0.3">
      <c r="A129" s="149" t="s">
        <v>165</v>
      </c>
      <c r="B129" s="150">
        <v>2322</v>
      </c>
      <c r="C129" s="149" t="s">
        <v>277</v>
      </c>
      <c r="D129" s="151">
        <v>41627</v>
      </c>
      <c r="E129" s="149">
        <v>2200</v>
      </c>
      <c r="F129" s="149">
        <v>400</v>
      </c>
      <c r="G129" s="149" t="s">
        <v>161</v>
      </c>
      <c r="H129" s="83" t="s">
        <v>162</v>
      </c>
      <c r="XFD129"/>
    </row>
    <row r="130" spans="1:8 16384:16384" s="78" customFormat="1" x14ac:dyDescent="0.3">
      <c r="A130" s="149" t="s">
        <v>159</v>
      </c>
      <c r="B130" s="150">
        <v>2322</v>
      </c>
      <c r="C130" s="149" t="s">
        <v>210</v>
      </c>
      <c r="D130" s="151">
        <v>41627</v>
      </c>
      <c r="E130" s="149">
        <v>1802</v>
      </c>
      <c r="F130" s="149">
        <v>400</v>
      </c>
      <c r="G130" s="149" t="s">
        <v>161</v>
      </c>
      <c r="H130" s="83" t="s">
        <v>162</v>
      </c>
      <c r="XFD130"/>
    </row>
    <row r="131" spans="1:8 16384:16384" s="78" customFormat="1" x14ac:dyDescent="0.3">
      <c r="A131" s="149" t="s">
        <v>165</v>
      </c>
      <c r="B131" s="150">
        <v>2322</v>
      </c>
      <c r="C131" s="149" t="s">
        <v>281</v>
      </c>
      <c r="D131" s="151">
        <v>41689</v>
      </c>
      <c r="E131" s="149">
        <v>850</v>
      </c>
      <c r="F131" s="149">
        <v>400</v>
      </c>
      <c r="G131" s="149" t="s">
        <v>161</v>
      </c>
      <c r="H131" s="83" t="s">
        <v>162</v>
      </c>
      <c r="XFD131"/>
    </row>
    <row r="132" spans="1:8 16384:16384" s="78" customFormat="1" x14ac:dyDescent="0.3">
      <c r="A132" s="149" t="s">
        <v>165</v>
      </c>
      <c r="B132" s="150">
        <v>2322</v>
      </c>
      <c r="C132" s="149" t="s">
        <v>277</v>
      </c>
      <c r="D132" s="151">
        <v>41689</v>
      </c>
      <c r="E132" s="149">
        <v>1200</v>
      </c>
      <c r="F132" s="149">
        <v>400</v>
      </c>
      <c r="G132" s="149" t="s">
        <v>161</v>
      </c>
      <c r="H132" s="83" t="s">
        <v>162</v>
      </c>
      <c r="XFD132"/>
    </row>
    <row r="133" spans="1:8 16384:16384" s="78" customFormat="1" x14ac:dyDescent="0.3">
      <c r="A133" s="149" t="s">
        <v>165</v>
      </c>
      <c r="B133" s="150">
        <v>2322</v>
      </c>
      <c r="C133" s="149" t="s">
        <v>277</v>
      </c>
      <c r="D133" s="151">
        <v>41711</v>
      </c>
      <c r="E133" s="149">
        <v>3600</v>
      </c>
      <c r="F133" s="149">
        <v>400</v>
      </c>
      <c r="G133" s="149" t="s">
        <v>161</v>
      </c>
      <c r="H133" s="83" t="s">
        <v>162</v>
      </c>
      <c r="XFD133"/>
    </row>
    <row r="134" spans="1:8 16384:16384" s="78" customFormat="1" x14ac:dyDescent="0.3">
      <c r="A134" s="149" t="s">
        <v>159</v>
      </c>
      <c r="B134" s="150">
        <v>2322</v>
      </c>
      <c r="C134" s="149" t="s">
        <v>210</v>
      </c>
      <c r="D134" s="151">
        <v>41738</v>
      </c>
      <c r="E134" s="149">
        <v>2700</v>
      </c>
      <c r="F134" s="149">
        <v>400</v>
      </c>
      <c r="G134" s="149" t="s">
        <v>161</v>
      </c>
      <c r="H134" s="83" t="s">
        <v>162</v>
      </c>
      <c r="XFD134"/>
    </row>
    <row r="135" spans="1:8 16384:16384" s="78" customFormat="1" x14ac:dyDescent="0.3">
      <c r="A135" s="149" t="s">
        <v>165</v>
      </c>
      <c r="B135" s="150">
        <v>2322</v>
      </c>
      <c r="C135" s="149" t="s">
        <v>277</v>
      </c>
      <c r="D135" s="151">
        <v>41745</v>
      </c>
      <c r="E135" s="149">
        <v>3500</v>
      </c>
      <c r="F135" s="149">
        <v>400</v>
      </c>
      <c r="G135" s="149" t="s">
        <v>161</v>
      </c>
      <c r="H135" s="83" t="s">
        <v>162</v>
      </c>
      <c r="XFD135"/>
    </row>
    <row r="136" spans="1:8 16384:16384" s="78" customFormat="1" x14ac:dyDescent="0.3">
      <c r="A136" s="149" t="s">
        <v>165</v>
      </c>
      <c r="B136" s="150">
        <v>2322</v>
      </c>
      <c r="C136" s="149" t="s">
        <v>281</v>
      </c>
      <c r="D136" s="151">
        <v>41767</v>
      </c>
      <c r="E136" s="149">
        <v>680</v>
      </c>
      <c r="F136" s="149">
        <v>400</v>
      </c>
      <c r="G136" s="149" t="s">
        <v>161</v>
      </c>
      <c r="H136" s="83" t="s">
        <v>162</v>
      </c>
      <c r="XFD136"/>
    </row>
    <row r="137" spans="1:8 16384:16384" s="78" customFormat="1" x14ac:dyDescent="0.3">
      <c r="A137" s="149" t="s">
        <v>165</v>
      </c>
      <c r="B137" s="150">
        <v>2322</v>
      </c>
      <c r="C137" s="149" t="s">
        <v>277</v>
      </c>
      <c r="D137" s="151">
        <v>41767</v>
      </c>
      <c r="E137" s="149">
        <v>910</v>
      </c>
      <c r="F137" s="149">
        <v>400</v>
      </c>
      <c r="G137" s="149" t="s">
        <v>161</v>
      </c>
      <c r="H137" s="83" t="s">
        <v>162</v>
      </c>
      <c r="XFD137"/>
    </row>
    <row r="138" spans="1:8 16384:16384" s="78" customFormat="1" x14ac:dyDescent="0.3">
      <c r="A138" s="149" t="s">
        <v>165</v>
      </c>
      <c r="B138" s="150">
        <v>2322</v>
      </c>
      <c r="C138" s="149" t="s">
        <v>277</v>
      </c>
      <c r="D138" s="151">
        <v>41808</v>
      </c>
      <c r="E138" s="149">
        <v>430</v>
      </c>
      <c r="F138" s="149">
        <v>400</v>
      </c>
      <c r="G138" s="149" t="s">
        <v>161</v>
      </c>
      <c r="H138" s="83" t="s">
        <v>162</v>
      </c>
      <c r="XFD138"/>
    </row>
    <row r="139" spans="1:8 16384:16384" s="78" customFormat="1" x14ac:dyDescent="0.3">
      <c r="A139" s="149" t="s">
        <v>159</v>
      </c>
      <c r="B139" s="150">
        <v>2322</v>
      </c>
      <c r="C139" s="149" t="s">
        <v>210</v>
      </c>
      <c r="D139" s="151">
        <v>41830</v>
      </c>
      <c r="E139" s="149">
        <v>22000</v>
      </c>
      <c r="F139" s="149">
        <v>400</v>
      </c>
      <c r="G139" s="149" t="s">
        <v>161</v>
      </c>
      <c r="H139" s="83" t="s">
        <v>162</v>
      </c>
      <c r="XFD139"/>
    </row>
    <row r="140" spans="1:8 16384:16384" s="78" customFormat="1" x14ac:dyDescent="0.3">
      <c r="A140" s="149" t="s">
        <v>165</v>
      </c>
      <c r="B140" s="150">
        <v>2322</v>
      </c>
      <c r="C140" s="149" t="s">
        <v>277</v>
      </c>
      <c r="D140" s="151">
        <v>41843</v>
      </c>
      <c r="E140" s="149">
        <v>24000</v>
      </c>
      <c r="F140" s="149">
        <v>400</v>
      </c>
      <c r="G140" s="149" t="s">
        <v>161</v>
      </c>
      <c r="H140" s="83" t="s">
        <v>162</v>
      </c>
      <c r="XFD140"/>
    </row>
    <row r="141" spans="1:8 16384:16384" x14ac:dyDescent="0.3">
      <c r="A141" s="149" t="s">
        <v>165</v>
      </c>
      <c r="B141" s="150">
        <v>2322</v>
      </c>
      <c r="C141" s="149" t="s">
        <v>281</v>
      </c>
      <c r="D141" s="151">
        <v>41865</v>
      </c>
      <c r="E141" s="149">
        <v>9000</v>
      </c>
      <c r="F141" s="149">
        <v>400</v>
      </c>
      <c r="G141" s="149" t="s">
        <v>161</v>
      </c>
      <c r="H141" s="83" t="s">
        <v>162</v>
      </c>
    </row>
    <row r="142" spans="1:8 16384:16384" x14ac:dyDescent="0.3">
      <c r="A142" s="149" t="s">
        <v>165</v>
      </c>
      <c r="B142" s="150">
        <v>2322</v>
      </c>
      <c r="C142" s="149" t="s">
        <v>277</v>
      </c>
      <c r="D142" s="151">
        <v>41865</v>
      </c>
      <c r="E142" s="149">
        <v>27000</v>
      </c>
      <c r="F142" s="149">
        <v>400</v>
      </c>
      <c r="G142" s="149" t="s">
        <v>161</v>
      </c>
      <c r="H142" s="83" t="s">
        <v>162</v>
      </c>
    </row>
    <row r="143" spans="1:8 16384:16384" x14ac:dyDescent="0.3">
      <c r="A143" s="149" t="s">
        <v>165</v>
      </c>
      <c r="B143" s="150">
        <v>2322</v>
      </c>
      <c r="C143" s="149" t="s">
        <v>277</v>
      </c>
      <c r="D143" s="151">
        <v>41900</v>
      </c>
      <c r="E143" s="149">
        <v>1300</v>
      </c>
      <c r="F143" s="149">
        <v>400</v>
      </c>
      <c r="G143" s="149" t="s">
        <v>161</v>
      </c>
      <c r="H143" s="83" t="s">
        <v>162</v>
      </c>
    </row>
    <row r="144" spans="1:8 16384:16384" x14ac:dyDescent="0.3">
      <c r="A144" s="149" t="s">
        <v>165</v>
      </c>
      <c r="B144" s="150">
        <v>2322</v>
      </c>
      <c r="C144" s="149" t="s">
        <v>277</v>
      </c>
      <c r="D144" s="151">
        <v>41935</v>
      </c>
      <c r="E144" s="149">
        <v>460</v>
      </c>
      <c r="F144" s="149">
        <v>400</v>
      </c>
      <c r="G144" s="149" t="s">
        <v>161</v>
      </c>
      <c r="H144" s="83" t="s">
        <v>162</v>
      </c>
    </row>
    <row r="145" spans="1:8" x14ac:dyDescent="0.3">
      <c r="A145" s="149" t="s">
        <v>165</v>
      </c>
      <c r="B145" s="150">
        <v>2322</v>
      </c>
      <c r="C145" s="149" t="s">
        <v>281</v>
      </c>
      <c r="D145" s="151">
        <v>41955</v>
      </c>
      <c r="E145" s="149">
        <v>640</v>
      </c>
      <c r="F145" s="149">
        <v>400</v>
      </c>
      <c r="G145" s="149" t="s">
        <v>161</v>
      </c>
      <c r="H145" s="83" t="s">
        <v>162</v>
      </c>
    </row>
    <row r="146" spans="1:8" x14ac:dyDescent="0.3">
      <c r="A146" s="149" t="s">
        <v>165</v>
      </c>
      <c r="B146" s="150">
        <v>2322</v>
      </c>
      <c r="C146" s="149" t="s">
        <v>277</v>
      </c>
      <c r="D146" s="151">
        <v>41955</v>
      </c>
      <c r="E146" s="149">
        <v>910</v>
      </c>
      <c r="F146" s="149">
        <v>400</v>
      </c>
      <c r="G146" s="149" t="s">
        <v>161</v>
      </c>
      <c r="H146" s="83" t="s">
        <v>162</v>
      </c>
    </row>
    <row r="147" spans="1:8" x14ac:dyDescent="0.3">
      <c r="A147" s="149" t="s">
        <v>159</v>
      </c>
      <c r="B147" s="150">
        <v>2322</v>
      </c>
      <c r="C147" s="149" t="s">
        <v>210</v>
      </c>
      <c r="D147" s="151">
        <v>41988</v>
      </c>
      <c r="E147" s="149">
        <v>1622</v>
      </c>
      <c r="F147" s="149">
        <v>400</v>
      </c>
      <c r="G147" s="149" t="s">
        <v>161</v>
      </c>
      <c r="H147" s="83" t="s">
        <v>162</v>
      </c>
    </row>
    <row r="148" spans="1:8" x14ac:dyDescent="0.3">
      <c r="A148" s="149" t="s">
        <v>165</v>
      </c>
      <c r="B148" s="150">
        <v>2322</v>
      </c>
      <c r="C148" s="149" t="s">
        <v>277</v>
      </c>
      <c r="D148" s="151">
        <v>41989</v>
      </c>
      <c r="E148" s="149">
        <v>3100</v>
      </c>
      <c r="F148" s="149">
        <v>400</v>
      </c>
      <c r="G148" s="149" t="s">
        <v>161</v>
      </c>
      <c r="H148" s="83" t="s">
        <v>162</v>
      </c>
    </row>
    <row r="149" spans="1:8" x14ac:dyDescent="0.3">
      <c r="A149" s="149" t="s">
        <v>159</v>
      </c>
      <c r="B149" s="150">
        <v>2322</v>
      </c>
      <c r="C149" s="149" t="s">
        <v>210</v>
      </c>
      <c r="D149" s="151">
        <v>42010</v>
      </c>
      <c r="E149" s="149">
        <v>3400</v>
      </c>
      <c r="F149" s="149">
        <v>400</v>
      </c>
      <c r="G149" s="149" t="s">
        <v>161</v>
      </c>
      <c r="H149" s="83" t="s">
        <v>162</v>
      </c>
    </row>
    <row r="150" spans="1:8" x14ac:dyDescent="0.3">
      <c r="A150" s="149" t="s">
        <v>165</v>
      </c>
      <c r="B150" s="150">
        <v>2322</v>
      </c>
      <c r="C150" s="149" t="s">
        <v>277</v>
      </c>
      <c r="D150" s="151">
        <v>42031</v>
      </c>
      <c r="E150" s="149">
        <v>2600</v>
      </c>
      <c r="F150" s="149">
        <v>400</v>
      </c>
      <c r="G150" s="149" t="s">
        <v>161</v>
      </c>
      <c r="H150" s="83" t="s">
        <v>162</v>
      </c>
    </row>
    <row r="151" spans="1:8" x14ac:dyDescent="0.3">
      <c r="A151" s="149" t="s">
        <v>165</v>
      </c>
      <c r="B151" s="150">
        <v>2322</v>
      </c>
      <c r="C151" s="149" t="s">
        <v>277</v>
      </c>
      <c r="D151" s="151">
        <v>42054</v>
      </c>
      <c r="E151" s="149">
        <v>2300</v>
      </c>
      <c r="F151" s="149">
        <v>400</v>
      </c>
      <c r="G151" s="149" t="s">
        <v>161</v>
      </c>
      <c r="H151" s="83" t="s">
        <v>162</v>
      </c>
    </row>
    <row r="152" spans="1:8" x14ac:dyDescent="0.3">
      <c r="A152" s="149" t="s">
        <v>165</v>
      </c>
      <c r="B152" s="150">
        <v>2322</v>
      </c>
      <c r="C152" s="149" t="s">
        <v>281</v>
      </c>
      <c r="D152" s="151">
        <v>42087</v>
      </c>
      <c r="E152" s="149">
        <v>590</v>
      </c>
      <c r="F152" s="149">
        <v>400</v>
      </c>
      <c r="G152" s="149" t="s">
        <v>161</v>
      </c>
      <c r="H152" s="83" t="s">
        <v>162</v>
      </c>
    </row>
    <row r="153" spans="1:8" x14ac:dyDescent="0.3">
      <c r="A153" s="149" t="s">
        <v>165</v>
      </c>
      <c r="B153" s="150">
        <v>2322</v>
      </c>
      <c r="C153" s="149" t="s">
        <v>277</v>
      </c>
      <c r="D153" s="151">
        <v>42087</v>
      </c>
      <c r="E153" s="149">
        <v>2900</v>
      </c>
      <c r="F153" s="149">
        <v>400</v>
      </c>
      <c r="G153" s="149" t="s">
        <v>161</v>
      </c>
      <c r="H153" s="83" t="s">
        <v>162</v>
      </c>
    </row>
    <row r="154" spans="1:8" x14ac:dyDescent="0.3">
      <c r="A154" s="149" t="s">
        <v>159</v>
      </c>
      <c r="B154" s="150">
        <v>2322</v>
      </c>
      <c r="C154" s="149" t="s">
        <v>210</v>
      </c>
      <c r="D154" s="151">
        <v>42095</v>
      </c>
      <c r="E154" s="149">
        <v>1400</v>
      </c>
      <c r="F154" s="149">
        <v>400</v>
      </c>
      <c r="G154" s="149" t="s">
        <v>161</v>
      </c>
      <c r="H154" s="83" t="s">
        <v>162</v>
      </c>
    </row>
    <row r="155" spans="1:8" x14ac:dyDescent="0.3">
      <c r="A155" s="149" t="s">
        <v>165</v>
      </c>
      <c r="B155" s="150">
        <v>2322</v>
      </c>
      <c r="C155" s="149" t="s">
        <v>277</v>
      </c>
      <c r="D155" s="151">
        <v>42122</v>
      </c>
      <c r="E155" s="149">
        <v>1200</v>
      </c>
      <c r="F155" s="149">
        <v>400</v>
      </c>
      <c r="G155" s="149" t="s">
        <v>161</v>
      </c>
      <c r="H155" s="83" t="s">
        <v>162</v>
      </c>
    </row>
    <row r="156" spans="1:8" x14ac:dyDescent="0.3">
      <c r="A156" s="149" t="s">
        <v>165</v>
      </c>
      <c r="B156" s="150">
        <v>2322</v>
      </c>
      <c r="C156" s="149" t="s">
        <v>277</v>
      </c>
      <c r="D156" s="151">
        <v>42151</v>
      </c>
      <c r="E156" s="149">
        <v>770</v>
      </c>
      <c r="F156" s="149">
        <v>400</v>
      </c>
      <c r="G156" s="149" t="s">
        <v>161</v>
      </c>
      <c r="H156" s="83" t="s">
        <v>162</v>
      </c>
    </row>
    <row r="157" spans="1:8" x14ac:dyDescent="0.3">
      <c r="A157" s="149" t="s">
        <v>165</v>
      </c>
      <c r="B157" s="150">
        <v>2322</v>
      </c>
      <c r="C157" s="149" t="s">
        <v>281</v>
      </c>
      <c r="D157" s="151">
        <v>42177</v>
      </c>
      <c r="E157" s="149">
        <v>620</v>
      </c>
      <c r="F157" s="149">
        <v>400</v>
      </c>
      <c r="G157" s="149" t="s">
        <v>161</v>
      </c>
      <c r="H157" s="83" t="s">
        <v>162</v>
      </c>
    </row>
    <row r="158" spans="1:8" x14ac:dyDescent="0.3">
      <c r="A158" s="149" t="s">
        <v>165</v>
      </c>
      <c r="B158" s="150">
        <v>2322</v>
      </c>
      <c r="C158" s="149" t="s">
        <v>277</v>
      </c>
      <c r="D158" s="151">
        <v>42177</v>
      </c>
      <c r="E158" s="149">
        <v>35000</v>
      </c>
      <c r="F158" s="149">
        <v>400</v>
      </c>
      <c r="G158" s="149" t="s">
        <v>161</v>
      </c>
      <c r="H158" s="83" t="s">
        <v>162</v>
      </c>
    </row>
    <row r="159" spans="1:8" x14ac:dyDescent="0.3">
      <c r="A159" s="149" t="s">
        <v>159</v>
      </c>
      <c r="B159" s="150">
        <v>2322</v>
      </c>
      <c r="C159" s="149" t="s">
        <v>210</v>
      </c>
      <c r="D159" s="151">
        <v>42193</v>
      </c>
      <c r="E159" s="149">
        <v>600</v>
      </c>
      <c r="F159" s="149">
        <v>400</v>
      </c>
      <c r="G159" s="149" t="s">
        <v>161</v>
      </c>
      <c r="H159" s="83" t="s">
        <v>162</v>
      </c>
    </row>
    <row r="160" spans="1:8" x14ac:dyDescent="0.3">
      <c r="A160" s="149" t="s">
        <v>165</v>
      </c>
      <c r="B160" s="150">
        <v>2322</v>
      </c>
      <c r="C160" s="149" t="s">
        <v>277</v>
      </c>
      <c r="D160" s="151">
        <v>42200</v>
      </c>
      <c r="E160" s="149">
        <v>2600</v>
      </c>
      <c r="F160" s="149">
        <v>400</v>
      </c>
      <c r="G160" s="149" t="s">
        <v>161</v>
      </c>
      <c r="H160" s="83" t="s">
        <v>162</v>
      </c>
    </row>
    <row r="161" spans="1:8" x14ac:dyDescent="0.3">
      <c r="A161" s="149" t="s">
        <v>165</v>
      </c>
      <c r="B161" s="150">
        <v>2322</v>
      </c>
      <c r="C161" s="149" t="s">
        <v>281</v>
      </c>
      <c r="D161" s="151">
        <v>42277</v>
      </c>
      <c r="E161" s="149">
        <v>1000</v>
      </c>
      <c r="F161" s="149">
        <v>400</v>
      </c>
      <c r="G161" s="149" t="s">
        <v>161</v>
      </c>
      <c r="H161" s="83" t="s">
        <v>162</v>
      </c>
    </row>
    <row r="162" spans="1:8" x14ac:dyDescent="0.3">
      <c r="A162" s="149" t="s">
        <v>165</v>
      </c>
      <c r="B162" s="150">
        <v>2322</v>
      </c>
      <c r="C162" s="149" t="s">
        <v>277</v>
      </c>
      <c r="D162" s="151">
        <v>42277</v>
      </c>
      <c r="E162" s="149">
        <v>5000</v>
      </c>
      <c r="F162" s="149">
        <v>400</v>
      </c>
      <c r="G162" s="149" t="s">
        <v>161</v>
      </c>
      <c r="H162" s="83" t="s">
        <v>162</v>
      </c>
    </row>
    <row r="163" spans="1:8" x14ac:dyDescent="0.3">
      <c r="A163" s="149" t="s">
        <v>165</v>
      </c>
      <c r="B163" s="150">
        <v>2322</v>
      </c>
      <c r="C163" s="149" t="s">
        <v>277</v>
      </c>
      <c r="D163" s="151">
        <v>42305</v>
      </c>
      <c r="E163" s="149">
        <v>96000</v>
      </c>
      <c r="F163" s="149">
        <v>400</v>
      </c>
      <c r="G163" s="149" t="s">
        <v>161</v>
      </c>
      <c r="H163" s="83" t="s">
        <v>162</v>
      </c>
    </row>
    <row r="164" spans="1:8" x14ac:dyDescent="0.3">
      <c r="A164" s="149" t="s">
        <v>159</v>
      </c>
      <c r="B164" s="150">
        <v>2322</v>
      </c>
      <c r="C164" s="149" t="s">
        <v>210</v>
      </c>
      <c r="D164" s="151">
        <v>42312</v>
      </c>
      <c r="E164" s="149">
        <v>8649</v>
      </c>
      <c r="F164" s="149">
        <v>400</v>
      </c>
      <c r="G164" s="149" t="s">
        <v>161</v>
      </c>
      <c r="H164" s="83" t="s">
        <v>162</v>
      </c>
    </row>
    <row r="165" spans="1:8" x14ac:dyDescent="0.3">
      <c r="A165" s="149" t="s">
        <v>165</v>
      </c>
      <c r="B165" s="150">
        <v>2322</v>
      </c>
      <c r="C165" s="149" t="s">
        <v>277</v>
      </c>
      <c r="D165" s="151">
        <v>42325</v>
      </c>
      <c r="E165" s="149">
        <v>1100</v>
      </c>
      <c r="F165" s="149">
        <v>400</v>
      </c>
      <c r="G165" s="149" t="s">
        <v>161</v>
      </c>
      <c r="H165" s="83" t="s">
        <v>162</v>
      </c>
    </row>
    <row r="166" spans="1:8" x14ac:dyDescent="0.3">
      <c r="A166" s="149" t="s">
        <v>165</v>
      </c>
      <c r="B166" s="150">
        <v>2322</v>
      </c>
      <c r="C166" s="149" t="s">
        <v>281</v>
      </c>
      <c r="D166" s="151">
        <v>42360</v>
      </c>
      <c r="E166" s="149">
        <v>460</v>
      </c>
      <c r="F166" s="149">
        <v>400</v>
      </c>
      <c r="G166" s="149" t="s">
        <v>161</v>
      </c>
      <c r="H166" s="83" t="s">
        <v>162</v>
      </c>
    </row>
    <row r="167" spans="1:8" x14ac:dyDescent="0.3">
      <c r="A167" s="149" t="s">
        <v>165</v>
      </c>
      <c r="B167" s="150">
        <v>2322</v>
      </c>
      <c r="C167" s="149" t="s">
        <v>277</v>
      </c>
      <c r="D167" s="151">
        <v>42360</v>
      </c>
      <c r="E167" s="149">
        <v>670</v>
      </c>
      <c r="F167" s="149">
        <v>400</v>
      </c>
      <c r="G167" s="149" t="s">
        <v>161</v>
      </c>
      <c r="H167" s="83" t="s">
        <v>162</v>
      </c>
    </row>
    <row r="168" spans="1:8" x14ac:dyDescent="0.3">
      <c r="A168" s="149" t="s">
        <v>165</v>
      </c>
      <c r="B168" s="150">
        <v>2322</v>
      </c>
      <c r="C168" s="149" t="s">
        <v>277</v>
      </c>
      <c r="D168" s="151">
        <v>42388</v>
      </c>
      <c r="E168" s="149">
        <v>4600</v>
      </c>
      <c r="F168" s="149">
        <v>400</v>
      </c>
      <c r="G168" s="149" t="s">
        <v>161</v>
      </c>
      <c r="H168" s="83" t="s">
        <v>162</v>
      </c>
    </row>
    <row r="169" spans="1:8" x14ac:dyDescent="0.3">
      <c r="A169" s="149" t="s">
        <v>159</v>
      </c>
      <c r="B169" s="150">
        <v>2322</v>
      </c>
      <c r="C169" s="149" t="s">
        <v>210</v>
      </c>
      <c r="D169" s="151">
        <v>42401</v>
      </c>
      <c r="E169" s="149">
        <v>450</v>
      </c>
      <c r="F169" s="149">
        <v>400</v>
      </c>
      <c r="G169" s="149" t="s">
        <v>161</v>
      </c>
      <c r="H169" s="83" t="s">
        <v>162</v>
      </c>
    </row>
    <row r="170" spans="1:8" x14ac:dyDescent="0.3">
      <c r="A170" s="149" t="s">
        <v>165</v>
      </c>
      <c r="B170" s="150">
        <v>2322</v>
      </c>
      <c r="C170" s="149" t="s">
        <v>277</v>
      </c>
      <c r="D170" s="151">
        <v>42417</v>
      </c>
      <c r="E170" s="149">
        <v>1700</v>
      </c>
      <c r="F170" s="149">
        <v>400</v>
      </c>
      <c r="G170" s="149" t="s">
        <v>161</v>
      </c>
      <c r="H170" s="83" t="s">
        <v>162</v>
      </c>
    </row>
    <row r="171" spans="1:8" x14ac:dyDescent="0.3">
      <c r="A171" s="149" t="s">
        <v>165</v>
      </c>
      <c r="B171" s="150">
        <v>2322</v>
      </c>
      <c r="C171" s="149" t="s">
        <v>281</v>
      </c>
      <c r="D171" s="151">
        <v>42452</v>
      </c>
      <c r="E171" s="149">
        <v>370</v>
      </c>
      <c r="F171" s="149">
        <v>400</v>
      </c>
      <c r="G171" s="149" t="s">
        <v>161</v>
      </c>
      <c r="H171" s="83" t="s">
        <v>162</v>
      </c>
    </row>
    <row r="172" spans="1:8" x14ac:dyDescent="0.3">
      <c r="A172" s="149" t="s">
        <v>165</v>
      </c>
      <c r="B172" s="150">
        <v>2322</v>
      </c>
      <c r="C172" s="149" t="s">
        <v>277</v>
      </c>
      <c r="D172" s="151">
        <v>42452</v>
      </c>
      <c r="E172" s="149">
        <v>580</v>
      </c>
      <c r="F172" s="149">
        <v>400</v>
      </c>
      <c r="G172" s="149" t="s">
        <v>161</v>
      </c>
      <c r="H172" s="83" t="s">
        <v>162</v>
      </c>
    </row>
    <row r="173" spans="1:8" x14ac:dyDescent="0.3">
      <c r="A173" s="149" t="s">
        <v>165</v>
      </c>
      <c r="B173" s="150">
        <v>2322</v>
      </c>
      <c r="C173" s="149" t="s">
        <v>281</v>
      </c>
      <c r="D173" s="151">
        <v>42480</v>
      </c>
      <c r="E173" s="149">
        <v>110</v>
      </c>
      <c r="F173" s="149">
        <v>400</v>
      </c>
      <c r="G173" s="149" t="s">
        <v>161</v>
      </c>
      <c r="H173" s="83" t="s">
        <v>162</v>
      </c>
    </row>
    <row r="174" spans="1:8" x14ac:dyDescent="0.3">
      <c r="A174" s="149" t="s">
        <v>165</v>
      </c>
      <c r="B174" s="150">
        <v>2322</v>
      </c>
      <c r="C174" s="149" t="s">
        <v>277</v>
      </c>
      <c r="D174" s="151">
        <v>42480</v>
      </c>
      <c r="E174" s="149">
        <v>2800</v>
      </c>
      <c r="F174" s="149">
        <v>400</v>
      </c>
      <c r="G174" s="149" t="s">
        <v>161</v>
      </c>
      <c r="H174" s="83" t="s">
        <v>162</v>
      </c>
    </row>
    <row r="175" spans="1:8" x14ac:dyDescent="0.3">
      <c r="A175" s="149" t="s">
        <v>159</v>
      </c>
      <c r="B175" s="150">
        <v>2322</v>
      </c>
      <c r="C175" s="149" t="s">
        <v>210</v>
      </c>
      <c r="D175" s="151">
        <v>42499</v>
      </c>
      <c r="E175" s="149">
        <v>120</v>
      </c>
      <c r="F175" s="149">
        <v>400</v>
      </c>
      <c r="G175" s="149" t="s">
        <v>161</v>
      </c>
      <c r="H175" s="83" t="s">
        <v>162</v>
      </c>
    </row>
    <row r="176" spans="1:8" x14ac:dyDescent="0.3">
      <c r="A176" s="149" t="s">
        <v>165</v>
      </c>
      <c r="B176" s="150">
        <v>2322</v>
      </c>
      <c r="C176" s="149" t="s">
        <v>281</v>
      </c>
      <c r="D176" s="151">
        <v>42516</v>
      </c>
      <c r="E176" s="149">
        <v>110</v>
      </c>
      <c r="F176" s="149">
        <v>400</v>
      </c>
      <c r="G176" s="149" t="s">
        <v>161</v>
      </c>
      <c r="H176" s="83" t="s">
        <v>162</v>
      </c>
    </row>
    <row r="177" spans="1:8" x14ac:dyDescent="0.3">
      <c r="A177" s="149" t="s">
        <v>165</v>
      </c>
      <c r="B177" s="150">
        <v>2322</v>
      </c>
      <c r="C177" s="149" t="s">
        <v>277</v>
      </c>
      <c r="D177" s="151">
        <v>42516</v>
      </c>
      <c r="E177" s="149">
        <v>410</v>
      </c>
      <c r="F177" s="149">
        <v>400</v>
      </c>
      <c r="G177" s="149" t="s">
        <v>161</v>
      </c>
      <c r="H177" s="83" t="s">
        <v>162</v>
      </c>
    </row>
    <row r="178" spans="1:8" x14ac:dyDescent="0.3">
      <c r="A178" s="149" t="s">
        <v>165</v>
      </c>
      <c r="B178" s="150">
        <v>2322</v>
      </c>
      <c r="C178" s="149" t="s">
        <v>281</v>
      </c>
      <c r="D178" s="151">
        <v>42536</v>
      </c>
      <c r="E178" s="149">
        <v>260</v>
      </c>
      <c r="F178" s="149">
        <v>400</v>
      </c>
      <c r="G178" s="149" t="s">
        <v>161</v>
      </c>
      <c r="H178" s="83" t="s">
        <v>162</v>
      </c>
    </row>
    <row r="179" spans="1:8" x14ac:dyDescent="0.3">
      <c r="A179" s="149" t="s">
        <v>165</v>
      </c>
      <c r="B179" s="150">
        <v>2322</v>
      </c>
      <c r="C179" s="149" t="s">
        <v>277</v>
      </c>
      <c r="D179" s="151">
        <v>42536</v>
      </c>
      <c r="E179" s="149">
        <v>1600</v>
      </c>
      <c r="F179" s="149">
        <v>400</v>
      </c>
      <c r="G179" s="149" t="s">
        <v>161</v>
      </c>
      <c r="H179" s="83" t="s">
        <v>162</v>
      </c>
    </row>
    <row r="180" spans="1:8" x14ac:dyDescent="0.3">
      <c r="A180" s="149" t="s">
        <v>159</v>
      </c>
      <c r="B180" s="150">
        <v>2322</v>
      </c>
      <c r="C180" s="149" t="s">
        <v>210</v>
      </c>
      <c r="D180" s="151">
        <v>42556</v>
      </c>
      <c r="E180" s="149">
        <v>991</v>
      </c>
      <c r="F180" s="149">
        <v>400</v>
      </c>
      <c r="G180" s="149" t="s">
        <v>161</v>
      </c>
      <c r="H180" s="83" t="s">
        <v>162</v>
      </c>
    </row>
    <row r="181" spans="1:8" x14ac:dyDescent="0.3">
      <c r="A181" s="149" t="s">
        <v>165</v>
      </c>
      <c r="B181" s="150">
        <v>2322</v>
      </c>
      <c r="C181" s="149" t="s">
        <v>281</v>
      </c>
      <c r="D181" s="151">
        <v>42569</v>
      </c>
      <c r="E181" s="149">
        <v>370</v>
      </c>
      <c r="F181" s="149">
        <v>400</v>
      </c>
      <c r="G181" s="149" t="s">
        <v>161</v>
      </c>
      <c r="H181" s="83" t="s">
        <v>162</v>
      </c>
    </row>
    <row r="182" spans="1:8" x14ac:dyDescent="0.3">
      <c r="A182" s="149" t="s">
        <v>165</v>
      </c>
      <c r="B182" s="150">
        <v>2322</v>
      </c>
      <c r="C182" s="149" t="s">
        <v>277</v>
      </c>
      <c r="D182" s="151">
        <v>42569</v>
      </c>
      <c r="E182" s="149">
        <v>760</v>
      </c>
      <c r="F182" s="149">
        <v>400</v>
      </c>
      <c r="G182" s="149" t="s">
        <v>161</v>
      </c>
      <c r="H182" s="83" t="s">
        <v>162</v>
      </c>
    </row>
    <row r="183" spans="1:8" x14ac:dyDescent="0.3">
      <c r="A183" s="149" t="s">
        <v>165</v>
      </c>
      <c r="B183" s="150">
        <v>2322</v>
      </c>
      <c r="C183" s="149" t="s">
        <v>281</v>
      </c>
      <c r="D183" s="151">
        <v>42611</v>
      </c>
      <c r="E183" s="149">
        <v>660</v>
      </c>
      <c r="F183" s="149">
        <v>400</v>
      </c>
      <c r="G183" s="149" t="s">
        <v>161</v>
      </c>
      <c r="H183" s="83" t="s">
        <v>162</v>
      </c>
    </row>
    <row r="184" spans="1:8" x14ac:dyDescent="0.3">
      <c r="A184" s="149" t="s">
        <v>165</v>
      </c>
      <c r="B184" s="150">
        <v>2322</v>
      </c>
      <c r="C184" s="149" t="s">
        <v>277</v>
      </c>
      <c r="D184" s="151">
        <v>42611</v>
      </c>
      <c r="E184" s="149">
        <v>2200</v>
      </c>
      <c r="F184" s="149">
        <v>400</v>
      </c>
      <c r="G184" s="149" t="s">
        <v>161</v>
      </c>
      <c r="H184" s="83" t="s">
        <v>162</v>
      </c>
    </row>
    <row r="185" spans="1:8" x14ac:dyDescent="0.3">
      <c r="A185" s="149" t="s">
        <v>165</v>
      </c>
      <c r="B185" s="150">
        <v>2322</v>
      </c>
      <c r="C185" s="149" t="s">
        <v>281</v>
      </c>
      <c r="D185" s="151">
        <v>42642</v>
      </c>
      <c r="E185" s="149">
        <v>1000</v>
      </c>
      <c r="F185" s="149">
        <v>400</v>
      </c>
      <c r="G185" s="149" t="s">
        <v>161</v>
      </c>
      <c r="H185" s="83" t="s">
        <v>162</v>
      </c>
    </row>
    <row r="186" spans="1:8" x14ac:dyDescent="0.3">
      <c r="A186" s="149" t="s">
        <v>165</v>
      </c>
      <c r="B186" s="150">
        <v>2322</v>
      </c>
      <c r="C186" s="149" t="s">
        <v>277</v>
      </c>
      <c r="D186" s="151">
        <v>42642</v>
      </c>
      <c r="E186" s="149">
        <v>16000</v>
      </c>
      <c r="F186" s="149">
        <v>400</v>
      </c>
      <c r="G186" s="149" t="s">
        <v>161</v>
      </c>
      <c r="H186" s="83" t="s">
        <v>162</v>
      </c>
    </row>
    <row r="187" spans="1:8" x14ac:dyDescent="0.3">
      <c r="A187" s="149" t="s">
        <v>159</v>
      </c>
      <c r="B187" s="150">
        <v>2322</v>
      </c>
      <c r="C187" s="149" t="s">
        <v>210</v>
      </c>
      <c r="D187" s="151">
        <v>42647</v>
      </c>
      <c r="E187" s="149">
        <v>260</v>
      </c>
      <c r="F187" s="149">
        <v>400</v>
      </c>
      <c r="G187" s="149" t="s">
        <v>161</v>
      </c>
      <c r="H187" s="83" t="s">
        <v>162</v>
      </c>
    </row>
    <row r="188" spans="1:8" x14ac:dyDescent="0.3">
      <c r="A188" s="149" t="s">
        <v>165</v>
      </c>
      <c r="B188" s="150">
        <v>2322</v>
      </c>
      <c r="C188" s="149" t="s">
        <v>281</v>
      </c>
      <c r="D188" s="151">
        <v>42675</v>
      </c>
      <c r="E188" s="149">
        <v>90</v>
      </c>
      <c r="F188" s="149">
        <v>400</v>
      </c>
      <c r="G188" s="149" t="s">
        <v>161</v>
      </c>
      <c r="H188" s="83" t="s">
        <v>162</v>
      </c>
    </row>
    <row r="189" spans="1:8" x14ac:dyDescent="0.3">
      <c r="A189" s="149" t="s">
        <v>165</v>
      </c>
      <c r="B189" s="150">
        <v>2322</v>
      </c>
      <c r="C189" s="149" t="s">
        <v>277</v>
      </c>
      <c r="D189" s="151">
        <v>42675</v>
      </c>
      <c r="E189" s="149">
        <v>360</v>
      </c>
      <c r="F189" s="149">
        <v>400</v>
      </c>
      <c r="G189" s="149" t="s">
        <v>161</v>
      </c>
      <c r="H189" s="83" t="s">
        <v>162</v>
      </c>
    </row>
    <row r="190" spans="1:8" x14ac:dyDescent="0.3">
      <c r="A190" s="149" t="s">
        <v>165</v>
      </c>
      <c r="B190" s="150">
        <v>2322</v>
      </c>
      <c r="C190" s="149" t="s">
        <v>281</v>
      </c>
      <c r="D190" s="151">
        <v>42695</v>
      </c>
      <c r="E190" s="149">
        <v>1100</v>
      </c>
      <c r="F190" s="149">
        <v>400</v>
      </c>
      <c r="G190" s="149" t="s">
        <v>161</v>
      </c>
      <c r="H190" s="83" t="s">
        <v>162</v>
      </c>
    </row>
    <row r="191" spans="1:8" x14ac:dyDescent="0.3">
      <c r="A191" s="149" t="s">
        <v>165</v>
      </c>
      <c r="B191" s="150">
        <v>2322</v>
      </c>
      <c r="C191" s="149" t="s">
        <v>277</v>
      </c>
      <c r="D191" s="151">
        <v>42695</v>
      </c>
      <c r="E191" s="149">
        <v>1000</v>
      </c>
      <c r="F191" s="149">
        <v>400</v>
      </c>
      <c r="G191" s="149" t="s">
        <v>161</v>
      </c>
      <c r="H191" s="83" t="s">
        <v>162</v>
      </c>
    </row>
    <row r="192" spans="1:8" x14ac:dyDescent="0.3">
      <c r="A192" s="149" t="s">
        <v>165</v>
      </c>
      <c r="B192" s="150">
        <v>2322</v>
      </c>
      <c r="C192" s="149" t="s">
        <v>281</v>
      </c>
      <c r="D192" s="151">
        <v>42725</v>
      </c>
      <c r="E192" s="149">
        <v>700</v>
      </c>
      <c r="F192" s="149">
        <v>400</v>
      </c>
      <c r="G192" s="149" t="s">
        <v>161</v>
      </c>
      <c r="H192" s="83" t="s">
        <v>162</v>
      </c>
    </row>
    <row r="193" spans="1:8" x14ac:dyDescent="0.3">
      <c r="A193" s="149" t="s">
        <v>165</v>
      </c>
      <c r="B193" s="150">
        <v>2322</v>
      </c>
      <c r="C193" s="149" t="s">
        <v>277</v>
      </c>
      <c r="D193" s="151">
        <v>42725</v>
      </c>
      <c r="E193" s="149">
        <v>770</v>
      </c>
      <c r="F193" s="149">
        <v>400</v>
      </c>
      <c r="G193" s="149" t="s">
        <v>161</v>
      </c>
      <c r="H193" s="83" t="s">
        <v>162</v>
      </c>
    </row>
    <row r="194" spans="1:8" x14ac:dyDescent="0.3">
      <c r="A194" s="149" t="s">
        <v>165</v>
      </c>
      <c r="B194" s="150">
        <v>2322</v>
      </c>
      <c r="C194" s="149" t="s">
        <v>281</v>
      </c>
      <c r="D194" s="151">
        <v>42744</v>
      </c>
      <c r="E194" s="149">
        <v>850</v>
      </c>
      <c r="F194" s="149">
        <v>400</v>
      </c>
      <c r="G194" s="149" t="s">
        <v>161</v>
      </c>
      <c r="H194" s="83" t="s">
        <v>162</v>
      </c>
    </row>
    <row r="195" spans="1:8" x14ac:dyDescent="0.3">
      <c r="A195" s="149" t="s">
        <v>165</v>
      </c>
      <c r="B195" s="150">
        <v>2322</v>
      </c>
      <c r="C195" s="149" t="s">
        <v>277</v>
      </c>
      <c r="D195" s="151">
        <v>42744</v>
      </c>
      <c r="E195" s="149">
        <v>650</v>
      </c>
      <c r="F195" s="149">
        <v>400</v>
      </c>
      <c r="G195" s="149" t="s">
        <v>161</v>
      </c>
      <c r="H195" s="83" t="s">
        <v>162</v>
      </c>
    </row>
    <row r="196" spans="1:8" x14ac:dyDescent="0.3">
      <c r="A196" s="149" t="s">
        <v>165</v>
      </c>
      <c r="B196" s="150">
        <v>2322</v>
      </c>
      <c r="C196" s="149" t="s">
        <v>281</v>
      </c>
      <c r="D196" s="151">
        <v>42787</v>
      </c>
      <c r="E196" s="149">
        <v>1200</v>
      </c>
      <c r="F196" s="149">
        <v>400</v>
      </c>
      <c r="G196" s="149" t="s">
        <v>161</v>
      </c>
      <c r="H196" s="83" t="s">
        <v>162</v>
      </c>
    </row>
    <row r="197" spans="1:8" x14ac:dyDescent="0.3">
      <c r="A197" s="149" t="s">
        <v>165</v>
      </c>
      <c r="B197" s="150">
        <v>2322</v>
      </c>
      <c r="C197" s="149" t="s">
        <v>277</v>
      </c>
      <c r="D197" s="151">
        <v>42787</v>
      </c>
      <c r="E197" s="149">
        <v>530</v>
      </c>
      <c r="F197" s="149">
        <v>400</v>
      </c>
      <c r="G197" s="149" t="s">
        <v>161</v>
      </c>
      <c r="H197" s="83" t="s">
        <v>162</v>
      </c>
    </row>
    <row r="198" spans="1:8" x14ac:dyDescent="0.3">
      <c r="A198" s="149" t="s">
        <v>165</v>
      </c>
      <c r="B198" s="150">
        <v>2322</v>
      </c>
      <c r="C198" s="149" t="s">
        <v>281</v>
      </c>
      <c r="D198" s="151">
        <v>42831</v>
      </c>
      <c r="E198" s="149">
        <v>21000</v>
      </c>
      <c r="F198" s="149">
        <v>400</v>
      </c>
      <c r="G198" s="149" t="s">
        <v>161</v>
      </c>
      <c r="H198" s="83" t="s">
        <v>162</v>
      </c>
    </row>
    <row r="199" spans="1:8" x14ac:dyDescent="0.3">
      <c r="A199" s="149" t="s">
        <v>165</v>
      </c>
      <c r="B199" s="150">
        <v>2322</v>
      </c>
      <c r="C199" s="149" t="s">
        <v>277</v>
      </c>
      <c r="D199" s="151">
        <v>42831</v>
      </c>
      <c r="E199" s="149">
        <v>8300</v>
      </c>
      <c r="F199" s="149">
        <v>400</v>
      </c>
      <c r="G199" s="149" t="s">
        <v>161</v>
      </c>
      <c r="H199" s="83" t="s">
        <v>162</v>
      </c>
    </row>
    <row r="200" spans="1:8" x14ac:dyDescent="0.3">
      <c r="A200" s="149" t="s">
        <v>165</v>
      </c>
      <c r="B200" s="150">
        <v>2322</v>
      </c>
      <c r="C200" s="149" t="s">
        <v>281</v>
      </c>
      <c r="D200" s="151">
        <v>42842</v>
      </c>
      <c r="E200" s="149">
        <v>290</v>
      </c>
      <c r="F200" s="149">
        <v>400</v>
      </c>
      <c r="G200" s="149" t="s">
        <v>161</v>
      </c>
      <c r="H200" s="83" t="s">
        <v>162</v>
      </c>
    </row>
    <row r="201" spans="1:8" x14ac:dyDescent="0.3">
      <c r="A201" s="149" t="s">
        <v>165</v>
      </c>
      <c r="B201" s="150">
        <v>2322</v>
      </c>
      <c r="C201" s="149" t="s">
        <v>277</v>
      </c>
      <c r="D201" s="151">
        <v>42842</v>
      </c>
      <c r="E201" s="149">
        <v>1900</v>
      </c>
      <c r="F201" s="149">
        <v>400</v>
      </c>
      <c r="G201" s="149" t="s">
        <v>161</v>
      </c>
      <c r="H201" s="83" t="s">
        <v>162</v>
      </c>
    </row>
    <row r="202" spans="1:8" x14ac:dyDescent="0.3">
      <c r="A202" s="149" t="s">
        <v>165</v>
      </c>
      <c r="B202" s="150">
        <v>2322</v>
      </c>
      <c r="C202" s="149" t="s">
        <v>281</v>
      </c>
      <c r="D202" s="151">
        <v>42898</v>
      </c>
      <c r="E202" s="149">
        <v>6800</v>
      </c>
      <c r="F202" s="149">
        <v>400</v>
      </c>
      <c r="G202" s="149" t="s">
        <v>161</v>
      </c>
      <c r="H202" s="83" t="s">
        <v>162</v>
      </c>
    </row>
    <row r="203" spans="1:8" x14ac:dyDescent="0.3">
      <c r="A203" s="149" t="s">
        <v>165</v>
      </c>
      <c r="B203" s="150">
        <v>2322</v>
      </c>
      <c r="C203" s="149" t="s">
        <v>277</v>
      </c>
      <c r="D203" s="151">
        <v>42898</v>
      </c>
      <c r="E203" s="149">
        <v>2200</v>
      </c>
      <c r="F203" s="149">
        <v>400</v>
      </c>
      <c r="G203" s="149" t="s">
        <v>161</v>
      </c>
      <c r="H203" s="83" t="s">
        <v>162</v>
      </c>
    </row>
  </sheetData>
  <mergeCells count="1">
    <mergeCell ref="L1:M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XFD365"/>
  <sheetViews>
    <sheetView workbookViewId="0">
      <selection activeCell="H286" sqref="H286:H365"/>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2324</v>
      </c>
      <c r="C2" s="149" t="s">
        <v>211</v>
      </c>
      <c r="D2" s="151">
        <v>40981</v>
      </c>
      <c r="E2" s="149">
        <v>540.5</v>
      </c>
      <c r="F2" s="149">
        <v>400</v>
      </c>
      <c r="G2" s="149" t="s">
        <v>161</v>
      </c>
      <c r="H2" s="83" t="s">
        <v>162</v>
      </c>
      <c r="J2" s="85" t="s">
        <v>163</v>
      </c>
      <c r="K2" s="85" t="s">
        <v>164</v>
      </c>
      <c r="L2" s="86">
        <v>40179</v>
      </c>
      <c r="M2" s="86">
        <v>42916</v>
      </c>
      <c r="N2" s="82">
        <f>$B$2</f>
        <v>2324</v>
      </c>
      <c r="O2" s="21">
        <f>COUNTIFS($D:$D,"&gt;="&amp;L2,$D:$D,"&lt;="&amp;M2)</f>
        <v>364</v>
      </c>
      <c r="P2" s="21">
        <f>COUNTIFS($D:$D,"&gt;="&amp;L2,$D:$D,"&lt;="&amp;M2,$E:$E,"&gt;400")+COUNTIFS($D:$D,"&gt;="&amp;L2,$D:$D,"&lt;="&amp;M2,$E:$E,"*Present &gt;QL")</f>
        <v>181</v>
      </c>
      <c r="Q2" s="87">
        <f t="shared" ref="Q2" si="0">IFERROR(P2/O2,"NA")</f>
        <v>0.49725274725274726</v>
      </c>
      <c r="XFD2"/>
    </row>
    <row r="3" spans="1:17 16384:16384" s="78" customFormat="1" x14ac:dyDescent="0.3">
      <c r="A3" s="149" t="s">
        <v>159</v>
      </c>
      <c r="B3" s="150">
        <v>2324</v>
      </c>
      <c r="C3" s="149" t="s">
        <v>245</v>
      </c>
      <c r="D3" s="151">
        <v>40213</v>
      </c>
      <c r="E3" s="149">
        <v>210</v>
      </c>
      <c r="F3" s="149">
        <v>400</v>
      </c>
      <c r="G3" s="149" t="s">
        <v>161</v>
      </c>
      <c r="H3" s="83" t="s">
        <v>162</v>
      </c>
      <c r="XFD3"/>
    </row>
    <row r="4" spans="1:17 16384:16384" s="78" customFormat="1" x14ac:dyDescent="0.3">
      <c r="A4" s="149" t="s">
        <v>159</v>
      </c>
      <c r="B4" s="150">
        <v>2324</v>
      </c>
      <c r="C4" s="149" t="s">
        <v>211</v>
      </c>
      <c r="D4" s="151">
        <v>40213</v>
      </c>
      <c r="E4" s="149">
        <v>290</v>
      </c>
      <c r="F4" s="149">
        <v>400</v>
      </c>
      <c r="G4" s="149" t="s">
        <v>161</v>
      </c>
      <c r="H4" s="83" t="s">
        <v>162</v>
      </c>
      <c r="XFD4"/>
    </row>
    <row r="5" spans="1:17 16384:16384" s="78" customFormat="1" x14ac:dyDescent="0.3">
      <c r="A5" s="149" t="s">
        <v>159</v>
      </c>
      <c r="B5" s="150">
        <v>2324</v>
      </c>
      <c r="C5" s="149" t="s">
        <v>246</v>
      </c>
      <c r="D5" s="151">
        <v>40213</v>
      </c>
      <c r="E5" s="149">
        <v>370</v>
      </c>
      <c r="F5" s="149">
        <v>400</v>
      </c>
      <c r="G5" s="149" t="s">
        <v>161</v>
      </c>
      <c r="H5" s="83" t="s">
        <v>162</v>
      </c>
      <c r="XFD5"/>
    </row>
    <row r="6" spans="1:17 16384:16384" s="78" customFormat="1" x14ac:dyDescent="0.3">
      <c r="A6" s="149" t="s">
        <v>159</v>
      </c>
      <c r="B6" s="150">
        <v>2324</v>
      </c>
      <c r="C6" s="149" t="s">
        <v>247</v>
      </c>
      <c r="D6" s="151">
        <v>40213</v>
      </c>
      <c r="E6" s="149">
        <v>300</v>
      </c>
      <c r="F6" s="149">
        <v>400</v>
      </c>
      <c r="G6" s="149" t="s">
        <v>161</v>
      </c>
      <c r="H6" s="83" t="s">
        <v>162</v>
      </c>
      <c r="XFD6"/>
    </row>
    <row r="7" spans="1:17 16384:16384" s="78" customFormat="1" x14ac:dyDescent="0.3">
      <c r="A7" s="149" t="s">
        <v>159</v>
      </c>
      <c r="B7" s="150">
        <v>2324</v>
      </c>
      <c r="C7" s="149" t="s">
        <v>245</v>
      </c>
      <c r="D7" s="151">
        <v>40332</v>
      </c>
      <c r="E7" s="149">
        <v>120</v>
      </c>
      <c r="F7" s="149">
        <v>400</v>
      </c>
      <c r="G7" s="149" t="s">
        <v>161</v>
      </c>
      <c r="H7" s="83" t="s">
        <v>162</v>
      </c>
      <c r="XFD7"/>
    </row>
    <row r="8" spans="1:17 16384:16384" s="78" customFormat="1" x14ac:dyDescent="0.3">
      <c r="A8" s="149" t="s">
        <v>159</v>
      </c>
      <c r="B8" s="150">
        <v>2324</v>
      </c>
      <c r="C8" s="149" t="s">
        <v>211</v>
      </c>
      <c r="D8" s="151">
        <v>40332</v>
      </c>
      <c r="E8" s="149">
        <v>340</v>
      </c>
      <c r="F8" s="149">
        <v>400</v>
      </c>
      <c r="G8" s="149" t="s">
        <v>161</v>
      </c>
      <c r="H8" s="83" t="s">
        <v>162</v>
      </c>
      <c r="XFD8"/>
    </row>
    <row r="9" spans="1:17 16384:16384" s="78" customFormat="1" x14ac:dyDescent="0.3">
      <c r="A9" s="149" t="s">
        <v>159</v>
      </c>
      <c r="B9" s="150">
        <v>2324</v>
      </c>
      <c r="C9" s="149" t="s">
        <v>246</v>
      </c>
      <c r="D9" s="151">
        <v>40332</v>
      </c>
      <c r="E9" s="149">
        <v>430</v>
      </c>
      <c r="F9" s="149">
        <v>400</v>
      </c>
      <c r="G9" s="149" t="s">
        <v>161</v>
      </c>
      <c r="H9" s="83" t="s">
        <v>162</v>
      </c>
      <c r="XFD9"/>
    </row>
    <row r="10" spans="1:17 16384:16384" s="78" customFormat="1" x14ac:dyDescent="0.3">
      <c r="A10" s="149" t="s">
        <v>159</v>
      </c>
      <c r="B10" s="150">
        <v>2324</v>
      </c>
      <c r="C10" s="149" t="s">
        <v>247</v>
      </c>
      <c r="D10" s="151">
        <v>40332</v>
      </c>
      <c r="E10" s="149">
        <v>170</v>
      </c>
      <c r="F10" s="149">
        <v>400</v>
      </c>
      <c r="G10" s="149" t="s">
        <v>161</v>
      </c>
      <c r="H10" s="83" t="s">
        <v>162</v>
      </c>
      <c r="XFD10"/>
    </row>
    <row r="11" spans="1:17 16384:16384" s="78" customFormat="1" x14ac:dyDescent="0.3">
      <c r="A11" s="149" t="s">
        <v>159</v>
      </c>
      <c r="B11" s="150">
        <v>2324</v>
      </c>
      <c r="C11" s="149" t="s">
        <v>245</v>
      </c>
      <c r="D11" s="151">
        <v>40388</v>
      </c>
      <c r="E11" s="149">
        <v>9600</v>
      </c>
      <c r="F11" s="149">
        <v>400</v>
      </c>
      <c r="G11" s="149" t="s">
        <v>161</v>
      </c>
      <c r="H11" s="83" t="s">
        <v>162</v>
      </c>
      <c r="XFD11"/>
    </row>
    <row r="12" spans="1:17 16384:16384" s="78" customFormat="1" x14ac:dyDescent="0.3">
      <c r="A12" s="149" t="s">
        <v>159</v>
      </c>
      <c r="B12" s="150">
        <v>2324</v>
      </c>
      <c r="C12" s="149" t="s">
        <v>211</v>
      </c>
      <c r="D12" s="151">
        <v>40388</v>
      </c>
      <c r="E12" s="149">
        <v>12000</v>
      </c>
      <c r="F12" s="149">
        <v>400</v>
      </c>
      <c r="G12" s="149" t="s">
        <v>161</v>
      </c>
      <c r="H12" s="83" t="s">
        <v>162</v>
      </c>
      <c r="XFD12"/>
    </row>
    <row r="13" spans="1:17 16384:16384" s="78" customFormat="1" x14ac:dyDescent="0.3">
      <c r="A13" s="149" t="s">
        <v>159</v>
      </c>
      <c r="B13" s="150">
        <v>2324</v>
      </c>
      <c r="C13" s="149" t="s">
        <v>246</v>
      </c>
      <c r="D13" s="151">
        <v>40388</v>
      </c>
      <c r="E13" s="149">
        <v>7500</v>
      </c>
      <c r="F13" s="149">
        <v>400</v>
      </c>
      <c r="G13" s="149" t="s">
        <v>161</v>
      </c>
      <c r="H13" s="83" t="s">
        <v>162</v>
      </c>
      <c r="XFD13"/>
    </row>
    <row r="14" spans="1:17 16384:16384" s="78" customFormat="1" x14ac:dyDescent="0.3">
      <c r="A14" s="149" t="s">
        <v>159</v>
      </c>
      <c r="B14" s="150">
        <v>2324</v>
      </c>
      <c r="C14" s="149" t="s">
        <v>247</v>
      </c>
      <c r="D14" s="151">
        <v>40388</v>
      </c>
      <c r="E14" s="149">
        <v>3300</v>
      </c>
      <c r="F14" s="149">
        <v>400</v>
      </c>
      <c r="G14" s="149" t="s">
        <v>161</v>
      </c>
      <c r="H14" s="83" t="s">
        <v>162</v>
      </c>
      <c r="XFD14"/>
    </row>
    <row r="15" spans="1:17 16384:16384" s="78" customFormat="1" x14ac:dyDescent="0.3">
      <c r="A15" s="149" t="s">
        <v>159</v>
      </c>
      <c r="B15" s="150">
        <v>2324</v>
      </c>
      <c r="C15" s="149" t="s">
        <v>245</v>
      </c>
      <c r="D15" s="151">
        <v>40521</v>
      </c>
      <c r="E15" s="149">
        <v>1800</v>
      </c>
      <c r="F15" s="149">
        <v>400</v>
      </c>
      <c r="G15" s="149" t="s">
        <v>161</v>
      </c>
      <c r="H15" s="83" t="s">
        <v>162</v>
      </c>
      <c r="XFD15"/>
    </row>
    <row r="16" spans="1:17 16384:16384" s="78" customFormat="1" x14ac:dyDescent="0.3">
      <c r="A16" s="149" t="s">
        <v>159</v>
      </c>
      <c r="B16" s="150">
        <v>2324</v>
      </c>
      <c r="C16" s="149" t="s">
        <v>246</v>
      </c>
      <c r="D16" s="151">
        <v>40521</v>
      </c>
      <c r="E16" s="149">
        <v>780</v>
      </c>
      <c r="F16" s="149">
        <v>400</v>
      </c>
      <c r="G16" s="149" t="s">
        <v>161</v>
      </c>
      <c r="H16" s="83" t="s">
        <v>162</v>
      </c>
      <c r="XFD16"/>
    </row>
    <row r="17" spans="1:8 16384:16384" s="78" customFormat="1" x14ac:dyDescent="0.3">
      <c r="A17" s="149" t="s">
        <v>159</v>
      </c>
      <c r="B17" s="150">
        <v>2324</v>
      </c>
      <c r="C17" s="149" t="s">
        <v>211</v>
      </c>
      <c r="D17" s="151">
        <v>40532</v>
      </c>
      <c r="E17" s="149">
        <v>2200</v>
      </c>
      <c r="F17" s="149">
        <v>400</v>
      </c>
      <c r="G17" s="149" t="s">
        <v>161</v>
      </c>
      <c r="H17" s="83" t="s">
        <v>162</v>
      </c>
      <c r="XFD17"/>
    </row>
    <row r="18" spans="1:8 16384:16384" s="78" customFormat="1" x14ac:dyDescent="0.3">
      <c r="A18" s="149" t="s">
        <v>159</v>
      </c>
      <c r="B18" s="150">
        <v>2324</v>
      </c>
      <c r="C18" s="149" t="s">
        <v>247</v>
      </c>
      <c r="D18" s="151">
        <v>40532</v>
      </c>
      <c r="E18" s="149">
        <v>27</v>
      </c>
      <c r="F18" s="149">
        <v>400</v>
      </c>
      <c r="G18" s="149" t="s">
        <v>161</v>
      </c>
      <c r="H18" s="83" t="s">
        <v>162</v>
      </c>
      <c r="XFD18"/>
    </row>
    <row r="19" spans="1:8 16384:16384" s="78" customFormat="1" x14ac:dyDescent="0.3">
      <c r="A19" s="149" t="s">
        <v>159</v>
      </c>
      <c r="B19" s="150">
        <v>2324</v>
      </c>
      <c r="C19" s="149" t="s">
        <v>212</v>
      </c>
      <c r="D19" s="151">
        <v>40554</v>
      </c>
      <c r="E19" s="149">
        <v>500</v>
      </c>
      <c r="F19" s="149">
        <v>400</v>
      </c>
      <c r="G19" s="149" t="s">
        <v>161</v>
      </c>
      <c r="H19" s="83" t="s">
        <v>162</v>
      </c>
      <c r="XFD19"/>
    </row>
    <row r="20" spans="1:8 16384:16384" s="78" customFormat="1" x14ac:dyDescent="0.3">
      <c r="A20" s="149" t="s">
        <v>159</v>
      </c>
      <c r="B20" s="150">
        <v>2324</v>
      </c>
      <c r="C20" s="149" t="s">
        <v>211</v>
      </c>
      <c r="D20" s="151">
        <v>40554</v>
      </c>
      <c r="E20" s="149">
        <v>980</v>
      </c>
      <c r="F20" s="149">
        <v>400</v>
      </c>
      <c r="G20" s="149" t="s">
        <v>161</v>
      </c>
      <c r="H20" s="83" t="s">
        <v>162</v>
      </c>
      <c r="XFD20"/>
    </row>
    <row r="21" spans="1:8 16384:16384" s="78" customFormat="1" x14ac:dyDescent="0.3">
      <c r="A21" s="149" t="s">
        <v>159</v>
      </c>
      <c r="B21" s="150">
        <v>2324</v>
      </c>
      <c r="C21" s="149" t="s">
        <v>213</v>
      </c>
      <c r="D21" s="151">
        <v>40554</v>
      </c>
      <c r="E21" s="149">
        <v>250</v>
      </c>
      <c r="F21" s="149">
        <v>400</v>
      </c>
      <c r="G21" s="149" t="s">
        <v>161</v>
      </c>
      <c r="H21" s="83" t="s">
        <v>162</v>
      </c>
      <c r="XFD21"/>
    </row>
    <row r="22" spans="1:8 16384:16384" s="78" customFormat="1" x14ac:dyDescent="0.3">
      <c r="A22" s="149" t="s">
        <v>159</v>
      </c>
      <c r="B22" s="150">
        <v>2324</v>
      </c>
      <c r="C22" s="149" t="s">
        <v>214</v>
      </c>
      <c r="D22" s="151">
        <v>40554</v>
      </c>
      <c r="E22" s="149">
        <v>2000</v>
      </c>
      <c r="F22" s="149">
        <v>400</v>
      </c>
      <c r="G22" s="149" t="s">
        <v>161</v>
      </c>
      <c r="H22" s="83" t="s">
        <v>162</v>
      </c>
      <c r="XFD22"/>
    </row>
    <row r="23" spans="1:8 16384:16384" s="78" customFormat="1" x14ac:dyDescent="0.3">
      <c r="A23" s="149" t="s">
        <v>159</v>
      </c>
      <c r="B23" s="150">
        <v>2324</v>
      </c>
      <c r="C23" s="149" t="s">
        <v>247</v>
      </c>
      <c r="D23" s="151">
        <v>40564</v>
      </c>
      <c r="E23" s="149">
        <v>480</v>
      </c>
      <c r="F23" s="149">
        <v>400</v>
      </c>
      <c r="G23" s="149" t="s">
        <v>161</v>
      </c>
      <c r="H23" s="83" t="s">
        <v>162</v>
      </c>
      <c r="XFD23"/>
    </row>
    <row r="24" spans="1:8 16384:16384" s="78" customFormat="1" x14ac:dyDescent="0.3">
      <c r="A24" s="149" t="s">
        <v>159</v>
      </c>
      <c r="B24" s="150">
        <v>2324</v>
      </c>
      <c r="C24" s="149" t="s">
        <v>212</v>
      </c>
      <c r="D24" s="151">
        <v>40589</v>
      </c>
      <c r="E24" s="149">
        <v>660</v>
      </c>
      <c r="F24" s="149">
        <v>400</v>
      </c>
      <c r="G24" s="149" t="s">
        <v>161</v>
      </c>
      <c r="H24" s="83" t="s">
        <v>162</v>
      </c>
      <c r="XFD24"/>
    </row>
    <row r="25" spans="1:8 16384:16384" s="78" customFormat="1" x14ac:dyDescent="0.3">
      <c r="A25" s="149" t="s">
        <v>159</v>
      </c>
      <c r="B25" s="150">
        <v>2324</v>
      </c>
      <c r="C25" s="149" t="s">
        <v>211</v>
      </c>
      <c r="D25" s="151">
        <v>40589</v>
      </c>
      <c r="E25" s="149">
        <v>500</v>
      </c>
      <c r="F25" s="149">
        <v>400</v>
      </c>
      <c r="G25" s="149" t="s">
        <v>161</v>
      </c>
      <c r="H25" s="83" t="s">
        <v>162</v>
      </c>
      <c r="XFD25"/>
    </row>
    <row r="26" spans="1:8 16384:16384" s="78" customFormat="1" x14ac:dyDescent="0.3">
      <c r="A26" s="149" t="s">
        <v>159</v>
      </c>
      <c r="B26" s="150">
        <v>2324</v>
      </c>
      <c r="C26" s="149" t="s">
        <v>213</v>
      </c>
      <c r="D26" s="151">
        <v>40589</v>
      </c>
      <c r="E26" s="149">
        <v>420</v>
      </c>
      <c r="F26" s="149">
        <v>400</v>
      </c>
      <c r="G26" s="149" t="s">
        <v>161</v>
      </c>
      <c r="H26" s="83" t="s">
        <v>162</v>
      </c>
      <c r="XFD26"/>
    </row>
    <row r="27" spans="1:8 16384:16384" s="78" customFormat="1" x14ac:dyDescent="0.3">
      <c r="A27" s="149" t="s">
        <v>159</v>
      </c>
      <c r="B27" s="150">
        <v>2324</v>
      </c>
      <c r="C27" s="149" t="s">
        <v>214</v>
      </c>
      <c r="D27" s="151">
        <v>40589</v>
      </c>
      <c r="E27" s="149">
        <v>210</v>
      </c>
      <c r="F27" s="149">
        <v>400</v>
      </c>
      <c r="G27" s="149" t="s">
        <v>161</v>
      </c>
      <c r="H27" s="83" t="s">
        <v>162</v>
      </c>
      <c r="XFD27"/>
    </row>
    <row r="28" spans="1:8 16384:16384" s="78" customFormat="1" x14ac:dyDescent="0.3">
      <c r="A28" s="149" t="s">
        <v>159</v>
      </c>
      <c r="B28" s="150">
        <v>2324</v>
      </c>
      <c r="C28" s="149" t="s">
        <v>212</v>
      </c>
      <c r="D28" s="151">
        <v>40616</v>
      </c>
      <c r="E28" s="149">
        <v>1200</v>
      </c>
      <c r="F28" s="149">
        <v>400</v>
      </c>
      <c r="G28" s="149" t="s">
        <v>161</v>
      </c>
      <c r="H28" s="83" t="s">
        <v>162</v>
      </c>
      <c r="XFD28"/>
    </row>
    <row r="29" spans="1:8 16384:16384" s="78" customFormat="1" x14ac:dyDescent="0.3">
      <c r="A29" s="149" t="s">
        <v>159</v>
      </c>
      <c r="B29" s="150">
        <v>2324</v>
      </c>
      <c r="C29" s="149" t="s">
        <v>211</v>
      </c>
      <c r="D29" s="151">
        <v>40616</v>
      </c>
      <c r="E29" s="149">
        <v>480</v>
      </c>
      <c r="F29" s="149">
        <v>400</v>
      </c>
      <c r="G29" s="149" t="s">
        <v>161</v>
      </c>
      <c r="H29" s="83" t="s">
        <v>162</v>
      </c>
      <c r="XFD29"/>
    </row>
    <row r="30" spans="1:8 16384:16384" s="78" customFormat="1" x14ac:dyDescent="0.3">
      <c r="A30" s="149" t="s">
        <v>159</v>
      </c>
      <c r="B30" s="150">
        <v>2324</v>
      </c>
      <c r="C30" s="149" t="s">
        <v>213</v>
      </c>
      <c r="D30" s="151">
        <v>40616</v>
      </c>
      <c r="E30" s="149">
        <v>160</v>
      </c>
      <c r="F30" s="149">
        <v>400</v>
      </c>
      <c r="G30" s="149" t="s">
        <v>161</v>
      </c>
      <c r="H30" s="83" t="s">
        <v>162</v>
      </c>
      <c r="XFD30"/>
    </row>
    <row r="31" spans="1:8 16384:16384" s="78" customFormat="1" x14ac:dyDescent="0.3">
      <c r="A31" s="149" t="s">
        <v>159</v>
      </c>
      <c r="B31" s="150">
        <v>2324</v>
      </c>
      <c r="C31" s="149" t="s">
        <v>214</v>
      </c>
      <c r="D31" s="151">
        <v>40616</v>
      </c>
      <c r="E31" s="149">
        <v>82</v>
      </c>
      <c r="F31" s="149">
        <v>400</v>
      </c>
      <c r="G31" s="149" t="s">
        <v>161</v>
      </c>
      <c r="H31" s="83" t="s">
        <v>162</v>
      </c>
      <c r="XFD31"/>
    </row>
    <row r="32" spans="1:8 16384:16384" s="78" customFormat="1" x14ac:dyDescent="0.3">
      <c r="A32" s="149" t="s">
        <v>159</v>
      </c>
      <c r="B32" s="150">
        <v>2324</v>
      </c>
      <c r="C32" s="149" t="s">
        <v>245</v>
      </c>
      <c r="D32" s="151">
        <v>40626</v>
      </c>
      <c r="E32" s="149">
        <v>930</v>
      </c>
      <c r="F32" s="149">
        <v>400</v>
      </c>
      <c r="G32" s="149" t="s">
        <v>161</v>
      </c>
      <c r="H32" s="83" t="s">
        <v>162</v>
      </c>
      <c r="XFD32"/>
    </row>
    <row r="33" spans="1:8 16384:16384" s="78" customFormat="1" x14ac:dyDescent="0.3">
      <c r="A33" s="149" t="s">
        <v>159</v>
      </c>
      <c r="B33" s="150">
        <v>2324</v>
      </c>
      <c r="C33" s="149" t="s">
        <v>211</v>
      </c>
      <c r="D33" s="151">
        <v>40626</v>
      </c>
      <c r="E33" s="149">
        <v>430</v>
      </c>
      <c r="F33" s="149">
        <v>400</v>
      </c>
      <c r="G33" s="149" t="s">
        <v>161</v>
      </c>
      <c r="H33" s="83" t="s">
        <v>162</v>
      </c>
      <c r="XFD33"/>
    </row>
    <row r="34" spans="1:8 16384:16384" s="78" customFormat="1" x14ac:dyDescent="0.3">
      <c r="A34" s="149" t="s">
        <v>159</v>
      </c>
      <c r="B34" s="150">
        <v>2324</v>
      </c>
      <c r="C34" s="149" t="s">
        <v>246</v>
      </c>
      <c r="D34" s="151">
        <v>40626</v>
      </c>
      <c r="E34" s="149">
        <v>1300</v>
      </c>
      <c r="F34" s="149">
        <v>400</v>
      </c>
      <c r="G34" s="149" t="s">
        <v>161</v>
      </c>
      <c r="H34" s="83" t="s">
        <v>162</v>
      </c>
      <c r="XFD34"/>
    </row>
    <row r="35" spans="1:8 16384:16384" s="78" customFormat="1" x14ac:dyDescent="0.3">
      <c r="A35" s="149" t="s">
        <v>159</v>
      </c>
      <c r="B35" s="150">
        <v>2324</v>
      </c>
      <c r="C35" s="149" t="s">
        <v>212</v>
      </c>
      <c r="D35" s="151">
        <v>40644</v>
      </c>
      <c r="E35" s="149">
        <v>160</v>
      </c>
      <c r="F35" s="149">
        <v>400</v>
      </c>
      <c r="G35" s="149" t="s">
        <v>161</v>
      </c>
      <c r="H35" s="83" t="s">
        <v>162</v>
      </c>
      <c r="XFD35"/>
    </row>
    <row r="36" spans="1:8 16384:16384" s="78" customFormat="1" x14ac:dyDescent="0.3">
      <c r="A36" s="149" t="s">
        <v>159</v>
      </c>
      <c r="B36" s="150">
        <v>2324</v>
      </c>
      <c r="C36" s="149" t="s">
        <v>211</v>
      </c>
      <c r="D36" s="151">
        <v>40644</v>
      </c>
      <c r="E36" s="149">
        <v>500</v>
      </c>
      <c r="F36" s="149">
        <v>400</v>
      </c>
      <c r="G36" s="149" t="s">
        <v>161</v>
      </c>
      <c r="H36" s="83" t="s">
        <v>162</v>
      </c>
      <c r="XFD36"/>
    </row>
    <row r="37" spans="1:8 16384:16384" s="78" customFormat="1" x14ac:dyDescent="0.3">
      <c r="A37" s="149" t="s">
        <v>159</v>
      </c>
      <c r="B37" s="150">
        <v>2324</v>
      </c>
      <c r="C37" s="149" t="s">
        <v>213</v>
      </c>
      <c r="D37" s="151">
        <v>40644</v>
      </c>
      <c r="E37" s="149">
        <v>300</v>
      </c>
      <c r="F37" s="149">
        <v>400</v>
      </c>
      <c r="G37" s="149" t="s">
        <v>161</v>
      </c>
      <c r="H37" s="83" t="s">
        <v>162</v>
      </c>
      <c r="XFD37"/>
    </row>
    <row r="38" spans="1:8 16384:16384" s="78" customFormat="1" x14ac:dyDescent="0.3">
      <c r="A38" s="149" t="s">
        <v>159</v>
      </c>
      <c r="B38" s="150">
        <v>2324</v>
      </c>
      <c r="C38" s="149" t="s">
        <v>214</v>
      </c>
      <c r="D38" s="151">
        <v>40644</v>
      </c>
      <c r="E38" s="149">
        <v>130</v>
      </c>
      <c r="F38" s="149">
        <v>400</v>
      </c>
      <c r="G38" s="149" t="s">
        <v>161</v>
      </c>
      <c r="H38" s="83" t="s">
        <v>162</v>
      </c>
      <c r="XFD38"/>
    </row>
    <row r="39" spans="1:8 16384:16384" s="78" customFormat="1" x14ac:dyDescent="0.3">
      <c r="A39" s="149" t="s">
        <v>159</v>
      </c>
      <c r="B39" s="150">
        <v>2324</v>
      </c>
      <c r="C39" s="149" t="s">
        <v>211</v>
      </c>
      <c r="D39" s="151">
        <v>40668</v>
      </c>
      <c r="E39" s="149">
        <v>800</v>
      </c>
      <c r="F39" s="149">
        <v>400</v>
      </c>
      <c r="G39" s="149" t="s">
        <v>161</v>
      </c>
      <c r="H39" s="83" t="s">
        <v>162</v>
      </c>
      <c r="XFD39"/>
    </row>
    <row r="40" spans="1:8 16384:16384" s="78" customFormat="1" x14ac:dyDescent="0.3">
      <c r="A40" s="149" t="s">
        <v>159</v>
      </c>
      <c r="B40" s="150">
        <v>2324</v>
      </c>
      <c r="C40" s="149" t="s">
        <v>213</v>
      </c>
      <c r="D40" s="151">
        <v>40668</v>
      </c>
      <c r="E40" s="149">
        <v>400</v>
      </c>
      <c r="F40" s="149">
        <v>400</v>
      </c>
      <c r="G40" s="149" t="s">
        <v>161</v>
      </c>
      <c r="H40" s="83" t="s">
        <v>162</v>
      </c>
      <c r="XFD40"/>
    </row>
    <row r="41" spans="1:8 16384:16384" s="78" customFormat="1" x14ac:dyDescent="0.3">
      <c r="A41" s="149" t="s">
        <v>159</v>
      </c>
      <c r="B41" s="150">
        <v>2324</v>
      </c>
      <c r="C41" s="149" t="s">
        <v>214</v>
      </c>
      <c r="D41" s="151">
        <v>40668</v>
      </c>
      <c r="E41" s="149">
        <v>180</v>
      </c>
      <c r="F41" s="149">
        <v>400</v>
      </c>
      <c r="G41" s="149" t="s">
        <v>161</v>
      </c>
      <c r="H41" s="83" t="s">
        <v>162</v>
      </c>
      <c r="XFD41"/>
    </row>
    <row r="42" spans="1:8 16384:16384" s="78" customFormat="1" x14ac:dyDescent="0.3">
      <c r="A42" s="149" t="s">
        <v>159</v>
      </c>
      <c r="B42" s="150">
        <v>2324</v>
      </c>
      <c r="C42" s="149" t="s">
        <v>211</v>
      </c>
      <c r="D42" s="151">
        <v>40696</v>
      </c>
      <c r="E42" s="149">
        <v>780</v>
      </c>
      <c r="F42" s="149">
        <v>400</v>
      </c>
      <c r="G42" s="149" t="s">
        <v>161</v>
      </c>
      <c r="H42" s="83" t="s">
        <v>162</v>
      </c>
      <c r="XFD42"/>
    </row>
    <row r="43" spans="1:8 16384:16384" s="78" customFormat="1" x14ac:dyDescent="0.3">
      <c r="A43" s="149" t="s">
        <v>159</v>
      </c>
      <c r="B43" s="150">
        <v>2324</v>
      </c>
      <c r="C43" s="149" t="s">
        <v>213</v>
      </c>
      <c r="D43" s="151">
        <v>40696</v>
      </c>
      <c r="E43" s="149">
        <v>1200</v>
      </c>
      <c r="F43" s="149">
        <v>400</v>
      </c>
      <c r="G43" s="149" t="s">
        <v>161</v>
      </c>
      <c r="H43" s="83" t="s">
        <v>162</v>
      </c>
      <c r="XFD43"/>
    </row>
    <row r="44" spans="1:8 16384:16384" s="78" customFormat="1" x14ac:dyDescent="0.3">
      <c r="A44" s="149" t="s">
        <v>159</v>
      </c>
      <c r="B44" s="150">
        <v>2324</v>
      </c>
      <c r="C44" s="149" t="s">
        <v>214</v>
      </c>
      <c r="D44" s="151">
        <v>40696</v>
      </c>
      <c r="E44" s="149">
        <v>66</v>
      </c>
      <c r="F44" s="149">
        <v>400</v>
      </c>
      <c r="G44" s="149" t="s">
        <v>161</v>
      </c>
      <c r="H44" s="83" t="s">
        <v>162</v>
      </c>
      <c r="XFD44"/>
    </row>
    <row r="45" spans="1:8 16384:16384" s="78" customFormat="1" x14ac:dyDescent="0.3">
      <c r="A45" s="149" t="s">
        <v>159</v>
      </c>
      <c r="B45" s="150">
        <v>2324</v>
      </c>
      <c r="C45" s="149" t="s">
        <v>211</v>
      </c>
      <c r="D45" s="151">
        <v>40700</v>
      </c>
      <c r="E45" s="149">
        <v>480</v>
      </c>
      <c r="F45" s="149">
        <v>400</v>
      </c>
      <c r="G45" s="149" t="s">
        <v>161</v>
      </c>
      <c r="H45" s="83" t="s">
        <v>162</v>
      </c>
      <c r="XFD45"/>
    </row>
    <row r="46" spans="1:8 16384:16384" s="78" customFormat="1" x14ac:dyDescent="0.3">
      <c r="A46" s="149" t="s">
        <v>159</v>
      </c>
      <c r="B46" s="150">
        <v>2324</v>
      </c>
      <c r="C46" s="149" t="s">
        <v>246</v>
      </c>
      <c r="D46" s="151">
        <v>40700</v>
      </c>
      <c r="E46" s="149">
        <v>260</v>
      </c>
      <c r="F46" s="149">
        <v>400</v>
      </c>
      <c r="G46" s="149" t="s">
        <v>161</v>
      </c>
      <c r="H46" s="83" t="s">
        <v>162</v>
      </c>
      <c r="XFD46"/>
    </row>
    <row r="47" spans="1:8 16384:16384" s="78" customFormat="1" x14ac:dyDescent="0.3">
      <c r="A47" s="149" t="s">
        <v>159</v>
      </c>
      <c r="B47" s="150">
        <v>2324</v>
      </c>
      <c r="C47" s="149" t="s">
        <v>247</v>
      </c>
      <c r="D47" s="151">
        <v>40701</v>
      </c>
      <c r="E47" s="149">
        <v>1800</v>
      </c>
      <c r="F47" s="149">
        <v>400</v>
      </c>
      <c r="G47" s="149" t="s">
        <v>161</v>
      </c>
      <c r="H47" s="83" t="s">
        <v>162</v>
      </c>
      <c r="XFD47"/>
    </row>
    <row r="48" spans="1:8 16384:16384" s="78" customFormat="1" x14ac:dyDescent="0.3">
      <c r="A48" s="149" t="s">
        <v>159</v>
      </c>
      <c r="B48" s="150">
        <v>2324</v>
      </c>
      <c r="C48" s="149" t="s">
        <v>245</v>
      </c>
      <c r="D48" s="151">
        <v>40708</v>
      </c>
      <c r="E48" s="149">
        <v>79</v>
      </c>
      <c r="F48" s="149">
        <v>400</v>
      </c>
      <c r="G48" s="149" t="s">
        <v>161</v>
      </c>
      <c r="H48" s="83" t="s">
        <v>162</v>
      </c>
      <c r="XFD48"/>
    </row>
    <row r="49" spans="1:8 16384:16384" s="78" customFormat="1" x14ac:dyDescent="0.3">
      <c r="A49" s="149" t="s">
        <v>159</v>
      </c>
      <c r="B49" s="150">
        <v>2324</v>
      </c>
      <c r="C49" s="149" t="s">
        <v>212</v>
      </c>
      <c r="D49" s="151">
        <v>40735</v>
      </c>
      <c r="E49" s="149">
        <v>100</v>
      </c>
      <c r="F49" s="149">
        <v>400</v>
      </c>
      <c r="G49" s="149" t="s">
        <v>161</v>
      </c>
      <c r="H49" s="83" t="s">
        <v>162</v>
      </c>
      <c r="XFD49"/>
    </row>
    <row r="50" spans="1:8 16384:16384" s="78" customFormat="1" x14ac:dyDescent="0.3">
      <c r="A50" s="149" t="s">
        <v>159</v>
      </c>
      <c r="B50" s="150">
        <v>2324</v>
      </c>
      <c r="C50" s="149" t="s">
        <v>211</v>
      </c>
      <c r="D50" s="151">
        <v>40735</v>
      </c>
      <c r="E50" s="149">
        <v>900</v>
      </c>
      <c r="F50" s="149">
        <v>400</v>
      </c>
      <c r="G50" s="149" t="s">
        <v>161</v>
      </c>
      <c r="H50" s="83" t="s">
        <v>162</v>
      </c>
      <c r="XFD50"/>
    </row>
    <row r="51" spans="1:8 16384:16384" s="78" customFormat="1" x14ac:dyDescent="0.3">
      <c r="A51" s="149" t="s">
        <v>159</v>
      </c>
      <c r="B51" s="150">
        <v>2324</v>
      </c>
      <c r="C51" s="149" t="s">
        <v>213</v>
      </c>
      <c r="D51" s="151">
        <v>40735</v>
      </c>
      <c r="E51" s="149">
        <v>800</v>
      </c>
      <c r="F51" s="149">
        <v>400</v>
      </c>
      <c r="G51" s="149" t="s">
        <v>161</v>
      </c>
      <c r="H51" s="83" t="s">
        <v>162</v>
      </c>
      <c r="XFD51"/>
    </row>
    <row r="52" spans="1:8 16384:16384" s="78" customFormat="1" x14ac:dyDescent="0.3">
      <c r="A52" s="149" t="s">
        <v>159</v>
      </c>
      <c r="B52" s="150">
        <v>2324</v>
      </c>
      <c r="C52" s="149" t="s">
        <v>214</v>
      </c>
      <c r="D52" s="151">
        <v>40735</v>
      </c>
      <c r="E52" s="149">
        <v>2000</v>
      </c>
      <c r="F52" s="149">
        <v>400</v>
      </c>
      <c r="G52" s="149" t="s">
        <v>161</v>
      </c>
      <c r="H52" s="83" t="s">
        <v>162</v>
      </c>
      <c r="XFD52"/>
    </row>
    <row r="53" spans="1:8 16384:16384" s="78" customFormat="1" x14ac:dyDescent="0.3">
      <c r="A53" s="149" t="s">
        <v>159</v>
      </c>
      <c r="B53" s="150">
        <v>2324</v>
      </c>
      <c r="C53" s="149" t="s">
        <v>212</v>
      </c>
      <c r="D53" s="151">
        <v>40765</v>
      </c>
      <c r="E53" s="149">
        <v>900</v>
      </c>
      <c r="F53" s="149">
        <v>400</v>
      </c>
      <c r="G53" s="149" t="s">
        <v>161</v>
      </c>
      <c r="H53" s="83" t="s">
        <v>162</v>
      </c>
      <c r="XFD53"/>
    </row>
    <row r="54" spans="1:8 16384:16384" s="78" customFormat="1" x14ac:dyDescent="0.3">
      <c r="A54" s="149" t="s">
        <v>159</v>
      </c>
      <c r="B54" s="150">
        <v>2324</v>
      </c>
      <c r="C54" s="149" t="s">
        <v>211</v>
      </c>
      <c r="D54" s="151">
        <v>40765</v>
      </c>
      <c r="E54" s="149">
        <v>9500</v>
      </c>
      <c r="F54" s="149">
        <v>400</v>
      </c>
      <c r="G54" s="149" t="s">
        <v>161</v>
      </c>
      <c r="H54" s="83" t="s">
        <v>162</v>
      </c>
      <c r="XFD54"/>
    </row>
    <row r="55" spans="1:8 16384:16384" s="78" customFormat="1" x14ac:dyDescent="0.3">
      <c r="A55" s="149" t="s">
        <v>159</v>
      </c>
      <c r="B55" s="150">
        <v>2324</v>
      </c>
      <c r="C55" s="149" t="s">
        <v>213</v>
      </c>
      <c r="D55" s="151">
        <v>40765</v>
      </c>
      <c r="E55" s="149">
        <v>1200</v>
      </c>
      <c r="F55" s="149">
        <v>400</v>
      </c>
      <c r="G55" s="149" t="s">
        <v>161</v>
      </c>
      <c r="H55" s="83" t="s">
        <v>162</v>
      </c>
      <c r="XFD55"/>
    </row>
    <row r="56" spans="1:8 16384:16384" s="78" customFormat="1" x14ac:dyDescent="0.3">
      <c r="A56" s="149" t="s">
        <v>159</v>
      </c>
      <c r="B56" s="150">
        <v>2324</v>
      </c>
      <c r="C56" s="149" t="s">
        <v>214</v>
      </c>
      <c r="D56" s="151">
        <v>40765</v>
      </c>
      <c r="E56" s="149">
        <v>3700</v>
      </c>
      <c r="F56" s="149">
        <v>400</v>
      </c>
      <c r="G56" s="149" t="s">
        <v>161</v>
      </c>
      <c r="H56" s="83" t="s">
        <v>162</v>
      </c>
      <c r="XFD56"/>
    </row>
    <row r="57" spans="1:8 16384:16384" s="78" customFormat="1" x14ac:dyDescent="0.3">
      <c r="A57" s="149" t="s">
        <v>159</v>
      </c>
      <c r="B57" s="150">
        <v>2324</v>
      </c>
      <c r="C57" s="149" t="s">
        <v>246</v>
      </c>
      <c r="D57" s="151">
        <v>40770</v>
      </c>
      <c r="E57" s="149">
        <v>4100</v>
      </c>
      <c r="F57" s="149">
        <v>400</v>
      </c>
      <c r="G57" s="149" t="s">
        <v>161</v>
      </c>
      <c r="H57" s="83" t="s">
        <v>162</v>
      </c>
      <c r="XFD57"/>
    </row>
    <row r="58" spans="1:8 16384:16384" s="78" customFormat="1" x14ac:dyDescent="0.3">
      <c r="A58" s="149" t="s">
        <v>159</v>
      </c>
      <c r="B58" s="150">
        <v>2324</v>
      </c>
      <c r="C58" s="149" t="s">
        <v>247</v>
      </c>
      <c r="D58" s="151">
        <v>40770</v>
      </c>
      <c r="E58" s="149">
        <v>2900</v>
      </c>
      <c r="F58" s="149">
        <v>400</v>
      </c>
      <c r="G58" s="149" t="s">
        <v>161</v>
      </c>
      <c r="H58" s="83" t="s">
        <v>162</v>
      </c>
      <c r="XFD58"/>
    </row>
    <row r="59" spans="1:8 16384:16384" s="78" customFormat="1" x14ac:dyDescent="0.3">
      <c r="A59" s="149" t="s">
        <v>159</v>
      </c>
      <c r="B59" s="150">
        <v>2324</v>
      </c>
      <c r="C59" s="149" t="s">
        <v>211</v>
      </c>
      <c r="D59" s="151">
        <v>40793</v>
      </c>
      <c r="E59" s="149">
        <v>1800</v>
      </c>
      <c r="F59" s="149">
        <v>400</v>
      </c>
      <c r="G59" s="149" t="s">
        <v>161</v>
      </c>
      <c r="H59" s="83" t="s">
        <v>162</v>
      </c>
      <c r="XFD59"/>
    </row>
    <row r="60" spans="1:8 16384:16384" s="78" customFormat="1" x14ac:dyDescent="0.3">
      <c r="A60" s="149" t="s">
        <v>159</v>
      </c>
      <c r="B60" s="150">
        <v>2324</v>
      </c>
      <c r="C60" s="149" t="s">
        <v>213</v>
      </c>
      <c r="D60" s="151">
        <v>40793</v>
      </c>
      <c r="E60" s="149">
        <v>380</v>
      </c>
      <c r="F60" s="149">
        <v>400</v>
      </c>
      <c r="G60" s="149" t="s">
        <v>161</v>
      </c>
      <c r="H60" s="83" t="s">
        <v>162</v>
      </c>
      <c r="XFD60"/>
    </row>
    <row r="61" spans="1:8 16384:16384" s="78" customFormat="1" x14ac:dyDescent="0.3">
      <c r="A61" s="149" t="s">
        <v>159</v>
      </c>
      <c r="B61" s="150">
        <v>2324</v>
      </c>
      <c r="C61" s="149" t="s">
        <v>214</v>
      </c>
      <c r="D61" s="151">
        <v>40793</v>
      </c>
      <c r="E61" s="149">
        <v>130</v>
      </c>
      <c r="F61" s="149">
        <v>400</v>
      </c>
      <c r="G61" s="149" t="s">
        <v>161</v>
      </c>
      <c r="H61" s="83" t="s">
        <v>162</v>
      </c>
      <c r="XFD61"/>
    </row>
    <row r="62" spans="1:8 16384:16384" s="78" customFormat="1" x14ac:dyDescent="0.3">
      <c r="A62" s="149" t="s">
        <v>159</v>
      </c>
      <c r="B62" s="150">
        <v>2324</v>
      </c>
      <c r="C62" s="149" t="s">
        <v>211</v>
      </c>
      <c r="D62" s="151">
        <v>40794</v>
      </c>
      <c r="E62" s="149">
        <v>510</v>
      </c>
      <c r="F62" s="149">
        <v>400</v>
      </c>
      <c r="G62" s="149" t="s">
        <v>161</v>
      </c>
      <c r="H62" s="83" t="s">
        <v>162</v>
      </c>
      <c r="XFD62"/>
    </row>
    <row r="63" spans="1:8 16384:16384" s="78" customFormat="1" x14ac:dyDescent="0.3">
      <c r="A63" s="149" t="s">
        <v>159</v>
      </c>
      <c r="B63" s="150">
        <v>2324</v>
      </c>
      <c r="C63" s="149" t="s">
        <v>245</v>
      </c>
      <c r="D63" s="151">
        <v>40802</v>
      </c>
      <c r="E63" s="149">
        <v>270</v>
      </c>
      <c r="F63" s="149">
        <v>400</v>
      </c>
      <c r="G63" s="149" t="s">
        <v>161</v>
      </c>
      <c r="H63" s="83" t="s">
        <v>162</v>
      </c>
      <c r="XFD63"/>
    </row>
    <row r="64" spans="1:8 16384:16384" s="78" customFormat="1" x14ac:dyDescent="0.3">
      <c r="A64" s="149" t="s">
        <v>159</v>
      </c>
      <c r="B64" s="150">
        <v>2324</v>
      </c>
      <c r="C64" s="149" t="s">
        <v>245</v>
      </c>
      <c r="D64" s="151">
        <v>40829</v>
      </c>
      <c r="E64" s="149">
        <v>600</v>
      </c>
      <c r="F64" s="149">
        <v>400</v>
      </c>
      <c r="G64" s="149" t="s">
        <v>161</v>
      </c>
      <c r="H64" s="83" t="s">
        <v>162</v>
      </c>
      <c r="XFD64"/>
    </row>
    <row r="65" spans="1:8 16384:16384" s="78" customFormat="1" x14ac:dyDescent="0.3">
      <c r="A65" s="149" t="s">
        <v>159</v>
      </c>
      <c r="B65" s="150">
        <v>2324</v>
      </c>
      <c r="C65" s="149" t="s">
        <v>246</v>
      </c>
      <c r="D65" s="151">
        <v>40829</v>
      </c>
      <c r="E65" s="149">
        <v>1081</v>
      </c>
      <c r="F65" s="149">
        <v>400</v>
      </c>
      <c r="G65" s="149" t="s">
        <v>161</v>
      </c>
      <c r="H65" s="83" t="s">
        <v>162</v>
      </c>
      <c r="XFD65"/>
    </row>
    <row r="66" spans="1:8 16384:16384" s="78" customFormat="1" x14ac:dyDescent="0.3">
      <c r="A66" s="149" t="s">
        <v>159</v>
      </c>
      <c r="B66" s="150">
        <v>2324</v>
      </c>
      <c r="C66" s="149" t="s">
        <v>247</v>
      </c>
      <c r="D66" s="151">
        <v>40829</v>
      </c>
      <c r="E66" s="149">
        <v>450</v>
      </c>
      <c r="F66" s="149">
        <v>400</v>
      </c>
      <c r="G66" s="149" t="s">
        <v>161</v>
      </c>
      <c r="H66" s="83" t="s">
        <v>162</v>
      </c>
      <c r="XFD66"/>
    </row>
    <row r="67" spans="1:8 16384:16384" s="78" customFormat="1" x14ac:dyDescent="0.3">
      <c r="A67" s="149" t="s">
        <v>159</v>
      </c>
      <c r="B67" s="150">
        <v>2324</v>
      </c>
      <c r="C67" s="149" t="s">
        <v>212</v>
      </c>
      <c r="D67" s="151">
        <v>40834</v>
      </c>
      <c r="E67" s="149">
        <v>3400</v>
      </c>
      <c r="F67" s="149">
        <v>400</v>
      </c>
      <c r="G67" s="149" t="s">
        <v>161</v>
      </c>
      <c r="H67" s="83" t="s">
        <v>162</v>
      </c>
      <c r="XFD67"/>
    </row>
    <row r="68" spans="1:8 16384:16384" s="78" customFormat="1" x14ac:dyDescent="0.3">
      <c r="A68" s="149" t="s">
        <v>159</v>
      </c>
      <c r="B68" s="150">
        <v>2324</v>
      </c>
      <c r="C68" s="149" t="s">
        <v>211</v>
      </c>
      <c r="D68" s="151">
        <v>40834</v>
      </c>
      <c r="E68" s="149">
        <v>2200</v>
      </c>
      <c r="F68" s="149">
        <v>400</v>
      </c>
      <c r="G68" s="149" t="s">
        <v>161</v>
      </c>
      <c r="H68" s="83" t="s">
        <v>162</v>
      </c>
      <c r="XFD68"/>
    </row>
    <row r="69" spans="1:8 16384:16384" s="78" customFormat="1" x14ac:dyDescent="0.3">
      <c r="A69" s="149" t="s">
        <v>159</v>
      </c>
      <c r="B69" s="150">
        <v>2324</v>
      </c>
      <c r="C69" s="149" t="s">
        <v>213</v>
      </c>
      <c r="D69" s="151">
        <v>40834</v>
      </c>
      <c r="E69" s="149">
        <v>3600</v>
      </c>
      <c r="F69" s="149">
        <v>400</v>
      </c>
      <c r="G69" s="149" t="s">
        <v>161</v>
      </c>
      <c r="H69" s="83" t="s">
        <v>162</v>
      </c>
      <c r="XFD69"/>
    </row>
    <row r="70" spans="1:8 16384:16384" s="78" customFormat="1" x14ac:dyDescent="0.3">
      <c r="A70" s="149" t="s">
        <v>159</v>
      </c>
      <c r="B70" s="150">
        <v>2324</v>
      </c>
      <c r="C70" s="149" t="s">
        <v>214</v>
      </c>
      <c r="D70" s="151">
        <v>40834</v>
      </c>
      <c r="E70" s="149" t="s">
        <v>166</v>
      </c>
      <c r="F70" s="149">
        <v>400</v>
      </c>
      <c r="G70" s="149" t="s">
        <v>178</v>
      </c>
      <c r="H70" s="83" t="s">
        <v>162</v>
      </c>
      <c r="XFD70"/>
    </row>
    <row r="71" spans="1:8 16384:16384" s="78" customFormat="1" x14ac:dyDescent="0.3">
      <c r="A71" s="149" t="s">
        <v>159</v>
      </c>
      <c r="B71" s="150">
        <v>2324</v>
      </c>
      <c r="C71" s="149" t="s">
        <v>212</v>
      </c>
      <c r="D71" s="151">
        <v>40854</v>
      </c>
      <c r="E71" s="149">
        <v>170</v>
      </c>
      <c r="F71" s="149">
        <v>400</v>
      </c>
      <c r="G71" s="149" t="s">
        <v>161</v>
      </c>
      <c r="H71" s="83" t="s">
        <v>162</v>
      </c>
      <c r="XFD71"/>
    </row>
    <row r="72" spans="1:8 16384:16384" s="78" customFormat="1" x14ac:dyDescent="0.3">
      <c r="A72" s="149" t="s">
        <v>159</v>
      </c>
      <c r="B72" s="150">
        <v>2324</v>
      </c>
      <c r="C72" s="149" t="s">
        <v>211</v>
      </c>
      <c r="D72" s="151">
        <v>40854</v>
      </c>
      <c r="E72" s="149">
        <v>600</v>
      </c>
      <c r="F72" s="149">
        <v>400</v>
      </c>
      <c r="G72" s="149" t="s">
        <v>161</v>
      </c>
      <c r="H72" s="83" t="s">
        <v>162</v>
      </c>
      <c r="XFD72"/>
    </row>
    <row r="73" spans="1:8 16384:16384" s="78" customFormat="1" x14ac:dyDescent="0.3">
      <c r="A73" s="149" t="s">
        <v>159</v>
      </c>
      <c r="B73" s="150">
        <v>2324</v>
      </c>
      <c r="C73" s="149" t="s">
        <v>213</v>
      </c>
      <c r="D73" s="151">
        <v>40854</v>
      </c>
      <c r="E73" s="149">
        <v>73</v>
      </c>
      <c r="F73" s="149">
        <v>400</v>
      </c>
      <c r="G73" s="149" t="s">
        <v>161</v>
      </c>
      <c r="H73" s="83" t="s">
        <v>162</v>
      </c>
      <c r="XFD73"/>
    </row>
    <row r="74" spans="1:8 16384:16384" s="78" customFormat="1" x14ac:dyDescent="0.3">
      <c r="A74" s="149" t="s">
        <v>159</v>
      </c>
      <c r="B74" s="150">
        <v>2324</v>
      </c>
      <c r="C74" s="149" t="s">
        <v>214</v>
      </c>
      <c r="D74" s="151">
        <v>40854</v>
      </c>
      <c r="E74" s="149">
        <v>91</v>
      </c>
      <c r="F74" s="149">
        <v>400</v>
      </c>
      <c r="G74" s="149" t="s">
        <v>161</v>
      </c>
      <c r="H74" s="83" t="s">
        <v>162</v>
      </c>
      <c r="XFD74"/>
    </row>
    <row r="75" spans="1:8 16384:16384" s="78" customFormat="1" x14ac:dyDescent="0.3">
      <c r="A75" s="149" t="s">
        <v>159</v>
      </c>
      <c r="B75" s="150">
        <v>2324</v>
      </c>
      <c r="C75" s="149" t="s">
        <v>211</v>
      </c>
      <c r="D75" s="151">
        <v>40877</v>
      </c>
      <c r="E75" s="149">
        <v>270</v>
      </c>
      <c r="F75" s="149">
        <v>400</v>
      </c>
      <c r="G75" s="149" t="s">
        <v>161</v>
      </c>
      <c r="H75" s="83" t="s">
        <v>162</v>
      </c>
      <c r="XFD75"/>
    </row>
    <row r="76" spans="1:8 16384:16384" s="78" customFormat="1" x14ac:dyDescent="0.3">
      <c r="A76" s="149" t="s">
        <v>159</v>
      </c>
      <c r="B76" s="150">
        <v>2324</v>
      </c>
      <c r="C76" s="149" t="s">
        <v>212</v>
      </c>
      <c r="D76" s="151">
        <v>40884</v>
      </c>
      <c r="E76" s="149">
        <v>97</v>
      </c>
      <c r="F76" s="149">
        <v>400</v>
      </c>
      <c r="G76" s="149" t="s">
        <v>161</v>
      </c>
      <c r="H76" s="83" t="s">
        <v>162</v>
      </c>
      <c r="XFD76"/>
    </row>
    <row r="77" spans="1:8 16384:16384" s="78" customFormat="1" x14ac:dyDescent="0.3">
      <c r="A77" s="149" t="s">
        <v>159</v>
      </c>
      <c r="B77" s="150">
        <v>2324</v>
      </c>
      <c r="C77" s="149" t="s">
        <v>211</v>
      </c>
      <c r="D77" s="151">
        <v>40884</v>
      </c>
      <c r="E77" s="149">
        <v>73</v>
      </c>
      <c r="F77" s="149">
        <v>400</v>
      </c>
      <c r="G77" s="149" t="s">
        <v>161</v>
      </c>
      <c r="H77" s="83" t="s">
        <v>162</v>
      </c>
      <c r="XFD77"/>
    </row>
    <row r="78" spans="1:8 16384:16384" s="78" customFormat="1" x14ac:dyDescent="0.3">
      <c r="A78" s="149" t="s">
        <v>159</v>
      </c>
      <c r="B78" s="150">
        <v>2324</v>
      </c>
      <c r="C78" s="149" t="s">
        <v>213</v>
      </c>
      <c r="D78" s="151">
        <v>40884</v>
      </c>
      <c r="E78" s="149">
        <v>15</v>
      </c>
      <c r="F78" s="149">
        <v>400</v>
      </c>
      <c r="G78" s="149" t="s">
        <v>161</v>
      </c>
      <c r="H78" s="83" t="s">
        <v>162</v>
      </c>
      <c r="XFD78"/>
    </row>
    <row r="79" spans="1:8 16384:16384" s="78" customFormat="1" x14ac:dyDescent="0.3">
      <c r="A79" s="149" t="s">
        <v>159</v>
      </c>
      <c r="B79" s="150">
        <v>2324</v>
      </c>
      <c r="C79" s="149" t="s">
        <v>214</v>
      </c>
      <c r="D79" s="151">
        <v>40884</v>
      </c>
      <c r="E79" s="149">
        <v>120</v>
      </c>
      <c r="F79" s="149">
        <v>400</v>
      </c>
      <c r="G79" s="149" t="s">
        <v>161</v>
      </c>
      <c r="H79" s="83" t="s">
        <v>162</v>
      </c>
      <c r="XFD79"/>
    </row>
    <row r="80" spans="1:8 16384:16384" s="78" customFormat="1" x14ac:dyDescent="0.3">
      <c r="A80" s="149" t="s">
        <v>159</v>
      </c>
      <c r="B80" s="150">
        <v>2324</v>
      </c>
      <c r="C80" s="149" t="s">
        <v>212</v>
      </c>
      <c r="D80" s="151">
        <v>40918</v>
      </c>
      <c r="E80" s="149" t="s">
        <v>166</v>
      </c>
      <c r="F80" s="149">
        <v>400</v>
      </c>
      <c r="G80" s="149" t="s">
        <v>178</v>
      </c>
      <c r="H80" s="83" t="s">
        <v>162</v>
      </c>
      <c r="XFD80"/>
    </row>
    <row r="81" spans="1:8 16384:16384" s="78" customFormat="1" x14ac:dyDescent="0.3">
      <c r="A81" s="149" t="s">
        <v>159</v>
      </c>
      <c r="B81" s="150">
        <v>2324</v>
      </c>
      <c r="C81" s="149" t="s">
        <v>211</v>
      </c>
      <c r="D81" s="151">
        <v>40918</v>
      </c>
      <c r="E81" s="149">
        <v>450</v>
      </c>
      <c r="F81" s="149">
        <v>400</v>
      </c>
      <c r="G81" s="149" t="s">
        <v>161</v>
      </c>
      <c r="H81" s="83" t="s">
        <v>162</v>
      </c>
      <c r="XFD81"/>
    </row>
    <row r="82" spans="1:8 16384:16384" s="78" customFormat="1" x14ac:dyDescent="0.3">
      <c r="A82" s="149" t="s">
        <v>159</v>
      </c>
      <c r="B82" s="150">
        <v>2324</v>
      </c>
      <c r="C82" s="149" t="s">
        <v>213</v>
      </c>
      <c r="D82" s="151">
        <v>40918</v>
      </c>
      <c r="E82" s="149">
        <v>90</v>
      </c>
      <c r="F82" s="149">
        <v>400</v>
      </c>
      <c r="G82" s="149" t="s">
        <v>161</v>
      </c>
      <c r="H82" s="83" t="s">
        <v>162</v>
      </c>
      <c r="XFD82"/>
    </row>
    <row r="83" spans="1:8 16384:16384" s="78" customFormat="1" x14ac:dyDescent="0.3">
      <c r="A83" s="149" t="s">
        <v>159</v>
      </c>
      <c r="B83" s="150">
        <v>2324</v>
      </c>
      <c r="C83" s="149" t="s">
        <v>214</v>
      </c>
      <c r="D83" s="151">
        <v>40918</v>
      </c>
      <c r="E83" s="149" t="s">
        <v>166</v>
      </c>
      <c r="F83" s="149">
        <v>400</v>
      </c>
      <c r="G83" s="149" t="s">
        <v>178</v>
      </c>
      <c r="H83" s="83" t="s">
        <v>162</v>
      </c>
      <c r="XFD83"/>
    </row>
    <row r="84" spans="1:8 16384:16384" s="78" customFormat="1" x14ac:dyDescent="0.3">
      <c r="A84" s="149" t="s">
        <v>159</v>
      </c>
      <c r="B84" s="150">
        <v>2324</v>
      </c>
      <c r="C84" s="149" t="s">
        <v>212</v>
      </c>
      <c r="D84" s="151">
        <v>40945</v>
      </c>
      <c r="E84" s="149" t="s">
        <v>166</v>
      </c>
      <c r="F84" s="149">
        <v>400</v>
      </c>
      <c r="G84" s="149" t="s">
        <v>178</v>
      </c>
      <c r="H84" s="83" t="s">
        <v>162</v>
      </c>
      <c r="XFD84"/>
    </row>
    <row r="85" spans="1:8 16384:16384" s="78" customFormat="1" x14ac:dyDescent="0.3">
      <c r="A85" s="149" t="s">
        <v>159</v>
      </c>
      <c r="B85" s="150">
        <v>2324</v>
      </c>
      <c r="C85" s="149" t="s">
        <v>211</v>
      </c>
      <c r="D85" s="151">
        <v>40945</v>
      </c>
      <c r="E85" s="149">
        <v>1081</v>
      </c>
      <c r="F85" s="149">
        <v>400</v>
      </c>
      <c r="G85" s="149" t="s">
        <v>161</v>
      </c>
      <c r="H85" s="83" t="s">
        <v>162</v>
      </c>
      <c r="XFD85"/>
    </row>
    <row r="86" spans="1:8 16384:16384" s="78" customFormat="1" x14ac:dyDescent="0.3">
      <c r="A86" s="149" t="s">
        <v>159</v>
      </c>
      <c r="B86" s="150">
        <v>2324</v>
      </c>
      <c r="C86" s="149" t="s">
        <v>213</v>
      </c>
      <c r="D86" s="151">
        <v>40945</v>
      </c>
      <c r="E86" s="149" t="s">
        <v>166</v>
      </c>
      <c r="F86" s="149">
        <v>400</v>
      </c>
      <c r="G86" s="149" t="s">
        <v>178</v>
      </c>
      <c r="H86" s="83" t="s">
        <v>162</v>
      </c>
      <c r="XFD86"/>
    </row>
    <row r="87" spans="1:8 16384:16384" s="78" customFormat="1" x14ac:dyDescent="0.3">
      <c r="A87" s="149" t="s">
        <v>159</v>
      </c>
      <c r="B87" s="150">
        <v>2324</v>
      </c>
      <c r="C87" s="149" t="s">
        <v>214</v>
      </c>
      <c r="D87" s="151">
        <v>40945</v>
      </c>
      <c r="E87" s="149">
        <v>180</v>
      </c>
      <c r="F87" s="149">
        <v>400</v>
      </c>
      <c r="G87" s="149" t="s">
        <v>161</v>
      </c>
      <c r="H87" s="83" t="s">
        <v>162</v>
      </c>
      <c r="XFD87"/>
    </row>
    <row r="88" spans="1:8 16384:16384" s="78" customFormat="1" x14ac:dyDescent="0.3">
      <c r="A88" s="149" t="s">
        <v>159</v>
      </c>
      <c r="B88" s="150">
        <v>2324</v>
      </c>
      <c r="C88" s="149" t="s">
        <v>245</v>
      </c>
      <c r="D88" s="151">
        <v>40981</v>
      </c>
      <c r="E88" s="149">
        <v>450</v>
      </c>
      <c r="F88" s="149">
        <v>400</v>
      </c>
      <c r="G88" s="149" t="s">
        <v>161</v>
      </c>
      <c r="H88" s="83" t="s">
        <v>162</v>
      </c>
      <c r="XFD88"/>
    </row>
    <row r="89" spans="1:8 16384:16384" s="78" customFormat="1" x14ac:dyDescent="0.3">
      <c r="A89" s="149" t="s">
        <v>159</v>
      </c>
      <c r="B89" s="150">
        <v>2324</v>
      </c>
      <c r="C89" s="149" t="s">
        <v>212</v>
      </c>
      <c r="D89" s="151">
        <v>40981</v>
      </c>
      <c r="E89" s="149" t="s">
        <v>166</v>
      </c>
      <c r="F89" s="149">
        <v>400</v>
      </c>
      <c r="G89" s="149" t="s">
        <v>178</v>
      </c>
      <c r="H89" s="83" t="s">
        <v>162</v>
      </c>
      <c r="XFD89"/>
    </row>
    <row r="90" spans="1:8 16384:16384" s="78" customFormat="1" x14ac:dyDescent="0.3">
      <c r="A90" s="149" t="s">
        <v>159</v>
      </c>
      <c r="B90" s="150">
        <v>2324</v>
      </c>
      <c r="C90" s="149" t="s">
        <v>246</v>
      </c>
      <c r="D90" s="151">
        <v>40981</v>
      </c>
      <c r="E90" s="149">
        <v>721</v>
      </c>
      <c r="F90" s="149">
        <v>400</v>
      </c>
      <c r="G90" s="149" t="s">
        <v>161</v>
      </c>
      <c r="H90" s="83" t="s">
        <v>162</v>
      </c>
      <c r="XFD90"/>
    </row>
    <row r="91" spans="1:8 16384:16384" s="78" customFormat="1" x14ac:dyDescent="0.3">
      <c r="A91" s="149" t="s">
        <v>159</v>
      </c>
      <c r="B91" s="150">
        <v>2324</v>
      </c>
      <c r="C91" s="149" t="s">
        <v>213</v>
      </c>
      <c r="D91" s="151">
        <v>40981</v>
      </c>
      <c r="E91" s="149" t="s">
        <v>166</v>
      </c>
      <c r="F91" s="149">
        <v>400</v>
      </c>
      <c r="G91" s="149" t="s">
        <v>178</v>
      </c>
      <c r="H91" s="83" t="s">
        <v>162</v>
      </c>
      <c r="XFD91"/>
    </row>
    <row r="92" spans="1:8 16384:16384" s="78" customFormat="1" x14ac:dyDescent="0.3">
      <c r="A92" s="149" t="s">
        <v>159</v>
      </c>
      <c r="B92" s="150">
        <v>2324</v>
      </c>
      <c r="C92" s="149" t="s">
        <v>247</v>
      </c>
      <c r="D92" s="151">
        <v>40981</v>
      </c>
      <c r="E92" s="149" t="s">
        <v>166</v>
      </c>
      <c r="F92" s="149">
        <v>400</v>
      </c>
      <c r="G92" s="149" t="s">
        <v>178</v>
      </c>
      <c r="H92" s="83" t="s">
        <v>162</v>
      </c>
      <c r="XFD92"/>
    </row>
    <row r="93" spans="1:8 16384:16384" s="78" customFormat="1" x14ac:dyDescent="0.3">
      <c r="A93" s="149" t="s">
        <v>159</v>
      </c>
      <c r="B93" s="150">
        <v>2324</v>
      </c>
      <c r="C93" s="149" t="s">
        <v>214</v>
      </c>
      <c r="D93" s="151">
        <v>40981</v>
      </c>
      <c r="E93" s="149">
        <v>90</v>
      </c>
      <c r="F93" s="149">
        <v>400</v>
      </c>
      <c r="G93" s="149" t="s">
        <v>161</v>
      </c>
      <c r="H93" s="83" t="s">
        <v>162</v>
      </c>
      <c r="XFD93"/>
    </row>
    <row r="94" spans="1:8 16384:16384" s="78" customFormat="1" x14ac:dyDescent="0.3">
      <c r="A94" s="149" t="s">
        <v>159</v>
      </c>
      <c r="B94" s="150">
        <v>2324</v>
      </c>
      <c r="C94" s="149" t="s">
        <v>212</v>
      </c>
      <c r="D94" s="151">
        <v>41024</v>
      </c>
      <c r="E94" s="149">
        <v>200</v>
      </c>
      <c r="F94" s="149">
        <v>400</v>
      </c>
      <c r="G94" s="149" t="s">
        <v>161</v>
      </c>
      <c r="H94" s="83" t="s">
        <v>162</v>
      </c>
      <c r="XFD94"/>
    </row>
    <row r="95" spans="1:8 16384:16384" s="78" customFormat="1" x14ac:dyDescent="0.3">
      <c r="A95" s="149" t="s">
        <v>159</v>
      </c>
      <c r="B95" s="150">
        <v>2324</v>
      </c>
      <c r="C95" s="149" t="s">
        <v>211</v>
      </c>
      <c r="D95" s="151">
        <v>41024</v>
      </c>
      <c r="E95" s="149">
        <v>130</v>
      </c>
      <c r="F95" s="149">
        <v>400</v>
      </c>
      <c r="G95" s="149" t="s">
        <v>161</v>
      </c>
      <c r="H95" s="83" t="s">
        <v>162</v>
      </c>
      <c r="XFD95"/>
    </row>
    <row r="96" spans="1:8 16384:16384" s="78" customFormat="1" x14ac:dyDescent="0.3">
      <c r="A96" s="149" t="s">
        <v>159</v>
      </c>
      <c r="B96" s="150">
        <v>2324</v>
      </c>
      <c r="C96" s="149" t="s">
        <v>213</v>
      </c>
      <c r="D96" s="151">
        <v>41024</v>
      </c>
      <c r="E96" s="149">
        <v>130</v>
      </c>
      <c r="F96" s="149">
        <v>400</v>
      </c>
      <c r="G96" s="149" t="s">
        <v>161</v>
      </c>
      <c r="H96" s="83" t="s">
        <v>162</v>
      </c>
      <c r="XFD96"/>
    </row>
    <row r="97" spans="1:8 16384:16384" s="78" customFormat="1" x14ac:dyDescent="0.3">
      <c r="A97" s="149" t="s">
        <v>159</v>
      </c>
      <c r="B97" s="150">
        <v>2324</v>
      </c>
      <c r="C97" s="149" t="s">
        <v>214</v>
      </c>
      <c r="D97" s="151">
        <v>41024</v>
      </c>
      <c r="E97" s="149">
        <v>130</v>
      </c>
      <c r="F97" s="149">
        <v>400</v>
      </c>
      <c r="G97" s="149" t="s">
        <v>161</v>
      </c>
      <c r="H97" s="83" t="s">
        <v>162</v>
      </c>
      <c r="XFD97"/>
    </row>
    <row r="98" spans="1:8 16384:16384" s="78" customFormat="1" x14ac:dyDescent="0.3">
      <c r="A98" s="149" t="s">
        <v>159</v>
      </c>
      <c r="B98" s="150">
        <v>2324</v>
      </c>
      <c r="C98" s="149" t="s">
        <v>245</v>
      </c>
      <c r="D98" s="151">
        <v>41038</v>
      </c>
      <c r="E98" s="149">
        <v>630</v>
      </c>
      <c r="F98" s="149">
        <v>400</v>
      </c>
      <c r="G98" s="149" t="s">
        <v>161</v>
      </c>
      <c r="H98" s="83" t="s">
        <v>162</v>
      </c>
      <c r="XFD98"/>
    </row>
    <row r="99" spans="1:8 16384:16384" s="78" customFormat="1" x14ac:dyDescent="0.3">
      <c r="A99" s="149" t="s">
        <v>159</v>
      </c>
      <c r="B99" s="150">
        <v>2324</v>
      </c>
      <c r="C99" s="149" t="s">
        <v>212</v>
      </c>
      <c r="D99" s="151">
        <v>41038</v>
      </c>
      <c r="E99" s="149">
        <v>230</v>
      </c>
      <c r="F99" s="149">
        <v>400</v>
      </c>
      <c r="G99" s="149" t="s">
        <v>161</v>
      </c>
      <c r="H99" s="83" t="s">
        <v>162</v>
      </c>
      <c r="XFD99"/>
    </row>
    <row r="100" spans="1:8 16384:16384" s="78" customFormat="1" x14ac:dyDescent="0.3">
      <c r="A100" s="149" t="s">
        <v>159</v>
      </c>
      <c r="B100" s="150">
        <v>2324</v>
      </c>
      <c r="C100" s="149" t="s">
        <v>211</v>
      </c>
      <c r="D100" s="151">
        <v>41038</v>
      </c>
      <c r="E100" s="149">
        <v>260</v>
      </c>
      <c r="F100" s="149">
        <v>400</v>
      </c>
      <c r="G100" s="149" t="s">
        <v>161</v>
      </c>
      <c r="H100" s="83" t="s">
        <v>162</v>
      </c>
      <c r="XFD100"/>
    </row>
    <row r="101" spans="1:8 16384:16384" s="78" customFormat="1" x14ac:dyDescent="0.3">
      <c r="A101" s="149" t="s">
        <v>159</v>
      </c>
      <c r="B101" s="150">
        <v>2324</v>
      </c>
      <c r="C101" s="149" t="s">
        <v>213</v>
      </c>
      <c r="D101" s="151">
        <v>41038</v>
      </c>
      <c r="E101" s="149">
        <v>490</v>
      </c>
      <c r="F101" s="149">
        <v>400</v>
      </c>
      <c r="G101" s="149" t="s">
        <v>161</v>
      </c>
      <c r="H101" s="83" t="s">
        <v>162</v>
      </c>
      <c r="XFD101"/>
    </row>
    <row r="102" spans="1:8 16384:16384" s="78" customFormat="1" x14ac:dyDescent="0.3">
      <c r="A102" s="149" t="s">
        <v>159</v>
      </c>
      <c r="B102" s="150">
        <v>2324</v>
      </c>
      <c r="C102" s="149" t="s">
        <v>214</v>
      </c>
      <c r="D102" s="151">
        <v>41038</v>
      </c>
      <c r="E102" s="149">
        <v>210</v>
      </c>
      <c r="F102" s="149">
        <v>400</v>
      </c>
      <c r="G102" s="149" t="s">
        <v>161</v>
      </c>
      <c r="H102" s="83" t="s">
        <v>162</v>
      </c>
      <c r="XFD102"/>
    </row>
    <row r="103" spans="1:8 16384:16384" s="78" customFormat="1" x14ac:dyDescent="0.3">
      <c r="A103" s="149" t="s">
        <v>159</v>
      </c>
      <c r="B103" s="150">
        <v>2324</v>
      </c>
      <c r="C103" s="149" t="s">
        <v>246</v>
      </c>
      <c r="D103" s="151">
        <v>41051</v>
      </c>
      <c r="E103" s="149">
        <v>1600</v>
      </c>
      <c r="F103" s="149">
        <v>400</v>
      </c>
      <c r="G103" s="149" t="s">
        <v>161</v>
      </c>
      <c r="H103" s="83" t="s">
        <v>162</v>
      </c>
      <c r="XFD103"/>
    </row>
    <row r="104" spans="1:8 16384:16384" s="78" customFormat="1" x14ac:dyDescent="0.3">
      <c r="A104" s="149" t="s">
        <v>159</v>
      </c>
      <c r="B104" s="150">
        <v>2324</v>
      </c>
      <c r="C104" s="149" t="s">
        <v>247</v>
      </c>
      <c r="D104" s="151">
        <v>41051</v>
      </c>
      <c r="E104" s="149">
        <v>29</v>
      </c>
      <c r="F104" s="149">
        <v>400</v>
      </c>
      <c r="G104" s="149" t="s">
        <v>161</v>
      </c>
      <c r="H104" s="83" t="s">
        <v>162</v>
      </c>
      <c r="XFD104"/>
    </row>
    <row r="105" spans="1:8 16384:16384" s="78" customFormat="1" x14ac:dyDescent="0.3">
      <c r="A105" s="149" t="s">
        <v>159</v>
      </c>
      <c r="B105" s="150">
        <v>2324</v>
      </c>
      <c r="C105" s="149" t="s">
        <v>211</v>
      </c>
      <c r="D105" s="151">
        <v>41052</v>
      </c>
      <c r="E105" s="149">
        <v>390</v>
      </c>
      <c r="F105" s="149">
        <v>400</v>
      </c>
      <c r="G105" s="149" t="s">
        <v>161</v>
      </c>
      <c r="H105" s="83" t="s">
        <v>162</v>
      </c>
      <c r="XFD105"/>
    </row>
    <row r="106" spans="1:8 16384:16384" s="78" customFormat="1" x14ac:dyDescent="0.3">
      <c r="A106" s="149" t="s">
        <v>159</v>
      </c>
      <c r="B106" s="150">
        <v>2324</v>
      </c>
      <c r="C106" s="149" t="s">
        <v>212</v>
      </c>
      <c r="D106" s="151">
        <v>41064</v>
      </c>
      <c r="E106" s="149">
        <v>300</v>
      </c>
      <c r="F106" s="149">
        <v>400</v>
      </c>
      <c r="G106" s="149" t="s">
        <v>161</v>
      </c>
      <c r="H106" s="83" t="s">
        <v>162</v>
      </c>
      <c r="XFD106"/>
    </row>
    <row r="107" spans="1:8 16384:16384" s="78" customFormat="1" x14ac:dyDescent="0.3">
      <c r="A107" s="149" t="s">
        <v>159</v>
      </c>
      <c r="B107" s="150">
        <v>2324</v>
      </c>
      <c r="C107" s="149" t="s">
        <v>211</v>
      </c>
      <c r="D107" s="151">
        <v>41064</v>
      </c>
      <c r="E107" s="149">
        <v>300</v>
      </c>
      <c r="F107" s="149">
        <v>400</v>
      </c>
      <c r="G107" s="149" t="s">
        <v>161</v>
      </c>
      <c r="H107" s="83" t="s">
        <v>162</v>
      </c>
      <c r="XFD107"/>
    </row>
    <row r="108" spans="1:8 16384:16384" s="78" customFormat="1" x14ac:dyDescent="0.3">
      <c r="A108" s="149" t="s">
        <v>159</v>
      </c>
      <c r="B108" s="150">
        <v>2324</v>
      </c>
      <c r="C108" s="149" t="s">
        <v>213</v>
      </c>
      <c r="D108" s="151">
        <v>41064</v>
      </c>
      <c r="E108" s="149">
        <v>400</v>
      </c>
      <c r="F108" s="149">
        <v>400</v>
      </c>
      <c r="G108" s="149" t="s">
        <v>161</v>
      </c>
      <c r="H108" s="83" t="s">
        <v>162</v>
      </c>
      <c r="XFD108"/>
    </row>
    <row r="109" spans="1:8 16384:16384" s="78" customFormat="1" x14ac:dyDescent="0.3">
      <c r="A109" s="149" t="s">
        <v>159</v>
      </c>
      <c r="B109" s="150">
        <v>2324</v>
      </c>
      <c r="C109" s="149" t="s">
        <v>214</v>
      </c>
      <c r="D109" s="151">
        <v>41064</v>
      </c>
      <c r="E109" s="149">
        <v>200</v>
      </c>
      <c r="F109" s="149">
        <v>400</v>
      </c>
      <c r="G109" s="149" t="s">
        <v>161</v>
      </c>
      <c r="H109" s="83" t="s">
        <v>162</v>
      </c>
      <c r="XFD109"/>
    </row>
    <row r="110" spans="1:8 16384:16384" s="78" customFormat="1" x14ac:dyDescent="0.3">
      <c r="A110" s="149" t="s">
        <v>159</v>
      </c>
      <c r="B110" s="150">
        <v>2324</v>
      </c>
      <c r="C110" s="149" t="s">
        <v>212</v>
      </c>
      <c r="D110" s="151">
        <v>41092</v>
      </c>
      <c r="E110" s="149">
        <v>90</v>
      </c>
      <c r="F110" s="149">
        <v>400</v>
      </c>
      <c r="G110" s="149" t="s">
        <v>161</v>
      </c>
      <c r="H110" s="83" t="s">
        <v>162</v>
      </c>
      <c r="XFD110"/>
    </row>
    <row r="111" spans="1:8 16384:16384" s="78" customFormat="1" x14ac:dyDescent="0.3">
      <c r="A111" s="149" t="s">
        <v>159</v>
      </c>
      <c r="B111" s="150">
        <v>2324</v>
      </c>
      <c r="C111" s="149" t="s">
        <v>211</v>
      </c>
      <c r="D111" s="151">
        <v>41092</v>
      </c>
      <c r="E111" s="149">
        <v>180</v>
      </c>
      <c r="F111" s="149">
        <v>400</v>
      </c>
      <c r="G111" s="149" t="s">
        <v>161</v>
      </c>
      <c r="H111" s="83" t="s">
        <v>162</v>
      </c>
      <c r="XFD111"/>
    </row>
    <row r="112" spans="1:8 16384:16384" s="78" customFormat="1" x14ac:dyDescent="0.3">
      <c r="A112" s="149" t="s">
        <v>159</v>
      </c>
      <c r="B112" s="150">
        <v>2324</v>
      </c>
      <c r="C112" s="149" t="s">
        <v>213</v>
      </c>
      <c r="D112" s="151">
        <v>41092</v>
      </c>
      <c r="E112" s="149">
        <v>1081</v>
      </c>
      <c r="F112" s="149">
        <v>400</v>
      </c>
      <c r="G112" s="149" t="s">
        <v>161</v>
      </c>
      <c r="H112" s="83" t="s">
        <v>162</v>
      </c>
      <c r="XFD112"/>
    </row>
    <row r="113" spans="1:8 16384:16384" s="78" customFormat="1" x14ac:dyDescent="0.3">
      <c r="A113" s="149" t="s">
        <v>159</v>
      </c>
      <c r="B113" s="150">
        <v>2324</v>
      </c>
      <c r="C113" s="149" t="s">
        <v>214</v>
      </c>
      <c r="D113" s="151">
        <v>41092</v>
      </c>
      <c r="E113" s="149">
        <v>90</v>
      </c>
      <c r="F113" s="149">
        <v>400</v>
      </c>
      <c r="G113" s="149" t="s">
        <v>161</v>
      </c>
      <c r="H113" s="83" t="s">
        <v>162</v>
      </c>
      <c r="XFD113"/>
    </row>
    <row r="114" spans="1:8 16384:16384" s="78" customFormat="1" x14ac:dyDescent="0.3">
      <c r="A114" s="149" t="s">
        <v>159</v>
      </c>
      <c r="B114" s="150">
        <v>2324</v>
      </c>
      <c r="C114" s="149" t="s">
        <v>212</v>
      </c>
      <c r="D114" s="151">
        <v>41123</v>
      </c>
      <c r="E114" s="149">
        <v>180</v>
      </c>
      <c r="F114" s="149">
        <v>400</v>
      </c>
      <c r="G114" s="149" t="s">
        <v>161</v>
      </c>
      <c r="H114" s="83" t="s">
        <v>162</v>
      </c>
      <c r="XFD114"/>
    </row>
    <row r="115" spans="1:8 16384:16384" s="78" customFormat="1" x14ac:dyDescent="0.3">
      <c r="A115" s="149" t="s">
        <v>159</v>
      </c>
      <c r="B115" s="150">
        <v>2324</v>
      </c>
      <c r="C115" s="149" t="s">
        <v>211</v>
      </c>
      <c r="D115" s="151">
        <v>41123</v>
      </c>
      <c r="E115" s="149">
        <v>3500</v>
      </c>
      <c r="F115" s="149">
        <v>400</v>
      </c>
      <c r="G115" s="149" t="s">
        <v>161</v>
      </c>
      <c r="H115" s="83" t="s">
        <v>162</v>
      </c>
      <c r="XFD115"/>
    </row>
    <row r="116" spans="1:8 16384:16384" s="78" customFormat="1" x14ac:dyDescent="0.3">
      <c r="A116" s="149" t="s">
        <v>159</v>
      </c>
      <c r="B116" s="150">
        <v>2324</v>
      </c>
      <c r="C116" s="149" t="s">
        <v>213</v>
      </c>
      <c r="D116" s="151">
        <v>41123</v>
      </c>
      <c r="E116" s="149">
        <v>1081</v>
      </c>
      <c r="F116" s="149">
        <v>400</v>
      </c>
      <c r="G116" s="149" t="s">
        <v>161</v>
      </c>
      <c r="H116" s="83" t="s">
        <v>162</v>
      </c>
      <c r="XFD116"/>
    </row>
    <row r="117" spans="1:8 16384:16384" s="78" customFormat="1" x14ac:dyDescent="0.3">
      <c r="A117" s="149" t="s">
        <v>159</v>
      </c>
      <c r="B117" s="150">
        <v>2324</v>
      </c>
      <c r="C117" s="149" t="s">
        <v>214</v>
      </c>
      <c r="D117" s="151">
        <v>41123</v>
      </c>
      <c r="E117" s="149">
        <v>2100</v>
      </c>
      <c r="F117" s="149">
        <v>400</v>
      </c>
      <c r="G117" s="149" t="s">
        <v>161</v>
      </c>
      <c r="H117" s="83" t="s">
        <v>162</v>
      </c>
      <c r="XFD117"/>
    </row>
    <row r="118" spans="1:8 16384:16384" s="78" customFormat="1" x14ac:dyDescent="0.3">
      <c r="A118" s="149" t="s">
        <v>159</v>
      </c>
      <c r="B118" s="150">
        <v>2324</v>
      </c>
      <c r="C118" s="149" t="s">
        <v>245</v>
      </c>
      <c r="D118" s="151">
        <v>41135</v>
      </c>
      <c r="E118" s="149">
        <v>901</v>
      </c>
      <c r="F118" s="149">
        <v>400</v>
      </c>
      <c r="G118" s="149" t="s">
        <v>161</v>
      </c>
      <c r="H118" s="83" t="s">
        <v>162</v>
      </c>
      <c r="XFD118"/>
    </row>
    <row r="119" spans="1:8 16384:16384" s="78" customFormat="1" x14ac:dyDescent="0.3">
      <c r="A119" s="149" t="s">
        <v>159</v>
      </c>
      <c r="B119" s="150">
        <v>2324</v>
      </c>
      <c r="C119" s="149" t="s">
        <v>246</v>
      </c>
      <c r="D119" s="151">
        <v>41135</v>
      </c>
      <c r="E119" s="149">
        <v>3100</v>
      </c>
      <c r="F119" s="149">
        <v>400</v>
      </c>
      <c r="G119" s="149" t="s">
        <v>161</v>
      </c>
      <c r="H119" s="83" t="s">
        <v>162</v>
      </c>
      <c r="XFD119"/>
    </row>
    <row r="120" spans="1:8 16384:16384" s="78" customFormat="1" x14ac:dyDescent="0.3">
      <c r="A120" s="149" t="s">
        <v>159</v>
      </c>
      <c r="B120" s="150">
        <v>2324</v>
      </c>
      <c r="C120" s="149" t="s">
        <v>247</v>
      </c>
      <c r="D120" s="151">
        <v>41135</v>
      </c>
      <c r="E120" s="149">
        <v>2500</v>
      </c>
      <c r="F120" s="149">
        <v>400</v>
      </c>
      <c r="G120" s="149" t="s">
        <v>161</v>
      </c>
      <c r="H120" s="83" t="s">
        <v>162</v>
      </c>
      <c r="XFD120"/>
    </row>
    <row r="121" spans="1:8 16384:16384" s="78" customFormat="1" x14ac:dyDescent="0.3">
      <c r="A121" s="149" t="s">
        <v>159</v>
      </c>
      <c r="B121" s="150">
        <v>2324</v>
      </c>
      <c r="C121" s="149" t="s">
        <v>212</v>
      </c>
      <c r="D121" s="151">
        <v>41165</v>
      </c>
      <c r="E121" s="149">
        <v>41000</v>
      </c>
      <c r="F121" s="149">
        <v>400</v>
      </c>
      <c r="G121" s="149" t="s">
        <v>161</v>
      </c>
      <c r="H121" s="83" t="s">
        <v>162</v>
      </c>
      <c r="XFD121"/>
    </row>
    <row r="122" spans="1:8 16384:16384" s="78" customFormat="1" x14ac:dyDescent="0.3">
      <c r="A122" s="149" t="s">
        <v>159</v>
      </c>
      <c r="B122" s="150">
        <v>2324</v>
      </c>
      <c r="C122" s="149" t="s">
        <v>211</v>
      </c>
      <c r="D122" s="151">
        <v>41165</v>
      </c>
      <c r="E122" s="149">
        <v>32000</v>
      </c>
      <c r="F122" s="149">
        <v>400</v>
      </c>
      <c r="G122" s="149" t="s">
        <v>161</v>
      </c>
      <c r="H122" s="83" t="s">
        <v>162</v>
      </c>
      <c r="XFD122"/>
    </row>
    <row r="123" spans="1:8 16384:16384" s="78" customFormat="1" x14ac:dyDescent="0.3">
      <c r="A123" s="149" t="s">
        <v>159</v>
      </c>
      <c r="B123" s="150">
        <v>2324</v>
      </c>
      <c r="C123" s="149" t="s">
        <v>213</v>
      </c>
      <c r="D123" s="151">
        <v>41165</v>
      </c>
      <c r="E123" s="149">
        <v>6600</v>
      </c>
      <c r="F123" s="149">
        <v>400</v>
      </c>
      <c r="G123" s="149" t="s">
        <v>161</v>
      </c>
      <c r="H123" s="83" t="s">
        <v>162</v>
      </c>
      <c r="XFD123"/>
    </row>
    <row r="124" spans="1:8 16384:16384" s="78" customFormat="1" x14ac:dyDescent="0.3">
      <c r="A124" s="149" t="s">
        <v>159</v>
      </c>
      <c r="B124" s="150">
        <v>2324</v>
      </c>
      <c r="C124" s="149" t="s">
        <v>214</v>
      </c>
      <c r="D124" s="151">
        <v>41165</v>
      </c>
      <c r="E124" s="149">
        <v>1200</v>
      </c>
      <c r="F124" s="149">
        <v>400</v>
      </c>
      <c r="G124" s="149" t="s">
        <v>161</v>
      </c>
      <c r="H124" s="83" t="s">
        <v>162</v>
      </c>
      <c r="XFD124"/>
    </row>
    <row r="125" spans="1:8 16384:16384" s="78" customFormat="1" x14ac:dyDescent="0.3">
      <c r="A125" s="149" t="s">
        <v>159</v>
      </c>
      <c r="B125" s="150">
        <v>2324</v>
      </c>
      <c r="C125" s="149" t="s">
        <v>212</v>
      </c>
      <c r="D125" s="151">
        <v>41185</v>
      </c>
      <c r="E125" s="149" t="s">
        <v>166</v>
      </c>
      <c r="F125" s="149">
        <v>400</v>
      </c>
      <c r="G125" s="149" t="s">
        <v>178</v>
      </c>
      <c r="H125" s="83" t="s">
        <v>162</v>
      </c>
      <c r="XFD125"/>
    </row>
    <row r="126" spans="1:8 16384:16384" s="78" customFormat="1" x14ac:dyDescent="0.3">
      <c r="A126" s="149" t="s">
        <v>159</v>
      </c>
      <c r="B126" s="150">
        <v>2324</v>
      </c>
      <c r="C126" s="149" t="s">
        <v>211</v>
      </c>
      <c r="D126" s="151">
        <v>41185</v>
      </c>
      <c r="E126" s="149">
        <v>1441</v>
      </c>
      <c r="F126" s="149">
        <v>400</v>
      </c>
      <c r="G126" s="149" t="s">
        <v>161</v>
      </c>
      <c r="H126" s="83" t="s">
        <v>162</v>
      </c>
      <c r="XFD126"/>
    </row>
    <row r="127" spans="1:8 16384:16384" s="78" customFormat="1" x14ac:dyDescent="0.3">
      <c r="A127" s="149" t="s">
        <v>159</v>
      </c>
      <c r="B127" s="150">
        <v>2324</v>
      </c>
      <c r="C127" s="149" t="s">
        <v>213</v>
      </c>
      <c r="D127" s="151">
        <v>41185</v>
      </c>
      <c r="E127" s="149">
        <v>2000</v>
      </c>
      <c r="F127" s="149">
        <v>400</v>
      </c>
      <c r="G127" s="149" t="s">
        <v>161</v>
      </c>
      <c r="H127" s="83" t="s">
        <v>162</v>
      </c>
      <c r="XFD127"/>
    </row>
    <row r="128" spans="1:8 16384:16384" s="78" customFormat="1" x14ac:dyDescent="0.3">
      <c r="A128" s="149" t="s">
        <v>159</v>
      </c>
      <c r="B128" s="150">
        <v>2324</v>
      </c>
      <c r="C128" s="149" t="s">
        <v>214</v>
      </c>
      <c r="D128" s="151">
        <v>41185</v>
      </c>
      <c r="E128" s="149">
        <v>360</v>
      </c>
      <c r="F128" s="149">
        <v>400</v>
      </c>
      <c r="G128" s="149" t="s">
        <v>161</v>
      </c>
      <c r="H128" s="83" t="s">
        <v>162</v>
      </c>
      <c r="XFD128"/>
    </row>
    <row r="129" spans="1:8 16384:16384" s="78" customFormat="1" x14ac:dyDescent="0.3">
      <c r="A129" s="149" t="s">
        <v>159</v>
      </c>
      <c r="B129" s="150">
        <v>2324</v>
      </c>
      <c r="C129" s="149" t="s">
        <v>212</v>
      </c>
      <c r="D129" s="151">
        <v>41220</v>
      </c>
      <c r="E129" s="149">
        <v>1000</v>
      </c>
      <c r="F129" s="149">
        <v>400</v>
      </c>
      <c r="G129" s="149" t="s">
        <v>161</v>
      </c>
      <c r="H129" s="83" t="s">
        <v>162</v>
      </c>
      <c r="XFD129"/>
    </row>
    <row r="130" spans="1:8 16384:16384" s="78" customFormat="1" x14ac:dyDescent="0.3">
      <c r="A130" s="149" t="s">
        <v>159</v>
      </c>
      <c r="B130" s="150">
        <v>2324</v>
      </c>
      <c r="C130" s="149" t="s">
        <v>211</v>
      </c>
      <c r="D130" s="151">
        <v>41220</v>
      </c>
      <c r="E130" s="149">
        <v>7300</v>
      </c>
      <c r="F130" s="149">
        <v>400</v>
      </c>
      <c r="G130" s="149" t="s">
        <v>161</v>
      </c>
      <c r="H130" s="83" t="s">
        <v>162</v>
      </c>
      <c r="XFD130"/>
    </row>
    <row r="131" spans="1:8 16384:16384" s="78" customFormat="1" x14ac:dyDescent="0.3">
      <c r="A131" s="149" t="s">
        <v>159</v>
      </c>
      <c r="B131" s="150">
        <v>2324</v>
      </c>
      <c r="C131" s="149" t="s">
        <v>213</v>
      </c>
      <c r="D131" s="151">
        <v>41220</v>
      </c>
      <c r="E131" s="149">
        <v>3000</v>
      </c>
      <c r="F131" s="149">
        <v>400</v>
      </c>
      <c r="G131" s="149" t="s">
        <v>161</v>
      </c>
      <c r="H131" s="83" t="s">
        <v>162</v>
      </c>
      <c r="XFD131"/>
    </row>
    <row r="132" spans="1:8 16384:16384" s="78" customFormat="1" x14ac:dyDescent="0.3">
      <c r="A132" s="149" t="s">
        <v>159</v>
      </c>
      <c r="B132" s="150">
        <v>2324</v>
      </c>
      <c r="C132" s="149" t="s">
        <v>214</v>
      </c>
      <c r="D132" s="151">
        <v>41220</v>
      </c>
      <c r="E132" s="149">
        <v>98</v>
      </c>
      <c r="F132" s="149">
        <v>400</v>
      </c>
      <c r="G132" s="149" t="s">
        <v>161</v>
      </c>
      <c r="H132" s="83" t="s">
        <v>162</v>
      </c>
      <c r="XFD132"/>
    </row>
    <row r="133" spans="1:8 16384:16384" s="78" customFormat="1" x14ac:dyDescent="0.3">
      <c r="A133" s="149" t="s">
        <v>159</v>
      </c>
      <c r="B133" s="150">
        <v>2324</v>
      </c>
      <c r="C133" s="149" t="s">
        <v>212</v>
      </c>
      <c r="D133" s="151">
        <v>41257</v>
      </c>
      <c r="E133" s="149">
        <v>620</v>
      </c>
      <c r="F133" s="149">
        <v>400</v>
      </c>
      <c r="G133" s="149" t="s">
        <v>161</v>
      </c>
      <c r="H133" s="83" t="s">
        <v>162</v>
      </c>
      <c r="XFD133"/>
    </row>
    <row r="134" spans="1:8 16384:16384" s="78" customFormat="1" x14ac:dyDescent="0.3">
      <c r="A134" s="149" t="s">
        <v>159</v>
      </c>
      <c r="B134" s="150">
        <v>2324</v>
      </c>
      <c r="C134" s="149" t="s">
        <v>211</v>
      </c>
      <c r="D134" s="151">
        <v>41257</v>
      </c>
      <c r="E134" s="149">
        <v>960</v>
      </c>
      <c r="F134" s="149">
        <v>400</v>
      </c>
      <c r="G134" s="149" t="s">
        <v>161</v>
      </c>
      <c r="H134" s="83" t="s">
        <v>162</v>
      </c>
      <c r="XFD134"/>
    </row>
    <row r="135" spans="1:8 16384:16384" s="78" customFormat="1" x14ac:dyDescent="0.3">
      <c r="A135" s="149" t="s">
        <v>159</v>
      </c>
      <c r="B135" s="150">
        <v>2324</v>
      </c>
      <c r="C135" s="149" t="s">
        <v>213</v>
      </c>
      <c r="D135" s="151">
        <v>41257</v>
      </c>
      <c r="E135" s="149">
        <v>540</v>
      </c>
      <c r="F135" s="149">
        <v>400</v>
      </c>
      <c r="G135" s="149" t="s">
        <v>161</v>
      </c>
      <c r="H135" s="83" t="s">
        <v>162</v>
      </c>
      <c r="XFD135"/>
    </row>
    <row r="136" spans="1:8 16384:16384" s="78" customFormat="1" x14ac:dyDescent="0.3">
      <c r="A136" s="149" t="s">
        <v>159</v>
      </c>
      <c r="B136" s="150">
        <v>2324</v>
      </c>
      <c r="C136" s="149" t="s">
        <v>214</v>
      </c>
      <c r="D136" s="151">
        <v>41257</v>
      </c>
      <c r="E136" s="149">
        <v>860</v>
      </c>
      <c r="F136" s="149">
        <v>400</v>
      </c>
      <c r="G136" s="149" t="s">
        <v>161</v>
      </c>
      <c r="H136" s="83" t="s">
        <v>162</v>
      </c>
      <c r="XFD136"/>
    </row>
    <row r="137" spans="1:8 16384:16384" s="78" customFormat="1" x14ac:dyDescent="0.3">
      <c r="A137" s="149" t="s">
        <v>159</v>
      </c>
      <c r="B137" s="150">
        <v>2324</v>
      </c>
      <c r="C137" s="149" t="s">
        <v>212</v>
      </c>
      <c r="D137" s="151">
        <v>41283</v>
      </c>
      <c r="E137" s="149">
        <v>180</v>
      </c>
      <c r="F137" s="149">
        <v>400</v>
      </c>
      <c r="G137" s="149" t="s">
        <v>161</v>
      </c>
      <c r="H137" s="83" t="s">
        <v>162</v>
      </c>
      <c r="XFD137"/>
    </row>
    <row r="138" spans="1:8 16384:16384" s="78" customFormat="1" x14ac:dyDescent="0.3">
      <c r="A138" s="149" t="s">
        <v>159</v>
      </c>
      <c r="B138" s="150">
        <v>2324</v>
      </c>
      <c r="C138" s="149" t="s">
        <v>211</v>
      </c>
      <c r="D138" s="151">
        <v>41283</v>
      </c>
      <c r="E138" s="149">
        <v>360</v>
      </c>
      <c r="F138" s="149">
        <v>400</v>
      </c>
      <c r="G138" s="149" t="s">
        <v>161</v>
      </c>
      <c r="H138" s="83" t="s">
        <v>162</v>
      </c>
      <c r="XFD138"/>
    </row>
    <row r="139" spans="1:8 16384:16384" s="78" customFormat="1" x14ac:dyDescent="0.3">
      <c r="A139" s="149" t="s">
        <v>159</v>
      </c>
      <c r="B139" s="150">
        <v>2324</v>
      </c>
      <c r="C139" s="149" t="s">
        <v>213</v>
      </c>
      <c r="D139" s="151">
        <v>41283</v>
      </c>
      <c r="E139" s="149">
        <v>90</v>
      </c>
      <c r="F139" s="149">
        <v>400</v>
      </c>
      <c r="G139" s="149" t="s">
        <v>161</v>
      </c>
      <c r="H139" s="83" t="s">
        <v>162</v>
      </c>
      <c r="XFD139"/>
    </row>
    <row r="140" spans="1:8 16384:16384" s="78" customFormat="1" x14ac:dyDescent="0.3">
      <c r="A140" s="149" t="s">
        <v>159</v>
      </c>
      <c r="B140" s="150">
        <v>2324</v>
      </c>
      <c r="C140" s="149" t="s">
        <v>214</v>
      </c>
      <c r="D140" s="151">
        <v>41283</v>
      </c>
      <c r="E140" s="149">
        <v>901</v>
      </c>
      <c r="F140" s="149">
        <v>400</v>
      </c>
      <c r="G140" s="149" t="s">
        <v>161</v>
      </c>
      <c r="H140" s="83" t="s">
        <v>162</v>
      </c>
      <c r="XFD140"/>
    </row>
    <row r="141" spans="1:8 16384:16384" s="78" customFormat="1" x14ac:dyDescent="0.3">
      <c r="A141" s="149" t="s">
        <v>159</v>
      </c>
      <c r="B141" s="150">
        <v>2324</v>
      </c>
      <c r="C141" s="149" t="s">
        <v>212</v>
      </c>
      <c r="D141" s="151">
        <v>41316</v>
      </c>
      <c r="E141" s="149">
        <v>450</v>
      </c>
      <c r="F141" s="149">
        <v>400</v>
      </c>
      <c r="G141" s="149" t="s">
        <v>161</v>
      </c>
      <c r="H141" s="83" t="s">
        <v>162</v>
      </c>
      <c r="XFD141"/>
    </row>
    <row r="142" spans="1:8 16384:16384" s="78" customFormat="1" x14ac:dyDescent="0.3">
      <c r="A142" s="149" t="s">
        <v>159</v>
      </c>
      <c r="B142" s="150">
        <v>2324</v>
      </c>
      <c r="C142" s="149" t="s">
        <v>211</v>
      </c>
      <c r="D142" s="151">
        <v>41316</v>
      </c>
      <c r="E142" s="149">
        <v>721</v>
      </c>
      <c r="F142" s="149">
        <v>400</v>
      </c>
      <c r="G142" s="149" t="s">
        <v>161</v>
      </c>
      <c r="H142" s="83" t="s">
        <v>162</v>
      </c>
      <c r="XFD142"/>
    </row>
    <row r="143" spans="1:8 16384:16384" s="78" customFormat="1" x14ac:dyDescent="0.3">
      <c r="A143" s="149" t="s">
        <v>159</v>
      </c>
      <c r="B143" s="150">
        <v>2324</v>
      </c>
      <c r="C143" s="149" t="s">
        <v>213</v>
      </c>
      <c r="D143" s="151">
        <v>41316</v>
      </c>
      <c r="E143" s="149">
        <v>541</v>
      </c>
      <c r="F143" s="149">
        <v>400</v>
      </c>
      <c r="G143" s="149" t="s">
        <v>161</v>
      </c>
      <c r="H143" s="83" t="s">
        <v>162</v>
      </c>
      <c r="XFD143"/>
    </row>
    <row r="144" spans="1:8 16384:16384" s="78" customFormat="1" x14ac:dyDescent="0.3">
      <c r="A144" s="149" t="s">
        <v>159</v>
      </c>
      <c r="B144" s="150">
        <v>2324</v>
      </c>
      <c r="C144" s="149" t="s">
        <v>245</v>
      </c>
      <c r="D144" s="151">
        <v>41317</v>
      </c>
      <c r="E144" s="149">
        <v>811</v>
      </c>
      <c r="F144" s="149">
        <v>400</v>
      </c>
      <c r="G144" s="149" t="s">
        <v>161</v>
      </c>
      <c r="H144" s="83" t="s">
        <v>162</v>
      </c>
      <c r="XFD144"/>
    </row>
    <row r="145" spans="1:8 16384:16384" s="78" customFormat="1" x14ac:dyDescent="0.3">
      <c r="A145" s="149" t="s">
        <v>159</v>
      </c>
      <c r="B145" s="150">
        <v>2324</v>
      </c>
      <c r="C145" s="149" t="s">
        <v>247</v>
      </c>
      <c r="D145" s="151">
        <v>41317</v>
      </c>
      <c r="E145" s="149" t="s">
        <v>166</v>
      </c>
      <c r="F145" s="149">
        <v>400</v>
      </c>
      <c r="G145" s="149" t="s">
        <v>178</v>
      </c>
      <c r="H145" s="83" t="s">
        <v>162</v>
      </c>
      <c r="XFD145"/>
    </row>
    <row r="146" spans="1:8 16384:16384" s="78" customFormat="1" x14ac:dyDescent="0.3">
      <c r="A146" s="149" t="s">
        <v>159</v>
      </c>
      <c r="B146" s="150">
        <v>2324</v>
      </c>
      <c r="C146" s="149" t="s">
        <v>212</v>
      </c>
      <c r="D146" s="151">
        <v>41345</v>
      </c>
      <c r="E146" s="149">
        <v>991</v>
      </c>
      <c r="F146" s="149">
        <v>400</v>
      </c>
      <c r="G146" s="149" t="s">
        <v>161</v>
      </c>
      <c r="H146" s="83" t="s">
        <v>162</v>
      </c>
      <c r="XFD146"/>
    </row>
    <row r="147" spans="1:8 16384:16384" s="78" customFormat="1" x14ac:dyDescent="0.3">
      <c r="A147" s="149" t="s">
        <v>159</v>
      </c>
      <c r="B147" s="150">
        <v>2324</v>
      </c>
      <c r="C147" s="149" t="s">
        <v>211</v>
      </c>
      <c r="D147" s="151">
        <v>41345</v>
      </c>
      <c r="E147" s="149">
        <v>1471</v>
      </c>
      <c r="F147" s="149">
        <v>400</v>
      </c>
      <c r="G147" s="149" t="s">
        <v>161</v>
      </c>
      <c r="H147" s="83" t="s">
        <v>162</v>
      </c>
      <c r="XFD147"/>
    </row>
    <row r="148" spans="1:8 16384:16384" s="78" customFormat="1" x14ac:dyDescent="0.3">
      <c r="A148" s="149" t="s">
        <v>159</v>
      </c>
      <c r="B148" s="150">
        <v>2324</v>
      </c>
      <c r="C148" s="149" t="s">
        <v>213</v>
      </c>
      <c r="D148" s="151">
        <v>41345</v>
      </c>
      <c r="E148" s="149">
        <v>270</v>
      </c>
      <c r="F148" s="149">
        <v>400</v>
      </c>
      <c r="G148" s="149" t="s">
        <v>161</v>
      </c>
      <c r="H148" s="83" t="s">
        <v>162</v>
      </c>
      <c r="XFD148"/>
    </row>
    <row r="149" spans="1:8 16384:16384" s="78" customFormat="1" x14ac:dyDescent="0.3">
      <c r="A149" s="149" t="s">
        <v>159</v>
      </c>
      <c r="B149" s="150">
        <v>2324</v>
      </c>
      <c r="C149" s="149" t="s">
        <v>214</v>
      </c>
      <c r="D149" s="151">
        <v>41345</v>
      </c>
      <c r="E149" s="149">
        <v>450</v>
      </c>
      <c r="F149" s="149">
        <v>400</v>
      </c>
      <c r="G149" s="149" t="s">
        <v>161</v>
      </c>
      <c r="H149" s="83" t="s">
        <v>162</v>
      </c>
      <c r="XFD149"/>
    </row>
    <row r="150" spans="1:8 16384:16384" s="78" customFormat="1" x14ac:dyDescent="0.3">
      <c r="A150" s="149" t="s">
        <v>159</v>
      </c>
      <c r="B150" s="150">
        <v>2324</v>
      </c>
      <c r="C150" s="149" t="s">
        <v>212</v>
      </c>
      <c r="D150" s="151">
        <v>41380</v>
      </c>
      <c r="E150" s="149">
        <v>90</v>
      </c>
      <c r="F150" s="149">
        <v>400</v>
      </c>
      <c r="G150" s="149" t="s">
        <v>161</v>
      </c>
      <c r="H150" s="83" t="s">
        <v>162</v>
      </c>
      <c r="XFD150"/>
    </row>
    <row r="151" spans="1:8 16384:16384" s="78" customFormat="1" x14ac:dyDescent="0.3">
      <c r="A151" s="149" t="s">
        <v>159</v>
      </c>
      <c r="B151" s="150">
        <v>2324</v>
      </c>
      <c r="C151" s="149" t="s">
        <v>211</v>
      </c>
      <c r="D151" s="151">
        <v>41380</v>
      </c>
      <c r="E151" s="149">
        <v>450</v>
      </c>
      <c r="F151" s="149">
        <v>400</v>
      </c>
      <c r="G151" s="149" t="s">
        <v>161</v>
      </c>
      <c r="H151" s="83" t="s">
        <v>162</v>
      </c>
      <c r="XFD151"/>
    </row>
    <row r="152" spans="1:8 16384:16384" s="78" customFormat="1" x14ac:dyDescent="0.3">
      <c r="A152" s="149" t="s">
        <v>159</v>
      </c>
      <c r="B152" s="150">
        <v>2324</v>
      </c>
      <c r="C152" s="149" t="s">
        <v>213</v>
      </c>
      <c r="D152" s="151">
        <v>41380</v>
      </c>
      <c r="E152" s="149">
        <v>1</v>
      </c>
      <c r="F152" s="149">
        <v>400</v>
      </c>
      <c r="G152" s="149" t="s">
        <v>161</v>
      </c>
      <c r="H152" s="83" t="s">
        <v>162</v>
      </c>
      <c r="XFD152"/>
    </row>
    <row r="153" spans="1:8 16384:16384" s="78" customFormat="1" x14ac:dyDescent="0.3">
      <c r="A153" s="149" t="s">
        <v>159</v>
      </c>
      <c r="B153" s="150">
        <v>2324</v>
      </c>
      <c r="C153" s="149" t="s">
        <v>214</v>
      </c>
      <c r="D153" s="151">
        <v>41380</v>
      </c>
      <c r="E153" s="149">
        <v>180</v>
      </c>
      <c r="F153" s="149">
        <v>400</v>
      </c>
      <c r="G153" s="149" t="s">
        <v>161</v>
      </c>
      <c r="H153" s="83" t="s">
        <v>162</v>
      </c>
      <c r="XFD153"/>
    </row>
    <row r="154" spans="1:8 16384:16384" s="78" customFormat="1" x14ac:dyDescent="0.3">
      <c r="A154" s="149" t="s">
        <v>159</v>
      </c>
      <c r="B154" s="150">
        <v>2324</v>
      </c>
      <c r="C154" s="149" t="s">
        <v>245</v>
      </c>
      <c r="D154" s="151">
        <v>41395</v>
      </c>
      <c r="E154" s="149">
        <v>1712</v>
      </c>
      <c r="F154" s="149">
        <v>400</v>
      </c>
      <c r="G154" s="149" t="s">
        <v>161</v>
      </c>
      <c r="H154" s="83" t="s">
        <v>162</v>
      </c>
      <c r="XFD154"/>
    </row>
    <row r="155" spans="1:8 16384:16384" s="78" customFormat="1" x14ac:dyDescent="0.3">
      <c r="A155" s="149" t="s">
        <v>159</v>
      </c>
      <c r="B155" s="150">
        <v>2324</v>
      </c>
      <c r="C155" s="149" t="s">
        <v>212</v>
      </c>
      <c r="D155" s="151">
        <v>41395</v>
      </c>
      <c r="E155" s="149">
        <v>90</v>
      </c>
      <c r="F155" s="149">
        <v>400</v>
      </c>
      <c r="G155" s="149" t="s">
        <v>161</v>
      </c>
      <c r="H155" s="83" t="s">
        <v>162</v>
      </c>
      <c r="XFD155"/>
    </row>
    <row r="156" spans="1:8 16384:16384" s="78" customFormat="1" x14ac:dyDescent="0.3">
      <c r="A156" s="149" t="s">
        <v>159</v>
      </c>
      <c r="B156" s="150">
        <v>2324</v>
      </c>
      <c r="C156" s="149" t="s">
        <v>211</v>
      </c>
      <c r="D156" s="151">
        <v>41395</v>
      </c>
      <c r="E156" s="149">
        <v>1081</v>
      </c>
      <c r="F156" s="149">
        <v>400</v>
      </c>
      <c r="G156" s="149" t="s">
        <v>161</v>
      </c>
      <c r="H156" s="83" t="s">
        <v>162</v>
      </c>
      <c r="XFD156"/>
    </row>
    <row r="157" spans="1:8 16384:16384" s="88" customFormat="1" x14ac:dyDescent="0.3">
      <c r="A157" s="149" t="s">
        <v>159</v>
      </c>
      <c r="B157" s="150">
        <v>2324</v>
      </c>
      <c r="C157" s="149" t="s">
        <v>246</v>
      </c>
      <c r="D157" s="151">
        <v>41395</v>
      </c>
      <c r="E157" s="149">
        <v>631</v>
      </c>
      <c r="F157" s="149">
        <v>400</v>
      </c>
      <c r="G157" s="149" t="s">
        <v>161</v>
      </c>
      <c r="H157" s="83" t="s">
        <v>162</v>
      </c>
      <c r="XFD157"/>
    </row>
    <row r="158" spans="1:8 16384:16384" s="88" customFormat="1" x14ac:dyDescent="0.3">
      <c r="A158" s="149" t="s">
        <v>159</v>
      </c>
      <c r="B158" s="150">
        <v>2324</v>
      </c>
      <c r="C158" s="149" t="s">
        <v>213</v>
      </c>
      <c r="D158" s="151">
        <v>41395</v>
      </c>
      <c r="E158" s="149">
        <v>90</v>
      </c>
      <c r="F158" s="149">
        <v>400</v>
      </c>
      <c r="G158" s="149" t="s">
        <v>161</v>
      </c>
      <c r="H158" s="83" t="s">
        <v>162</v>
      </c>
      <c r="XFD158"/>
    </row>
    <row r="159" spans="1:8 16384:16384" s="78" customFormat="1" x14ac:dyDescent="0.3">
      <c r="A159" s="149" t="s">
        <v>159</v>
      </c>
      <c r="B159" s="150">
        <v>2324</v>
      </c>
      <c r="C159" s="149" t="s">
        <v>247</v>
      </c>
      <c r="D159" s="151">
        <v>41395</v>
      </c>
      <c r="E159" s="149">
        <v>1</v>
      </c>
      <c r="F159" s="149">
        <v>400</v>
      </c>
      <c r="G159" s="149" t="s">
        <v>161</v>
      </c>
      <c r="H159" s="83" t="s">
        <v>162</v>
      </c>
      <c r="XFD159"/>
    </row>
    <row r="160" spans="1:8 16384:16384" s="78" customFormat="1" x14ac:dyDescent="0.3">
      <c r="A160" s="149" t="s">
        <v>159</v>
      </c>
      <c r="B160" s="150">
        <v>2324</v>
      </c>
      <c r="C160" s="149" t="s">
        <v>214</v>
      </c>
      <c r="D160" s="151">
        <v>41395</v>
      </c>
      <c r="E160" s="149">
        <v>180</v>
      </c>
      <c r="F160" s="149">
        <v>400</v>
      </c>
      <c r="G160" s="149" t="s">
        <v>161</v>
      </c>
      <c r="H160" s="83" t="s">
        <v>162</v>
      </c>
      <c r="XFD160"/>
    </row>
    <row r="161" spans="1:8 16384:16384" s="78" customFormat="1" x14ac:dyDescent="0.3">
      <c r="A161" s="149" t="s">
        <v>159</v>
      </c>
      <c r="B161" s="150">
        <v>2324</v>
      </c>
      <c r="C161" s="149" t="s">
        <v>212</v>
      </c>
      <c r="D161" s="151">
        <v>41430</v>
      </c>
      <c r="E161" s="149">
        <v>951</v>
      </c>
      <c r="F161" s="149">
        <v>400</v>
      </c>
      <c r="G161" s="149" t="s">
        <v>161</v>
      </c>
      <c r="H161" s="83" t="s">
        <v>162</v>
      </c>
      <c r="XFD161"/>
    </row>
    <row r="162" spans="1:8 16384:16384" s="78" customFormat="1" x14ac:dyDescent="0.3">
      <c r="A162" s="149" t="s">
        <v>159</v>
      </c>
      <c r="B162" s="150">
        <v>2324</v>
      </c>
      <c r="C162" s="149" t="s">
        <v>211</v>
      </c>
      <c r="D162" s="151">
        <v>41430</v>
      </c>
      <c r="E162" s="149">
        <v>721</v>
      </c>
      <c r="F162" s="149">
        <v>400</v>
      </c>
      <c r="G162" s="149" t="s">
        <v>161</v>
      </c>
      <c r="H162" s="83" t="s">
        <v>162</v>
      </c>
      <c r="XFD162"/>
    </row>
    <row r="163" spans="1:8 16384:16384" s="78" customFormat="1" x14ac:dyDescent="0.3">
      <c r="A163" s="149" t="s">
        <v>159</v>
      </c>
      <c r="B163" s="150">
        <v>2324</v>
      </c>
      <c r="C163" s="149" t="s">
        <v>213</v>
      </c>
      <c r="D163" s="151">
        <v>41430</v>
      </c>
      <c r="E163" s="149">
        <v>450</v>
      </c>
      <c r="F163" s="149">
        <v>400</v>
      </c>
      <c r="G163" s="149" t="s">
        <v>161</v>
      </c>
      <c r="H163" s="83" t="s">
        <v>162</v>
      </c>
      <c r="XFD163"/>
    </row>
    <row r="164" spans="1:8 16384:16384" s="78" customFormat="1" x14ac:dyDescent="0.3">
      <c r="A164" s="149" t="s">
        <v>159</v>
      </c>
      <c r="B164" s="150">
        <v>2324</v>
      </c>
      <c r="C164" s="149" t="s">
        <v>214</v>
      </c>
      <c r="D164" s="151">
        <v>41430</v>
      </c>
      <c r="E164" s="149">
        <v>901</v>
      </c>
      <c r="F164" s="149">
        <v>400</v>
      </c>
      <c r="G164" s="149" t="s">
        <v>161</v>
      </c>
      <c r="H164" s="83" t="s">
        <v>162</v>
      </c>
      <c r="XFD164"/>
    </row>
    <row r="165" spans="1:8 16384:16384" s="78" customFormat="1" x14ac:dyDescent="0.3">
      <c r="A165" s="149" t="s">
        <v>159</v>
      </c>
      <c r="B165" s="150">
        <v>2324</v>
      </c>
      <c r="C165" s="149" t="s">
        <v>212</v>
      </c>
      <c r="D165" s="151">
        <v>41456</v>
      </c>
      <c r="E165" s="149">
        <v>210</v>
      </c>
      <c r="F165" s="149">
        <v>400</v>
      </c>
      <c r="G165" s="149" t="s">
        <v>161</v>
      </c>
      <c r="H165" s="83" t="s">
        <v>162</v>
      </c>
      <c r="XFD165"/>
    </row>
    <row r="166" spans="1:8 16384:16384" s="78" customFormat="1" x14ac:dyDescent="0.3">
      <c r="A166" s="149" t="s">
        <v>159</v>
      </c>
      <c r="B166" s="150">
        <v>2324</v>
      </c>
      <c r="C166" s="149" t="s">
        <v>211</v>
      </c>
      <c r="D166" s="151">
        <v>41456</v>
      </c>
      <c r="E166" s="149">
        <v>1400</v>
      </c>
      <c r="F166" s="149">
        <v>400</v>
      </c>
      <c r="G166" s="149" t="s">
        <v>161</v>
      </c>
      <c r="H166" s="83" t="s">
        <v>162</v>
      </c>
      <c r="XFD166"/>
    </row>
    <row r="167" spans="1:8 16384:16384" s="78" customFormat="1" x14ac:dyDescent="0.3">
      <c r="A167" s="149" t="s">
        <v>159</v>
      </c>
      <c r="B167" s="150">
        <v>2324</v>
      </c>
      <c r="C167" s="149" t="s">
        <v>213</v>
      </c>
      <c r="D167" s="151">
        <v>41456</v>
      </c>
      <c r="E167" s="149">
        <v>780</v>
      </c>
      <c r="F167" s="149">
        <v>400</v>
      </c>
      <c r="G167" s="149" t="s">
        <v>161</v>
      </c>
      <c r="H167" s="83" t="s">
        <v>162</v>
      </c>
      <c r="XFD167"/>
    </row>
    <row r="168" spans="1:8 16384:16384" s="78" customFormat="1" x14ac:dyDescent="0.3">
      <c r="A168" s="149" t="s">
        <v>159</v>
      </c>
      <c r="B168" s="150">
        <v>2324</v>
      </c>
      <c r="C168" s="149" t="s">
        <v>214</v>
      </c>
      <c r="D168" s="151">
        <v>41456</v>
      </c>
      <c r="E168" s="149">
        <v>66</v>
      </c>
      <c r="F168" s="149">
        <v>400</v>
      </c>
      <c r="G168" s="149" t="s">
        <v>161</v>
      </c>
      <c r="H168" s="83" t="s">
        <v>162</v>
      </c>
      <c r="XFD168"/>
    </row>
    <row r="169" spans="1:8 16384:16384" s="78" customFormat="1" x14ac:dyDescent="0.3">
      <c r="A169" s="149" t="s">
        <v>159</v>
      </c>
      <c r="B169" s="150">
        <v>2324</v>
      </c>
      <c r="C169" s="149" t="s">
        <v>245</v>
      </c>
      <c r="D169" s="151">
        <v>41499</v>
      </c>
      <c r="E169" s="149">
        <v>270</v>
      </c>
      <c r="F169" s="149">
        <v>400</v>
      </c>
      <c r="G169" s="149" t="s">
        <v>161</v>
      </c>
      <c r="H169" s="83" t="s">
        <v>162</v>
      </c>
      <c r="XFD169"/>
    </row>
    <row r="170" spans="1:8 16384:16384" s="78" customFormat="1" x14ac:dyDescent="0.3">
      <c r="A170" s="149" t="s">
        <v>159</v>
      </c>
      <c r="B170" s="150">
        <v>2324</v>
      </c>
      <c r="C170" s="149" t="s">
        <v>212</v>
      </c>
      <c r="D170" s="151">
        <v>41499</v>
      </c>
      <c r="E170" s="149">
        <v>270</v>
      </c>
      <c r="F170" s="149">
        <v>400</v>
      </c>
      <c r="G170" s="149" t="s">
        <v>161</v>
      </c>
      <c r="H170" s="83" t="s">
        <v>162</v>
      </c>
      <c r="XFD170"/>
    </row>
    <row r="171" spans="1:8 16384:16384" s="78" customFormat="1" x14ac:dyDescent="0.3">
      <c r="A171" s="149" t="s">
        <v>159</v>
      </c>
      <c r="B171" s="150">
        <v>2324</v>
      </c>
      <c r="C171" s="149" t="s">
        <v>211</v>
      </c>
      <c r="D171" s="151">
        <v>41499</v>
      </c>
      <c r="E171" s="149">
        <v>8182</v>
      </c>
      <c r="F171" s="149">
        <v>400</v>
      </c>
      <c r="G171" s="149" t="s">
        <v>161</v>
      </c>
      <c r="H171" s="83" t="s">
        <v>162</v>
      </c>
      <c r="XFD171"/>
    </row>
    <row r="172" spans="1:8 16384:16384" s="78" customFormat="1" x14ac:dyDescent="0.3">
      <c r="A172" s="149" t="s">
        <v>159</v>
      </c>
      <c r="B172" s="150">
        <v>2324</v>
      </c>
      <c r="C172" s="149" t="s">
        <v>246</v>
      </c>
      <c r="D172" s="151">
        <v>41499</v>
      </c>
      <c r="E172" s="149">
        <v>2000</v>
      </c>
      <c r="F172" s="149">
        <v>400</v>
      </c>
      <c r="G172" s="149" t="s">
        <v>161</v>
      </c>
      <c r="H172" s="83" t="s">
        <v>162</v>
      </c>
      <c r="XFD172"/>
    </row>
    <row r="173" spans="1:8 16384:16384" s="78" customFormat="1" x14ac:dyDescent="0.3">
      <c r="A173" s="149" t="s">
        <v>159</v>
      </c>
      <c r="B173" s="150">
        <v>2324</v>
      </c>
      <c r="C173" s="149" t="s">
        <v>213</v>
      </c>
      <c r="D173" s="151">
        <v>41499</v>
      </c>
      <c r="E173" s="149">
        <v>5946</v>
      </c>
      <c r="F173" s="149">
        <v>400</v>
      </c>
      <c r="G173" s="149" t="s">
        <v>161</v>
      </c>
      <c r="H173" s="83" t="s">
        <v>162</v>
      </c>
      <c r="XFD173"/>
    </row>
    <row r="174" spans="1:8 16384:16384" s="78" customFormat="1" x14ac:dyDescent="0.3">
      <c r="A174" s="149" t="s">
        <v>159</v>
      </c>
      <c r="B174" s="150">
        <v>2324</v>
      </c>
      <c r="C174" s="149" t="s">
        <v>247</v>
      </c>
      <c r="D174" s="151">
        <v>41499</v>
      </c>
      <c r="E174" s="149">
        <v>1171</v>
      </c>
      <c r="F174" s="149">
        <v>400</v>
      </c>
      <c r="G174" s="149" t="s">
        <v>161</v>
      </c>
      <c r="H174" s="83" t="s">
        <v>162</v>
      </c>
      <c r="XFD174"/>
    </row>
    <row r="175" spans="1:8 16384:16384" s="78" customFormat="1" x14ac:dyDescent="0.3">
      <c r="A175" s="149" t="s">
        <v>159</v>
      </c>
      <c r="B175" s="150">
        <v>2324</v>
      </c>
      <c r="C175" s="149" t="s">
        <v>214</v>
      </c>
      <c r="D175" s="151">
        <v>41499</v>
      </c>
      <c r="E175" s="149">
        <v>90</v>
      </c>
      <c r="F175" s="149">
        <v>400</v>
      </c>
      <c r="G175" s="149" t="s">
        <v>161</v>
      </c>
      <c r="H175" s="83" t="s">
        <v>162</v>
      </c>
      <c r="XFD175"/>
    </row>
    <row r="176" spans="1:8 16384:16384" s="78" customFormat="1" x14ac:dyDescent="0.3">
      <c r="A176" s="149" t="s">
        <v>159</v>
      </c>
      <c r="B176" s="150">
        <v>2324</v>
      </c>
      <c r="C176" s="149" t="s">
        <v>212</v>
      </c>
      <c r="D176" s="151">
        <v>41521</v>
      </c>
      <c r="E176" s="149">
        <v>1622</v>
      </c>
      <c r="F176" s="149">
        <v>400</v>
      </c>
      <c r="G176" s="149" t="s">
        <v>161</v>
      </c>
      <c r="H176" s="83" t="s">
        <v>162</v>
      </c>
      <c r="XFD176"/>
    </row>
    <row r="177" spans="1:8 16384:16384" s="78" customFormat="1" x14ac:dyDescent="0.3">
      <c r="A177" s="149" t="s">
        <v>159</v>
      </c>
      <c r="B177" s="150">
        <v>2324</v>
      </c>
      <c r="C177" s="149" t="s">
        <v>211</v>
      </c>
      <c r="D177" s="151">
        <v>41521</v>
      </c>
      <c r="E177" s="149">
        <v>1892</v>
      </c>
      <c r="F177" s="149">
        <v>400</v>
      </c>
      <c r="G177" s="149" t="s">
        <v>161</v>
      </c>
      <c r="H177" s="83" t="s">
        <v>162</v>
      </c>
      <c r="XFD177"/>
    </row>
    <row r="178" spans="1:8 16384:16384" s="78" customFormat="1" x14ac:dyDescent="0.3">
      <c r="A178" s="149" t="s">
        <v>159</v>
      </c>
      <c r="B178" s="150">
        <v>2324</v>
      </c>
      <c r="C178" s="149" t="s">
        <v>213</v>
      </c>
      <c r="D178" s="151">
        <v>41521</v>
      </c>
      <c r="E178" s="149">
        <v>2000</v>
      </c>
      <c r="F178" s="149">
        <v>400</v>
      </c>
      <c r="G178" s="149" t="s">
        <v>161</v>
      </c>
      <c r="H178" s="83" t="s">
        <v>162</v>
      </c>
      <c r="XFD178"/>
    </row>
    <row r="179" spans="1:8 16384:16384" s="78" customFormat="1" x14ac:dyDescent="0.3">
      <c r="A179" s="149" t="s">
        <v>159</v>
      </c>
      <c r="B179" s="150">
        <v>2324</v>
      </c>
      <c r="C179" s="149" t="s">
        <v>214</v>
      </c>
      <c r="D179" s="151">
        <v>41521</v>
      </c>
      <c r="E179" s="149">
        <v>90</v>
      </c>
      <c r="F179" s="149">
        <v>400</v>
      </c>
      <c r="G179" s="149" t="s">
        <v>161</v>
      </c>
      <c r="H179" s="83" t="s">
        <v>162</v>
      </c>
      <c r="XFD179"/>
    </row>
    <row r="180" spans="1:8 16384:16384" s="78" customFormat="1" x14ac:dyDescent="0.3">
      <c r="A180" s="149" t="s">
        <v>159</v>
      </c>
      <c r="B180" s="150">
        <v>2324</v>
      </c>
      <c r="C180" s="149" t="s">
        <v>245</v>
      </c>
      <c r="D180" s="151">
        <v>41562</v>
      </c>
      <c r="E180" s="149">
        <v>2800</v>
      </c>
      <c r="F180" s="149">
        <v>400</v>
      </c>
      <c r="G180" s="149" t="s">
        <v>161</v>
      </c>
      <c r="H180" s="83" t="s">
        <v>162</v>
      </c>
      <c r="XFD180"/>
    </row>
    <row r="181" spans="1:8 16384:16384" s="78" customFormat="1" x14ac:dyDescent="0.3">
      <c r="A181" s="149" t="s">
        <v>159</v>
      </c>
      <c r="B181" s="150">
        <v>2324</v>
      </c>
      <c r="C181" s="149" t="s">
        <v>212</v>
      </c>
      <c r="D181" s="151">
        <v>41562</v>
      </c>
      <c r="E181" s="149">
        <v>541</v>
      </c>
      <c r="F181" s="149">
        <v>400</v>
      </c>
      <c r="G181" s="149" t="s">
        <v>161</v>
      </c>
      <c r="H181" s="83" t="s">
        <v>162</v>
      </c>
      <c r="XFD181"/>
    </row>
    <row r="182" spans="1:8 16384:16384" s="78" customFormat="1" x14ac:dyDescent="0.3">
      <c r="A182" s="149" t="s">
        <v>159</v>
      </c>
      <c r="B182" s="150">
        <v>2324</v>
      </c>
      <c r="C182" s="149" t="s">
        <v>211</v>
      </c>
      <c r="D182" s="151">
        <v>41562</v>
      </c>
      <c r="E182" s="149">
        <v>4300</v>
      </c>
      <c r="F182" s="149">
        <v>400</v>
      </c>
      <c r="G182" s="149" t="s">
        <v>161</v>
      </c>
      <c r="H182" s="83" t="s">
        <v>162</v>
      </c>
      <c r="XFD182"/>
    </row>
    <row r="183" spans="1:8 16384:16384" s="78" customFormat="1" x14ac:dyDescent="0.3">
      <c r="A183" s="149" t="s">
        <v>159</v>
      </c>
      <c r="B183" s="150">
        <v>2324</v>
      </c>
      <c r="C183" s="149" t="s">
        <v>246</v>
      </c>
      <c r="D183" s="151">
        <v>41562</v>
      </c>
      <c r="E183" s="149">
        <v>2800</v>
      </c>
      <c r="F183" s="149">
        <v>400</v>
      </c>
      <c r="G183" s="149" t="s">
        <v>161</v>
      </c>
      <c r="H183" s="83" t="s">
        <v>162</v>
      </c>
      <c r="XFD183"/>
    </row>
    <row r="184" spans="1:8 16384:16384" s="78" customFormat="1" x14ac:dyDescent="0.3">
      <c r="A184" s="149" t="s">
        <v>159</v>
      </c>
      <c r="B184" s="150">
        <v>2324</v>
      </c>
      <c r="C184" s="149" t="s">
        <v>213</v>
      </c>
      <c r="D184" s="151">
        <v>41562</v>
      </c>
      <c r="E184" s="149">
        <v>4600</v>
      </c>
      <c r="F184" s="149">
        <v>400</v>
      </c>
      <c r="G184" s="149" t="s">
        <v>161</v>
      </c>
      <c r="H184" s="83" t="s">
        <v>162</v>
      </c>
      <c r="XFD184"/>
    </row>
    <row r="185" spans="1:8 16384:16384" s="78" customFormat="1" x14ac:dyDescent="0.3">
      <c r="A185" s="149" t="s">
        <v>159</v>
      </c>
      <c r="B185" s="150">
        <v>2324</v>
      </c>
      <c r="C185" s="149" t="s">
        <v>247</v>
      </c>
      <c r="D185" s="151">
        <v>41562</v>
      </c>
      <c r="E185" s="149">
        <v>8919</v>
      </c>
      <c r="F185" s="149">
        <v>400</v>
      </c>
      <c r="G185" s="149" t="s">
        <v>161</v>
      </c>
      <c r="H185" s="83" t="s">
        <v>162</v>
      </c>
      <c r="XFD185"/>
    </row>
    <row r="186" spans="1:8 16384:16384" s="78" customFormat="1" x14ac:dyDescent="0.3">
      <c r="A186" s="149" t="s">
        <v>159</v>
      </c>
      <c r="B186" s="150">
        <v>2324</v>
      </c>
      <c r="C186" s="149" t="s">
        <v>214</v>
      </c>
      <c r="D186" s="151">
        <v>41562</v>
      </c>
      <c r="E186" s="149">
        <v>631</v>
      </c>
      <c r="F186" s="149">
        <v>400</v>
      </c>
      <c r="G186" s="149" t="s">
        <v>161</v>
      </c>
      <c r="H186" s="83" t="s">
        <v>162</v>
      </c>
      <c r="XFD186"/>
    </row>
    <row r="187" spans="1:8 16384:16384" s="78" customFormat="1" x14ac:dyDescent="0.3">
      <c r="A187" s="149" t="s">
        <v>159</v>
      </c>
      <c r="B187" s="150">
        <v>2324</v>
      </c>
      <c r="C187" s="149" t="s">
        <v>212</v>
      </c>
      <c r="D187" s="151">
        <v>41592</v>
      </c>
      <c r="E187" s="149">
        <v>180</v>
      </c>
      <c r="F187" s="149">
        <v>400</v>
      </c>
      <c r="G187" s="149" t="s">
        <v>161</v>
      </c>
      <c r="H187" s="83" t="s">
        <v>162</v>
      </c>
      <c r="XFD187"/>
    </row>
    <row r="188" spans="1:8 16384:16384" s="78" customFormat="1" x14ac:dyDescent="0.3">
      <c r="A188" s="149" t="s">
        <v>159</v>
      </c>
      <c r="B188" s="150">
        <v>2324</v>
      </c>
      <c r="C188" s="149" t="s">
        <v>211</v>
      </c>
      <c r="D188" s="151">
        <v>41592</v>
      </c>
      <c r="E188" s="149">
        <v>270</v>
      </c>
      <c r="F188" s="149">
        <v>400</v>
      </c>
      <c r="G188" s="149" t="s">
        <v>161</v>
      </c>
      <c r="H188" s="83" t="s">
        <v>162</v>
      </c>
      <c r="XFD188"/>
    </row>
    <row r="189" spans="1:8 16384:16384" s="78" customFormat="1" x14ac:dyDescent="0.3">
      <c r="A189" s="149" t="s">
        <v>159</v>
      </c>
      <c r="B189" s="150">
        <v>2324</v>
      </c>
      <c r="C189" s="149" t="s">
        <v>213</v>
      </c>
      <c r="D189" s="151">
        <v>41592</v>
      </c>
      <c r="E189" s="149">
        <v>270</v>
      </c>
      <c r="F189" s="149">
        <v>400</v>
      </c>
      <c r="G189" s="149" t="s">
        <v>161</v>
      </c>
      <c r="H189" s="83" t="s">
        <v>162</v>
      </c>
      <c r="XFD189"/>
    </row>
    <row r="190" spans="1:8 16384:16384" s="78" customFormat="1" x14ac:dyDescent="0.3">
      <c r="A190" s="149" t="s">
        <v>159</v>
      </c>
      <c r="B190" s="150">
        <v>2324</v>
      </c>
      <c r="C190" s="149" t="s">
        <v>214</v>
      </c>
      <c r="D190" s="151">
        <v>41592</v>
      </c>
      <c r="E190" s="149">
        <v>90</v>
      </c>
      <c r="F190" s="149">
        <v>400</v>
      </c>
      <c r="G190" s="149" t="s">
        <v>161</v>
      </c>
      <c r="H190" s="83" t="s">
        <v>162</v>
      </c>
      <c r="XFD190"/>
    </row>
    <row r="191" spans="1:8 16384:16384" s="78" customFormat="1" x14ac:dyDescent="0.3">
      <c r="A191" s="149" t="s">
        <v>159</v>
      </c>
      <c r="B191" s="150">
        <v>2324</v>
      </c>
      <c r="C191" s="149" t="s">
        <v>212</v>
      </c>
      <c r="D191" s="151">
        <v>41613</v>
      </c>
      <c r="E191" s="149">
        <v>991</v>
      </c>
      <c r="F191" s="149">
        <v>400</v>
      </c>
      <c r="G191" s="149" t="s">
        <v>161</v>
      </c>
      <c r="H191" s="83" t="s">
        <v>162</v>
      </c>
      <c r="XFD191"/>
    </row>
    <row r="192" spans="1:8 16384:16384" s="78" customFormat="1" x14ac:dyDescent="0.3">
      <c r="A192" s="149" t="s">
        <v>159</v>
      </c>
      <c r="B192" s="150">
        <v>2324</v>
      </c>
      <c r="C192" s="149" t="s">
        <v>211</v>
      </c>
      <c r="D192" s="151">
        <v>41613</v>
      </c>
      <c r="E192" s="149">
        <v>360</v>
      </c>
      <c r="F192" s="149">
        <v>400</v>
      </c>
      <c r="G192" s="149" t="s">
        <v>161</v>
      </c>
      <c r="H192" s="83" t="s">
        <v>162</v>
      </c>
      <c r="XFD192"/>
    </row>
    <row r="193" spans="1:8 16384:16384" s="78" customFormat="1" x14ac:dyDescent="0.3">
      <c r="A193" s="149" t="s">
        <v>159</v>
      </c>
      <c r="B193" s="150">
        <v>2324</v>
      </c>
      <c r="C193" s="149" t="s">
        <v>213</v>
      </c>
      <c r="D193" s="151">
        <v>41613</v>
      </c>
      <c r="E193" s="149">
        <v>180</v>
      </c>
      <c r="F193" s="149">
        <v>400</v>
      </c>
      <c r="G193" s="149" t="s">
        <v>161</v>
      </c>
      <c r="H193" s="83" t="s">
        <v>162</v>
      </c>
      <c r="XFD193"/>
    </row>
    <row r="194" spans="1:8 16384:16384" s="78" customFormat="1" x14ac:dyDescent="0.3">
      <c r="A194" s="149" t="s">
        <v>159</v>
      </c>
      <c r="B194" s="150">
        <v>2324</v>
      </c>
      <c r="C194" s="149" t="s">
        <v>214</v>
      </c>
      <c r="D194" s="151">
        <v>41613</v>
      </c>
      <c r="E194" s="149">
        <v>450</v>
      </c>
      <c r="F194" s="149">
        <v>400</v>
      </c>
      <c r="G194" s="149" t="s">
        <v>161</v>
      </c>
      <c r="H194" s="83" t="s">
        <v>162</v>
      </c>
      <c r="XFD194"/>
    </row>
    <row r="195" spans="1:8 16384:16384" s="78" customFormat="1" x14ac:dyDescent="0.3">
      <c r="A195" s="149" t="s">
        <v>159</v>
      </c>
      <c r="B195" s="150">
        <v>2324</v>
      </c>
      <c r="C195" s="149" t="s">
        <v>245</v>
      </c>
      <c r="D195" s="151">
        <v>41660</v>
      </c>
      <c r="E195" s="149">
        <v>450</v>
      </c>
      <c r="F195" s="149">
        <v>400</v>
      </c>
      <c r="G195" s="149" t="s">
        <v>161</v>
      </c>
      <c r="H195" s="83" t="s">
        <v>162</v>
      </c>
      <c r="XFD195"/>
    </row>
    <row r="196" spans="1:8 16384:16384" s="78" customFormat="1" x14ac:dyDescent="0.3">
      <c r="A196" s="149" t="s">
        <v>159</v>
      </c>
      <c r="B196" s="150">
        <v>2324</v>
      </c>
      <c r="C196" s="149" t="s">
        <v>212</v>
      </c>
      <c r="D196" s="151">
        <v>41660</v>
      </c>
      <c r="E196" s="149">
        <v>721</v>
      </c>
      <c r="F196" s="149">
        <v>400</v>
      </c>
      <c r="G196" s="149" t="s">
        <v>161</v>
      </c>
      <c r="H196" s="83" t="s">
        <v>162</v>
      </c>
      <c r="XFD196"/>
    </row>
    <row r="197" spans="1:8 16384:16384" s="78" customFormat="1" x14ac:dyDescent="0.3">
      <c r="A197" s="149" t="s">
        <v>159</v>
      </c>
      <c r="B197" s="150">
        <v>2324</v>
      </c>
      <c r="C197" s="149" t="s">
        <v>211</v>
      </c>
      <c r="D197" s="151">
        <v>41660</v>
      </c>
      <c r="E197" s="149">
        <v>2100</v>
      </c>
      <c r="F197" s="149">
        <v>400</v>
      </c>
      <c r="G197" s="149" t="s">
        <v>161</v>
      </c>
      <c r="H197" s="83" t="s">
        <v>162</v>
      </c>
      <c r="XFD197"/>
    </row>
    <row r="198" spans="1:8 16384:16384" s="78" customFormat="1" x14ac:dyDescent="0.3">
      <c r="A198" s="149" t="s">
        <v>159</v>
      </c>
      <c r="B198" s="150">
        <v>2324</v>
      </c>
      <c r="C198" s="149" t="s">
        <v>246</v>
      </c>
      <c r="D198" s="151">
        <v>41660</v>
      </c>
      <c r="E198" s="149">
        <v>4700</v>
      </c>
      <c r="F198" s="149">
        <v>400</v>
      </c>
      <c r="G198" s="149" t="s">
        <v>161</v>
      </c>
      <c r="H198" s="83" t="s">
        <v>162</v>
      </c>
      <c r="XFD198"/>
    </row>
    <row r="199" spans="1:8 16384:16384" s="78" customFormat="1" x14ac:dyDescent="0.3">
      <c r="A199" s="149" t="s">
        <v>159</v>
      </c>
      <c r="B199" s="150">
        <v>2324</v>
      </c>
      <c r="C199" s="149" t="s">
        <v>213</v>
      </c>
      <c r="D199" s="151">
        <v>41660</v>
      </c>
      <c r="E199" s="149">
        <v>4700</v>
      </c>
      <c r="F199" s="149">
        <v>400</v>
      </c>
      <c r="G199" s="149" t="s">
        <v>161</v>
      </c>
      <c r="H199" s="83" t="s">
        <v>162</v>
      </c>
      <c r="XFD199"/>
    </row>
    <row r="200" spans="1:8 16384:16384" s="78" customFormat="1" x14ac:dyDescent="0.3">
      <c r="A200" s="149" t="s">
        <v>159</v>
      </c>
      <c r="B200" s="150">
        <v>2324</v>
      </c>
      <c r="C200" s="149" t="s">
        <v>247</v>
      </c>
      <c r="D200" s="151">
        <v>41660</v>
      </c>
      <c r="E200" s="149">
        <v>360</v>
      </c>
      <c r="F200" s="149">
        <v>400</v>
      </c>
      <c r="G200" s="149" t="s">
        <v>161</v>
      </c>
      <c r="H200" s="83" t="s">
        <v>162</v>
      </c>
      <c r="XFD200"/>
    </row>
    <row r="201" spans="1:8 16384:16384" s="78" customFormat="1" x14ac:dyDescent="0.3">
      <c r="A201" s="149" t="s">
        <v>159</v>
      </c>
      <c r="B201" s="150">
        <v>2324</v>
      </c>
      <c r="C201" s="149" t="s">
        <v>214</v>
      </c>
      <c r="D201" s="151">
        <v>41660</v>
      </c>
      <c r="E201" s="149" t="s">
        <v>166</v>
      </c>
      <c r="F201" s="149">
        <v>400</v>
      </c>
      <c r="G201" s="149" t="s">
        <v>178</v>
      </c>
      <c r="H201" s="83" t="s">
        <v>162</v>
      </c>
      <c r="XFD201"/>
    </row>
    <row r="202" spans="1:8 16384:16384" s="78" customFormat="1" x14ac:dyDescent="0.3">
      <c r="A202" s="149" t="s">
        <v>159</v>
      </c>
      <c r="B202" s="150">
        <v>2324</v>
      </c>
      <c r="C202" s="149" t="s">
        <v>212</v>
      </c>
      <c r="D202" s="151">
        <v>41682</v>
      </c>
      <c r="E202" s="149" t="s">
        <v>166</v>
      </c>
      <c r="F202" s="149">
        <v>400</v>
      </c>
      <c r="G202" s="149" t="s">
        <v>178</v>
      </c>
      <c r="H202" s="83" t="s">
        <v>162</v>
      </c>
      <c r="XFD202"/>
    </row>
    <row r="203" spans="1:8 16384:16384" s="78" customFormat="1" x14ac:dyDescent="0.3">
      <c r="A203" s="149" t="s">
        <v>159</v>
      </c>
      <c r="B203" s="150">
        <v>2324</v>
      </c>
      <c r="C203" s="149" t="s">
        <v>211</v>
      </c>
      <c r="D203" s="151">
        <v>41682</v>
      </c>
      <c r="E203" s="149">
        <v>460</v>
      </c>
      <c r="F203" s="149">
        <v>400</v>
      </c>
      <c r="G203" s="149" t="s">
        <v>161</v>
      </c>
      <c r="H203" s="83" t="s">
        <v>162</v>
      </c>
      <c r="XFD203"/>
    </row>
    <row r="204" spans="1:8 16384:16384" s="78" customFormat="1" x14ac:dyDescent="0.3">
      <c r="A204" s="149" t="s">
        <v>159</v>
      </c>
      <c r="B204" s="150">
        <v>2324</v>
      </c>
      <c r="C204" s="149" t="s">
        <v>213</v>
      </c>
      <c r="D204" s="151">
        <v>41682</v>
      </c>
      <c r="E204" s="149">
        <v>360</v>
      </c>
      <c r="F204" s="149">
        <v>400</v>
      </c>
      <c r="G204" s="149" t="s">
        <v>161</v>
      </c>
      <c r="H204" s="83" t="s">
        <v>162</v>
      </c>
      <c r="XFD204"/>
    </row>
    <row r="205" spans="1:8 16384:16384" s="78" customFormat="1" x14ac:dyDescent="0.3">
      <c r="A205" s="149" t="s">
        <v>159</v>
      </c>
      <c r="B205" s="150">
        <v>2324</v>
      </c>
      <c r="C205" s="149" t="s">
        <v>214</v>
      </c>
      <c r="D205" s="151">
        <v>41682</v>
      </c>
      <c r="E205" s="149">
        <v>150</v>
      </c>
      <c r="F205" s="149">
        <v>400</v>
      </c>
      <c r="G205" s="149" t="s">
        <v>161</v>
      </c>
      <c r="H205" s="83" t="s">
        <v>162</v>
      </c>
      <c r="XFD205"/>
    </row>
    <row r="206" spans="1:8 16384:16384" s="78" customFormat="1" x14ac:dyDescent="0.3">
      <c r="A206" s="149" t="s">
        <v>159</v>
      </c>
      <c r="B206" s="150">
        <v>2324</v>
      </c>
      <c r="C206" s="149" t="s">
        <v>212</v>
      </c>
      <c r="D206" s="151">
        <v>41701</v>
      </c>
      <c r="E206" s="149" t="s">
        <v>166</v>
      </c>
      <c r="F206" s="149">
        <v>400</v>
      </c>
      <c r="G206" s="149" t="s">
        <v>178</v>
      </c>
      <c r="H206" s="83" t="s">
        <v>162</v>
      </c>
      <c r="XFD206"/>
    </row>
    <row r="207" spans="1:8 16384:16384" s="78" customFormat="1" x14ac:dyDescent="0.3">
      <c r="A207" s="149" t="s">
        <v>159</v>
      </c>
      <c r="B207" s="150">
        <v>2324</v>
      </c>
      <c r="C207" s="149" t="s">
        <v>211</v>
      </c>
      <c r="D207" s="151">
        <v>41701</v>
      </c>
      <c r="E207" s="149">
        <v>180</v>
      </c>
      <c r="F207" s="149">
        <v>400</v>
      </c>
      <c r="G207" s="149" t="s">
        <v>161</v>
      </c>
      <c r="H207" s="83" t="s">
        <v>162</v>
      </c>
      <c r="XFD207"/>
    </row>
    <row r="208" spans="1:8 16384:16384" s="78" customFormat="1" x14ac:dyDescent="0.3">
      <c r="A208" s="149" t="s">
        <v>159</v>
      </c>
      <c r="B208" s="150">
        <v>2324</v>
      </c>
      <c r="C208" s="149" t="s">
        <v>213</v>
      </c>
      <c r="D208" s="151">
        <v>41701</v>
      </c>
      <c r="E208" s="149">
        <v>90</v>
      </c>
      <c r="F208" s="149">
        <v>400</v>
      </c>
      <c r="G208" s="149" t="s">
        <v>161</v>
      </c>
      <c r="H208" s="83" t="s">
        <v>162</v>
      </c>
      <c r="XFD208"/>
    </row>
    <row r="209" spans="1:8 16384:16384" s="78" customFormat="1" x14ac:dyDescent="0.3">
      <c r="A209" s="149" t="s">
        <v>159</v>
      </c>
      <c r="B209" s="150">
        <v>2324</v>
      </c>
      <c r="C209" s="149" t="s">
        <v>214</v>
      </c>
      <c r="D209" s="151">
        <v>41701</v>
      </c>
      <c r="E209" s="149">
        <v>180</v>
      </c>
      <c r="F209" s="149">
        <v>400</v>
      </c>
      <c r="G209" s="149" t="s">
        <v>161</v>
      </c>
      <c r="H209" s="83" t="s">
        <v>162</v>
      </c>
      <c r="XFD209"/>
    </row>
    <row r="210" spans="1:8 16384:16384" s="78" customFormat="1" x14ac:dyDescent="0.3">
      <c r="A210" s="149" t="s">
        <v>159</v>
      </c>
      <c r="B210" s="150">
        <v>2324</v>
      </c>
      <c r="C210" s="149" t="s">
        <v>245</v>
      </c>
      <c r="D210" s="151">
        <v>41736</v>
      </c>
      <c r="E210" s="149">
        <v>270</v>
      </c>
      <c r="F210" s="149">
        <v>400</v>
      </c>
      <c r="G210" s="149" t="s">
        <v>161</v>
      </c>
      <c r="H210" s="83" t="s">
        <v>162</v>
      </c>
      <c r="XFD210"/>
    </row>
    <row r="211" spans="1:8 16384:16384" s="78" customFormat="1" x14ac:dyDescent="0.3">
      <c r="A211" s="149" t="s">
        <v>159</v>
      </c>
      <c r="B211" s="150">
        <v>2324</v>
      </c>
      <c r="C211" s="149" t="s">
        <v>212</v>
      </c>
      <c r="D211" s="151">
        <v>41736</v>
      </c>
      <c r="E211" s="149" t="s">
        <v>166</v>
      </c>
      <c r="F211" s="149">
        <v>400</v>
      </c>
      <c r="G211" s="149" t="s">
        <v>178</v>
      </c>
      <c r="H211" s="83" t="s">
        <v>162</v>
      </c>
      <c r="XFD211"/>
    </row>
    <row r="212" spans="1:8 16384:16384" s="78" customFormat="1" x14ac:dyDescent="0.3">
      <c r="A212" s="149" t="s">
        <v>159</v>
      </c>
      <c r="B212" s="150">
        <v>2324</v>
      </c>
      <c r="C212" s="149" t="s">
        <v>211</v>
      </c>
      <c r="D212" s="151">
        <v>41736</v>
      </c>
      <c r="E212" s="149">
        <v>160</v>
      </c>
      <c r="F212" s="149">
        <v>400</v>
      </c>
      <c r="G212" s="149" t="s">
        <v>161</v>
      </c>
      <c r="H212" s="83" t="s">
        <v>162</v>
      </c>
      <c r="XFD212"/>
    </row>
    <row r="213" spans="1:8 16384:16384" s="78" customFormat="1" x14ac:dyDescent="0.3">
      <c r="A213" s="149" t="s">
        <v>159</v>
      </c>
      <c r="B213" s="150">
        <v>2324</v>
      </c>
      <c r="C213" s="149" t="s">
        <v>246</v>
      </c>
      <c r="D213" s="151">
        <v>41736</v>
      </c>
      <c r="E213" s="149">
        <v>811</v>
      </c>
      <c r="F213" s="149">
        <v>400</v>
      </c>
      <c r="G213" s="149" t="s">
        <v>161</v>
      </c>
      <c r="H213" s="83" t="s">
        <v>162</v>
      </c>
      <c r="XFD213"/>
    </row>
    <row r="214" spans="1:8 16384:16384" s="78" customFormat="1" x14ac:dyDescent="0.3">
      <c r="A214" s="149" t="s">
        <v>159</v>
      </c>
      <c r="B214" s="150">
        <v>2324</v>
      </c>
      <c r="C214" s="149" t="s">
        <v>213</v>
      </c>
      <c r="D214" s="151">
        <v>41736</v>
      </c>
      <c r="E214" s="149">
        <v>180</v>
      </c>
      <c r="F214" s="149">
        <v>400</v>
      </c>
      <c r="G214" s="149" t="s">
        <v>161</v>
      </c>
      <c r="H214" s="83" t="s">
        <v>162</v>
      </c>
      <c r="XFD214"/>
    </row>
    <row r="215" spans="1:8 16384:16384" s="78" customFormat="1" x14ac:dyDescent="0.3">
      <c r="A215" s="149" t="s">
        <v>159</v>
      </c>
      <c r="B215" s="150">
        <v>2324</v>
      </c>
      <c r="C215" s="149" t="s">
        <v>247</v>
      </c>
      <c r="D215" s="151">
        <v>41736</v>
      </c>
      <c r="E215" s="149">
        <v>270</v>
      </c>
      <c r="F215" s="149">
        <v>400</v>
      </c>
      <c r="G215" s="149" t="s">
        <v>161</v>
      </c>
      <c r="H215" s="83" t="s">
        <v>162</v>
      </c>
      <c r="XFD215"/>
    </row>
    <row r="216" spans="1:8 16384:16384" s="78" customFormat="1" x14ac:dyDescent="0.3">
      <c r="A216" s="149" t="s">
        <v>159</v>
      </c>
      <c r="B216" s="150">
        <v>2324</v>
      </c>
      <c r="C216" s="149" t="s">
        <v>214</v>
      </c>
      <c r="D216" s="151">
        <v>41736</v>
      </c>
      <c r="E216" s="149" t="s">
        <v>166</v>
      </c>
      <c r="F216" s="149">
        <v>400</v>
      </c>
      <c r="G216" s="149" t="s">
        <v>178</v>
      </c>
      <c r="H216" s="83" t="s">
        <v>162</v>
      </c>
      <c r="XFD216"/>
    </row>
    <row r="217" spans="1:8 16384:16384" s="78" customFormat="1" x14ac:dyDescent="0.3">
      <c r="A217" s="149" t="s">
        <v>159</v>
      </c>
      <c r="B217" s="150">
        <v>2324</v>
      </c>
      <c r="C217" s="149" t="s">
        <v>212</v>
      </c>
      <c r="D217" s="151">
        <v>41766</v>
      </c>
      <c r="E217" s="149">
        <v>90</v>
      </c>
      <c r="F217" s="149">
        <v>400</v>
      </c>
      <c r="G217" s="149" t="s">
        <v>161</v>
      </c>
      <c r="H217" s="83" t="s">
        <v>162</v>
      </c>
      <c r="XFD217"/>
    </row>
    <row r="218" spans="1:8 16384:16384" s="78" customFormat="1" x14ac:dyDescent="0.3">
      <c r="A218" s="149" t="s">
        <v>159</v>
      </c>
      <c r="B218" s="150">
        <v>2324</v>
      </c>
      <c r="C218" s="149" t="s">
        <v>211</v>
      </c>
      <c r="D218" s="151">
        <v>41766</v>
      </c>
      <c r="E218" s="149">
        <v>1261</v>
      </c>
      <c r="F218" s="149">
        <v>400</v>
      </c>
      <c r="G218" s="149" t="s">
        <v>161</v>
      </c>
      <c r="H218" s="83" t="s">
        <v>162</v>
      </c>
      <c r="XFD218"/>
    </row>
    <row r="219" spans="1:8 16384:16384" s="78" customFormat="1" x14ac:dyDescent="0.3">
      <c r="A219" s="149" t="s">
        <v>159</v>
      </c>
      <c r="B219" s="150">
        <v>2324</v>
      </c>
      <c r="C219" s="149" t="s">
        <v>213</v>
      </c>
      <c r="D219" s="151">
        <v>41766</v>
      </c>
      <c r="E219" s="149">
        <v>270</v>
      </c>
      <c r="F219" s="149">
        <v>400</v>
      </c>
      <c r="G219" s="149" t="s">
        <v>161</v>
      </c>
      <c r="H219" s="83" t="s">
        <v>162</v>
      </c>
      <c r="XFD219"/>
    </row>
    <row r="220" spans="1:8 16384:16384" s="78" customFormat="1" x14ac:dyDescent="0.3">
      <c r="A220" s="149" t="s">
        <v>159</v>
      </c>
      <c r="B220" s="150">
        <v>2324</v>
      </c>
      <c r="C220" s="149" t="s">
        <v>214</v>
      </c>
      <c r="D220" s="151">
        <v>41766</v>
      </c>
      <c r="E220" s="149">
        <v>90</v>
      </c>
      <c r="F220" s="149">
        <v>400</v>
      </c>
      <c r="G220" s="149" t="s">
        <v>161</v>
      </c>
      <c r="H220" s="83" t="s">
        <v>162</v>
      </c>
      <c r="XFD220"/>
    </row>
    <row r="221" spans="1:8 16384:16384" s="78" customFormat="1" x14ac:dyDescent="0.3">
      <c r="A221" s="149" t="s">
        <v>159</v>
      </c>
      <c r="B221" s="150">
        <v>2324</v>
      </c>
      <c r="C221" s="149" t="s">
        <v>212</v>
      </c>
      <c r="D221" s="151">
        <v>41799</v>
      </c>
      <c r="E221" s="149">
        <v>3000</v>
      </c>
      <c r="F221" s="149">
        <v>400</v>
      </c>
      <c r="G221" s="149" t="s">
        <v>161</v>
      </c>
      <c r="H221" s="83" t="s">
        <v>162</v>
      </c>
      <c r="XFD221"/>
    </row>
    <row r="222" spans="1:8 16384:16384" s="78" customFormat="1" x14ac:dyDescent="0.3">
      <c r="A222" s="149" t="s">
        <v>159</v>
      </c>
      <c r="B222" s="150">
        <v>2324</v>
      </c>
      <c r="C222" s="149" t="s">
        <v>211</v>
      </c>
      <c r="D222" s="151">
        <v>41799</v>
      </c>
      <c r="E222" s="149">
        <v>4000</v>
      </c>
      <c r="F222" s="149">
        <v>400</v>
      </c>
      <c r="G222" s="149" t="s">
        <v>161</v>
      </c>
      <c r="H222" s="83" t="s">
        <v>162</v>
      </c>
      <c r="XFD222"/>
    </row>
    <row r="223" spans="1:8 16384:16384" s="78" customFormat="1" x14ac:dyDescent="0.3">
      <c r="A223" s="149" t="s">
        <v>159</v>
      </c>
      <c r="B223" s="150">
        <v>2324</v>
      </c>
      <c r="C223" s="149" t="s">
        <v>213</v>
      </c>
      <c r="D223" s="151">
        <v>41799</v>
      </c>
      <c r="E223" s="149">
        <v>940</v>
      </c>
      <c r="F223" s="149">
        <v>400</v>
      </c>
      <c r="G223" s="149" t="s">
        <v>161</v>
      </c>
      <c r="H223" s="83" t="s">
        <v>162</v>
      </c>
      <c r="XFD223"/>
    </row>
    <row r="224" spans="1:8 16384:16384" s="78" customFormat="1" x14ac:dyDescent="0.3">
      <c r="A224" s="149" t="s">
        <v>159</v>
      </c>
      <c r="B224" s="150">
        <v>2324</v>
      </c>
      <c r="C224" s="149" t="s">
        <v>214</v>
      </c>
      <c r="D224" s="151">
        <v>41799</v>
      </c>
      <c r="E224" s="149">
        <v>360</v>
      </c>
      <c r="F224" s="149">
        <v>400</v>
      </c>
      <c r="G224" s="149" t="s">
        <v>161</v>
      </c>
      <c r="H224" s="83" t="s">
        <v>162</v>
      </c>
      <c r="XFD224"/>
    </row>
    <row r="225" spans="1:8 16384:16384" s="78" customFormat="1" x14ac:dyDescent="0.3">
      <c r="A225" s="149" t="s">
        <v>159</v>
      </c>
      <c r="B225" s="150">
        <v>2324</v>
      </c>
      <c r="C225" s="149" t="s">
        <v>245</v>
      </c>
      <c r="D225" s="151">
        <v>41801</v>
      </c>
      <c r="E225" s="149">
        <v>901</v>
      </c>
      <c r="F225" s="149">
        <v>400</v>
      </c>
      <c r="G225" s="149" t="s">
        <v>161</v>
      </c>
      <c r="H225" s="83" t="s">
        <v>162</v>
      </c>
      <c r="XFD225"/>
    </row>
    <row r="226" spans="1:8 16384:16384" s="78" customFormat="1" x14ac:dyDescent="0.3">
      <c r="A226" s="149" t="s">
        <v>159</v>
      </c>
      <c r="B226" s="150">
        <v>2324</v>
      </c>
      <c r="C226" s="149" t="s">
        <v>246</v>
      </c>
      <c r="D226" s="151">
        <v>41801</v>
      </c>
      <c r="E226" s="149">
        <v>450</v>
      </c>
      <c r="F226" s="149">
        <v>400</v>
      </c>
      <c r="G226" s="149" t="s">
        <v>161</v>
      </c>
      <c r="H226" s="83" t="s">
        <v>162</v>
      </c>
      <c r="XFD226"/>
    </row>
    <row r="227" spans="1:8 16384:16384" s="78" customFormat="1" x14ac:dyDescent="0.3">
      <c r="A227" s="149" t="s">
        <v>159</v>
      </c>
      <c r="B227" s="150">
        <v>2324</v>
      </c>
      <c r="C227" s="149" t="s">
        <v>247</v>
      </c>
      <c r="D227" s="151">
        <v>41801</v>
      </c>
      <c r="E227" s="149">
        <v>721</v>
      </c>
      <c r="F227" s="149">
        <v>400</v>
      </c>
      <c r="G227" s="149" t="s">
        <v>161</v>
      </c>
      <c r="H227" s="83" t="s">
        <v>162</v>
      </c>
      <c r="XFD227"/>
    </row>
    <row r="228" spans="1:8 16384:16384" s="78" customFormat="1" x14ac:dyDescent="0.3">
      <c r="A228" s="149" t="s">
        <v>159</v>
      </c>
      <c r="B228" s="150">
        <v>2324</v>
      </c>
      <c r="C228" s="149" t="s">
        <v>245</v>
      </c>
      <c r="D228" s="151">
        <v>41830</v>
      </c>
      <c r="E228" s="149">
        <v>2100</v>
      </c>
      <c r="F228" s="149">
        <v>400</v>
      </c>
      <c r="G228" s="149" t="s">
        <v>161</v>
      </c>
      <c r="H228" s="83" t="s">
        <v>162</v>
      </c>
      <c r="XFD228"/>
    </row>
    <row r="229" spans="1:8 16384:16384" s="78" customFormat="1" x14ac:dyDescent="0.3">
      <c r="A229" s="149" t="s">
        <v>159</v>
      </c>
      <c r="B229" s="150">
        <v>2324</v>
      </c>
      <c r="C229" s="149" t="s">
        <v>212</v>
      </c>
      <c r="D229" s="151">
        <v>41830</v>
      </c>
      <c r="E229" s="149">
        <v>1300</v>
      </c>
      <c r="F229" s="149">
        <v>400</v>
      </c>
      <c r="G229" s="149" t="s">
        <v>161</v>
      </c>
      <c r="H229" s="83" t="s">
        <v>162</v>
      </c>
      <c r="XFD229"/>
    </row>
    <row r="230" spans="1:8 16384:16384" s="78" customFormat="1" x14ac:dyDescent="0.3">
      <c r="A230" s="149" t="s">
        <v>159</v>
      </c>
      <c r="B230" s="150">
        <v>2324</v>
      </c>
      <c r="C230" s="149" t="s">
        <v>211</v>
      </c>
      <c r="D230" s="151">
        <v>41830</v>
      </c>
      <c r="E230" s="149">
        <v>8200</v>
      </c>
      <c r="F230" s="149">
        <v>400</v>
      </c>
      <c r="G230" s="149" t="s">
        <v>161</v>
      </c>
      <c r="H230" s="83" t="s">
        <v>162</v>
      </c>
      <c r="XFD230"/>
    </row>
    <row r="231" spans="1:8 16384:16384" s="78" customFormat="1" x14ac:dyDescent="0.3">
      <c r="A231" s="149" t="s">
        <v>159</v>
      </c>
      <c r="B231" s="150">
        <v>2324</v>
      </c>
      <c r="C231" s="149" t="s">
        <v>246</v>
      </c>
      <c r="D231" s="151">
        <v>41830</v>
      </c>
      <c r="E231" s="149">
        <v>12000</v>
      </c>
      <c r="F231" s="149">
        <v>400</v>
      </c>
      <c r="G231" s="149" t="s">
        <v>161</v>
      </c>
      <c r="H231" s="83" t="s">
        <v>162</v>
      </c>
      <c r="XFD231"/>
    </row>
    <row r="232" spans="1:8 16384:16384" s="78" customFormat="1" x14ac:dyDescent="0.3">
      <c r="A232" s="149" t="s">
        <v>159</v>
      </c>
      <c r="B232" s="150">
        <v>2324</v>
      </c>
      <c r="C232" s="149" t="s">
        <v>213</v>
      </c>
      <c r="D232" s="151">
        <v>41830</v>
      </c>
      <c r="E232" s="149">
        <v>940</v>
      </c>
      <c r="F232" s="149">
        <v>400</v>
      </c>
      <c r="G232" s="149" t="s">
        <v>161</v>
      </c>
      <c r="H232" s="83" t="s">
        <v>162</v>
      </c>
      <c r="XFD232"/>
    </row>
    <row r="233" spans="1:8 16384:16384" s="78" customFormat="1" x14ac:dyDescent="0.3">
      <c r="A233" s="149" t="s">
        <v>159</v>
      </c>
      <c r="B233" s="150">
        <v>2324</v>
      </c>
      <c r="C233" s="149" t="s">
        <v>247</v>
      </c>
      <c r="D233" s="151">
        <v>41830</v>
      </c>
      <c r="E233" s="149">
        <v>1300</v>
      </c>
      <c r="F233" s="149">
        <v>400</v>
      </c>
      <c r="G233" s="149" t="s">
        <v>161</v>
      </c>
      <c r="H233" s="83" t="s">
        <v>162</v>
      </c>
      <c r="XFD233"/>
    </row>
    <row r="234" spans="1:8 16384:16384" s="78" customFormat="1" x14ac:dyDescent="0.3">
      <c r="A234" s="149" t="s">
        <v>159</v>
      </c>
      <c r="B234" s="150">
        <v>2324</v>
      </c>
      <c r="C234" s="149" t="s">
        <v>214</v>
      </c>
      <c r="D234" s="151">
        <v>41830</v>
      </c>
      <c r="E234" s="149">
        <v>210</v>
      </c>
      <c r="F234" s="149">
        <v>400</v>
      </c>
      <c r="G234" s="149" t="s">
        <v>161</v>
      </c>
      <c r="H234" s="83" t="s">
        <v>162</v>
      </c>
      <c r="XFD234"/>
    </row>
    <row r="235" spans="1:8 16384:16384" s="78" customFormat="1" x14ac:dyDescent="0.3">
      <c r="A235" s="149" t="s">
        <v>159</v>
      </c>
      <c r="B235" s="150">
        <v>2324</v>
      </c>
      <c r="C235" s="149" t="s">
        <v>212</v>
      </c>
      <c r="D235" s="151">
        <v>41871</v>
      </c>
      <c r="E235" s="149">
        <v>811</v>
      </c>
      <c r="F235" s="149">
        <v>400</v>
      </c>
      <c r="G235" s="149" t="s">
        <v>161</v>
      </c>
      <c r="H235" s="83" t="s">
        <v>162</v>
      </c>
      <c r="XFD235"/>
    </row>
    <row r="236" spans="1:8 16384:16384" s="78" customFormat="1" x14ac:dyDescent="0.3">
      <c r="A236" s="149" t="s">
        <v>159</v>
      </c>
      <c r="B236" s="150">
        <v>2324</v>
      </c>
      <c r="C236" s="149" t="s">
        <v>211</v>
      </c>
      <c r="D236" s="151">
        <v>41871</v>
      </c>
      <c r="E236" s="149">
        <v>1351</v>
      </c>
      <c r="F236" s="149">
        <v>400</v>
      </c>
      <c r="G236" s="149" t="s">
        <v>161</v>
      </c>
      <c r="H236" s="83" t="s">
        <v>162</v>
      </c>
      <c r="XFD236"/>
    </row>
    <row r="237" spans="1:8 16384:16384" s="78" customFormat="1" x14ac:dyDescent="0.3">
      <c r="A237" s="149" t="s">
        <v>159</v>
      </c>
      <c r="B237" s="150">
        <v>2324</v>
      </c>
      <c r="C237" s="149" t="s">
        <v>213</v>
      </c>
      <c r="D237" s="151">
        <v>41871</v>
      </c>
      <c r="E237" s="149">
        <v>631</v>
      </c>
      <c r="F237" s="149">
        <v>400</v>
      </c>
      <c r="G237" s="149" t="s">
        <v>161</v>
      </c>
      <c r="H237" s="83" t="s">
        <v>162</v>
      </c>
      <c r="XFD237"/>
    </row>
    <row r="238" spans="1:8 16384:16384" s="78" customFormat="1" x14ac:dyDescent="0.3">
      <c r="A238" s="149" t="s">
        <v>159</v>
      </c>
      <c r="B238" s="150">
        <v>2324</v>
      </c>
      <c r="C238" s="149" t="s">
        <v>214</v>
      </c>
      <c r="D238" s="151">
        <v>41871</v>
      </c>
      <c r="E238" s="149">
        <v>180</v>
      </c>
      <c r="F238" s="149">
        <v>400</v>
      </c>
      <c r="G238" s="149" t="s">
        <v>161</v>
      </c>
      <c r="H238" s="83" t="s">
        <v>162</v>
      </c>
      <c r="XFD238"/>
    </row>
    <row r="239" spans="1:8 16384:16384" s="78" customFormat="1" x14ac:dyDescent="0.3">
      <c r="A239" s="149" t="s">
        <v>159</v>
      </c>
      <c r="B239" s="150">
        <v>2324</v>
      </c>
      <c r="C239" s="149" t="s">
        <v>212</v>
      </c>
      <c r="D239" s="151">
        <v>41885</v>
      </c>
      <c r="E239" s="149">
        <v>24000</v>
      </c>
      <c r="F239" s="149">
        <v>400</v>
      </c>
      <c r="G239" s="149" t="s">
        <v>161</v>
      </c>
      <c r="H239" s="83" t="s">
        <v>162</v>
      </c>
      <c r="XFD239"/>
    </row>
    <row r="240" spans="1:8 16384:16384" s="78" customFormat="1" x14ac:dyDescent="0.3">
      <c r="A240" s="149" t="s">
        <v>159</v>
      </c>
      <c r="B240" s="150">
        <v>2324</v>
      </c>
      <c r="C240" s="149" t="s">
        <v>211</v>
      </c>
      <c r="D240" s="151">
        <v>41885</v>
      </c>
      <c r="E240" s="149">
        <v>6000</v>
      </c>
      <c r="F240" s="149">
        <v>400</v>
      </c>
      <c r="G240" s="149" t="s">
        <v>161</v>
      </c>
      <c r="H240" s="83" t="s">
        <v>162</v>
      </c>
      <c r="XFD240"/>
    </row>
    <row r="241" spans="1:8 16384:16384" s="78" customFormat="1" x14ac:dyDescent="0.3">
      <c r="A241" s="149" t="s">
        <v>159</v>
      </c>
      <c r="B241" s="150">
        <v>2324</v>
      </c>
      <c r="C241" s="149" t="s">
        <v>213</v>
      </c>
      <c r="D241" s="151">
        <v>41885</v>
      </c>
      <c r="E241" s="149">
        <v>30000</v>
      </c>
      <c r="F241" s="149">
        <v>400</v>
      </c>
      <c r="G241" s="149" t="s">
        <v>161</v>
      </c>
      <c r="H241" s="83" t="s">
        <v>162</v>
      </c>
      <c r="XFD241"/>
    </row>
    <row r="242" spans="1:8 16384:16384" s="78" customFormat="1" x14ac:dyDescent="0.3">
      <c r="A242" s="149" t="s">
        <v>159</v>
      </c>
      <c r="B242" s="150">
        <v>2324</v>
      </c>
      <c r="C242" s="149" t="s">
        <v>214</v>
      </c>
      <c r="D242" s="151">
        <v>41885</v>
      </c>
      <c r="E242" s="149">
        <v>840</v>
      </c>
      <c r="F242" s="149">
        <v>400</v>
      </c>
      <c r="G242" s="149" t="s">
        <v>161</v>
      </c>
      <c r="H242" s="83" t="s">
        <v>162</v>
      </c>
      <c r="XFD242"/>
    </row>
    <row r="243" spans="1:8 16384:16384" s="78" customFormat="1" x14ac:dyDescent="0.3">
      <c r="A243" s="149" t="s">
        <v>159</v>
      </c>
      <c r="B243" s="150">
        <v>2324</v>
      </c>
      <c r="C243" s="149" t="s">
        <v>212</v>
      </c>
      <c r="D243" s="151">
        <v>41933</v>
      </c>
      <c r="E243" s="149">
        <v>270</v>
      </c>
      <c r="F243" s="149">
        <v>400</v>
      </c>
      <c r="G243" s="149" t="s">
        <v>161</v>
      </c>
      <c r="H243" s="83" t="s">
        <v>162</v>
      </c>
      <c r="XFD243"/>
    </row>
    <row r="244" spans="1:8 16384:16384" s="78" customFormat="1" x14ac:dyDescent="0.3">
      <c r="A244" s="149" t="s">
        <v>159</v>
      </c>
      <c r="B244" s="150">
        <v>2324</v>
      </c>
      <c r="C244" s="149" t="s">
        <v>211</v>
      </c>
      <c r="D244" s="151">
        <v>41933</v>
      </c>
      <c r="E244" s="149">
        <v>1441</v>
      </c>
      <c r="F244" s="149">
        <v>400</v>
      </c>
      <c r="G244" s="149" t="s">
        <v>161</v>
      </c>
      <c r="H244" s="83" t="s">
        <v>162</v>
      </c>
      <c r="XFD244"/>
    </row>
    <row r="245" spans="1:8 16384:16384" s="78" customFormat="1" x14ac:dyDescent="0.3">
      <c r="A245" s="149" t="s">
        <v>159</v>
      </c>
      <c r="B245" s="150">
        <v>2324</v>
      </c>
      <c r="C245" s="149" t="s">
        <v>213</v>
      </c>
      <c r="D245" s="151">
        <v>41933</v>
      </c>
      <c r="E245" s="149">
        <v>360</v>
      </c>
      <c r="F245" s="149">
        <v>400</v>
      </c>
      <c r="G245" s="149" t="s">
        <v>161</v>
      </c>
      <c r="H245" s="83" t="s">
        <v>162</v>
      </c>
      <c r="XFD245"/>
    </row>
    <row r="246" spans="1:8 16384:16384" s="78" customFormat="1" x14ac:dyDescent="0.3">
      <c r="A246" s="149" t="s">
        <v>159</v>
      </c>
      <c r="B246" s="150">
        <v>2324</v>
      </c>
      <c r="C246" s="149" t="s">
        <v>214</v>
      </c>
      <c r="D246" s="151">
        <v>41933</v>
      </c>
      <c r="E246" s="149" t="s">
        <v>166</v>
      </c>
      <c r="F246" s="149">
        <v>400</v>
      </c>
      <c r="G246" s="149" t="s">
        <v>178</v>
      </c>
      <c r="H246" s="83" t="s">
        <v>162</v>
      </c>
      <c r="XFD246"/>
    </row>
    <row r="247" spans="1:8 16384:16384" s="78" customFormat="1" x14ac:dyDescent="0.3">
      <c r="A247" s="149" t="s">
        <v>159</v>
      </c>
      <c r="B247" s="150">
        <v>2324</v>
      </c>
      <c r="C247" s="149" t="s">
        <v>245</v>
      </c>
      <c r="D247" s="151">
        <v>41949</v>
      </c>
      <c r="E247" s="149">
        <v>541</v>
      </c>
      <c r="F247" s="149">
        <v>400</v>
      </c>
      <c r="G247" s="149" t="s">
        <v>161</v>
      </c>
      <c r="H247" s="83" t="s">
        <v>162</v>
      </c>
      <c r="XFD247"/>
    </row>
    <row r="248" spans="1:8 16384:16384" s="78" customFormat="1" x14ac:dyDescent="0.3">
      <c r="A248" s="149" t="s">
        <v>159</v>
      </c>
      <c r="B248" s="150">
        <v>2324</v>
      </c>
      <c r="C248" s="149" t="s">
        <v>212</v>
      </c>
      <c r="D248" s="151">
        <v>41949</v>
      </c>
      <c r="E248" s="149">
        <v>270</v>
      </c>
      <c r="F248" s="149">
        <v>400</v>
      </c>
      <c r="G248" s="149" t="s">
        <v>161</v>
      </c>
      <c r="H248" s="83" t="s">
        <v>162</v>
      </c>
      <c r="XFD248"/>
    </row>
    <row r="249" spans="1:8 16384:16384" s="78" customFormat="1" x14ac:dyDescent="0.3">
      <c r="A249" s="149" t="s">
        <v>159</v>
      </c>
      <c r="B249" s="150">
        <v>2324</v>
      </c>
      <c r="C249" s="149" t="s">
        <v>211</v>
      </c>
      <c r="D249" s="151">
        <v>41949</v>
      </c>
      <c r="E249" s="149">
        <v>1171</v>
      </c>
      <c r="F249" s="149">
        <v>400</v>
      </c>
      <c r="G249" s="149" t="s">
        <v>161</v>
      </c>
      <c r="H249" s="83" t="s">
        <v>162</v>
      </c>
      <c r="XFD249"/>
    </row>
    <row r="250" spans="1:8 16384:16384" s="78" customFormat="1" x14ac:dyDescent="0.3">
      <c r="A250" s="149" t="s">
        <v>159</v>
      </c>
      <c r="B250" s="150">
        <v>2324</v>
      </c>
      <c r="C250" s="149" t="s">
        <v>246</v>
      </c>
      <c r="D250" s="151">
        <v>41949</v>
      </c>
      <c r="E250" s="149">
        <v>450</v>
      </c>
      <c r="F250" s="149">
        <v>400</v>
      </c>
      <c r="G250" s="149" t="s">
        <v>161</v>
      </c>
      <c r="H250" s="83" t="s">
        <v>162</v>
      </c>
      <c r="XFD250"/>
    </row>
    <row r="251" spans="1:8 16384:16384" s="78" customFormat="1" x14ac:dyDescent="0.3">
      <c r="A251" s="149" t="s">
        <v>159</v>
      </c>
      <c r="B251" s="150">
        <v>2324</v>
      </c>
      <c r="C251" s="149" t="s">
        <v>213</v>
      </c>
      <c r="D251" s="151">
        <v>41949</v>
      </c>
      <c r="E251" s="149">
        <v>90</v>
      </c>
      <c r="F251" s="149">
        <v>400</v>
      </c>
      <c r="G251" s="149" t="s">
        <v>161</v>
      </c>
      <c r="H251" s="83" t="s">
        <v>162</v>
      </c>
      <c r="XFD251"/>
    </row>
    <row r="252" spans="1:8 16384:16384" s="78" customFormat="1" x14ac:dyDescent="0.3">
      <c r="A252" s="149" t="s">
        <v>159</v>
      </c>
      <c r="B252" s="150">
        <v>2324</v>
      </c>
      <c r="C252" s="149" t="s">
        <v>247</v>
      </c>
      <c r="D252" s="151">
        <v>41949</v>
      </c>
      <c r="E252" s="149">
        <v>90</v>
      </c>
      <c r="F252" s="149">
        <v>400</v>
      </c>
      <c r="G252" s="149" t="s">
        <v>161</v>
      </c>
      <c r="H252" s="83" t="s">
        <v>162</v>
      </c>
      <c r="XFD252"/>
    </row>
    <row r="253" spans="1:8 16384:16384" s="78" customFormat="1" x14ac:dyDescent="0.3">
      <c r="A253" s="149" t="s">
        <v>159</v>
      </c>
      <c r="B253" s="150">
        <v>2324</v>
      </c>
      <c r="C253" s="149" t="s">
        <v>214</v>
      </c>
      <c r="D253" s="151">
        <v>41949</v>
      </c>
      <c r="E253" s="149" t="s">
        <v>166</v>
      </c>
      <c r="F253" s="149">
        <v>400</v>
      </c>
      <c r="G253" s="149" t="s">
        <v>178</v>
      </c>
      <c r="H253" s="83" t="s">
        <v>162</v>
      </c>
      <c r="XFD253"/>
    </row>
    <row r="254" spans="1:8 16384:16384" s="78" customFormat="1" x14ac:dyDescent="0.3">
      <c r="A254" s="149" t="s">
        <v>159</v>
      </c>
      <c r="B254" s="150">
        <v>2324</v>
      </c>
      <c r="C254" s="149" t="s">
        <v>212</v>
      </c>
      <c r="D254" s="151">
        <v>41988</v>
      </c>
      <c r="E254" s="149">
        <v>180</v>
      </c>
      <c r="F254" s="149">
        <v>400</v>
      </c>
      <c r="G254" s="149" t="s">
        <v>161</v>
      </c>
      <c r="H254" s="83" t="s">
        <v>162</v>
      </c>
      <c r="XFD254"/>
    </row>
    <row r="255" spans="1:8 16384:16384" s="78" customFormat="1" x14ac:dyDescent="0.3">
      <c r="A255" s="149" t="s">
        <v>159</v>
      </c>
      <c r="B255" s="150">
        <v>2324</v>
      </c>
      <c r="C255" s="149" t="s">
        <v>211</v>
      </c>
      <c r="D255" s="151">
        <v>41988</v>
      </c>
      <c r="E255" s="149">
        <v>541</v>
      </c>
      <c r="F255" s="149">
        <v>400</v>
      </c>
      <c r="G255" s="149" t="s">
        <v>161</v>
      </c>
      <c r="H255" s="83" t="s">
        <v>162</v>
      </c>
      <c r="XFD255"/>
    </row>
    <row r="256" spans="1:8 16384:16384" s="78" customFormat="1" x14ac:dyDescent="0.3">
      <c r="A256" s="149" t="s">
        <v>159</v>
      </c>
      <c r="B256" s="150">
        <v>2324</v>
      </c>
      <c r="C256" s="149" t="s">
        <v>213</v>
      </c>
      <c r="D256" s="151">
        <v>41988</v>
      </c>
      <c r="E256" s="149">
        <v>450</v>
      </c>
      <c r="F256" s="149">
        <v>400</v>
      </c>
      <c r="G256" s="149" t="s">
        <v>161</v>
      </c>
      <c r="H256" s="83" t="s">
        <v>162</v>
      </c>
      <c r="XFD256"/>
    </row>
    <row r="257" spans="1:8 16384:16384" s="78" customFormat="1" x14ac:dyDescent="0.3">
      <c r="A257" s="149" t="s">
        <v>159</v>
      </c>
      <c r="B257" s="150">
        <v>2324</v>
      </c>
      <c r="C257" s="149" t="s">
        <v>214</v>
      </c>
      <c r="D257" s="151">
        <v>41988</v>
      </c>
      <c r="E257" s="149" t="s">
        <v>166</v>
      </c>
      <c r="F257" s="149">
        <v>400</v>
      </c>
      <c r="G257" s="149" t="s">
        <v>178</v>
      </c>
      <c r="H257" s="83" t="s">
        <v>162</v>
      </c>
      <c r="XFD257"/>
    </row>
    <row r="258" spans="1:8 16384:16384" s="78" customFormat="1" x14ac:dyDescent="0.3">
      <c r="A258" s="149" t="s">
        <v>159</v>
      </c>
      <c r="B258" s="150">
        <v>2324</v>
      </c>
      <c r="C258" s="149" t="s">
        <v>245</v>
      </c>
      <c r="D258" s="151">
        <v>42010</v>
      </c>
      <c r="E258" s="149">
        <v>310</v>
      </c>
      <c r="F258" s="149">
        <v>400</v>
      </c>
      <c r="G258" s="149" t="s">
        <v>161</v>
      </c>
      <c r="H258" s="83" t="s">
        <v>162</v>
      </c>
      <c r="XFD258"/>
    </row>
    <row r="259" spans="1:8 16384:16384" s="78" customFormat="1" x14ac:dyDescent="0.3">
      <c r="A259" s="149" t="s">
        <v>159</v>
      </c>
      <c r="B259" s="150">
        <v>2324</v>
      </c>
      <c r="C259" s="149" t="s">
        <v>212</v>
      </c>
      <c r="D259" s="151">
        <v>42010</v>
      </c>
      <c r="E259" s="149" t="s">
        <v>166</v>
      </c>
      <c r="F259" s="149">
        <v>400</v>
      </c>
      <c r="G259" s="149" t="s">
        <v>178</v>
      </c>
      <c r="H259" s="83" t="s">
        <v>162</v>
      </c>
      <c r="XFD259"/>
    </row>
    <row r="260" spans="1:8 16384:16384" s="78" customFormat="1" x14ac:dyDescent="0.3">
      <c r="A260" s="149" t="s">
        <v>159</v>
      </c>
      <c r="B260" s="150">
        <v>2324</v>
      </c>
      <c r="C260" s="149" t="s">
        <v>211</v>
      </c>
      <c r="D260" s="151">
        <v>42010</v>
      </c>
      <c r="E260" s="149">
        <v>480</v>
      </c>
      <c r="F260" s="149">
        <v>400</v>
      </c>
      <c r="G260" s="149" t="s">
        <v>161</v>
      </c>
      <c r="H260" s="83" t="s">
        <v>162</v>
      </c>
      <c r="XFD260"/>
    </row>
    <row r="261" spans="1:8 16384:16384" s="78" customFormat="1" x14ac:dyDescent="0.3">
      <c r="A261" s="149" t="s">
        <v>159</v>
      </c>
      <c r="B261" s="150">
        <v>2324</v>
      </c>
      <c r="C261" s="149" t="s">
        <v>246</v>
      </c>
      <c r="D261" s="151">
        <v>42010</v>
      </c>
      <c r="E261" s="149">
        <v>310</v>
      </c>
      <c r="F261" s="149">
        <v>400</v>
      </c>
      <c r="G261" s="149" t="s">
        <v>161</v>
      </c>
      <c r="H261" s="83" t="s">
        <v>162</v>
      </c>
      <c r="XFD261"/>
    </row>
    <row r="262" spans="1:8 16384:16384" s="78" customFormat="1" x14ac:dyDescent="0.3">
      <c r="A262" s="149" t="s">
        <v>159</v>
      </c>
      <c r="B262" s="150">
        <v>2324</v>
      </c>
      <c r="C262" s="149" t="s">
        <v>213</v>
      </c>
      <c r="D262" s="151">
        <v>42010</v>
      </c>
      <c r="E262" s="149">
        <v>180</v>
      </c>
      <c r="F262" s="149">
        <v>400</v>
      </c>
      <c r="G262" s="149" t="s">
        <v>161</v>
      </c>
      <c r="H262" s="83" t="s">
        <v>162</v>
      </c>
      <c r="XFD262"/>
    </row>
    <row r="263" spans="1:8 16384:16384" s="78" customFormat="1" x14ac:dyDescent="0.3">
      <c r="A263" s="149" t="s">
        <v>159</v>
      </c>
      <c r="B263" s="150">
        <v>2324</v>
      </c>
      <c r="C263" s="149" t="s">
        <v>247</v>
      </c>
      <c r="D263" s="151">
        <v>42010</v>
      </c>
      <c r="E263" s="149">
        <v>210</v>
      </c>
      <c r="F263" s="149">
        <v>400</v>
      </c>
      <c r="G263" s="149" t="s">
        <v>161</v>
      </c>
      <c r="H263" s="83" t="s">
        <v>162</v>
      </c>
      <c r="XFD263"/>
    </row>
    <row r="264" spans="1:8 16384:16384" s="78" customFormat="1" x14ac:dyDescent="0.3">
      <c r="A264" s="149" t="s">
        <v>159</v>
      </c>
      <c r="B264" s="150">
        <v>2324</v>
      </c>
      <c r="C264" s="149" t="s">
        <v>214</v>
      </c>
      <c r="D264" s="151">
        <v>42010</v>
      </c>
      <c r="E264" s="149">
        <v>760</v>
      </c>
      <c r="F264" s="149">
        <v>400</v>
      </c>
      <c r="G264" s="149" t="s">
        <v>161</v>
      </c>
      <c r="H264" s="83" t="s">
        <v>162</v>
      </c>
      <c r="XFD264"/>
    </row>
    <row r="265" spans="1:8 16384:16384" s="78" customFormat="1" x14ac:dyDescent="0.3">
      <c r="A265" s="149" t="s">
        <v>159</v>
      </c>
      <c r="B265" s="150">
        <v>2324</v>
      </c>
      <c r="C265" s="149" t="s">
        <v>212</v>
      </c>
      <c r="D265" s="151">
        <v>42044</v>
      </c>
      <c r="E265" s="149">
        <v>270</v>
      </c>
      <c r="F265" s="149">
        <v>400</v>
      </c>
      <c r="G265" s="149" t="s">
        <v>161</v>
      </c>
      <c r="H265" s="83" t="s">
        <v>162</v>
      </c>
      <c r="XFD265"/>
    </row>
    <row r="266" spans="1:8 16384:16384" s="78" customFormat="1" x14ac:dyDescent="0.3">
      <c r="A266" s="149" t="s">
        <v>159</v>
      </c>
      <c r="B266" s="150">
        <v>2324</v>
      </c>
      <c r="C266" s="149" t="s">
        <v>211</v>
      </c>
      <c r="D266" s="151">
        <v>42044</v>
      </c>
      <c r="E266" s="149">
        <v>90</v>
      </c>
      <c r="F266" s="149">
        <v>400</v>
      </c>
      <c r="G266" s="149" t="s">
        <v>161</v>
      </c>
      <c r="H266" s="83" t="s">
        <v>162</v>
      </c>
      <c r="XFD266"/>
    </row>
    <row r="267" spans="1:8 16384:16384" s="78" customFormat="1" x14ac:dyDescent="0.3">
      <c r="A267" s="149" t="s">
        <v>159</v>
      </c>
      <c r="B267" s="150">
        <v>2324</v>
      </c>
      <c r="C267" s="149" t="s">
        <v>213</v>
      </c>
      <c r="D267" s="151">
        <v>42044</v>
      </c>
      <c r="E267" s="149">
        <v>180</v>
      </c>
      <c r="F267" s="149">
        <v>400</v>
      </c>
      <c r="G267" s="149" t="s">
        <v>161</v>
      </c>
      <c r="H267" s="83" t="s">
        <v>162</v>
      </c>
      <c r="XFD267"/>
    </row>
    <row r="268" spans="1:8 16384:16384" s="78" customFormat="1" x14ac:dyDescent="0.3">
      <c r="A268" s="149" t="s">
        <v>159</v>
      </c>
      <c r="B268" s="150">
        <v>2324</v>
      </c>
      <c r="C268" s="149" t="s">
        <v>214</v>
      </c>
      <c r="D268" s="151">
        <v>42044</v>
      </c>
      <c r="E268" s="149" t="s">
        <v>166</v>
      </c>
      <c r="F268" s="149">
        <v>400</v>
      </c>
      <c r="G268" s="149" t="s">
        <v>178</v>
      </c>
      <c r="H268" s="83" t="s">
        <v>162</v>
      </c>
      <c r="XFD268"/>
    </row>
    <row r="269" spans="1:8 16384:16384" s="78" customFormat="1" x14ac:dyDescent="0.3">
      <c r="A269" s="149" t="s">
        <v>159</v>
      </c>
      <c r="B269" s="150">
        <v>2324</v>
      </c>
      <c r="C269" s="149" t="s">
        <v>212</v>
      </c>
      <c r="D269" s="151">
        <v>42079</v>
      </c>
      <c r="E269" s="149">
        <v>230</v>
      </c>
      <c r="F269" s="149">
        <v>400</v>
      </c>
      <c r="G269" s="149" t="s">
        <v>161</v>
      </c>
      <c r="H269" s="83" t="s">
        <v>162</v>
      </c>
      <c r="XFD269"/>
    </row>
    <row r="270" spans="1:8 16384:16384" s="78" customFormat="1" x14ac:dyDescent="0.3">
      <c r="A270" s="149" t="s">
        <v>159</v>
      </c>
      <c r="B270" s="150">
        <v>2324</v>
      </c>
      <c r="C270" s="149" t="s">
        <v>211</v>
      </c>
      <c r="D270" s="151">
        <v>42079</v>
      </c>
      <c r="E270" s="149">
        <v>160</v>
      </c>
      <c r="F270" s="149">
        <v>400</v>
      </c>
      <c r="G270" s="149" t="s">
        <v>161</v>
      </c>
      <c r="H270" s="83" t="s">
        <v>162</v>
      </c>
      <c r="XFD270"/>
    </row>
    <row r="271" spans="1:8 16384:16384" s="78" customFormat="1" x14ac:dyDescent="0.3">
      <c r="A271" s="149" t="s">
        <v>159</v>
      </c>
      <c r="B271" s="150">
        <v>2324</v>
      </c>
      <c r="C271" s="149" t="s">
        <v>213</v>
      </c>
      <c r="D271" s="151">
        <v>42079</v>
      </c>
      <c r="E271" s="149">
        <v>300</v>
      </c>
      <c r="F271" s="149">
        <v>400</v>
      </c>
      <c r="G271" s="149" t="s">
        <v>161</v>
      </c>
      <c r="H271" s="83" t="s">
        <v>162</v>
      </c>
      <c r="XFD271"/>
    </row>
    <row r="272" spans="1:8 16384:16384" s="78" customFormat="1" x14ac:dyDescent="0.3">
      <c r="A272" s="149" t="s">
        <v>159</v>
      </c>
      <c r="B272" s="150">
        <v>2324</v>
      </c>
      <c r="C272" s="149" t="s">
        <v>214</v>
      </c>
      <c r="D272" s="151">
        <v>42079</v>
      </c>
      <c r="E272" s="149">
        <v>49</v>
      </c>
      <c r="F272" s="149">
        <v>400</v>
      </c>
      <c r="G272" s="149" t="s">
        <v>161</v>
      </c>
      <c r="H272" s="83" t="s">
        <v>162</v>
      </c>
      <c r="XFD272"/>
    </row>
    <row r="273" spans="1:8 16384:16384" s="78" customFormat="1" x14ac:dyDescent="0.3">
      <c r="A273" s="149" t="s">
        <v>159</v>
      </c>
      <c r="B273" s="150">
        <v>2324</v>
      </c>
      <c r="C273" s="149" t="s">
        <v>245</v>
      </c>
      <c r="D273" s="151">
        <v>42095</v>
      </c>
      <c r="E273" s="149">
        <v>160</v>
      </c>
      <c r="F273" s="149">
        <v>400</v>
      </c>
      <c r="G273" s="149" t="s">
        <v>161</v>
      </c>
      <c r="H273" s="83" t="s">
        <v>162</v>
      </c>
      <c r="XFD273"/>
    </row>
    <row r="274" spans="1:8 16384:16384" s="78" customFormat="1" x14ac:dyDescent="0.3">
      <c r="A274" s="149" t="s">
        <v>159</v>
      </c>
      <c r="B274" s="150">
        <v>2324</v>
      </c>
      <c r="C274" s="149" t="s">
        <v>212</v>
      </c>
      <c r="D274" s="151">
        <v>42095</v>
      </c>
      <c r="E274" s="149">
        <v>120</v>
      </c>
      <c r="F274" s="149">
        <v>400</v>
      </c>
      <c r="G274" s="149" t="s">
        <v>161</v>
      </c>
      <c r="H274" s="83" t="s">
        <v>162</v>
      </c>
      <c r="XFD274"/>
    </row>
    <row r="275" spans="1:8 16384:16384" s="78" customFormat="1" x14ac:dyDescent="0.3">
      <c r="A275" s="149" t="s">
        <v>159</v>
      </c>
      <c r="B275" s="150">
        <v>2324</v>
      </c>
      <c r="C275" s="149" t="s">
        <v>211</v>
      </c>
      <c r="D275" s="151">
        <v>42095</v>
      </c>
      <c r="E275" s="149">
        <v>250</v>
      </c>
      <c r="F275" s="149">
        <v>400</v>
      </c>
      <c r="G275" s="149" t="s">
        <v>161</v>
      </c>
      <c r="H275" s="83" t="s">
        <v>162</v>
      </c>
      <c r="XFD275"/>
    </row>
    <row r="276" spans="1:8 16384:16384" s="78" customFormat="1" x14ac:dyDescent="0.3">
      <c r="A276" s="149" t="s">
        <v>159</v>
      </c>
      <c r="B276" s="150">
        <v>2324</v>
      </c>
      <c r="C276" s="149" t="s">
        <v>246</v>
      </c>
      <c r="D276" s="151">
        <v>42095</v>
      </c>
      <c r="E276" s="149">
        <v>180</v>
      </c>
      <c r="F276" s="149">
        <v>400</v>
      </c>
      <c r="G276" s="149" t="s">
        <v>161</v>
      </c>
      <c r="H276" s="83" t="s">
        <v>162</v>
      </c>
      <c r="XFD276"/>
    </row>
    <row r="277" spans="1:8 16384:16384" s="78" customFormat="1" x14ac:dyDescent="0.3">
      <c r="A277" s="149" t="s">
        <v>159</v>
      </c>
      <c r="B277" s="150">
        <v>2324</v>
      </c>
      <c r="C277" s="149" t="s">
        <v>213</v>
      </c>
      <c r="D277" s="151">
        <v>42095</v>
      </c>
      <c r="E277" s="149">
        <v>200</v>
      </c>
      <c r="F277" s="149">
        <v>400</v>
      </c>
      <c r="G277" s="149" t="s">
        <v>161</v>
      </c>
      <c r="H277" s="83" t="s">
        <v>162</v>
      </c>
      <c r="XFD277"/>
    </row>
    <row r="278" spans="1:8 16384:16384" s="78" customFormat="1" x14ac:dyDescent="0.3">
      <c r="A278" s="149" t="s">
        <v>159</v>
      </c>
      <c r="B278" s="150">
        <v>2324</v>
      </c>
      <c r="C278" s="149" t="s">
        <v>247</v>
      </c>
      <c r="D278" s="151">
        <v>42095</v>
      </c>
      <c r="E278" s="149">
        <v>340</v>
      </c>
      <c r="F278" s="149">
        <v>400</v>
      </c>
      <c r="G278" s="149" t="s">
        <v>161</v>
      </c>
      <c r="H278" s="83" t="s">
        <v>162</v>
      </c>
      <c r="XFD278"/>
    </row>
    <row r="279" spans="1:8 16384:16384" s="78" customFormat="1" x14ac:dyDescent="0.3">
      <c r="A279" s="149" t="s">
        <v>159</v>
      </c>
      <c r="B279" s="150">
        <v>2324</v>
      </c>
      <c r="C279" s="149" t="s">
        <v>214</v>
      </c>
      <c r="D279" s="151">
        <v>42095</v>
      </c>
      <c r="E279" s="149">
        <v>17</v>
      </c>
      <c r="F279" s="149">
        <v>400</v>
      </c>
      <c r="G279" s="149" t="s">
        <v>161</v>
      </c>
      <c r="H279" s="83" t="s">
        <v>162</v>
      </c>
      <c r="XFD279"/>
    </row>
    <row r="280" spans="1:8 16384:16384" s="78" customFormat="1" x14ac:dyDescent="0.3">
      <c r="A280" s="149" t="s">
        <v>159</v>
      </c>
      <c r="B280" s="150">
        <v>2324</v>
      </c>
      <c r="C280" s="149" t="s">
        <v>212</v>
      </c>
      <c r="D280" s="151">
        <v>42135</v>
      </c>
      <c r="E280" s="149">
        <v>180</v>
      </c>
      <c r="F280" s="149">
        <v>400</v>
      </c>
      <c r="G280" s="149" t="s">
        <v>161</v>
      </c>
      <c r="H280" s="83" t="s">
        <v>162</v>
      </c>
      <c r="XFD280"/>
    </row>
    <row r="281" spans="1:8 16384:16384" s="78" customFormat="1" x14ac:dyDescent="0.3">
      <c r="A281" s="149" t="s">
        <v>159</v>
      </c>
      <c r="B281" s="150">
        <v>2324</v>
      </c>
      <c r="C281" s="149" t="s">
        <v>211</v>
      </c>
      <c r="D281" s="151">
        <v>42135</v>
      </c>
      <c r="E281" s="149">
        <v>180</v>
      </c>
      <c r="F281" s="149">
        <v>400</v>
      </c>
      <c r="G281" s="149" t="s">
        <v>161</v>
      </c>
      <c r="H281" s="83" t="s">
        <v>162</v>
      </c>
      <c r="XFD281"/>
    </row>
    <row r="282" spans="1:8 16384:16384" s="78" customFormat="1" x14ac:dyDescent="0.3">
      <c r="A282" s="149" t="s">
        <v>159</v>
      </c>
      <c r="B282" s="150">
        <v>2324</v>
      </c>
      <c r="C282" s="149" t="s">
        <v>213</v>
      </c>
      <c r="D282" s="151">
        <v>42135</v>
      </c>
      <c r="E282" s="149" t="s">
        <v>166</v>
      </c>
      <c r="F282" s="149">
        <v>400</v>
      </c>
      <c r="G282" s="149" t="s">
        <v>178</v>
      </c>
      <c r="H282" s="83" t="s">
        <v>162</v>
      </c>
      <c r="XFD282"/>
    </row>
    <row r="283" spans="1:8 16384:16384" s="78" customFormat="1" x14ac:dyDescent="0.3">
      <c r="A283" s="149" t="s">
        <v>159</v>
      </c>
      <c r="B283" s="150">
        <v>2324</v>
      </c>
      <c r="C283" s="149" t="s">
        <v>214</v>
      </c>
      <c r="D283" s="151">
        <v>42135</v>
      </c>
      <c r="E283" s="149" t="s">
        <v>166</v>
      </c>
      <c r="F283" s="149">
        <v>400</v>
      </c>
      <c r="G283" s="149" t="s">
        <v>178</v>
      </c>
      <c r="H283" s="83" t="s">
        <v>162</v>
      </c>
      <c r="XFD283"/>
    </row>
    <row r="284" spans="1:8 16384:16384" s="78" customFormat="1" x14ac:dyDescent="0.3">
      <c r="A284" s="149" t="s">
        <v>159</v>
      </c>
      <c r="B284" s="150">
        <v>2324</v>
      </c>
      <c r="C284" s="149" t="s">
        <v>211</v>
      </c>
      <c r="D284" s="151">
        <v>42164</v>
      </c>
      <c r="E284" s="149">
        <v>270</v>
      </c>
      <c r="F284" s="149">
        <v>400</v>
      </c>
      <c r="G284" s="149" t="s">
        <v>161</v>
      </c>
      <c r="H284" s="83" t="s">
        <v>162</v>
      </c>
      <c r="XFD284"/>
    </row>
    <row r="285" spans="1:8 16384:16384" s="78" customFormat="1" x14ac:dyDescent="0.3">
      <c r="A285" s="149" t="s">
        <v>159</v>
      </c>
      <c r="B285" s="150">
        <v>2324</v>
      </c>
      <c r="C285" s="149" t="s">
        <v>213</v>
      </c>
      <c r="D285" s="151">
        <v>42164</v>
      </c>
      <c r="E285" s="149" t="s">
        <v>166</v>
      </c>
      <c r="F285" s="149">
        <v>400</v>
      </c>
      <c r="G285" s="149" t="s">
        <v>178</v>
      </c>
      <c r="H285" s="83" t="s">
        <v>162</v>
      </c>
      <c r="XFD285"/>
    </row>
    <row r="286" spans="1:8 16384:16384" x14ac:dyDescent="0.3">
      <c r="A286" s="149" t="s">
        <v>159</v>
      </c>
      <c r="B286" s="150">
        <v>2324</v>
      </c>
      <c r="C286" s="149" t="s">
        <v>214</v>
      </c>
      <c r="D286" s="151">
        <v>42164</v>
      </c>
      <c r="E286" s="149" t="s">
        <v>166</v>
      </c>
      <c r="F286" s="149">
        <v>400</v>
      </c>
      <c r="G286" s="149" t="s">
        <v>178</v>
      </c>
      <c r="H286" s="83" t="s">
        <v>162</v>
      </c>
    </row>
    <row r="287" spans="1:8 16384:16384" x14ac:dyDescent="0.3">
      <c r="A287" s="149" t="s">
        <v>159</v>
      </c>
      <c r="B287" s="150">
        <v>2324</v>
      </c>
      <c r="C287" s="149" t="s">
        <v>245</v>
      </c>
      <c r="D287" s="151">
        <v>42193</v>
      </c>
      <c r="E287" s="149">
        <v>740</v>
      </c>
      <c r="F287" s="149">
        <v>400</v>
      </c>
      <c r="G287" s="149" t="s">
        <v>161</v>
      </c>
      <c r="H287" s="83" t="s">
        <v>162</v>
      </c>
    </row>
    <row r="288" spans="1:8 16384:16384" x14ac:dyDescent="0.3">
      <c r="A288" s="149" t="s">
        <v>159</v>
      </c>
      <c r="B288" s="150">
        <v>2324</v>
      </c>
      <c r="C288" s="149" t="s">
        <v>212</v>
      </c>
      <c r="D288" s="151">
        <v>42193</v>
      </c>
      <c r="E288" s="149">
        <v>220</v>
      </c>
      <c r="F288" s="149">
        <v>400</v>
      </c>
      <c r="G288" s="149" t="s">
        <v>161</v>
      </c>
      <c r="H288" s="83" t="s">
        <v>162</v>
      </c>
    </row>
    <row r="289" spans="1:8" x14ac:dyDescent="0.3">
      <c r="A289" s="149" t="s">
        <v>159</v>
      </c>
      <c r="B289" s="150">
        <v>2324</v>
      </c>
      <c r="C289" s="149" t="s">
        <v>211</v>
      </c>
      <c r="D289" s="151">
        <v>42193</v>
      </c>
      <c r="E289" s="149">
        <v>330</v>
      </c>
      <c r="F289" s="149">
        <v>400</v>
      </c>
      <c r="G289" s="149" t="s">
        <v>161</v>
      </c>
      <c r="H289" s="83" t="s">
        <v>162</v>
      </c>
    </row>
    <row r="290" spans="1:8" x14ac:dyDescent="0.3">
      <c r="A290" s="149" t="s">
        <v>159</v>
      </c>
      <c r="B290" s="150">
        <v>2324</v>
      </c>
      <c r="C290" s="149" t="s">
        <v>246</v>
      </c>
      <c r="D290" s="151">
        <v>42193</v>
      </c>
      <c r="E290" s="149">
        <v>3400</v>
      </c>
      <c r="F290" s="149">
        <v>400</v>
      </c>
      <c r="G290" s="149" t="s">
        <v>161</v>
      </c>
      <c r="H290" s="83" t="s">
        <v>162</v>
      </c>
    </row>
    <row r="291" spans="1:8" x14ac:dyDescent="0.3">
      <c r="A291" s="149" t="s">
        <v>159</v>
      </c>
      <c r="B291" s="150">
        <v>2324</v>
      </c>
      <c r="C291" s="149" t="s">
        <v>213</v>
      </c>
      <c r="D291" s="151">
        <v>42193</v>
      </c>
      <c r="E291" s="149">
        <v>440</v>
      </c>
      <c r="F291" s="149">
        <v>400</v>
      </c>
      <c r="G291" s="149" t="s">
        <v>161</v>
      </c>
      <c r="H291" s="83" t="s">
        <v>162</v>
      </c>
    </row>
    <row r="292" spans="1:8" x14ac:dyDescent="0.3">
      <c r="A292" s="149" t="s">
        <v>159</v>
      </c>
      <c r="B292" s="150">
        <v>2324</v>
      </c>
      <c r="C292" s="149" t="s">
        <v>247</v>
      </c>
      <c r="D292" s="151">
        <v>42193</v>
      </c>
      <c r="E292" s="149">
        <v>860</v>
      </c>
      <c r="F292" s="149">
        <v>400</v>
      </c>
      <c r="G292" s="149" t="s">
        <v>161</v>
      </c>
      <c r="H292" s="83" t="s">
        <v>162</v>
      </c>
    </row>
    <row r="293" spans="1:8" x14ac:dyDescent="0.3">
      <c r="A293" s="149" t="s">
        <v>159</v>
      </c>
      <c r="B293" s="150">
        <v>2324</v>
      </c>
      <c r="C293" s="149" t="s">
        <v>214</v>
      </c>
      <c r="D293" s="151">
        <v>42193</v>
      </c>
      <c r="E293" s="149">
        <v>36</v>
      </c>
      <c r="F293" s="149">
        <v>400</v>
      </c>
      <c r="G293" s="149" t="s">
        <v>161</v>
      </c>
      <c r="H293" s="83" t="s">
        <v>162</v>
      </c>
    </row>
    <row r="294" spans="1:8" x14ac:dyDescent="0.3">
      <c r="A294" s="149" t="s">
        <v>159</v>
      </c>
      <c r="B294" s="150">
        <v>2324</v>
      </c>
      <c r="C294" s="149" t="s">
        <v>212</v>
      </c>
      <c r="D294" s="151">
        <v>42229</v>
      </c>
      <c r="E294" s="149">
        <v>420</v>
      </c>
      <c r="F294" s="149">
        <v>400</v>
      </c>
      <c r="G294" s="149" t="s">
        <v>161</v>
      </c>
      <c r="H294" s="83" t="s">
        <v>162</v>
      </c>
    </row>
    <row r="295" spans="1:8" x14ac:dyDescent="0.3">
      <c r="A295" s="149" t="s">
        <v>159</v>
      </c>
      <c r="B295" s="150">
        <v>2324</v>
      </c>
      <c r="C295" s="149" t="s">
        <v>211</v>
      </c>
      <c r="D295" s="151">
        <v>42229</v>
      </c>
      <c r="E295" s="149">
        <v>43000</v>
      </c>
      <c r="F295" s="149">
        <v>400</v>
      </c>
      <c r="G295" s="149" t="s">
        <v>161</v>
      </c>
      <c r="H295" s="83" t="s">
        <v>162</v>
      </c>
    </row>
    <row r="296" spans="1:8" x14ac:dyDescent="0.3">
      <c r="A296" s="149" t="s">
        <v>159</v>
      </c>
      <c r="B296" s="150">
        <v>2324</v>
      </c>
      <c r="C296" s="149" t="s">
        <v>213</v>
      </c>
      <c r="D296" s="151">
        <v>42229</v>
      </c>
      <c r="E296" s="149">
        <v>180</v>
      </c>
      <c r="F296" s="149">
        <v>400</v>
      </c>
      <c r="G296" s="149" t="s">
        <v>161</v>
      </c>
      <c r="H296" s="83" t="s">
        <v>162</v>
      </c>
    </row>
    <row r="297" spans="1:8" x14ac:dyDescent="0.3">
      <c r="A297" s="149" t="s">
        <v>159</v>
      </c>
      <c r="B297" s="150">
        <v>2324</v>
      </c>
      <c r="C297" s="149" t="s">
        <v>214</v>
      </c>
      <c r="D297" s="151">
        <v>42229</v>
      </c>
      <c r="E297" s="149">
        <v>36</v>
      </c>
      <c r="F297" s="149">
        <v>400</v>
      </c>
      <c r="G297" s="149" t="s">
        <v>161</v>
      </c>
      <c r="H297" s="83" t="s">
        <v>162</v>
      </c>
    </row>
    <row r="298" spans="1:8" x14ac:dyDescent="0.3">
      <c r="A298" s="149" t="s">
        <v>159</v>
      </c>
      <c r="B298" s="150">
        <v>2324</v>
      </c>
      <c r="C298" s="149" t="s">
        <v>212</v>
      </c>
      <c r="D298" s="151">
        <v>42264</v>
      </c>
      <c r="E298" s="149">
        <v>1900</v>
      </c>
      <c r="F298" s="149">
        <v>400</v>
      </c>
      <c r="G298" s="149" t="s">
        <v>161</v>
      </c>
      <c r="H298" s="83" t="s">
        <v>162</v>
      </c>
    </row>
    <row r="299" spans="1:8" x14ac:dyDescent="0.3">
      <c r="A299" s="149" t="s">
        <v>159</v>
      </c>
      <c r="B299" s="150">
        <v>2324</v>
      </c>
      <c r="C299" s="149" t="s">
        <v>211</v>
      </c>
      <c r="D299" s="151">
        <v>42264</v>
      </c>
      <c r="E299" s="149">
        <v>5700</v>
      </c>
      <c r="F299" s="149">
        <v>400</v>
      </c>
      <c r="G299" s="149" t="s">
        <v>161</v>
      </c>
      <c r="H299" s="83" t="s">
        <v>162</v>
      </c>
    </row>
    <row r="300" spans="1:8" x14ac:dyDescent="0.3">
      <c r="A300" s="149" t="s">
        <v>159</v>
      </c>
      <c r="B300" s="150">
        <v>2324</v>
      </c>
      <c r="C300" s="149" t="s">
        <v>213</v>
      </c>
      <c r="D300" s="151">
        <v>42264</v>
      </c>
      <c r="E300" s="149">
        <v>620</v>
      </c>
      <c r="F300" s="149">
        <v>400</v>
      </c>
      <c r="G300" s="149" t="s">
        <v>161</v>
      </c>
      <c r="H300" s="83" t="s">
        <v>162</v>
      </c>
    </row>
    <row r="301" spans="1:8" x14ac:dyDescent="0.3">
      <c r="A301" s="149" t="s">
        <v>159</v>
      </c>
      <c r="B301" s="150">
        <v>2324</v>
      </c>
      <c r="C301" s="149" t="s">
        <v>214</v>
      </c>
      <c r="D301" s="151">
        <v>42264</v>
      </c>
      <c r="E301" s="149">
        <v>340</v>
      </c>
      <c r="F301" s="149">
        <v>400</v>
      </c>
      <c r="G301" s="149" t="s">
        <v>161</v>
      </c>
      <c r="H301" s="83" t="s">
        <v>162</v>
      </c>
    </row>
    <row r="302" spans="1:8" x14ac:dyDescent="0.3">
      <c r="A302" s="149" t="s">
        <v>159</v>
      </c>
      <c r="B302" s="150">
        <v>2324</v>
      </c>
      <c r="C302" s="149" t="s">
        <v>245</v>
      </c>
      <c r="D302" s="151">
        <v>42285</v>
      </c>
      <c r="E302" s="149">
        <v>180</v>
      </c>
      <c r="F302" s="149">
        <v>400</v>
      </c>
      <c r="G302" s="149" t="s">
        <v>161</v>
      </c>
      <c r="H302" s="83" t="s">
        <v>162</v>
      </c>
    </row>
    <row r="303" spans="1:8" x14ac:dyDescent="0.3">
      <c r="A303" s="149" t="s">
        <v>159</v>
      </c>
      <c r="B303" s="150">
        <v>2324</v>
      </c>
      <c r="C303" s="149" t="s">
        <v>212</v>
      </c>
      <c r="D303" s="151">
        <v>42285</v>
      </c>
      <c r="E303" s="149">
        <v>180</v>
      </c>
      <c r="F303" s="149">
        <v>400</v>
      </c>
      <c r="G303" s="149" t="s">
        <v>161</v>
      </c>
      <c r="H303" s="83" t="s">
        <v>162</v>
      </c>
    </row>
    <row r="304" spans="1:8" x14ac:dyDescent="0.3">
      <c r="A304" s="149" t="s">
        <v>159</v>
      </c>
      <c r="B304" s="150">
        <v>2324</v>
      </c>
      <c r="C304" s="149" t="s">
        <v>211</v>
      </c>
      <c r="D304" s="151">
        <v>42285</v>
      </c>
      <c r="E304" s="149">
        <v>1351</v>
      </c>
      <c r="F304" s="149">
        <v>400</v>
      </c>
      <c r="G304" s="149" t="s">
        <v>161</v>
      </c>
      <c r="H304" s="83" t="s">
        <v>162</v>
      </c>
    </row>
    <row r="305" spans="1:8" x14ac:dyDescent="0.3">
      <c r="A305" s="149" t="s">
        <v>159</v>
      </c>
      <c r="B305" s="150">
        <v>2324</v>
      </c>
      <c r="C305" s="149" t="s">
        <v>246</v>
      </c>
      <c r="D305" s="151">
        <v>42285</v>
      </c>
      <c r="E305" s="149">
        <v>450</v>
      </c>
      <c r="F305" s="149">
        <v>400</v>
      </c>
      <c r="G305" s="149" t="s">
        <v>161</v>
      </c>
      <c r="H305" s="83" t="s">
        <v>162</v>
      </c>
    </row>
    <row r="306" spans="1:8" x14ac:dyDescent="0.3">
      <c r="A306" s="149" t="s">
        <v>159</v>
      </c>
      <c r="B306" s="150">
        <v>2324</v>
      </c>
      <c r="C306" s="149" t="s">
        <v>213</v>
      </c>
      <c r="D306" s="151">
        <v>42285</v>
      </c>
      <c r="E306" s="149">
        <v>541</v>
      </c>
      <c r="F306" s="149">
        <v>400</v>
      </c>
      <c r="G306" s="149" t="s">
        <v>161</v>
      </c>
      <c r="H306" s="83" t="s">
        <v>162</v>
      </c>
    </row>
    <row r="307" spans="1:8" x14ac:dyDescent="0.3">
      <c r="A307" s="149" t="s">
        <v>159</v>
      </c>
      <c r="B307" s="150">
        <v>2324</v>
      </c>
      <c r="C307" s="149" t="s">
        <v>247</v>
      </c>
      <c r="D307" s="151">
        <v>42285</v>
      </c>
      <c r="E307" s="149">
        <v>270</v>
      </c>
      <c r="F307" s="149">
        <v>400</v>
      </c>
      <c r="G307" s="149" t="s">
        <v>161</v>
      </c>
      <c r="H307" s="83" t="s">
        <v>162</v>
      </c>
    </row>
    <row r="308" spans="1:8" x14ac:dyDescent="0.3">
      <c r="A308" s="149" t="s">
        <v>159</v>
      </c>
      <c r="B308" s="150">
        <v>2324</v>
      </c>
      <c r="C308" s="149" t="s">
        <v>214</v>
      </c>
      <c r="D308" s="151">
        <v>42285</v>
      </c>
      <c r="E308" s="149">
        <v>811</v>
      </c>
      <c r="F308" s="149">
        <v>400</v>
      </c>
      <c r="G308" s="149" t="s">
        <v>161</v>
      </c>
      <c r="H308" s="83" t="s">
        <v>162</v>
      </c>
    </row>
    <row r="309" spans="1:8" x14ac:dyDescent="0.3">
      <c r="A309" s="149" t="s">
        <v>159</v>
      </c>
      <c r="B309" s="150">
        <v>2324</v>
      </c>
      <c r="C309" s="149" t="s">
        <v>212</v>
      </c>
      <c r="D309" s="151">
        <v>42312</v>
      </c>
      <c r="E309" s="149">
        <v>21261</v>
      </c>
      <c r="F309" s="149">
        <v>400</v>
      </c>
      <c r="G309" s="149" t="s">
        <v>161</v>
      </c>
      <c r="H309" s="83" t="s">
        <v>162</v>
      </c>
    </row>
    <row r="310" spans="1:8" x14ac:dyDescent="0.3">
      <c r="A310" s="149" t="s">
        <v>159</v>
      </c>
      <c r="B310" s="150">
        <v>2324</v>
      </c>
      <c r="C310" s="149" t="s">
        <v>211</v>
      </c>
      <c r="D310" s="151">
        <v>42312</v>
      </c>
      <c r="E310" s="149">
        <v>3800</v>
      </c>
      <c r="F310" s="149">
        <v>400</v>
      </c>
      <c r="G310" s="149" t="s">
        <v>161</v>
      </c>
      <c r="H310" s="83" t="s">
        <v>162</v>
      </c>
    </row>
    <row r="311" spans="1:8" x14ac:dyDescent="0.3">
      <c r="A311" s="149" t="s">
        <v>159</v>
      </c>
      <c r="B311" s="150">
        <v>2324</v>
      </c>
      <c r="C311" s="149" t="s">
        <v>213</v>
      </c>
      <c r="D311" s="151">
        <v>42312</v>
      </c>
      <c r="E311" s="149">
        <v>3400</v>
      </c>
      <c r="F311" s="149">
        <v>400</v>
      </c>
      <c r="G311" s="149" t="s">
        <v>161</v>
      </c>
      <c r="H311" s="83" t="s">
        <v>162</v>
      </c>
    </row>
    <row r="312" spans="1:8" x14ac:dyDescent="0.3">
      <c r="A312" s="149" t="s">
        <v>159</v>
      </c>
      <c r="B312" s="150">
        <v>2324</v>
      </c>
      <c r="C312" s="149" t="s">
        <v>214</v>
      </c>
      <c r="D312" s="151">
        <v>42312</v>
      </c>
      <c r="E312" s="149">
        <v>4700</v>
      </c>
      <c r="F312" s="149">
        <v>400</v>
      </c>
      <c r="G312" s="149" t="s">
        <v>161</v>
      </c>
      <c r="H312" s="83" t="s">
        <v>162</v>
      </c>
    </row>
    <row r="313" spans="1:8" x14ac:dyDescent="0.3">
      <c r="A313" s="149" t="s">
        <v>159</v>
      </c>
      <c r="B313" s="150">
        <v>2324</v>
      </c>
      <c r="C313" s="149" t="s">
        <v>212</v>
      </c>
      <c r="D313" s="151">
        <v>42345</v>
      </c>
      <c r="E313" s="149">
        <v>631</v>
      </c>
      <c r="F313" s="149">
        <v>400</v>
      </c>
      <c r="G313" s="149" t="s">
        <v>161</v>
      </c>
      <c r="H313" s="83" t="s">
        <v>162</v>
      </c>
    </row>
    <row r="314" spans="1:8" x14ac:dyDescent="0.3">
      <c r="A314" s="149" t="s">
        <v>159</v>
      </c>
      <c r="B314" s="150">
        <v>2324</v>
      </c>
      <c r="C314" s="149" t="s">
        <v>211</v>
      </c>
      <c r="D314" s="151">
        <v>42345</v>
      </c>
      <c r="E314" s="149">
        <v>90</v>
      </c>
      <c r="F314" s="149">
        <v>400</v>
      </c>
      <c r="G314" s="149" t="s">
        <v>161</v>
      </c>
      <c r="H314" s="83" t="s">
        <v>162</v>
      </c>
    </row>
    <row r="315" spans="1:8" x14ac:dyDescent="0.3">
      <c r="A315" s="149" t="s">
        <v>159</v>
      </c>
      <c r="B315" s="150">
        <v>2324</v>
      </c>
      <c r="C315" s="149" t="s">
        <v>213</v>
      </c>
      <c r="D315" s="151">
        <v>42345</v>
      </c>
      <c r="E315" s="149">
        <v>270</v>
      </c>
      <c r="F315" s="149">
        <v>400</v>
      </c>
      <c r="G315" s="149" t="s">
        <v>161</v>
      </c>
      <c r="H315" s="83" t="s">
        <v>162</v>
      </c>
    </row>
    <row r="316" spans="1:8" x14ac:dyDescent="0.3">
      <c r="A316" s="149" t="s">
        <v>159</v>
      </c>
      <c r="B316" s="150">
        <v>2324</v>
      </c>
      <c r="C316" s="149" t="s">
        <v>214</v>
      </c>
      <c r="D316" s="151">
        <v>42345</v>
      </c>
      <c r="E316" s="149">
        <v>90</v>
      </c>
      <c r="F316" s="149">
        <v>400</v>
      </c>
      <c r="G316" s="149" t="s">
        <v>161</v>
      </c>
      <c r="H316" s="83" t="s">
        <v>162</v>
      </c>
    </row>
    <row r="317" spans="1:8" x14ac:dyDescent="0.3">
      <c r="A317" s="149" t="s">
        <v>159</v>
      </c>
      <c r="B317" s="150">
        <v>2324</v>
      </c>
      <c r="C317" s="149" t="s">
        <v>245</v>
      </c>
      <c r="D317" s="151">
        <v>42374</v>
      </c>
      <c r="E317" s="149">
        <v>901</v>
      </c>
      <c r="F317" s="149">
        <v>400</v>
      </c>
      <c r="G317" s="149" t="s">
        <v>161</v>
      </c>
      <c r="H317" s="83" t="s">
        <v>162</v>
      </c>
    </row>
    <row r="318" spans="1:8" x14ac:dyDescent="0.3">
      <c r="A318" s="149" t="s">
        <v>159</v>
      </c>
      <c r="B318" s="150">
        <v>2324</v>
      </c>
      <c r="C318" s="149" t="s">
        <v>212</v>
      </c>
      <c r="D318" s="151">
        <v>42374</v>
      </c>
      <c r="E318" s="149">
        <v>90</v>
      </c>
      <c r="F318" s="149">
        <v>400</v>
      </c>
      <c r="G318" s="149" t="s">
        <v>161</v>
      </c>
      <c r="H318" s="83" t="s">
        <v>162</v>
      </c>
    </row>
    <row r="319" spans="1:8" x14ac:dyDescent="0.3">
      <c r="A319" s="149" t="s">
        <v>159</v>
      </c>
      <c r="B319" s="150">
        <v>2324</v>
      </c>
      <c r="C319" s="149" t="s">
        <v>211</v>
      </c>
      <c r="D319" s="151">
        <v>42374</v>
      </c>
      <c r="E319" s="149">
        <v>541</v>
      </c>
      <c r="F319" s="149">
        <v>400</v>
      </c>
      <c r="G319" s="149" t="s">
        <v>161</v>
      </c>
      <c r="H319" s="83" t="s">
        <v>162</v>
      </c>
    </row>
    <row r="320" spans="1:8" x14ac:dyDescent="0.3">
      <c r="A320" s="149" t="s">
        <v>159</v>
      </c>
      <c r="B320" s="150">
        <v>2324</v>
      </c>
      <c r="C320" s="149" t="s">
        <v>246</v>
      </c>
      <c r="D320" s="151">
        <v>42374</v>
      </c>
      <c r="E320" s="149">
        <v>721</v>
      </c>
      <c r="F320" s="149">
        <v>400</v>
      </c>
      <c r="G320" s="149" t="s">
        <v>161</v>
      </c>
      <c r="H320" s="83" t="s">
        <v>162</v>
      </c>
    </row>
    <row r="321" spans="1:8" x14ac:dyDescent="0.3">
      <c r="A321" s="149" t="s">
        <v>159</v>
      </c>
      <c r="B321" s="150">
        <v>2324</v>
      </c>
      <c r="C321" s="149" t="s">
        <v>213</v>
      </c>
      <c r="D321" s="151">
        <v>42374</v>
      </c>
      <c r="E321" s="149">
        <v>631</v>
      </c>
      <c r="F321" s="149">
        <v>400</v>
      </c>
      <c r="G321" s="149" t="s">
        <v>161</v>
      </c>
      <c r="H321" s="83" t="s">
        <v>162</v>
      </c>
    </row>
    <row r="322" spans="1:8" x14ac:dyDescent="0.3">
      <c r="A322" s="149" t="s">
        <v>159</v>
      </c>
      <c r="B322" s="150">
        <v>2324</v>
      </c>
      <c r="C322" s="149" t="s">
        <v>247</v>
      </c>
      <c r="D322" s="151">
        <v>42374</v>
      </c>
      <c r="E322" s="149">
        <v>180</v>
      </c>
      <c r="F322" s="149">
        <v>400</v>
      </c>
      <c r="G322" s="149" t="s">
        <v>161</v>
      </c>
      <c r="H322" s="83" t="s">
        <v>162</v>
      </c>
    </row>
    <row r="323" spans="1:8" x14ac:dyDescent="0.3">
      <c r="A323" s="149" t="s">
        <v>159</v>
      </c>
      <c r="B323" s="150">
        <v>2324</v>
      </c>
      <c r="C323" s="149" t="s">
        <v>214</v>
      </c>
      <c r="D323" s="151">
        <v>42374</v>
      </c>
      <c r="E323" s="149">
        <v>450</v>
      </c>
      <c r="F323" s="149">
        <v>400</v>
      </c>
      <c r="G323" s="149" t="s">
        <v>161</v>
      </c>
      <c r="H323" s="83" t="s">
        <v>162</v>
      </c>
    </row>
    <row r="324" spans="1:8" x14ac:dyDescent="0.3">
      <c r="A324" s="149" t="s">
        <v>159</v>
      </c>
      <c r="B324" s="150">
        <v>2324</v>
      </c>
      <c r="C324" s="149" t="s">
        <v>212</v>
      </c>
      <c r="D324" s="151">
        <v>42401</v>
      </c>
      <c r="E324" s="149">
        <v>270</v>
      </c>
      <c r="F324" s="149">
        <v>400</v>
      </c>
      <c r="G324" s="149" t="s">
        <v>161</v>
      </c>
      <c r="H324" s="83" t="s">
        <v>162</v>
      </c>
    </row>
    <row r="325" spans="1:8" x14ac:dyDescent="0.3">
      <c r="A325" s="149" t="s">
        <v>159</v>
      </c>
      <c r="B325" s="150">
        <v>2324</v>
      </c>
      <c r="C325" s="149" t="s">
        <v>211</v>
      </c>
      <c r="D325" s="151">
        <v>42401</v>
      </c>
      <c r="E325" s="149">
        <v>180</v>
      </c>
      <c r="F325" s="149">
        <v>400</v>
      </c>
      <c r="G325" s="149" t="s">
        <v>161</v>
      </c>
      <c r="H325" s="83" t="s">
        <v>162</v>
      </c>
    </row>
    <row r="326" spans="1:8" x14ac:dyDescent="0.3">
      <c r="A326" s="149" t="s">
        <v>159</v>
      </c>
      <c r="B326" s="150">
        <v>2324</v>
      </c>
      <c r="C326" s="149" t="s">
        <v>213</v>
      </c>
      <c r="D326" s="151">
        <v>42401</v>
      </c>
      <c r="E326" s="149">
        <v>270</v>
      </c>
      <c r="F326" s="149">
        <v>400</v>
      </c>
      <c r="G326" s="149" t="s">
        <v>161</v>
      </c>
      <c r="H326" s="83" t="s">
        <v>162</v>
      </c>
    </row>
    <row r="327" spans="1:8" x14ac:dyDescent="0.3">
      <c r="A327" s="149" t="s">
        <v>159</v>
      </c>
      <c r="B327" s="150">
        <v>2324</v>
      </c>
      <c r="C327" s="149" t="s">
        <v>214</v>
      </c>
      <c r="D327" s="151">
        <v>42401</v>
      </c>
      <c r="E327" s="149">
        <v>360</v>
      </c>
      <c r="F327" s="149">
        <v>400</v>
      </c>
      <c r="G327" s="149" t="s">
        <v>161</v>
      </c>
      <c r="H327" s="83" t="s">
        <v>162</v>
      </c>
    </row>
    <row r="328" spans="1:8" x14ac:dyDescent="0.3">
      <c r="A328" s="149" t="s">
        <v>159</v>
      </c>
      <c r="B328" s="150">
        <v>2324</v>
      </c>
      <c r="C328" s="149" t="s">
        <v>212</v>
      </c>
      <c r="D328" s="151">
        <v>42437</v>
      </c>
      <c r="E328" s="149">
        <v>1</v>
      </c>
      <c r="F328" s="149">
        <v>400</v>
      </c>
      <c r="G328" s="149" t="s">
        <v>161</v>
      </c>
      <c r="H328" s="83" t="s">
        <v>162</v>
      </c>
    </row>
    <row r="329" spans="1:8" x14ac:dyDescent="0.3">
      <c r="A329" s="149" t="s">
        <v>159</v>
      </c>
      <c r="B329" s="150">
        <v>2324</v>
      </c>
      <c r="C329" s="149" t="s">
        <v>211</v>
      </c>
      <c r="D329" s="151">
        <v>42437</v>
      </c>
      <c r="E329" s="149">
        <v>90</v>
      </c>
      <c r="F329" s="149">
        <v>400</v>
      </c>
      <c r="G329" s="149" t="s">
        <v>161</v>
      </c>
      <c r="H329" s="83" t="s">
        <v>162</v>
      </c>
    </row>
    <row r="330" spans="1:8" x14ac:dyDescent="0.3">
      <c r="A330" s="149" t="s">
        <v>159</v>
      </c>
      <c r="B330" s="150">
        <v>2324</v>
      </c>
      <c r="C330" s="149" t="s">
        <v>213</v>
      </c>
      <c r="D330" s="151">
        <v>42437</v>
      </c>
      <c r="E330" s="149">
        <v>90</v>
      </c>
      <c r="F330" s="149">
        <v>400</v>
      </c>
      <c r="G330" s="149" t="s">
        <v>161</v>
      </c>
      <c r="H330" s="83" t="s">
        <v>162</v>
      </c>
    </row>
    <row r="331" spans="1:8" x14ac:dyDescent="0.3">
      <c r="A331" s="149" t="s">
        <v>159</v>
      </c>
      <c r="B331" s="150">
        <v>2324</v>
      </c>
      <c r="C331" s="149" t="s">
        <v>214</v>
      </c>
      <c r="D331" s="151">
        <v>42437</v>
      </c>
      <c r="E331" s="149">
        <v>180</v>
      </c>
      <c r="F331" s="149">
        <v>400</v>
      </c>
      <c r="G331" s="149" t="s">
        <v>161</v>
      </c>
      <c r="H331" s="83" t="s">
        <v>162</v>
      </c>
    </row>
    <row r="332" spans="1:8" x14ac:dyDescent="0.3">
      <c r="A332" s="149" t="s">
        <v>159</v>
      </c>
      <c r="B332" s="150">
        <v>2324</v>
      </c>
      <c r="C332" s="149" t="s">
        <v>245</v>
      </c>
      <c r="D332" s="151">
        <v>42466</v>
      </c>
      <c r="E332" s="149">
        <v>82</v>
      </c>
      <c r="F332" s="149">
        <v>400</v>
      </c>
      <c r="G332" s="149" t="s">
        <v>161</v>
      </c>
      <c r="H332" s="83" t="s">
        <v>162</v>
      </c>
    </row>
    <row r="333" spans="1:8" x14ac:dyDescent="0.3">
      <c r="A333" s="149" t="s">
        <v>159</v>
      </c>
      <c r="B333" s="150">
        <v>2324</v>
      </c>
      <c r="C333" s="149" t="s">
        <v>212</v>
      </c>
      <c r="D333" s="151">
        <v>42466</v>
      </c>
      <c r="E333" s="149">
        <v>14</v>
      </c>
      <c r="F333" s="149">
        <v>400</v>
      </c>
      <c r="G333" s="149" t="s">
        <v>161</v>
      </c>
      <c r="H333" s="83" t="s">
        <v>162</v>
      </c>
    </row>
    <row r="334" spans="1:8" x14ac:dyDescent="0.3">
      <c r="A334" s="149" t="s">
        <v>159</v>
      </c>
      <c r="B334" s="150">
        <v>2324</v>
      </c>
      <c r="C334" s="149" t="s">
        <v>211</v>
      </c>
      <c r="D334" s="151">
        <v>42466</v>
      </c>
      <c r="E334" s="149">
        <v>200</v>
      </c>
      <c r="F334" s="149">
        <v>400</v>
      </c>
      <c r="G334" s="149" t="s">
        <v>161</v>
      </c>
      <c r="H334" s="83" t="s">
        <v>162</v>
      </c>
    </row>
    <row r="335" spans="1:8" x14ac:dyDescent="0.3">
      <c r="A335" s="149" t="s">
        <v>159</v>
      </c>
      <c r="B335" s="150">
        <v>2324</v>
      </c>
      <c r="C335" s="149" t="s">
        <v>246</v>
      </c>
      <c r="D335" s="151">
        <v>42466</v>
      </c>
      <c r="E335" s="149">
        <v>240</v>
      </c>
      <c r="F335" s="149">
        <v>400</v>
      </c>
      <c r="G335" s="149" t="s">
        <v>161</v>
      </c>
      <c r="H335" s="83" t="s">
        <v>162</v>
      </c>
    </row>
    <row r="336" spans="1:8" x14ac:dyDescent="0.3">
      <c r="A336" s="149" t="s">
        <v>159</v>
      </c>
      <c r="B336" s="150">
        <v>2324</v>
      </c>
      <c r="C336" s="149" t="s">
        <v>213</v>
      </c>
      <c r="D336" s="151">
        <v>42466</v>
      </c>
      <c r="E336" s="149">
        <v>90</v>
      </c>
      <c r="F336" s="149">
        <v>400</v>
      </c>
      <c r="G336" s="149" t="s">
        <v>161</v>
      </c>
      <c r="H336" s="83" t="s">
        <v>162</v>
      </c>
    </row>
    <row r="337" spans="1:8" x14ac:dyDescent="0.3">
      <c r="A337" s="149" t="s">
        <v>159</v>
      </c>
      <c r="B337" s="150">
        <v>2324</v>
      </c>
      <c r="C337" s="149" t="s">
        <v>247</v>
      </c>
      <c r="D337" s="151">
        <v>42466</v>
      </c>
      <c r="E337" s="149">
        <v>140</v>
      </c>
      <c r="F337" s="149">
        <v>400</v>
      </c>
      <c r="G337" s="149" t="s">
        <v>161</v>
      </c>
      <c r="H337" s="83" t="s">
        <v>162</v>
      </c>
    </row>
    <row r="338" spans="1:8" x14ac:dyDescent="0.3">
      <c r="A338" s="149" t="s">
        <v>159</v>
      </c>
      <c r="B338" s="150">
        <v>2324</v>
      </c>
      <c r="C338" s="149" t="s">
        <v>214</v>
      </c>
      <c r="D338" s="151">
        <v>42466</v>
      </c>
      <c r="E338" s="149">
        <v>50</v>
      </c>
      <c r="F338" s="149">
        <v>400</v>
      </c>
      <c r="G338" s="149" t="s">
        <v>161</v>
      </c>
      <c r="H338" s="83" t="s">
        <v>162</v>
      </c>
    </row>
    <row r="339" spans="1:8" x14ac:dyDescent="0.3">
      <c r="A339" s="149" t="s">
        <v>159</v>
      </c>
      <c r="B339" s="150">
        <v>2324</v>
      </c>
      <c r="C339" s="149" t="s">
        <v>212</v>
      </c>
      <c r="D339" s="151">
        <v>42499</v>
      </c>
      <c r="E339" s="149">
        <v>230</v>
      </c>
      <c r="F339" s="149">
        <v>400</v>
      </c>
      <c r="G339" s="149" t="s">
        <v>161</v>
      </c>
      <c r="H339" s="83" t="s">
        <v>162</v>
      </c>
    </row>
    <row r="340" spans="1:8" x14ac:dyDescent="0.3">
      <c r="A340" s="149" t="s">
        <v>159</v>
      </c>
      <c r="B340" s="150">
        <v>2324</v>
      </c>
      <c r="C340" s="149" t="s">
        <v>211</v>
      </c>
      <c r="D340" s="151">
        <v>42499</v>
      </c>
      <c r="E340" s="149">
        <v>71</v>
      </c>
      <c r="F340" s="149">
        <v>400</v>
      </c>
      <c r="G340" s="149" t="s">
        <v>161</v>
      </c>
      <c r="H340" s="83" t="s">
        <v>162</v>
      </c>
    </row>
    <row r="341" spans="1:8" x14ac:dyDescent="0.3">
      <c r="A341" s="149" t="s">
        <v>159</v>
      </c>
      <c r="B341" s="150">
        <v>2324</v>
      </c>
      <c r="C341" s="149" t="s">
        <v>213</v>
      </c>
      <c r="D341" s="151">
        <v>42499</v>
      </c>
      <c r="E341" s="149">
        <v>70</v>
      </c>
      <c r="F341" s="149">
        <v>400</v>
      </c>
      <c r="G341" s="149" t="s">
        <v>161</v>
      </c>
      <c r="H341" s="83" t="s">
        <v>162</v>
      </c>
    </row>
    <row r="342" spans="1:8" x14ac:dyDescent="0.3">
      <c r="A342" s="149" t="s">
        <v>159</v>
      </c>
      <c r="B342" s="150">
        <v>2324</v>
      </c>
      <c r="C342" s="149" t="s">
        <v>214</v>
      </c>
      <c r="D342" s="151">
        <v>42499</v>
      </c>
      <c r="E342" s="149">
        <v>50</v>
      </c>
      <c r="F342" s="149">
        <v>400</v>
      </c>
      <c r="G342" s="149" t="s">
        <v>161</v>
      </c>
      <c r="H342" s="83" t="s">
        <v>162</v>
      </c>
    </row>
    <row r="343" spans="1:8" x14ac:dyDescent="0.3">
      <c r="A343" s="149" t="s">
        <v>159</v>
      </c>
      <c r="B343" s="150">
        <v>2324</v>
      </c>
      <c r="C343" s="149" t="s">
        <v>212</v>
      </c>
      <c r="D343" s="151">
        <v>42523</v>
      </c>
      <c r="E343" s="149">
        <v>721</v>
      </c>
      <c r="F343" s="149">
        <v>400</v>
      </c>
      <c r="G343" s="149" t="s">
        <v>161</v>
      </c>
      <c r="H343" s="83" t="s">
        <v>162</v>
      </c>
    </row>
    <row r="344" spans="1:8" x14ac:dyDescent="0.3">
      <c r="A344" s="149" t="s">
        <v>159</v>
      </c>
      <c r="B344" s="150">
        <v>2324</v>
      </c>
      <c r="C344" s="149" t="s">
        <v>211</v>
      </c>
      <c r="D344" s="151">
        <v>42523</v>
      </c>
      <c r="E344" s="149">
        <v>3000</v>
      </c>
      <c r="F344" s="149">
        <v>400</v>
      </c>
      <c r="G344" s="149" t="s">
        <v>161</v>
      </c>
      <c r="H344" s="83" t="s">
        <v>162</v>
      </c>
    </row>
    <row r="345" spans="1:8" x14ac:dyDescent="0.3">
      <c r="A345" s="149" t="s">
        <v>159</v>
      </c>
      <c r="B345" s="150">
        <v>2324</v>
      </c>
      <c r="C345" s="149" t="s">
        <v>213</v>
      </c>
      <c r="D345" s="151">
        <v>42523</v>
      </c>
      <c r="E345" s="149">
        <v>3500</v>
      </c>
      <c r="F345" s="149">
        <v>400</v>
      </c>
      <c r="G345" s="149" t="s">
        <v>161</v>
      </c>
      <c r="H345" s="83" t="s">
        <v>162</v>
      </c>
    </row>
    <row r="346" spans="1:8" x14ac:dyDescent="0.3">
      <c r="A346" s="149" t="s">
        <v>159</v>
      </c>
      <c r="B346" s="150">
        <v>2324</v>
      </c>
      <c r="C346" s="149" t="s">
        <v>214</v>
      </c>
      <c r="D346" s="151">
        <v>42523</v>
      </c>
      <c r="E346" s="149">
        <v>6364</v>
      </c>
      <c r="F346" s="149">
        <v>400</v>
      </c>
      <c r="G346" s="149" t="s">
        <v>161</v>
      </c>
      <c r="H346" s="83" t="s">
        <v>162</v>
      </c>
    </row>
    <row r="347" spans="1:8" x14ac:dyDescent="0.3">
      <c r="A347" s="149" t="s">
        <v>159</v>
      </c>
      <c r="B347" s="150">
        <v>2324</v>
      </c>
      <c r="C347" s="149" t="s">
        <v>245</v>
      </c>
      <c r="D347" s="151">
        <v>42556</v>
      </c>
      <c r="E347" s="149">
        <v>270</v>
      </c>
      <c r="F347" s="149">
        <v>400</v>
      </c>
      <c r="G347" s="149" t="s">
        <v>161</v>
      </c>
      <c r="H347" s="83" t="s">
        <v>162</v>
      </c>
    </row>
    <row r="348" spans="1:8" x14ac:dyDescent="0.3">
      <c r="A348" s="149" t="s">
        <v>159</v>
      </c>
      <c r="B348" s="150">
        <v>2324</v>
      </c>
      <c r="C348" s="149" t="s">
        <v>212</v>
      </c>
      <c r="D348" s="151">
        <v>42556</v>
      </c>
      <c r="E348" s="149">
        <v>450</v>
      </c>
      <c r="F348" s="149">
        <v>400</v>
      </c>
      <c r="G348" s="149" t="s">
        <v>161</v>
      </c>
      <c r="H348" s="83" t="s">
        <v>162</v>
      </c>
    </row>
    <row r="349" spans="1:8" x14ac:dyDescent="0.3">
      <c r="A349" s="149" t="s">
        <v>159</v>
      </c>
      <c r="B349" s="150">
        <v>2324</v>
      </c>
      <c r="C349" s="149" t="s">
        <v>211</v>
      </c>
      <c r="D349" s="151">
        <v>42556</v>
      </c>
      <c r="E349" s="149">
        <v>450</v>
      </c>
      <c r="F349" s="149">
        <v>400</v>
      </c>
      <c r="G349" s="149" t="s">
        <v>161</v>
      </c>
      <c r="H349" s="83" t="s">
        <v>162</v>
      </c>
    </row>
    <row r="350" spans="1:8" x14ac:dyDescent="0.3">
      <c r="A350" s="149" t="s">
        <v>159</v>
      </c>
      <c r="B350" s="150">
        <v>2324</v>
      </c>
      <c r="C350" s="149" t="s">
        <v>246</v>
      </c>
      <c r="D350" s="151">
        <v>42556</v>
      </c>
      <c r="E350" s="149">
        <v>631</v>
      </c>
      <c r="F350" s="149">
        <v>400</v>
      </c>
      <c r="G350" s="149" t="s">
        <v>161</v>
      </c>
      <c r="H350" s="83" t="s">
        <v>162</v>
      </c>
    </row>
    <row r="351" spans="1:8" x14ac:dyDescent="0.3">
      <c r="A351" s="149" t="s">
        <v>159</v>
      </c>
      <c r="B351" s="150">
        <v>2324</v>
      </c>
      <c r="C351" s="149" t="s">
        <v>213</v>
      </c>
      <c r="D351" s="151">
        <v>42556</v>
      </c>
      <c r="E351" s="149">
        <v>450</v>
      </c>
      <c r="F351" s="149">
        <v>400</v>
      </c>
      <c r="G351" s="149" t="s">
        <v>161</v>
      </c>
      <c r="H351" s="83" t="s">
        <v>162</v>
      </c>
    </row>
    <row r="352" spans="1:8" x14ac:dyDescent="0.3">
      <c r="A352" s="149" t="s">
        <v>159</v>
      </c>
      <c r="B352" s="150">
        <v>2324</v>
      </c>
      <c r="C352" s="149" t="s">
        <v>247</v>
      </c>
      <c r="D352" s="151">
        <v>42556</v>
      </c>
      <c r="E352" s="149">
        <v>541</v>
      </c>
      <c r="F352" s="149">
        <v>400</v>
      </c>
      <c r="G352" s="149" t="s">
        <v>161</v>
      </c>
      <c r="H352" s="83" t="s">
        <v>162</v>
      </c>
    </row>
    <row r="353" spans="1:8" x14ac:dyDescent="0.3">
      <c r="A353" s="149" t="s">
        <v>159</v>
      </c>
      <c r="B353" s="150">
        <v>2324</v>
      </c>
      <c r="C353" s="149" t="s">
        <v>214</v>
      </c>
      <c r="D353" s="151">
        <v>42556</v>
      </c>
      <c r="E353" s="149">
        <v>90</v>
      </c>
      <c r="F353" s="149">
        <v>400</v>
      </c>
      <c r="G353" s="149" t="s">
        <v>161</v>
      </c>
      <c r="H353" s="83" t="s">
        <v>162</v>
      </c>
    </row>
    <row r="354" spans="1:8" x14ac:dyDescent="0.3">
      <c r="A354" s="149" t="s">
        <v>159</v>
      </c>
      <c r="B354" s="150">
        <v>2324</v>
      </c>
      <c r="C354" s="149" t="s">
        <v>212</v>
      </c>
      <c r="D354" s="151">
        <v>42585</v>
      </c>
      <c r="E354" s="149">
        <v>7748</v>
      </c>
      <c r="F354" s="149">
        <v>400</v>
      </c>
      <c r="G354" s="149" t="s">
        <v>161</v>
      </c>
      <c r="H354" s="83" t="s">
        <v>162</v>
      </c>
    </row>
    <row r="355" spans="1:8" x14ac:dyDescent="0.3">
      <c r="A355" s="149" t="s">
        <v>159</v>
      </c>
      <c r="B355" s="150">
        <v>2324</v>
      </c>
      <c r="C355" s="149" t="s">
        <v>211</v>
      </c>
      <c r="D355" s="151">
        <v>42585</v>
      </c>
      <c r="E355" s="149">
        <v>9091</v>
      </c>
      <c r="F355" s="149">
        <v>400</v>
      </c>
      <c r="G355" s="149" t="s">
        <v>161</v>
      </c>
      <c r="H355" s="83" t="s">
        <v>162</v>
      </c>
    </row>
    <row r="356" spans="1:8" x14ac:dyDescent="0.3">
      <c r="A356" s="149" t="s">
        <v>159</v>
      </c>
      <c r="B356" s="150">
        <v>2324</v>
      </c>
      <c r="C356" s="149" t="s">
        <v>213</v>
      </c>
      <c r="D356" s="151">
        <v>42585</v>
      </c>
      <c r="E356" s="149">
        <v>7273</v>
      </c>
      <c r="F356" s="149">
        <v>400</v>
      </c>
      <c r="G356" s="149" t="s">
        <v>161</v>
      </c>
      <c r="H356" s="83" t="s">
        <v>162</v>
      </c>
    </row>
    <row r="357" spans="1:8" x14ac:dyDescent="0.3">
      <c r="A357" s="149" t="s">
        <v>159</v>
      </c>
      <c r="B357" s="150">
        <v>2324</v>
      </c>
      <c r="C357" s="149" t="s">
        <v>214</v>
      </c>
      <c r="D357" s="151">
        <v>42585</v>
      </c>
      <c r="E357" s="149">
        <v>12462</v>
      </c>
      <c r="F357" s="149">
        <v>400</v>
      </c>
      <c r="G357" s="149" t="s">
        <v>161</v>
      </c>
      <c r="H357" s="83" t="s">
        <v>162</v>
      </c>
    </row>
    <row r="358" spans="1:8" x14ac:dyDescent="0.3">
      <c r="A358" s="149" t="s">
        <v>159</v>
      </c>
      <c r="B358" s="150">
        <v>2324</v>
      </c>
      <c r="C358" s="149" t="s">
        <v>212</v>
      </c>
      <c r="D358" s="151">
        <v>42626</v>
      </c>
      <c r="E358" s="149">
        <v>32000</v>
      </c>
      <c r="F358" s="149">
        <v>400</v>
      </c>
      <c r="G358" s="149" t="s">
        <v>161</v>
      </c>
      <c r="H358" s="83" t="s">
        <v>162</v>
      </c>
    </row>
    <row r="359" spans="1:8" x14ac:dyDescent="0.3">
      <c r="A359" s="149" t="s">
        <v>159</v>
      </c>
      <c r="B359" s="150">
        <v>2324</v>
      </c>
      <c r="C359" s="149" t="s">
        <v>211</v>
      </c>
      <c r="D359" s="151">
        <v>42626</v>
      </c>
      <c r="E359" s="149">
        <v>51000</v>
      </c>
      <c r="F359" s="149">
        <v>400</v>
      </c>
      <c r="G359" s="149" t="s">
        <v>161</v>
      </c>
      <c r="H359" s="83" t="s">
        <v>162</v>
      </c>
    </row>
    <row r="360" spans="1:8" x14ac:dyDescent="0.3">
      <c r="A360" s="149" t="s">
        <v>159</v>
      </c>
      <c r="B360" s="150">
        <v>2324</v>
      </c>
      <c r="C360" s="149" t="s">
        <v>213</v>
      </c>
      <c r="D360" s="151">
        <v>42626</v>
      </c>
      <c r="E360" s="149">
        <v>811</v>
      </c>
      <c r="F360" s="149">
        <v>400</v>
      </c>
      <c r="G360" s="149" t="s">
        <v>161</v>
      </c>
      <c r="H360" s="83" t="s">
        <v>162</v>
      </c>
    </row>
    <row r="361" spans="1:8" x14ac:dyDescent="0.3">
      <c r="A361" s="149" t="s">
        <v>159</v>
      </c>
      <c r="B361" s="150">
        <v>2324</v>
      </c>
      <c r="C361" s="149" t="s">
        <v>214</v>
      </c>
      <c r="D361" s="151">
        <v>42626</v>
      </c>
      <c r="E361" s="149">
        <v>450</v>
      </c>
      <c r="F361" s="149">
        <v>400</v>
      </c>
      <c r="G361" s="149" t="s">
        <v>161</v>
      </c>
      <c r="H361" s="83" t="s">
        <v>162</v>
      </c>
    </row>
    <row r="362" spans="1:8" x14ac:dyDescent="0.3">
      <c r="A362" s="149" t="s">
        <v>159</v>
      </c>
      <c r="B362" s="150">
        <v>2324</v>
      </c>
      <c r="C362" s="149" t="s">
        <v>212</v>
      </c>
      <c r="D362" s="151">
        <v>42668</v>
      </c>
      <c r="E362" s="149">
        <v>270</v>
      </c>
      <c r="F362" s="149">
        <v>400</v>
      </c>
      <c r="G362" s="149" t="s">
        <v>161</v>
      </c>
      <c r="H362" s="83" t="s">
        <v>162</v>
      </c>
    </row>
    <row r="363" spans="1:8" x14ac:dyDescent="0.3">
      <c r="A363" s="149" t="s">
        <v>159</v>
      </c>
      <c r="B363" s="150">
        <v>2324</v>
      </c>
      <c r="C363" s="149" t="s">
        <v>211</v>
      </c>
      <c r="D363" s="151">
        <v>42668</v>
      </c>
      <c r="E363" s="149">
        <v>270</v>
      </c>
      <c r="F363" s="149">
        <v>400</v>
      </c>
      <c r="G363" s="149" t="s">
        <v>161</v>
      </c>
      <c r="H363" s="83" t="s">
        <v>162</v>
      </c>
    </row>
    <row r="364" spans="1:8" x14ac:dyDescent="0.3">
      <c r="A364" s="149" t="s">
        <v>159</v>
      </c>
      <c r="B364" s="150">
        <v>2324</v>
      </c>
      <c r="C364" s="149" t="s">
        <v>213</v>
      </c>
      <c r="D364" s="151">
        <v>42668</v>
      </c>
      <c r="E364" s="149">
        <v>180</v>
      </c>
      <c r="F364" s="149">
        <v>400</v>
      </c>
      <c r="G364" s="149" t="s">
        <v>161</v>
      </c>
      <c r="H364" s="83" t="s">
        <v>162</v>
      </c>
    </row>
    <row r="365" spans="1:8" x14ac:dyDescent="0.3">
      <c r="A365" s="149" t="s">
        <v>159</v>
      </c>
      <c r="B365" s="150">
        <v>2324</v>
      </c>
      <c r="C365" s="149" t="s">
        <v>214</v>
      </c>
      <c r="D365" s="151">
        <v>42668</v>
      </c>
      <c r="E365" s="149">
        <v>1</v>
      </c>
      <c r="F365" s="149">
        <v>400</v>
      </c>
      <c r="G365" s="149" t="s">
        <v>161</v>
      </c>
      <c r="H365" s="83" t="s">
        <v>162</v>
      </c>
    </row>
  </sheetData>
  <mergeCells count="1">
    <mergeCell ref="L1:M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XFD195"/>
  <sheetViews>
    <sheetView workbookViewId="0">
      <selection activeCell="O8" sqref="O8"/>
    </sheetView>
  </sheetViews>
  <sheetFormatPr defaultRowHeight="14.4" x14ac:dyDescent="0.3"/>
  <cols>
    <col min="1" max="1" width="9.88671875" bestFit="1" customWidth="1"/>
    <col min="2" max="2" width="6" bestFit="1" customWidth="1"/>
    <col min="3" max="3" width="10.33203125" bestFit="1" customWidth="1"/>
    <col min="4" max="4" width="9" bestFit="1" customWidth="1"/>
    <col min="5" max="5" width="10.5546875" bestFit="1" customWidth="1"/>
    <col min="6" max="6" width="7.44140625" bestFit="1" customWidth="1"/>
    <col min="7" max="7" width="12.88671875"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2361</v>
      </c>
      <c r="C2" s="149" t="s">
        <v>215</v>
      </c>
      <c r="D2" s="151">
        <v>40616</v>
      </c>
      <c r="E2" s="149">
        <v>1950</v>
      </c>
      <c r="F2" s="149">
        <v>400</v>
      </c>
      <c r="G2" s="149" t="s">
        <v>161</v>
      </c>
      <c r="H2" s="83" t="s">
        <v>162</v>
      </c>
      <c r="J2" s="85" t="s">
        <v>163</v>
      </c>
      <c r="K2" s="85" t="s">
        <v>164</v>
      </c>
      <c r="L2" s="86">
        <v>40179</v>
      </c>
      <c r="M2" s="86">
        <v>42916</v>
      </c>
      <c r="N2" s="82">
        <f>$B$2</f>
        <v>2361</v>
      </c>
      <c r="O2" s="21">
        <f>COUNTIFS($D:$D,"&gt;="&amp;L2,$D:$D,"&lt;="&amp;M2)</f>
        <v>194</v>
      </c>
      <c r="P2" s="21">
        <f>COUNTIFS($D:$D,"&gt;="&amp;L2,$D:$D,"&lt;="&amp;M2,$E:$E,"&gt;400")+COUNTIFS($D:$D,"&gt;="&amp;L2,$D:$D,"&lt;="&amp;M2,$E:$E,"*Present &gt;QL")</f>
        <v>145</v>
      </c>
      <c r="Q2" s="87">
        <f t="shared" ref="Q2" si="0">IFERROR(P2/O2,"NA")</f>
        <v>0.74742268041237114</v>
      </c>
      <c r="XFD2"/>
    </row>
    <row r="3" spans="1:17 16384:16384" s="78" customFormat="1" x14ac:dyDescent="0.3">
      <c r="A3" s="149" t="s">
        <v>159</v>
      </c>
      <c r="B3" s="150">
        <v>2361</v>
      </c>
      <c r="C3" s="149" t="s">
        <v>216</v>
      </c>
      <c r="D3" s="151">
        <v>41487</v>
      </c>
      <c r="E3" s="149">
        <v>6860</v>
      </c>
      <c r="F3" s="149">
        <v>400</v>
      </c>
      <c r="G3" s="149" t="s">
        <v>161</v>
      </c>
      <c r="H3" s="83" t="s">
        <v>162</v>
      </c>
      <c r="XFD3"/>
    </row>
    <row r="4" spans="1:17 16384:16384" s="78" customFormat="1" x14ac:dyDescent="0.3">
      <c r="A4" s="149" t="s">
        <v>159</v>
      </c>
      <c r="B4" s="150">
        <v>2361</v>
      </c>
      <c r="C4" s="149" t="s">
        <v>215</v>
      </c>
      <c r="D4" s="151">
        <v>40218</v>
      </c>
      <c r="E4" s="149">
        <v>500</v>
      </c>
      <c r="F4" s="149">
        <v>400</v>
      </c>
      <c r="G4" s="149" t="s">
        <v>161</v>
      </c>
      <c r="H4" s="83" t="s">
        <v>162</v>
      </c>
      <c r="XFD4"/>
    </row>
    <row r="5" spans="1:17 16384:16384" s="78" customFormat="1" x14ac:dyDescent="0.3">
      <c r="A5" s="149" t="s">
        <v>159</v>
      </c>
      <c r="B5" s="150">
        <v>2361</v>
      </c>
      <c r="C5" s="149" t="s">
        <v>215</v>
      </c>
      <c r="D5" s="151">
        <v>40343</v>
      </c>
      <c r="E5" s="149">
        <v>220</v>
      </c>
      <c r="F5" s="149">
        <v>400</v>
      </c>
      <c r="G5" s="149" t="s">
        <v>161</v>
      </c>
      <c r="H5" s="83" t="s">
        <v>162</v>
      </c>
      <c r="XFD5"/>
    </row>
    <row r="6" spans="1:17 16384:16384" s="78" customFormat="1" x14ac:dyDescent="0.3">
      <c r="A6" s="149" t="s">
        <v>159</v>
      </c>
      <c r="B6" s="150">
        <v>2361</v>
      </c>
      <c r="C6" s="149" t="s">
        <v>215</v>
      </c>
      <c r="D6" s="151">
        <v>40401</v>
      </c>
      <c r="E6" s="149">
        <v>890</v>
      </c>
      <c r="F6" s="149">
        <v>400</v>
      </c>
      <c r="G6" s="149" t="s">
        <v>161</v>
      </c>
      <c r="H6" s="83" t="s">
        <v>162</v>
      </c>
      <c r="XFD6"/>
    </row>
    <row r="7" spans="1:17 16384:16384" s="78" customFormat="1" x14ac:dyDescent="0.3">
      <c r="A7" s="149" t="s">
        <v>159</v>
      </c>
      <c r="B7" s="150">
        <v>2361</v>
      </c>
      <c r="C7" s="149" t="s">
        <v>215</v>
      </c>
      <c r="D7" s="151">
        <v>40492</v>
      </c>
      <c r="E7" s="149">
        <v>1100</v>
      </c>
      <c r="F7" s="149">
        <v>400</v>
      </c>
      <c r="G7" s="149" t="s">
        <v>161</v>
      </c>
      <c r="H7" s="83" t="s">
        <v>162</v>
      </c>
      <c r="XFD7"/>
    </row>
    <row r="8" spans="1:17 16384:16384" s="78" customFormat="1" x14ac:dyDescent="0.3">
      <c r="A8" s="149" t="s">
        <v>159</v>
      </c>
      <c r="B8" s="150">
        <v>2361</v>
      </c>
      <c r="C8" s="149" t="s">
        <v>216</v>
      </c>
      <c r="D8" s="151">
        <v>40555</v>
      </c>
      <c r="E8" s="149">
        <v>2100</v>
      </c>
      <c r="F8" s="149">
        <v>400</v>
      </c>
      <c r="G8" s="149" t="s">
        <v>161</v>
      </c>
      <c r="H8" s="83" t="s">
        <v>162</v>
      </c>
      <c r="XFD8"/>
    </row>
    <row r="9" spans="1:17 16384:16384" s="78" customFormat="1" x14ac:dyDescent="0.3">
      <c r="A9" s="149" t="s">
        <v>159</v>
      </c>
      <c r="B9" s="150">
        <v>2361</v>
      </c>
      <c r="C9" s="149" t="s">
        <v>215</v>
      </c>
      <c r="D9" s="151">
        <v>40555</v>
      </c>
      <c r="E9" s="149">
        <v>800</v>
      </c>
      <c r="F9" s="149">
        <v>400</v>
      </c>
      <c r="G9" s="149" t="s">
        <v>161</v>
      </c>
      <c r="H9" s="83" t="s">
        <v>162</v>
      </c>
      <c r="XFD9"/>
    </row>
    <row r="10" spans="1:17 16384:16384" s="78" customFormat="1" x14ac:dyDescent="0.3">
      <c r="A10" s="149" t="s">
        <v>159</v>
      </c>
      <c r="B10" s="150">
        <v>2361</v>
      </c>
      <c r="C10" s="149" t="s">
        <v>216</v>
      </c>
      <c r="D10" s="151">
        <v>40588</v>
      </c>
      <c r="E10" s="149">
        <v>2500</v>
      </c>
      <c r="F10" s="149">
        <v>400</v>
      </c>
      <c r="G10" s="149" t="s">
        <v>161</v>
      </c>
      <c r="H10" s="83" t="s">
        <v>162</v>
      </c>
      <c r="XFD10"/>
    </row>
    <row r="11" spans="1:17 16384:16384" s="78" customFormat="1" x14ac:dyDescent="0.3">
      <c r="A11" s="149" t="s">
        <v>159</v>
      </c>
      <c r="B11" s="150">
        <v>2361</v>
      </c>
      <c r="C11" s="149" t="s">
        <v>242</v>
      </c>
      <c r="D11" s="151">
        <v>40588</v>
      </c>
      <c r="E11" s="149">
        <v>33</v>
      </c>
      <c r="F11" s="149">
        <v>400</v>
      </c>
      <c r="G11" s="149" t="s">
        <v>161</v>
      </c>
      <c r="H11" s="83" t="s">
        <v>162</v>
      </c>
      <c r="XFD11"/>
    </row>
    <row r="12" spans="1:17 16384:16384" s="78" customFormat="1" x14ac:dyDescent="0.3">
      <c r="A12" s="149" t="s">
        <v>159</v>
      </c>
      <c r="B12" s="150">
        <v>2361</v>
      </c>
      <c r="C12" s="149" t="s">
        <v>215</v>
      </c>
      <c r="D12" s="151">
        <v>40588</v>
      </c>
      <c r="E12" s="149">
        <v>540</v>
      </c>
      <c r="F12" s="149">
        <v>400</v>
      </c>
      <c r="G12" s="149" t="s">
        <v>161</v>
      </c>
      <c r="H12" s="83" t="s">
        <v>162</v>
      </c>
      <c r="XFD12"/>
    </row>
    <row r="13" spans="1:17 16384:16384" s="78" customFormat="1" x14ac:dyDescent="0.3">
      <c r="A13" s="149" t="s">
        <v>159</v>
      </c>
      <c r="B13" s="150">
        <v>2361</v>
      </c>
      <c r="C13" s="149" t="s">
        <v>216</v>
      </c>
      <c r="D13" s="151">
        <v>40645</v>
      </c>
      <c r="E13" s="149">
        <v>2300</v>
      </c>
      <c r="F13" s="149">
        <v>400</v>
      </c>
      <c r="G13" s="149" t="s">
        <v>161</v>
      </c>
      <c r="H13" s="83" t="s">
        <v>162</v>
      </c>
      <c r="XFD13"/>
    </row>
    <row r="14" spans="1:17 16384:16384" s="78" customFormat="1" x14ac:dyDescent="0.3">
      <c r="A14" s="149" t="s">
        <v>159</v>
      </c>
      <c r="B14" s="150">
        <v>2361</v>
      </c>
      <c r="C14" s="149" t="s">
        <v>215</v>
      </c>
      <c r="D14" s="151">
        <v>40645</v>
      </c>
      <c r="E14" s="149">
        <v>2700</v>
      </c>
      <c r="F14" s="149">
        <v>400</v>
      </c>
      <c r="G14" s="149" t="s">
        <v>161</v>
      </c>
      <c r="H14" s="83" t="s">
        <v>162</v>
      </c>
      <c r="XFD14"/>
    </row>
    <row r="15" spans="1:17 16384:16384" s="78" customFormat="1" x14ac:dyDescent="0.3">
      <c r="A15" s="149" t="s">
        <v>159</v>
      </c>
      <c r="B15" s="150">
        <v>2361</v>
      </c>
      <c r="C15" s="149" t="s">
        <v>216</v>
      </c>
      <c r="D15" s="151">
        <v>40681</v>
      </c>
      <c r="E15" s="149">
        <v>1100</v>
      </c>
      <c r="F15" s="149">
        <v>400</v>
      </c>
      <c r="G15" s="149" t="s">
        <v>161</v>
      </c>
      <c r="H15" s="83" t="s">
        <v>162</v>
      </c>
      <c r="XFD15"/>
    </row>
    <row r="16" spans="1:17 16384:16384" s="78" customFormat="1" x14ac:dyDescent="0.3">
      <c r="A16" s="149" t="s">
        <v>159</v>
      </c>
      <c r="B16" s="150">
        <v>2361</v>
      </c>
      <c r="C16" s="149" t="s">
        <v>215</v>
      </c>
      <c r="D16" s="151">
        <v>40681</v>
      </c>
      <c r="E16" s="149">
        <v>2200</v>
      </c>
      <c r="F16" s="149">
        <v>400</v>
      </c>
      <c r="G16" s="149" t="s">
        <v>161</v>
      </c>
      <c r="H16" s="83" t="s">
        <v>162</v>
      </c>
      <c r="XFD16"/>
    </row>
    <row r="17" spans="1:8 16384:16384" s="78" customFormat="1" x14ac:dyDescent="0.3">
      <c r="A17" s="149" t="s">
        <v>159</v>
      </c>
      <c r="B17" s="150">
        <v>2361</v>
      </c>
      <c r="C17" s="149" t="s">
        <v>215</v>
      </c>
      <c r="D17" s="151">
        <v>40700</v>
      </c>
      <c r="E17" s="149">
        <v>700</v>
      </c>
      <c r="F17" s="149">
        <v>400</v>
      </c>
      <c r="G17" s="149" t="s">
        <v>161</v>
      </c>
      <c r="H17" s="83" t="s">
        <v>162</v>
      </c>
      <c r="XFD17"/>
    </row>
    <row r="18" spans="1:8 16384:16384" s="78" customFormat="1" x14ac:dyDescent="0.3">
      <c r="A18" s="149" t="s">
        <v>159</v>
      </c>
      <c r="B18" s="150">
        <v>2361</v>
      </c>
      <c r="C18" s="149" t="s">
        <v>215</v>
      </c>
      <c r="D18" s="151">
        <v>40722</v>
      </c>
      <c r="E18" s="149">
        <v>2100</v>
      </c>
      <c r="F18" s="149">
        <v>400</v>
      </c>
      <c r="G18" s="149" t="s">
        <v>161</v>
      </c>
      <c r="H18" s="83" t="s">
        <v>162</v>
      </c>
      <c r="XFD18"/>
    </row>
    <row r="19" spans="1:8 16384:16384" s="78" customFormat="1" x14ac:dyDescent="0.3">
      <c r="A19" s="149" t="s">
        <v>159</v>
      </c>
      <c r="B19" s="150">
        <v>2361</v>
      </c>
      <c r="C19" s="149" t="s">
        <v>216</v>
      </c>
      <c r="D19" s="151">
        <v>40742</v>
      </c>
      <c r="E19" s="149">
        <v>2000</v>
      </c>
      <c r="F19" s="149">
        <v>400</v>
      </c>
      <c r="G19" s="149" t="s">
        <v>161</v>
      </c>
      <c r="H19" s="83" t="s">
        <v>162</v>
      </c>
      <c r="XFD19"/>
    </row>
    <row r="20" spans="1:8 16384:16384" s="78" customFormat="1" x14ac:dyDescent="0.3">
      <c r="A20" s="149" t="s">
        <v>159</v>
      </c>
      <c r="B20" s="150">
        <v>2361</v>
      </c>
      <c r="C20" s="149" t="s">
        <v>215</v>
      </c>
      <c r="D20" s="151">
        <v>40742</v>
      </c>
      <c r="E20" s="149">
        <v>1351</v>
      </c>
      <c r="F20" s="149">
        <v>400</v>
      </c>
      <c r="G20" s="149" t="s">
        <v>161</v>
      </c>
      <c r="H20" s="83" t="s">
        <v>162</v>
      </c>
      <c r="XFD20"/>
    </row>
    <row r="21" spans="1:8 16384:16384" s="78" customFormat="1" x14ac:dyDescent="0.3">
      <c r="A21" s="149" t="s">
        <v>159</v>
      </c>
      <c r="B21" s="150">
        <v>2361</v>
      </c>
      <c r="C21" s="149" t="s">
        <v>216</v>
      </c>
      <c r="D21" s="151">
        <v>40765</v>
      </c>
      <c r="E21" s="149">
        <v>1400</v>
      </c>
      <c r="F21" s="149">
        <v>400</v>
      </c>
      <c r="G21" s="149" t="s">
        <v>161</v>
      </c>
      <c r="H21" s="83" t="s">
        <v>162</v>
      </c>
      <c r="XFD21"/>
    </row>
    <row r="22" spans="1:8 16384:16384" s="78" customFormat="1" x14ac:dyDescent="0.3">
      <c r="A22" s="149" t="s">
        <v>159</v>
      </c>
      <c r="B22" s="150">
        <v>2361</v>
      </c>
      <c r="C22" s="149" t="s">
        <v>242</v>
      </c>
      <c r="D22" s="151">
        <v>40765</v>
      </c>
      <c r="E22" s="149">
        <v>830</v>
      </c>
      <c r="F22" s="149">
        <v>400</v>
      </c>
      <c r="G22" s="149" t="s">
        <v>161</v>
      </c>
      <c r="H22" s="83" t="s">
        <v>162</v>
      </c>
      <c r="XFD22"/>
    </row>
    <row r="23" spans="1:8 16384:16384" s="78" customFormat="1" x14ac:dyDescent="0.3">
      <c r="A23" s="149" t="s">
        <v>159</v>
      </c>
      <c r="B23" s="150">
        <v>2361</v>
      </c>
      <c r="C23" s="149" t="s">
        <v>215</v>
      </c>
      <c r="D23" s="151">
        <v>40765</v>
      </c>
      <c r="E23" s="149">
        <v>720</v>
      </c>
      <c r="F23" s="149">
        <v>400</v>
      </c>
      <c r="G23" s="149" t="s">
        <v>161</v>
      </c>
      <c r="H23" s="83" t="s">
        <v>162</v>
      </c>
      <c r="XFD23"/>
    </row>
    <row r="24" spans="1:8 16384:16384" s="78" customFormat="1" x14ac:dyDescent="0.3">
      <c r="A24" s="149" t="s">
        <v>159</v>
      </c>
      <c r="B24" s="150">
        <v>2361</v>
      </c>
      <c r="C24" s="149" t="s">
        <v>215</v>
      </c>
      <c r="D24" s="151">
        <v>40787</v>
      </c>
      <c r="E24" s="149">
        <v>830</v>
      </c>
      <c r="F24" s="149">
        <v>400</v>
      </c>
      <c r="G24" s="149" t="s">
        <v>161</v>
      </c>
      <c r="H24" s="83" t="s">
        <v>162</v>
      </c>
      <c r="XFD24"/>
    </row>
    <row r="25" spans="1:8 16384:16384" s="78" customFormat="1" x14ac:dyDescent="0.3">
      <c r="A25" s="149" t="s">
        <v>159</v>
      </c>
      <c r="B25" s="150">
        <v>2361</v>
      </c>
      <c r="C25" s="149" t="s">
        <v>216</v>
      </c>
      <c r="D25" s="151">
        <v>40792</v>
      </c>
      <c r="E25" s="149">
        <v>3800</v>
      </c>
      <c r="F25" s="149">
        <v>400</v>
      </c>
      <c r="G25" s="149" t="s">
        <v>161</v>
      </c>
      <c r="H25" s="83" t="s">
        <v>162</v>
      </c>
      <c r="XFD25"/>
    </row>
    <row r="26" spans="1:8 16384:16384" s="78" customFormat="1" x14ac:dyDescent="0.3">
      <c r="A26" s="149" t="s">
        <v>159</v>
      </c>
      <c r="B26" s="150">
        <v>2361</v>
      </c>
      <c r="C26" s="149" t="s">
        <v>215</v>
      </c>
      <c r="D26" s="151">
        <v>40792</v>
      </c>
      <c r="E26" s="149">
        <v>430</v>
      </c>
      <c r="F26" s="149">
        <v>400</v>
      </c>
      <c r="G26" s="149" t="s">
        <v>161</v>
      </c>
      <c r="H26" s="83" t="s">
        <v>162</v>
      </c>
      <c r="XFD26"/>
    </row>
    <row r="27" spans="1:8 16384:16384" s="78" customFormat="1" x14ac:dyDescent="0.3">
      <c r="A27" s="149" t="s">
        <v>159</v>
      </c>
      <c r="B27" s="150">
        <v>2361</v>
      </c>
      <c r="C27" s="149" t="s">
        <v>216</v>
      </c>
      <c r="D27" s="151">
        <v>40834</v>
      </c>
      <c r="E27" s="149">
        <v>2523</v>
      </c>
      <c r="F27" s="149">
        <v>400</v>
      </c>
      <c r="G27" s="149" t="s">
        <v>161</v>
      </c>
      <c r="H27" s="83" t="s">
        <v>162</v>
      </c>
      <c r="XFD27"/>
    </row>
    <row r="28" spans="1:8 16384:16384" s="78" customFormat="1" x14ac:dyDescent="0.3">
      <c r="A28" s="149" t="s">
        <v>159</v>
      </c>
      <c r="B28" s="150">
        <v>2361</v>
      </c>
      <c r="C28" s="149" t="s">
        <v>215</v>
      </c>
      <c r="D28" s="151">
        <v>40834</v>
      </c>
      <c r="E28" s="149">
        <v>1351</v>
      </c>
      <c r="F28" s="149">
        <v>400</v>
      </c>
      <c r="G28" s="149" t="s">
        <v>161</v>
      </c>
      <c r="H28" s="83" t="s">
        <v>162</v>
      </c>
      <c r="XFD28"/>
    </row>
    <row r="29" spans="1:8 16384:16384" s="78" customFormat="1" x14ac:dyDescent="0.3">
      <c r="A29" s="149" t="s">
        <v>159</v>
      </c>
      <c r="B29" s="150">
        <v>2361</v>
      </c>
      <c r="C29" s="149" t="s">
        <v>216</v>
      </c>
      <c r="D29" s="151">
        <v>40855</v>
      </c>
      <c r="E29" s="149">
        <v>1500</v>
      </c>
      <c r="F29" s="149">
        <v>400</v>
      </c>
      <c r="G29" s="149" t="s">
        <v>161</v>
      </c>
      <c r="H29" s="83" t="s">
        <v>162</v>
      </c>
      <c r="XFD29"/>
    </row>
    <row r="30" spans="1:8 16384:16384" s="78" customFormat="1" x14ac:dyDescent="0.3">
      <c r="A30" s="149" t="s">
        <v>159</v>
      </c>
      <c r="B30" s="150">
        <v>2361</v>
      </c>
      <c r="C30" s="149" t="s">
        <v>215</v>
      </c>
      <c r="D30" s="151">
        <v>40855</v>
      </c>
      <c r="E30" s="149">
        <v>610</v>
      </c>
      <c r="F30" s="149">
        <v>400</v>
      </c>
      <c r="G30" s="149" t="s">
        <v>161</v>
      </c>
      <c r="H30" s="83" t="s">
        <v>162</v>
      </c>
      <c r="XFD30"/>
    </row>
    <row r="31" spans="1:8 16384:16384" s="78" customFormat="1" x14ac:dyDescent="0.3">
      <c r="A31" s="149" t="s">
        <v>159</v>
      </c>
      <c r="B31" s="150">
        <v>2361</v>
      </c>
      <c r="C31" s="149" t="s">
        <v>216</v>
      </c>
      <c r="D31" s="151">
        <v>40891</v>
      </c>
      <c r="E31" s="149">
        <v>1400</v>
      </c>
      <c r="F31" s="149">
        <v>400</v>
      </c>
      <c r="G31" s="149" t="s">
        <v>161</v>
      </c>
      <c r="H31" s="83" t="s">
        <v>162</v>
      </c>
      <c r="XFD31"/>
    </row>
    <row r="32" spans="1:8 16384:16384" s="78" customFormat="1" x14ac:dyDescent="0.3">
      <c r="A32" s="149" t="s">
        <v>159</v>
      </c>
      <c r="B32" s="150">
        <v>2361</v>
      </c>
      <c r="C32" s="149" t="s">
        <v>242</v>
      </c>
      <c r="D32" s="151">
        <v>40891</v>
      </c>
      <c r="E32" s="149">
        <v>440</v>
      </c>
      <c r="F32" s="149">
        <v>400</v>
      </c>
      <c r="G32" s="149" t="s">
        <v>161</v>
      </c>
      <c r="H32" s="83" t="s">
        <v>162</v>
      </c>
      <c r="XFD32"/>
    </row>
    <row r="33" spans="1:8 16384:16384" s="78" customFormat="1" x14ac:dyDescent="0.3">
      <c r="A33" s="149" t="s">
        <v>159</v>
      </c>
      <c r="B33" s="150">
        <v>2361</v>
      </c>
      <c r="C33" s="149" t="s">
        <v>215</v>
      </c>
      <c r="D33" s="151">
        <v>40891</v>
      </c>
      <c r="E33" s="149">
        <v>760</v>
      </c>
      <c r="F33" s="149">
        <v>400</v>
      </c>
      <c r="G33" s="149" t="s">
        <v>161</v>
      </c>
      <c r="H33" s="83" t="s">
        <v>162</v>
      </c>
      <c r="XFD33"/>
    </row>
    <row r="34" spans="1:8 16384:16384" s="78" customFormat="1" x14ac:dyDescent="0.3">
      <c r="A34" s="149" t="s">
        <v>159</v>
      </c>
      <c r="B34" s="150">
        <v>2361</v>
      </c>
      <c r="C34" s="149" t="s">
        <v>215</v>
      </c>
      <c r="D34" s="151">
        <v>40897</v>
      </c>
      <c r="E34" s="149">
        <v>340</v>
      </c>
      <c r="F34" s="149">
        <v>400</v>
      </c>
      <c r="G34" s="149" t="s">
        <v>161</v>
      </c>
      <c r="H34" s="83" t="s">
        <v>162</v>
      </c>
      <c r="XFD34"/>
    </row>
    <row r="35" spans="1:8 16384:16384" s="78" customFormat="1" x14ac:dyDescent="0.3">
      <c r="A35" s="149" t="s">
        <v>159</v>
      </c>
      <c r="B35" s="150">
        <v>2361</v>
      </c>
      <c r="C35" s="149" t="s">
        <v>216</v>
      </c>
      <c r="D35" s="151">
        <v>40925</v>
      </c>
      <c r="E35" s="149">
        <v>21000</v>
      </c>
      <c r="F35" s="149">
        <v>400</v>
      </c>
      <c r="G35" s="149" t="s">
        <v>161</v>
      </c>
      <c r="H35" s="83" t="s">
        <v>162</v>
      </c>
      <c r="XFD35"/>
    </row>
    <row r="36" spans="1:8 16384:16384" s="78" customFormat="1" x14ac:dyDescent="0.3">
      <c r="A36" s="149" t="s">
        <v>159</v>
      </c>
      <c r="B36" s="150">
        <v>2361</v>
      </c>
      <c r="C36" s="149" t="s">
        <v>215</v>
      </c>
      <c r="D36" s="151">
        <v>40925</v>
      </c>
      <c r="E36" s="149">
        <v>780</v>
      </c>
      <c r="F36" s="149">
        <v>400</v>
      </c>
      <c r="G36" s="149" t="s">
        <v>161</v>
      </c>
      <c r="H36" s="83" t="s">
        <v>162</v>
      </c>
      <c r="XFD36"/>
    </row>
    <row r="37" spans="1:8 16384:16384" s="78" customFormat="1" x14ac:dyDescent="0.3">
      <c r="A37" s="149" t="s">
        <v>159</v>
      </c>
      <c r="B37" s="150">
        <v>2361</v>
      </c>
      <c r="C37" s="149" t="s">
        <v>216</v>
      </c>
      <c r="D37" s="151">
        <v>40955</v>
      </c>
      <c r="E37" s="149">
        <v>17</v>
      </c>
      <c r="F37" s="149">
        <v>400</v>
      </c>
      <c r="G37" s="149" t="s">
        <v>161</v>
      </c>
      <c r="H37" s="83" t="s">
        <v>162</v>
      </c>
      <c r="XFD37"/>
    </row>
    <row r="38" spans="1:8 16384:16384" s="78" customFormat="1" x14ac:dyDescent="0.3">
      <c r="A38" s="149" t="s">
        <v>159</v>
      </c>
      <c r="B38" s="150">
        <v>2361</v>
      </c>
      <c r="C38" s="149" t="s">
        <v>215</v>
      </c>
      <c r="D38" s="151">
        <v>40955</v>
      </c>
      <c r="E38" s="149">
        <v>820</v>
      </c>
      <c r="F38" s="149">
        <v>400</v>
      </c>
      <c r="G38" s="149" t="s">
        <v>161</v>
      </c>
      <c r="H38" s="83" t="s">
        <v>162</v>
      </c>
      <c r="XFD38"/>
    </row>
    <row r="39" spans="1:8 16384:16384" s="78" customFormat="1" x14ac:dyDescent="0.3">
      <c r="A39" s="149" t="s">
        <v>159</v>
      </c>
      <c r="B39" s="150">
        <v>2361</v>
      </c>
      <c r="C39" s="149" t="s">
        <v>216</v>
      </c>
      <c r="D39" s="151">
        <v>40980</v>
      </c>
      <c r="E39" s="149">
        <v>180</v>
      </c>
      <c r="F39" s="149">
        <v>400</v>
      </c>
      <c r="G39" s="149" t="s">
        <v>161</v>
      </c>
      <c r="H39" s="83" t="s">
        <v>162</v>
      </c>
      <c r="XFD39"/>
    </row>
    <row r="40" spans="1:8 16384:16384" s="78" customFormat="1" x14ac:dyDescent="0.3">
      <c r="A40" s="149" t="s">
        <v>159</v>
      </c>
      <c r="B40" s="150">
        <v>2361</v>
      </c>
      <c r="C40" s="149" t="s">
        <v>215</v>
      </c>
      <c r="D40" s="151">
        <v>40980</v>
      </c>
      <c r="E40" s="149">
        <v>250</v>
      </c>
      <c r="F40" s="149">
        <v>400</v>
      </c>
      <c r="G40" s="149" t="s">
        <v>161</v>
      </c>
      <c r="H40" s="83" t="s">
        <v>162</v>
      </c>
      <c r="XFD40"/>
    </row>
    <row r="41" spans="1:8 16384:16384" s="78" customFormat="1" x14ac:dyDescent="0.3">
      <c r="A41" s="149" t="s">
        <v>159</v>
      </c>
      <c r="B41" s="150">
        <v>2361</v>
      </c>
      <c r="C41" s="149" t="s">
        <v>215</v>
      </c>
      <c r="D41" s="151">
        <v>40982</v>
      </c>
      <c r="E41" s="149">
        <v>270</v>
      </c>
      <c r="F41" s="149">
        <v>400</v>
      </c>
      <c r="G41" s="149" t="s">
        <v>161</v>
      </c>
      <c r="H41" s="83" t="s">
        <v>162</v>
      </c>
      <c r="XFD41"/>
    </row>
    <row r="42" spans="1:8 16384:16384" s="78" customFormat="1" x14ac:dyDescent="0.3">
      <c r="A42" s="149" t="s">
        <v>159</v>
      </c>
      <c r="B42" s="150">
        <v>2361</v>
      </c>
      <c r="C42" s="149" t="s">
        <v>216</v>
      </c>
      <c r="D42" s="151">
        <v>41009</v>
      </c>
      <c r="E42" s="149">
        <v>98</v>
      </c>
      <c r="F42" s="149">
        <v>400</v>
      </c>
      <c r="G42" s="149" t="s">
        <v>161</v>
      </c>
      <c r="H42" s="83" t="s">
        <v>162</v>
      </c>
      <c r="XFD42"/>
    </row>
    <row r="43" spans="1:8 16384:16384" s="78" customFormat="1" x14ac:dyDescent="0.3">
      <c r="A43" s="149" t="s">
        <v>159</v>
      </c>
      <c r="B43" s="150">
        <v>2361</v>
      </c>
      <c r="C43" s="149" t="s">
        <v>215</v>
      </c>
      <c r="D43" s="151">
        <v>41009</v>
      </c>
      <c r="E43" s="149">
        <v>580</v>
      </c>
      <c r="F43" s="149">
        <v>400</v>
      </c>
      <c r="G43" s="149" t="s">
        <v>161</v>
      </c>
      <c r="H43" s="83" t="s">
        <v>162</v>
      </c>
      <c r="XFD43"/>
    </row>
    <row r="44" spans="1:8 16384:16384" s="78" customFormat="1" x14ac:dyDescent="0.3">
      <c r="A44" s="149" t="s">
        <v>159</v>
      </c>
      <c r="B44" s="150">
        <v>2361</v>
      </c>
      <c r="C44" s="149" t="s">
        <v>216</v>
      </c>
      <c r="D44" s="151">
        <v>41036</v>
      </c>
      <c r="E44" s="149">
        <v>71</v>
      </c>
      <c r="F44" s="149">
        <v>400</v>
      </c>
      <c r="G44" s="149" t="s">
        <v>161</v>
      </c>
      <c r="H44" s="83" t="s">
        <v>162</v>
      </c>
      <c r="XFD44"/>
    </row>
    <row r="45" spans="1:8 16384:16384" s="78" customFormat="1" x14ac:dyDescent="0.3">
      <c r="A45" s="149" t="s">
        <v>159</v>
      </c>
      <c r="B45" s="150">
        <v>2361</v>
      </c>
      <c r="C45" s="149" t="s">
        <v>215</v>
      </c>
      <c r="D45" s="151">
        <v>41036</v>
      </c>
      <c r="E45" s="149">
        <v>470</v>
      </c>
      <c r="F45" s="149">
        <v>400</v>
      </c>
      <c r="G45" s="149" t="s">
        <v>161</v>
      </c>
      <c r="H45" s="83" t="s">
        <v>162</v>
      </c>
      <c r="XFD45"/>
    </row>
    <row r="46" spans="1:8 16384:16384" s="78" customFormat="1" x14ac:dyDescent="0.3">
      <c r="A46" s="149" t="s">
        <v>159</v>
      </c>
      <c r="B46" s="150">
        <v>2361</v>
      </c>
      <c r="C46" s="149" t="s">
        <v>216</v>
      </c>
      <c r="D46" s="151">
        <v>41065</v>
      </c>
      <c r="E46" s="149">
        <v>950</v>
      </c>
      <c r="F46" s="149">
        <v>400</v>
      </c>
      <c r="G46" s="149" t="s">
        <v>161</v>
      </c>
      <c r="H46" s="83" t="s">
        <v>162</v>
      </c>
      <c r="XFD46"/>
    </row>
    <row r="47" spans="1:8 16384:16384" s="78" customFormat="1" x14ac:dyDescent="0.3">
      <c r="A47" s="149" t="s">
        <v>159</v>
      </c>
      <c r="B47" s="150">
        <v>2361</v>
      </c>
      <c r="C47" s="149" t="s">
        <v>215</v>
      </c>
      <c r="D47" s="151">
        <v>41065</v>
      </c>
      <c r="E47" s="149">
        <v>1300</v>
      </c>
      <c r="F47" s="149">
        <v>400</v>
      </c>
      <c r="G47" s="149" t="s">
        <v>161</v>
      </c>
      <c r="H47" s="83" t="s">
        <v>162</v>
      </c>
      <c r="XFD47"/>
    </row>
    <row r="48" spans="1:8 16384:16384" s="78" customFormat="1" x14ac:dyDescent="0.3">
      <c r="A48" s="149" t="s">
        <v>159</v>
      </c>
      <c r="B48" s="150">
        <v>2361</v>
      </c>
      <c r="C48" s="149" t="s">
        <v>215</v>
      </c>
      <c r="D48" s="151">
        <v>41072</v>
      </c>
      <c r="E48" s="149">
        <v>360</v>
      </c>
      <c r="F48" s="149">
        <v>400</v>
      </c>
      <c r="G48" s="149" t="s">
        <v>161</v>
      </c>
      <c r="H48" s="83" t="s">
        <v>162</v>
      </c>
      <c r="XFD48"/>
    </row>
    <row r="49" spans="1:8 16384:16384" s="78" customFormat="1" x14ac:dyDescent="0.3">
      <c r="A49" s="149" t="s">
        <v>159</v>
      </c>
      <c r="B49" s="150">
        <v>2361</v>
      </c>
      <c r="C49" s="149" t="s">
        <v>216</v>
      </c>
      <c r="D49" s="151">
        <v>41102</v>
      </c>
      <c r="E49" s="149">
        <v>901</v>
      </c>
      <c r="F49" s="149">
        <v>400</v>
      </c>
      <c r="G49" s="149" t="s">
        <v>161</v>
      </c>
      <c r="H49" s="83" t="s">
        <v>162</v>
      </c>
      <c r="XFD49"/>
    </row>
    <row r="50" spans="1:8 16384:16384" s="78" customFormat="1" x14ac:dyDescent="0.3">
      <c r="A50" s="149" t="s">
        <v>159</v>
      </c>
      <c r="B50" s="150">
        <v>2361</v>
      </c>
      <c r="C50" s="149" t="s">
        <v>215</v>
      </c>
      <c r="D50" s="151">
        <v>41102</v>
      </c>
      <c r="E50" s="149">
        <v>541</v>
      </c>
      <c r="F50" s="149">
        <v>400</v>
      </c>
      <c r="G50" s="149" t="s">
        <v>161</v>
      </c>
      <c r="H50" s="83" t="s">
        <v>162</v>
      </c>
      <c r="XFD50"/>
    </row>
    <row r="51" spans="1:8 16384:16384" s="78" customFormat="1" x14ac:dyDescent="0.3">
      <c r="A51" s="149" t="s">
        <v>159</v>
      </c>
      <c r="B51" s="150">
        <v>2361</v>
      </c>
      <c r="C51" s="149" t="s">
        <v>216</v>
      </c>
      <c r="D51" s="151">
        <v>41144</v>
      </c>
      <c r="E51" s="149">
        <v>2700</v>
      </c>
      <c r="F51" s="149">
        <v>400</v>
      </c>
      <c r="G51" s="149" t="s">
        <v>161</v>
      </c>
      <c r="H51" s="83" t="s">
        <v>162</v>
      </c>
      <c r="XFD51"/>
    </row>
    <row r="52" spans="1:8 16384:16384" s="78" customFormat="1" x14ac:dyDescent="0.3">
      <c r="A52" s="149" t="s">
        <v>159</v>
      </c>
      <c r="B52" s="150">
        <v>2361</v>
      </c>
      <c r="C52" s="149" t="s">
        <v>242</v>
      </c>
      <c r="D52" s="151">
        <v>41144</v>
      </c>
      <c r="E52" s="149">
        <v>1100</v>
      </c>
      <c r="F52" s="149">
        <v>400</v>
      </c>
      <c r="G52" s="149" t="s">
        <v>161</v>
      </c>
      <c r="H52" s="83" t="s">
        <v>162</v>
      </c>
      <c r="XFD52"/>
    </row>
    <row r="53" spans="1:8 16384:16384" s="78" customFormat="1" x14ac:dyDescent="0.3">
      <c r="A53" s="149" t="s">
        <v>159</v>
      </c>
      <c r="B53" s="150">
        <v>2361</v>
      </c>
      <c r="C53" s="149" t="s">
        <v>215</v>
      </c>
      <c r="D53" s="151">
        <v>41144</v>
      </c>
      <c r="E53" s="149">
        <v>2200</v>
      </c>
      <c r="F53" s="149">
        <v>400</v>
      </c>
      <c r="G53" s="149" t="s">
        <v>161</v>
      </c>
      <c r="H53" s="83" t="s">
        <v>162</v>
      </c>
      <c r="XFD53"/>
    </row>
    <row r="54" spans="1:8 16384:16384" s="78" customFormat="1" x14ac:dyDescent="0.3">
      <c r="A54" s="149" t="s">
        <v>159</v>
      </c>
      <c r="B54" s="150">
        <v>2361</v>
      </c>
      <c r="C54" s="149" t="s">
        <v>216</v>
      </c>
      <c r="D54" s="151">
        <v>41164</v>
      </c>
      <c r="E54" s="149">
        <v>8190</v>
      </c>
      <c r="F54" s="149">
        <v>400</v>
      </c>
      <c r="G54" s="149" t="s">
        <v>161</v>
      </c>
      <c r="H54" s="83" t="s">
        <v>162</v>
      </c>
      <c r="XFD54"/>
    </row>
    <row r="55" spans="1:8 16384:16384" s="78" customFormat="1" x14ac:dyDescent="0.3">
      <c r="A55" s="149" t="s">
        <v>159</v>
      </c>
      <c r="B55" s="150">
        <v>2361</v>
      </c>
      <c r="C55" s="149" t="s">
        <v>215</v>
      </c>
      <c r="D55" s="151">
        <v>41164</v>
      </c>
      <c r="E55" s="149">
        <v>873</v>
      </c>
      <c r="F55" s="149">
        <v>400</v>
      </c>
      <c r="G55" s="149" t="s">
        <v>161</v>
      </c>
      <c r="H55" s="83" t="s">
        <v>162</v>
      </c>
      <c r="XFD55"/>
    </row>
    <row r="56" spans="1:8 16384:16384" s="78" customFormat="1" x14ac:dyDescent="0.3">
      <c r="A56" s="149" t="s">
        <v>159</v>
      </c>
      <c r="B56" s="150">
        <v>2361</v>
      </c>
      <c r="C56" s="149" t="s">
        <v>216</v>
      </c>
      <c r="D56" s="151">
        <v>41218</v>
      </c>
      <c r="E56" s="149">
        <v>1800</v>
      </c>
      <c r="F56" s="149">
        <v>400</v>
      </c>
      <c r="G56" s="149" t="s">
        <v>161</v>
      </c>
      <c r="H56" s="83" t="s">
        <v>162</v>
      </c>
      <c r="XFD56"/>
    </row>
    <row r="57" spans="1:8 16384:16384" s="78" customFormat="1" x14ac:dyDescent="0.3">
      <c r="A57" s="149" t="s">
        <v>159</v>
      </c>
      <c r="B57" s="150">
        <v>2361</v>
      </c>
      <c r="C57" s="149" t="s">
        <v>215</v>
      </c>
      <c r="D57" s="151">
        <v>41218</v>
      </c>
      <c r="E57" s="149">
        <v>700</v>
      </c>
      <c r="F57" s="149">
        <v>400</v>
      </c>
      <c r="G57" s="149" t="s">
        <v>161</v>
      </c>
      <c r="H57" s="83" t="s">
        <v>162</v>
      </c>
      <c r="XFD57"/>
    </row>
    <row r="58" spans="1:8 16384:16384" s="78" customFormat="1" x14ac:dyDescent="0.3">
      <c r="A58" s="149" t="s">
        <v>159</v>
      </c>
      <c r="B58" s="150">
        <v>2361</v>
      </c>
      <c r="C58" s="149" t="s">
        <v>217</v>
      </c>
      <c r="D58" s="151">
        <v>41253</v>
      </c>
      <c r="E58" s="149">
        <v>480</v>
      </c>
      <c r="F58" s="149">
        <v>400</v>
      </c>
      <c r="G58" s="149" t="s">
        <v>161</v>
      </c>
      <c r="H58" s="83" t="s">
        <v>162</v>
      </c>
      <c r="XFD58"/>
    </row>
    <row r="59" spans="1:8 16384:16384" s="78" customFormat="1" x14ac:dyDescent="0.3">
      <c r="A59" s="149" t="s">
        <v>159</v>
      </c>
      <c r="B59" s="150">
        <v>2361</v>
      </c>
      <c r="C59" s="149" t="s">
        <v>216</v>
      </c>
      <c r="D59" s="151">
        <v>41253</v>
      </c>
      <c r="E59" s="149">
        <v>9400</v>
      </c>
      <c r="F59" s="149">
        <v>400</v>
      </c>
      <c r="G59" s="149" t="s">
        <v>161</v>
      </c>
      <c r="H59" s="83" t="s">
        <v>162</v>
      </c>
      <c r="XFD59"/>
    </row>
    <row r="60" spans="1:8 16384:16384" s="78" customFormat="1" x14ac:dyDescent="0.3">
      <c r="A60" s="149" t="s">
        <v>159</v>
      </c>
      <c r="B60" s="150">
        <v>2361</v>
      </c>
      <c r="C60" s="149" t="s">
        <v>215</v>
      </c>
      <c r="D60" s="151">
        <v>41253</v>
      </c>
      <c r="E60" s="149">
        <v>1000</v>
      </c>
      <c r="F60" s="149">
        <v>400</v>
      </c>
      <c r="G60" s="149" t="s">
        <v>161</v>
      </c>
      <c r="H60" s="83" t="s">
        <v>162</v>
      </c>
      <c r="XFD60"/>
    </row>
    <row r="61" spans="1:8 16384:16384" s="78" customFormat="1" x14ac:dyDescent="0.3">
      <c r="A61" s="149" t="s">
        <v>159</v>
      </c>
      <c r="B61" s="150">
        <v>2361</v>
      </c>
      <c r="C61" s="149" t="s">
        <v>217</v>
      </c>
      <c r="D61" s="151">
        <v>41289</v>
      </c>
      <c r="E61" s="149">
        <v>340</v>
      </c>
      <c r="F61" s="149">
        <v>400</v>
      </c>
      <c r="G61" s="149" t="s">
        <v>161</v>
      </c>
      <c r="H61" s="83" t="s">
        <v>162</v>
      </c>
      <c r="XFD61"/>
    </row>
    <row r="62" spans="1:8 16384:16384" s="78" customFormat="1" x14ac:dyDescent="0.3">
      <c r="A62" s="149" t="s">
        <v>159</v>
      </c>
      <c r="B62" s="150">
        <v>2361</v>
      </c>
      <c r="C62" s="149" t="s">
        <v>216</v>
      </c>
      <c r="D62" s="151">
        <v>41289</v>
      </c>
      <c r="E62" s="149">
        <v>7000</v>
      </c>
      <c r="F62" s="149">
        <v>400</v>
      </c>
      <c r="G62" s="149" t="s">
        <v>161</v>
      </c>
      <c r="H62" s="83" t="s">
        <v>162</v>
      </c>
      <c r="XFD62"/>
    </row>
    <row r="63" spans="1:8 16384:16384" s="78" customFormat="1" x14ac:dyDescent="0.3">
      <c r="A63" s="149" t="s">
        <v>159</v>
      </c>
      <c r="B63" s="150">
        <v>2361</v>
      </c>
      <c r="C63" s="149" t="s">
        <v>215</v>
      </c>
      <c r="D63" s="151">
        <v>41289</v>
      </c>
      <c r="E63" s="149">
        <v>820</v>
      </c>
      <c r="F63" s="149">
        <v>400</v>
      </c>
      <c r="G63" s="149" t="s">
        <v>161</v>
      </c>
      <c r="H63" s="83" t="s">
        <v>162</v>
      </c>
      <c r="XFD63"/>
    </row>
    <row r="64" spans="1:8 16384:16384" s="78" customFormat="1" x14ac:dyDescent="0.3">
      <c r="A64" s="149" t="s">
        <v>159</v>
      </c>
      <c r="B64" s="150">
        <v>2361</v>
      </c>
      <c r="C64" s="149" t="s">
        <v>217</v>
      </c>
      <c r="D64" s="151">
        <v>41324</v>
      </c>
      <c r="E64" s="149">
        <v>90</v>
      </c>
      <c r="F64" s="149">
        <v>400</v>
      </c>
      <c r="G64" s="149" t="s">
        <v>161</v>
      </c>
      <c r="H64" s="83" t="s">
        <v>162</v>
      </c>
      <c r="XFD64"/>
    </row>
    <row r="65" spans="1:8 16384:16384" s="78" customFormat="1" x14ac:dyDescent="0.3">
      <c r="A65" s="149" t="s">
        <v>159</v>
      </c>
      <c r="B65" s="150">
        <v>2361</v>
      </c>
      <c r="C65" s="149" t="s">
        <v>216</v>
      </c>
      <c r="D65" s="151">
        <v>41324</v>
      </c>
      <c r="E65" s="149">
        <v>1892</v>
      </c>
      <c r="F65" s="149">
        <v>400</v>
      </c>
      <c r="G65" s="149" t="s">
        <v>161</v>
      </c>
      <c r="H65" s="83" t="s">
        <v>162</v>
      </c>
      <c r="XFD65"/>
    </row>
    <row r="66" spans="1:8 16384:16384" s="78" customFormat="1" x14ac:dyDescent="0.3">
      <c r="A66" s="149" t="s">
        <v>159</v>
      </c>
      <c r="B66" s="150">
        <v>2361</v>
      </c>
      <c r="C66" s="149" t="s">
        <v>215</v>
      </c>
      <c r="D66" s="151">
        <v>41324</v>
      </c>
      <c r="E66" s="149">
        <v>1622</v>
      </c>
      <c r="F66" s="149">
        <v>400</v>
      </c>
      <c r="G66" s="149" t="s">
        <v>161</v>
      </c>
      <c r="H66" s="83" t="s">
        <v>162</v>
      </c>
      <c r="XFD66"/>
    </row>
    <row r="67" spans="1:8 16384:16384" s="78" customFormat="1" x14ac:dyDescent="0.3">
      <c r="A67" s="149" t="s">
        <v>159</v>
      </c>
      <c r="B67" s="150">
        <v>2361</v>
      </c>
      <c r="C67" s="149" t="s">
        <v>217</v>
      </c>
      <c r="D67" s="151">
        <v>41337</v>
      </c>
      <c r="E67" s="149">
        <v>280</v>
      </c>
      <c r="F67" s="149">
        <v>400</v>
      </c>
      <c r="G67" s="149" t="s">
        <v>161</v>
      </c>
      <c r="H67" s="83" t="s">
        <v>162</v>
      </c>
      <c r="XFD67"/>
    </row>
    <row r="68" spans="1:8 16384:16384" s="78" customFormat="1" x14ac:dyDescent="0.3">
      <c r="A68" s="149" t="s">
        <v>159</v>
      </c>
      <c r="B68" s="150">
        <v>2361</v>
      </c>
      <c r="C68" s="149" t="s">
        <v>216</v>
      </c>
      <c r="D68" s="151">
        <v>41337</v>
      </c>
      <c r="E68" s="149">
        <v>2000</v>
      </c>
      <c r="F68" s="149">
        <v>400</v>
      </c>
      <c r="G68" s="149" t="s">
        <v>161</v>
      </c>
      <c r="H68" s="83" t="s">
        <v>162</v>
      </c>
      <c r="XFD68"/>
    </row>
    <row r="69" spans="1:8 16384:16384" s="78" customFormat="1" x14ac:dyDescent="0.3">
      <c r="A69" s="149" t="s">
        <v>159</v>
      </c>
      <c r="B69" s="150">
        <v>2361</v>
      </c>
      <c r="C69" s="149" t="s">
        <v>215</v>
      </c>
      <c r="D69" s="151">
        <v>41337</v>
      </c>
      <c r="E69" s="149">
        <v>1400</v>
      </c>
      <c r="F69" s="149">
        <v>400</v>
      </c>
      <c r="G69" s="149" t="s">
        <v>161</v>
      </c>
      <c r="H69" s="83" t="s">
        <v>162</v>
      </c>
      <c r="XFD69"/>
    </row>
    <row r="70" spans="1:8 16384:16384" s="78" customFormat="1" x14ac:dyDescent="0.3">
      <c r="A70" s="149" t="s">
        <v>159</v>
      </c>
      <c r="B70" s="150">
        <v>2361</v>
      </c>
      <c r="C70" s="149" t="s">
        <v>217</v>
      </c>
      <c r="D70" s="151">
        <v>41387</v>
      </c>
      <c r="E70" s="149">
        <v>901</v>
      </c>
      <c r="F70" s="149">
        <v>400</v>
      </c>
      <c r="G70" s="149" t="s">
        <v>161</v>
      </c>
      <c r="H70" s="83" t="s">
        <v>162</v>
      </c>
      <c r="XFD70"/>
    </row>
    <row r="71" spans="1:8 16384:16384" s="78" customFormat="1" x14ac:dyDescent="0.3">
      <c r="A71" s="149" t="s">
        <v>159</v>
      </c>
      <c r="B71" s="150">
        <v>2361</v>
      </c>
      <c r="C71" s="149" t="s">
        <v>216</v>
      </c>
      <c r="D71" s="151">
        <v>41387</v>
      </c>
      <c r="E71" s="149">
        <v>2300</v>
      </c>
      <c r="F71" s="149">
        <v>400</v>
      </c>
      <c r="G71" s="149" t="s">
        <v>161</v>
      </c>
      <c r="H71" s="83" t="s">
        <v>162</v>
      </c>
      <c r="XFD71"/>
    </row>
    <row r="72" spans="1:8 16384:16384" s="78" customFormat="1" x14ac:dyDescent="0.3">
      <c r="A72" s="149" t="s">
        <v>159</v>
      </c>
      <c r="B72" s="150">
        <v>2361</v>
      </c>
      <c r="C72" s="149" t="s">
        <v>215</v>
      </c>
      <c r="D72" s="151">
        <v>41387</v>
      </c>
      <c r="E72" s="149">
        <v>721</v>
      </c>
      <c r="F72" s="149">
        <v>400</v>
      </c>
      <c r="G72" s="149" t="s">
        <v>161</v>
      </c>
      <c r="H72" s="83" t="s">
        <v>162</v>
      </c>
      <c r="XFD72"/>
    </row>
    <row r="73" spans="1:8 16384:16384" s="78" customFormat="1" x14ac:dyDescent="0.3">
      <c r="A73" s="149" t="s">
        <v>159</v>
      </c>
      <c r="B73" s="150">
        <v>2361</v>
      </c>
      <c r="C73" s="149" t="s">
        <v>217</v>
      </c>
      <c r="D73" s="151">
        <v>41401</v>
      </c>
      <c r="E73" s="149" t="s">
        <v>166</v>
      </c>
      <c r="F73" s="149">
        <v>400</v>
      </c>
      <c r="G73" s="149" t="s">
        <v>178</v>
      </c>
      <c r="H73" s="83" t="s">
        <v>162</v>
      </c>
      <c r="XFD73"/>
    </row>
    <row r="74" spans="1:8 16384:16384" s="78" customFormat="1" x14ac:dyDescent="0.3">
      <c r="A74" s="149" t="s">
        <v>159</v>
      </c>
      <c r="B74" s="150">
        <v>2361</v>
      </c>
      <c r="C74" s="149" t="s">
        <v>216</v>
      </c>
      <c r="D74" s="151">
        <v>41401</v>
      </c>
      <c r="E74" s="149">
        <v>270</v>
      </c>
      <c r="F74" s="149">
        <v>400</v>
      </c>
      <c r="G74" s="149" t="s">
        <v>161</v>
      </c>
      <c r="H74" s="83" t="s">
        <v>162</v>
      </c>
      <c r="XFD74"/>
    </row>
    <row r="75" spans="1:8 16384:16384" s="78" customFormat="1" x14ac:dyDescent="0.3">
      <c r="A75" s="149" t="s">
        <v>159</v>
      </c>
      <c r="B75" s="150">
        <v>2361</v>
      </c>
      <c r="C75" s="149" t="s">
        <v>215</v>
      </c>
      <c r="D75" s="151">
        <v>41401</v>
      </c>
      <c r="E75" s="149">
        <v>360</v>
      </c>
      <c r="F75" s="149">
        <v>400</v>
      </c>
      <c r="G75" s="149" t="s">
        <v>161</v>
      </c>
      <c r="H75" s="83" t="s">
        <v>162</v>
      </c>
      <c r="XFD75"/>
    </row>
    <row r="76" spans="1:8 16384:16384" s="78" customFormat="1" x14ac:dyDescent="0.3">
      <c r="A76" s="149" t="s">
        <v>159</v>
      </c>
      <c r="B76" s="150">
        <v>2361</v>
      </c>
      <c r="C76" s="149" t="s">
        <v>217</v>
      </c>
      <c r="D76" s="151">
        <v>41451</v>
      </c>
      <c r="E76" s="149">
        <v>1100</v>
      </c>
      <c r="F76" s="149">
        <v>400</v>
      </c>
      <c r="G76" s="149" t="s">
        <v>161</v>
      </c>
      <c r="H76" s="83" t="s">
        <v>162</v>
      </c>
      <c r="XFD76"/>
    </row>
    <row r="77" spans="1:8 16384:16384" s="78" customFormat="1" x14ac:dyDescent="0.3">
      <c r="A77" s="149" t="s">
        <v>159</v>
      </c>
      <c r="B77" s="150">
        <v>2361</v>
      </c>
      <c r="C77" s="149" t="s">
        <v>216</v>
      </c>
      <c r="D77" s="151">
        <v>41451</v>
      </c>
      <c r="E77" s="149">
        <v>2900</v>
      </c>
      <c r="F77" s="149">
        <v>400</v>
      </c>
      <c r="G77" s="149" t="s">
        <v>161</v>
      </c>
      <c r="H77" s="83" t="s">
        <v>162</v>
      </c>
      <c r="XFD77"/>
    </row>
    <row r="78" spans="1:8 16384:16384" s="78" customFormat="1" x14ac:dyDescent="0.3">
      <c r="A78" s="149" t="s">
        <v>159</v>
      </c>
      <c r="B78" s="150">
        <v>2361</v>
      </c>
      <c r="C78" s="149" t="s">
        <v>215</v>
      </c>
      <c r="D78" s="151">
        <v>41451</v>
      </c>
      <c r="E78" s="149">
        <v>950</v>
      </c>
      <c r="F78" s="149">
        <v>400</v>
      </c>
      <c r="G78" s="149" t="s">
        <v>161</v>
      </c>
      <c r="H78" s="83" t="s">
        <v>162</v>
      </c>
      <c r="XFD78"/>
    </row>
    <row r="79" spans="1:8 16384:16384" s="78" customFormat="1" x14ac:dyDescent="0.3">
      <c r="A79" s="149" t="s">
        <v>159</v>
      </c>
      <c r="B79" s="150">
        <v>2361</v>
      </c>
      <c r="C79" s="149" t="s">
        <v>215</v>
      </c>
      <c r="D79" s="151">
        <v>41456</v>
      </c>
      <c r="E79" s="149">
        <v>400</v>
      </c>
      <c r="F79" s="149">
        <v>400</v>
      </c>
      <c r="G79" s="149" t="s">
        <v>161</v>
      </c>
      <c r="H79" s="83" t="s">
        <v>162</v>
      </c>
      <c r="XFD79"/>
    </row>
    <row r="80" spans="1:8 16384:16384" s="78" customFormat="1" x14ac:dyDescent="0.3">
      <c r="A80" s="149" t="s">
        <v>159</v>
      </c>
      <c r="B80" s="150">
        <v>2361</v>
      </c>
      <c r="C80" s="149" t="s">
        <v>217</v>
      </c>
      <c r="D80" s="151">
        <v>41479</v>
      </c>
      <c r="E80" s="149">
        <v>2200</v>
      </c>
      <c r="F80" s="149">
        <v>400</v>
      </c>
      <c r="G80" s="149" t="s">
        <v>161</v>
      </c>
      <c r="H80" s="83" t="s">
        <v>162</v>
      </c>
      <c r="XFD80"/>
    </row>
    <row r="81" spans="1:8 16384:16384" s="78" customFormat="1" x14ac:dyDescent="0.3">
      <c r="A81" s="149" t="s">
        <v>159</v>
      </c>
      <c r="B81" s="150">
        <v>2361</v>
      </c>
      <c r="C81" s="149" t="s">
        <v>216</v>
      </c>
      <c r="D81" s="151">
        <v>41479</v>
      </c>
      <c r="E81" s="149">
        <v>27000</v>
      </c>
      <c r="F81" s="149">
        <v>400</v>
      </c>
      <c r="G81" s="149" t="s">
        <v>161</v>
      </c>
      <c r="H81" s="83" t="s">
        <v>162</v>
      </c>
      <c r="XFD81"/>
    </row>
    <row r="82" spans="1:8 16384:16384" s="78" customFormat="1" x14ac:dyDescent="0.3">
      <c r="A82" s="149" t="s">
        <v>159</v>
      </c>
      <c r="B82" s="150">
        <v>2361</v>
      </c>
      <c r="C82" s="149" t="s">
        <v>215</v>
      </c>
      <c r="D82" s="151">
        <v>41487</v>
      </c>
      <c r="E82" s="149">
        <v>6000</v>
      </c>
      <c r="F82" s="149">
        <v>400</v>
      </c>
      <c r="G82" s="149" t="s">
        <v>161</v>
      </c>
      <c r="H82" s="83" t="s">
        <v>162</v>
      </c>
      <c r="XFD82"/>
    </row>
    <row r="83" spans="1:8 16384:16384" s="78" customFormat="1" x14ac:dyDescent="0.3">
      <c r="A83" s="149" t="s">
        <v>159</v>
      </c>
      <c r="B83" s="150">
        <v>2361</v>
      </c>
      <c r="C83" s="149" t="s">
        <v>217</v>
      </c>
      <c r="D83" s="151">
        <v>41528</v>
      </c>
      <c r="E83" s="149">
        <v>560</v>
      </c>
      <c r="F83" s="149">
        <v>400</v>
      </c>
      <c r="G83" s="149" t="s">
        <v>161</v>
      </c>
      <c r="H83" s="83" t="s">
        <v>162</v>
      </c>
      <c r="XFD83"/>
    </row>
    <row r="84" spans="1:8 16384:16384" s="78" customFormat="1" x14ac:dyDescent="0.3">
      <c r="A84" s="149" t="s">
        <v>159</v>
      </c>
      <c r="B84" s="150">
        <v>2361</v>
      </c>
      <c r="C84" s="149" t="s">
        <v>216</v>
      </c>
      <c r="D84" s="151">
        <v>41528</v>
      </c>
      <c r="E84" s="149">
        <v>1900</v>
      </c>
      <c r="F84" s="149">
        <v>400</v>
      </c>
      <c r="G84" s="149" t="s">
        <v>161</v>
      </c>
      <c r="H84" s="83" t="s">
        <v>162</v>
      </c>
      <c r="XFD84"/>
    </row>
    <row r="85" spans="1:8 16384:16384" s="78" customFormat="1" x14ac:dyDescent="0.3">
      <c r="A85" s="149" t="s">
        <v>159</v>
      </c>
      <c r="B85" s="150">
        <v>2361</v>
      </c>
      <c r="C85" s="149" t="s">
        <v>215</v>
      </c>
      <c r="D85" s="151">
        <v>41528</v>
      </c>
      <c r="E85" s="149">
        <v>2400</v>
      </c>
      <c r="F85" s="149">
        <v>400</v>
      </c>
      <c r="G85" s="149" t="s">
        <v>161</v>
      </c>
      <c r="H85" s="83" t="s">
        <v>162</v>
      </c>
      <c r="XFD85"/>
    </row>
    <row r="86" spans="1:8 16384:16384" s="78" customFormat="1" x14ac:dyDescent="0.3">
      <c r="A86" s="149" t="s">
        <v>159</v>
      </c>
      <c r="B86" s="150">
        <v>2361</v>
      </c>
      <c r="C86" s="149" t="s">
        <v>217</v>
      </c>
      <c r="D86" s="151">
        <v>41557</v>
      </c>
      <c r="E86" s="149">
        <v>2300</v>
      </c>
      <c r="F86" s="149">
        <v>400</v>
      </c>
      <c r="G86" s="149" t="s">
        <v>161</v>
      </c>
      <c r="H86" s="83" t="s">
        <v>162</v>
      </c>
      <c r="XFD86"/>
    </row>
    <row r="87" spans="1:8 16384:16384" s="78" customFormat="1" x14ac:dyDescent="0.3">
      <c r="A87" s="149" t="s">
        <v>159</v>
      </c>
      <c r="B87" s="150">
        <v>2361</v>
      </c>
      <c r="C87" s="149" t="s">
        <v>216</v>
      </c>
      <c r="D87" s="151">
        <v>41557</v>
      </c>
      <c r="E87" s="149">
        <v>5400</v>
      </c>
      <c r="F87" s="149">
        <v>400</v>
      </c>
      <c r="G87" s="149" t="s">
        <v>161</v>
      </c>
      <c r="H87" s="83" t="s">
        <v>162</v>
      </c>
      <c r="XFD87"/>
    </row>
    <row r="88" spans="1:8 16384:16384" s="78" customFormat="1" x14ac:dyDescent="0.3">
      <c r="A88" s="149" t="s">
        <v>159</v>
      </c>
      <c r="B88" s="150">
        <v>2361</v>
      </c>
      <c r="C88" s="149" t="s">
        <v>215</v>
      </c>
      <c r="D88" s="151">
        <v>41557</v>
      </c>
      <c r="E88" s="149">
        <v>2300</v>
      </c>
      <c r="F88" s="149">
        <v>400</v>
      </c>
      <c r="G88" s="149" t="s">
        <v>161</v>
      </c>
      <c r="H88" s="83" t="s">
        <v>162</v>
      </c>
      <c r="XFD88"/>
    </row>
    <row r="89" spans="1:8 16384:16384" s="78" customFormat="1" x14ac:dyDescent="0.3">
      <c r="A89" s="149" t="s">
        <v>159</v>
      </c>
      <c r="B89" s="150">
        <v>2361</v>
      </c>
      <c r="C89" s="149" t="s">
        <v>217</v>
      </c>
      <c r="D89" s="151">
        <v>41596</v>
      </c>
      <c r="E89" s="149">
        <v>2100</v>
      </c>
      <c r="F89" s="149">
        <v>400</v>
      </c>
      <c r="G89" s="149" t="s">
        <v>161</v>
      </c>
      <c r="H89" s="83" t="s">
        <v>162</v>
      </c>
      <c r="XFD89"/>
    </row>
    <row r="90" spans="1:8 16384:16384" s="78" customFormat="1" x14ac:dyDescent="0.3">
      <c r="A90" s="149" t="s">
        <v>159</v>
      </c>
      <c r="B90" s="150">
        <v>2361</v>
      </c>
      <c r="C90" s="149" t="s">
        <v>216</v>
      </c>
      <c r="D90" s="151">
        <v>41596</v>
      </c>
      <c r="E90" s="149">
        <v>3600</v>
      </c>
      <c r="F90" s="149">
        <v>400</v>
      </c>
      <c r="G90" s="149" t="s">
        <v>161</v>
      </c>
      <c r="H90" s="83" t="s">
        <v>162</v>
      </c>
      <c r="XFD90"/>
    </row>
    <row r="91" spans="1:8 16384:16384" s="78" customFormat="1" x14ac:dyDescent="0.3">
      <c r="A91" s="149" t="s">
        <v>159</v>
      </c>
      <c r="B91" s="150">
        <v>2361</v>
      </c>
      <c r="C91" s="149" t="s">
        <v>215</v>
      </c>
      <c r="D91" s="151">
        <v>41596</v>
      </c>
      <c r="E91" s="149">
        <v>1081</v>
      </c>
      <c r="F91" s="149">
        <v>400</v>
      </c>
      <c r="G91" s="149" t="s">
        <v>161</v>
      </c>
      <c r="H91" s="83" t="s">
        <v>162</v>
      </c>
      <c r="XFD91"/>
    </row>
    <row r="92" spans="1:8 16384:16384" s="78" customFormat="1" x14ac:dyDescent="0.3">
      <c r="A92" s="149" t="s">
        <v>159</v>
      </c>
      <c r="B92" s="150">
        <v>2361</v>
      </c>
      <c r="C92" s="149" t="s">
        <v>217</v>
      </c>
      <c r="D92" s="151">
        <v>41624</v>
      </c>
      <c r="E92" s="149">
        <v>90</v>
      </c>
      <c r="F92" s="149">
        <v>400</v>
      </c>
      <c r="G92" s="149" t="s">
        <v>161</v>
      </c>
      <c r="H92" s="83" t="s">
        <v>162</v>
      </c>
      <c r="XFD92"/>
    </row>
    <row r="93" spans="1:8 16384:16384" s="78" customFormat="1" x14ac:dyDescent="0.3">
      <c r="A93" s="149" t="s">
        <v>159</v>
      </c>
      <c r="B93" s="150">
        <v>2361</v>
      </c>
      <c r="C93" s="149" t="s">
        <v>216</v>
      </c>
      <c r="D93" s="151">
        <v>41624</v>
      </c>
      <c r="E93" s="149">
        <v>3200</v>
      </c>
      <c r="F93" s="149">
        <v>400</v>
      </c>
      <c r="G93" s="149" t="s">
        <v>161</v>
      </c>
      <c r="H93" s="83" t="s">
        <v>162</v>
      </c>
      <c r="XFD93"/>
    </row>
    <row r="94" spans="1:8 16384:16384" s="78" customFormat="1" x14ac:dyDescent="0.3">
      <c r="A94" s="149" t="s">
        <v>159</v>
      </c>
      <c r="B94" s="150">
        <v>2361</v>
      </c>
      <c r="C94" s="149" t="s">
        <v>215</v>
      </c>
      <c r="D94" s="151">
        <v>41624</v>
      </c>
      <c r="E94" s="149">
        <v>1532</v>
      </c>
      <c r="F94" s="149">
        <v>400</v>
      </c>
      <c r="G94" s="149" t="s">
        <v>161</v>
      </c>
      <c r="H94" s="83" t="s">
        <v>162</v>
      </c>
      <c r="XFD94"/>
    </row>
    <row r="95" spans="1:8 16384:16384" s="78" customFormat="1" x14ac:dyDescent="0.3">
      <c r="A95" s="149" t="s">
        <v>159</v>
      </c>
      <c r="B95" s="150">
        <v>2361</v>
      </c>
      <c r="C95" s="149" t="s">
        <v>217</v>
      </c>
      <c r="D95" s="151">
        <v>41655</v>
      </c>
      <c r="E95" s="149">
        <v>520</v>
      </c>
      <c r="F95" s="149">
        <v>400</v>
      </c>
      <c r="G95" s="149" t="s">
        <v>161</v>
      </c>
      <c r="H95" s="83" t="s">
        <v>162</v>
      </c>
      <c r="XFD95"/>
    </row>
    <row r="96" spans="1:8 16384:16384" s="78" customFormat="1" x14ac:dyDescent="0.3">
      <c r="A96" s="149" t="s">
        <v>159</v>
      </c>
      <c r="B96" s="150">
        <v>2361</v>
      </c>
      <c r="C96" s="149" t="s">
        <v>216</v>
      </c>
      <c r="D96" s="151">
        <v>41655</v>
      </c>
      <c r="E96" s="149">
        <v>1500</v>
      </c>
      <c r="F96" s="149">
        <v>400</v>
      </c>
      <c r="G96" s="149" t="s">
        <v>161</v>
      </c>
      <c r="H96" s="83" t="s">
        <v>162</v>
      </c>
      <c r="XFD96"/>
    </row>
    <row r="97" spans="1:8 16384:16384" s="78" customFormat="1" x14ac:dyDescent="0.3">
      <c r="A97" s="149" t="s">
        <v>159</v>
      </c>
      <c r="B97" s="150">
        <v>2361</v>
      </c>
      <c r="C97" s="149" t="s">
        <v>215</v>
      </c>
      <c r="D97" s="151">
        <v>41655</v>
      </c>
      <c r="E97" s="149">
        <v>870</v>
      </c>
      <c r="F97" s="149">
        <v>400</v>
      </c>
      <c r="G97" s="149" t="s">
        <v>161</v>
      </c>
      <c r="H97" s="83" t="s">
        <v>162</v>
      </c>
      <c r="XFD97"/>
    </row>
    <row r="98" spans="1:8 16384:16384" s="78" customFormat="1" x14ac:dyDescent="0.3">
      <c r="A98" s="149" t="s">
        <v>159</v>
      </c>
      <c r="B98" s="150">
        <v>2361</v>
      </c>
      <c r="C98" s="149" t="s">
        <v>217</v>
      </c>
      <c r="D98" s="151">
        <v>41675</v>
      </c>
      <c r="E98" s="149">
        <v>1600</v>
      </c>
      <c r="F98" s="149">
        <v>400</v>
      </c>
      <c r="G98" s="149" t="s">
        <v>161</v>
      </c>
      <c r="H98" s="83" t="s">
        <v>162</v>
      </c>
      <c r="XFD98"/>
    </row>
    <row r="99" spans="1:8 16384:16384" s="78" customFormat="1" x14ac:dyDescent="0.3">
      <c r="A99" s="149" t="s">
        <v>159</v>
      </c>
      <c r="B99" s="150">
        <v>2361</v>
      </c>
      <c r="C99" s="149" t="s">
        <v>216</v>
      </c>
      <c r="D99" s="151">
        <v>41675</v>
      </c>
      <c r="E99" s="149">
        <v>6000</v>
      </c>
      <c r="F99" s="149">
        <v>400</v>
      </c>
      <c r="G99" s="149" t="s">
        <v>161</v>
      </c>
      <c r="H99" s="83" t="s">
        <v>162</v>
      </c>
      <c r="XFD99"/>
    </row>
    <row r="100" spans="1:8 16384:16384" s="78" customFormat="1" x14ac:dyDescent="0.3">
      <c r="A100" s="149" t="s">
        <v>159</v>
      </c>
      <c r="B100" s="150">
        <v>2361</v>
      </c>
      <c r="C100" s="149" t="s">
        <v>217</v>
      </c>
      <c r="D100" s="151">
        <v>41709</v>
      </c>
      <c r="E100" s="149">
        <v>270</v>
      </c>
      <c r="F100" s="149">
        <v>400</v>
      </c>
      <c r="G100" s="149" t="s">
        <v>161</v>
      </c>
      <c r="H100" s="83" t="s">
        <v>162</v>
      </c>
      <c r="XFD100"/>
    </row>
    <row r="101" spans="1:8 16384:16384" s="78" customFormat="1" x14ac:dyDescent="0.3">
      <c r="A101" s="149" t="s">
        <v>159</v>
      </c>
      <c r="B101" s="150">
        <v>2361</v>
      </c>
      <c r="C101" s="149" t="s">
        <v>216</v>
      </c>
      <c r="D101" s="151">
        <v>41709</v>
      </c>
      <c r="E101" s="149">
        <v>2500</v>
      </c>
      <c r="F101" s="149">
        <v>400</v>
      </c>
      <c r="G101" s="149" t="s">
        <v>161</v>
      </c>
      <c r="H101" s="83" t="s">
        <v>162</v>
      </c>
      <c r="XFD101"/>
    </row>
    <row r="102" spans="1:8 16384:16384" s="78" customFormat="1" x14ac:dyDescent="0.3">
      <c r="A102" s="149" t="s">
        <v>159</v>
      </c>
      <c r="B102" s="150">
        <v>2361</v>
      </c>
      <c r="C102" s="149" t="s">
        <v>215</v>
      </c>
      <c r="D102" s="151">
        <v>41709</v>
      </c>
      <c r="E102" s="149">
        <v>721</v>
      </c>
      <c r="F102" s="149">
        <v>400</v>
      </c>
      <c r="G102" s="149" t="s">
        <v>161</v>
      </c>
      <c r="H102" s="83" t="s">
        <v>162</v>
      </c>
      <c r="XFD102"/>
    </row>
    <row r="103" spans="1:8 16384:16384" s="78" customFormat="1" x14ac:dyDescent="0.3">
      <c r="A103" s="149" t="s">
        <v>159</v>
      </c>
      <c r="B103" s="150">
        <v>2361</v>
      </c>
      <c r="C103" s="149" t="s">
        <v>217</v>
      </c>
      <c r="D103" s="151">
        <v>41731</v>
      </c>
      <c r="E103" s="149">
        <v>280</v>
      </c>
      <c r="F103" s="149">
        <v>400</v>
      </c>
      <c r="G103" s="149" t="s">
        <v>161</v>
      </c>
      <c r="H103" s="83" t="s">
        <v>162</v>
      </c>
      <c r="XFD103"/>
    </row>
    <row r="104" spans="1:8 16384:16384" s="78" customFormat="1" x14ac:dyDescent="0.3">
      <c r="A104" s="149" t="s">
        <v>159</v>
      </c>
      <c r="B104" s="150">
        <v>2361</v>
      </c>
      <c r="C104" s="149" t="s">
        <v>216</v>
      </c>
      <c r="D104" s="151">
        <v>41731</v>
      </c>
      <c r="E104" s="149">
        <v>2000</v>
      </c>
      <c r="F104" s="149">
        <v>400</v>
      </c>
      <c r="G104" s="149" t="s">
        <v>161</v>
      </c>
      <c r="H104" s="83" t="s">
        <v>162</v>
      </c>
      <c r="XFD104"/>
    </row>
    <row r="105" spans="1:8 16384:16384" s="78" customFormat="1" x14ac:dyDescent="0.3">
      <c r="A105" s="149" t="s">
        <v>159</v>
      </c>
      <c r="B105" s="150">
        <v>2361</v>
      </c>
      <c r="C105" s="149" t="s">
        <v>215</v>
      </c>
      <c r="D105" s="151">
        <v>41731</v>
      </c>
      <c r="E105" s="149">
        <v>310</v>
      </c>
      <c r="F105" s="149">
        <v>400</v>
      </c>
      <c r="G105" s="149" t="s">
        <v>161</v>
      </c>
      <c r="H105" s="83" t="s">
        <v>162</v>
      </c>
      <c r="XFD105"/>
    </row>
    <row r="106" spans="1:8 16384:16384" s="78" customFormat="1" x14ac:dyDescent="0.3">
      <c r="A106" s="149" t="s">
        <v>159</v>
      </c>
      <c r="B106" s="150">
        <v>2361</v>
      </c>
      <c r="C106" s="149" t="s">
        <v>217</v>
      </c>
      <c r="D106" s="151">
        <v>41764</v>
      </c>
      <c r="E106" s="149">
        <v>450</v>
      </c>
      <c r="F106" s="149">
        <v>400</v>
      </c>
      <c r="G106" s="149" t="s">
        <v>161</v>
      </c>
      <c r="H106" s="83" t="s">
        <v>162</v>
      </c>
      <c r="XFD106"/>
    </row>
    <row r="107" spans="1:8 16384:16384" s="78" customFormat="1" x14ac:dyDescent="0.3">
      <c r="A107" s="149" t="s">
        <v>159</v>
      </c>
      <c r="B107" s="150">
        <v>2361</v>
      </c>
      <c r="C107" s="149" t="s">
        <v>216</v>
      </c>
      <c r="D107" s="151">
        <v>41764</v>
      </c>
      <c r="E107" s="149">
        <v>3700</v>
      </c>
      <c r="F107" s="149">
        <v>400</v>
      </c>
      <c r="G107" s="149" t="s">
        <v>161</v>
      </c>
      <c r="H107" s="83" t="s">
        <v>162</v>
      </c>
      <c r="XFD107"/>
    </row>
    <row r="108" spans="1:8 16384:16384" s="78" customFormat="1" x14ac:dyDescent="0.3">
      <c r="A108" s="149" t="s">
        <v>159</v>
      </c>
      <c r="B108" s="150">
        <v>2361</v>
      </c>
      <c r="C108" s="149" t="s">
        <v>215</v>
      </c>
      <c r="D108" s="151">
        <v>41764</v>
      </c>
      <c r="E108" s="149">
        <v>180</v>
      </c>
      <c r="F108" s="149">
        <v>400</v>
      </c>
      <c r="G108" s="149" t="s">
        <v>161</v>
      </c>
      <c r="H108" s="83" t="s">
        <v>162</v>
      </c>
      <c r="XFD108"/>
    </row>
    <row r="109" spans="1:8 16384:16384" s="78" customFormat="1" x14ac:dyDescent="0.3">
      <c r="A109" s="149" t="s">
        <v>159</v>
      </c>
      <c r="B109" s="150">
        <v>2361</v>
      </c>
      <c r="C109" s="149" t="s">
        <v>217</v>
      </c>
      <c r="D109" s="151">
        <v>41792</v>
      </c>
      <c r="E109" s="149">
        <v>3000</v>
      </c>
      <c r="F109" s="149">
        <v>400</v>
      </c>
      <c r="G109" s="149" t="s">
        <v>161</v>
      </c>
      <c r="H109" s="83" t="s">
        <v>162</v>
      </c>
      <c r="XFD109"/>
    </row>
    <row r="110" spans="1:8 16384:16384" s="78" customFormat="1" x14ac:dyDescent="0.3">
      <c r="A110" s="149" t="s">
        <v>159</v>
      </c>
      <c r="B110" s="150">
        <v>2361</v>
      </c>
      <c r="C110" s="149" t="s">
        <v>216</v>
      </c>
      <c r="D110" s="151">
        <v>41792</v>
      </c>
      <c r="E110" s="149">
        <v>260</v>
      </c>
      <c r="F110" s="149">
        <v>400</v>
      </c>
      <c r="G110" s="149" t="s">
        <v>161</v>
      </c>
      <c r="H110" s="83" t="s">
        <v>162</v>
      </c>
      <c r="XFD110"/>
    </row>
    <row r="111" spans="1:8 16384:16384" s="78" customFormat="1" x14ac:dyDescent="0.3">
      <c r="A111" s="149" t="s">
        <v>159</v>
      </c>
      <c r="B111" s="150">
        <v>2361</v>
      </c>
      <c r="C111" s="149" t="s">
        <v>215</v>
      </c>
      <c r="D111" s="151">
        <v>41792</v>
      </c>
      <c r="E111" s="149">
        <v>120</v>
      </c>
      <c r="F111" s="149">
        <v>400</v>
      </c>
      <c r="G111" s="149" t="s">
        <v>161</v>
      </c>
      <c r="H111" s="83" t="s">
        <v>162</v>
      </c>
      <c r="XFD111"/>
    </row>
    <row r="112" spans="1:8 16384:16384" s="78" customFormat="1" x14ac:dyDescent="0.3">
      <c r="A112" s="149" t="s">
        <v>159</v>
      </c>
      <c r="B112" s="150">
        <v>2361</v>
      </c>
      <c r="C112" s="149" t="s">
        <v>217</v>
      </c>
      <c r="D112" s="151">
        <v>41827</v>
      </c>
      <c r="E112" s="149">
        <v>3000</v>
      </c>
      <c r="F112" s="149">
        <v>400</v>
      </c>
      <c r="G112" s="149" t="s">
        <v>161</v>
      </c>
      <c r="H112" s="83" t="s">
        <v>162</v>
      </c>
      <c r="XFD112"/>
    </row>
    <row r="113" spans="1:8 16384:16384" s="78" customFormat="1" x14ac:dyDescent="0.3">
      <c r="A113" s="149" t="s">
        <v>159</v>
      </c>
      <c r="B113" s="150">
        <v>2361</v>
      </c>
      <c r="C113" s="149" t="s">
        <v>216</v>
      </c>
      <c r="D113" s="151">
        <v>41827</v>
      </c>
      <c r="E113" s="149">
        <v>7000</v>
      </c>
      <c r="F113" s="149">
        <v>400</v>
      </c>
      <c r="G113" s="149" t="s">
        <v>161</v>
      </c>
      <c r="H113" s="83" t="s">
        <v>162</v>
      </c>
      <c r="XFD113"/>
    </row>
    <row r="114" spans="1:8 16384:16384" s="78" customFormat="1" x14ac:dyDescent="0.3">
      <c r="A114" s="149" t="s">
        <v>159</v>
      </c>
      <c r="B114" s="150">
        <v>2361</v>
      </c>
      <c r="C114" s="149" t="s">
        <v>215</v>
      </c>
      <c r="D114" s="151">
        <v>41827</v>
      </c>
      <c r="E114" s="149">
        <v>900</v>
      </c>
      <c r="F114" s="149">
        <v>400</v>
      </c>
      <c r="G114" s="149" t="s">
        <v>161</v>
      </c>
      <c r="H114" s="83" t="s">
        <v>162</v>
      </c>
      <c r="XFD114"/>
    </row>
    <row r="115" spans="1:8 16384:16384" s="78" customFormat="1" x14ac:dyDescent="0.3">
      <c r="A115" s="149" t="s">
        <v>159</v>
      </c>
      <c r="B115" s="150">
        <v>2361</v>
      </c>
      <c r="C115" s="149" t="s">
        <v>217</v>
      </c>
      <c r="D115" s="151">
        <v>41870</v>
      </c>
      <c r="E115" s="149">
        <v>991</v>
      </c>
      <c r="F115" s="149">
        <v>400</v>
      </c>
      <c r="G115" s="149" t="s">
        <v>161</v>
      </c>
      <c r="H115" s="83" t="s">
        <v>162</v>
      </c>
      <c r="XFD115"/>
    </row>
    <row r="116" spans="1:8 16384:16384" s="78" customFormat="1" x14ac:dyDescent="0.3">
      <c r="A116" s="149" t="s">
        <v>159</v>
      </c>
      <c r="B116" s="150">
        <v>2361</v>
      </c>
      <c r="C116" s="149" t="s">
        <v>216</v>
      </c>
      <c r="D116" s="151">
        <v>41870</v>
      </c>
      <c r="E116" s="149">
        <v>4000</v>
      </c>
      <c r="F116" s="149">
        <v>400</v>
      </c>
      <c r="G116" s="149" t="s">
        <v>161</v>
      </c>
      <c r="H116" s="83" t="s">
        <v>162</v>
      </c>
      <c r="XFD116"/>
    </row>
    <row r="117" spans="1:8 16384:16384" s="78" customFormat="1" x14ac:dyDescent="0.3">
      <c r="A117" s="149" t="s">
        <v>159</v>
      </c>
      <c r="B117" s="150">
        <v>2361</v>
      </c>
      <c r="C117" s="149" t="s">
        <v>215</v>
      </c>
      <c r="D117" s="151">
        <v>41870</v>
      </c>
      <c r="E117" s="149">
        <v>360</v>
      </c>
      <c r="F117" s="149">
        <v>400</v>
      </c>
      <c r="G117" s="149" t="s">
        <v>161</v>
      </c>
      <c r="H117" s="83" t="s">
        <v>162</v>
      </c>
      <c r="XFD117"/>
    </row>
    <row r="118" spans="1:8 16384:16384" s="78" customFormat="1" x14ac:dyDescent="0.3">
      <c r="A118" s="149" t="s">
        <v>159</v>
      </c>
      <c r="B118" s="150">
        <v>2361</v>
      </c>
      <c r="C118" s="149" t="s">
        <v>217</v>
      </c>
      <c r="D118" s="151">
        <v>41885</v>
      </c>
      <c r="E118" s="149">
        <v>1500</v>
      </c>
      <c r="F118" s="149">
        <v>400</v>
      </c>
      <c r="G118" s="149" t="s">
        <v>161</v>
      </c>
      <c r="H118" s="83" t="s">
        <v>162</v>
      </c>
      <c r="XFD118"/>
    </row>
    <row r="119" spans="1:8 16384:16384" s="78" customFormat="1" x14ac:dyDescent="0.3">
      <c r="A119" s="149" t="s">
        <v>159</v>
      </c>
      <c r="B119" s="150">
        <v>2361</v>
      </c>
      <c r="C119" s="149" t="s">
        <v>216</v>
      </c>
      <c r="D119" s="151">
        <v>41885</v>
      </c>
      <c r="E119" s="149">
        <v>4900</v>
      </c>
      <c r="F119" s="149">
        <v>400</v>
      </c>
      <c r="G119" s="149" t="s">
        <v>161</v>
      </c>
      <c r="H119" s="83" t="s">
        <v>162</v>
      </c>
      <c r="XFD119"/>
    </row>
    <row r="120" spans="1:8 16384:16384" s="78" customFormat="1" x14ac:dyDescent="0.3">
      <c r="A120" s="149" t="s">
        <v>159</v>
      </c>
      <c r="B120" s="150">
        <v>2361</v>
      </c>
      <c r="C120" s="149" t="s">
        <v>215</v>
      </c>
      <c r="D120" s="151">
        <v>41885</v>
      </c>
      <c r="E120" s="149">
        <v>1400</v>
      </c>
      <c r="F120" s="149">
        <v>400</v>
      </c>
      <c r="G120" s="149" t="s">
        <v>161</v>
      </c>
      <c r="H120" s="83" t="s">
        <v>162</v>
      </c>
      <c r="XFD120"/>
    </row>
    <row r="121" spans="1:8 16384:16384" s="78" customFormat="1" x14ac:dyDescent="0.3">
      <c r="A121" s="149" t="s">
        <v>159</v>
      </c>
      <c r="B121" s="150">
        <v>2361</v>
      </c>
      <c r="C121" s="149" t="s">
        <v>217</v>
      </c>
      <c r="D121" s="151">
        <v>41941</v>
      </c>
      <c r="E121" s="149">
        <v>360</v>
      </c>
      <c r="F121" s="149">
        <v>400</v>
      </c>
      <c r="G121" s="149" t="s">
        <v>161</v>
      </c>
      <c r="H121" s="83" t="s">
        <v>162</v>
      </c>
      <c r="XFD121"/>
    </row>
    <row r="122" spans="1:8 16384:16384" s="78" customFormat="1" x14ac:dyDescent="0.3">
      <c r="A122" s="149" t="s">
        <v>159</v>
      </c>
      <c r="B122" s="150">
        <v>2361</v>
      </c>
      <c r="C122" s="149" t="s">
        <v>216</v>
      </c>
      <c r="D122" s="151">
        <v>41941</v>
      </c>
      <c r="E122" s="149">
        <v>811</v>
      </c>
      <c r="F122" s="149">
        <v>400</v>
      </c>
      <c r="G122" s="149" t="s">
        <v>161</v>
      </c>
      <c r="H122" s="83" t="s">
        <v>162</v>
      </c>
      <c r="XFD122"/>
    </row>
    <row r="123" spans="1:8 16384:16384" s="78" customFormat="1" x14ac:dyDescent="0.3">
      <c r="A123" s="149" t="s">
        <v>159</v>
      </c>
      <c r="B123" s="150">
        <v>2361</v>
      </c>
      <c r="C123" s="149" t="s">
        <v>215</v>
      </c>
      <c r="D123" s="151">
        <v>41941</v>
      </c>
      <c r="E123" s="149">
        <v>1441</v>
      </c>
      <c r="F123" s="149">
        <v>400</v>
      </c>
      <c r="G123" s="149" t="s">
        <v>161</v>
      </c>
      <c r="H123" s="83" t="s">
        <v>162</v>
      </c>
      <c r="XFD123"/>
    </row>
    <row r="124" spans="1:8 16384:16384" s="78" customFormat="1" x14ac:dyDescent="0.3">
      <c r="A124" s="149" t="s">
        <v>159</v>
      </c>
      <c r="B124" s="150">
        <v>2361</v>
      </c>
      <c r="C124" s="149" t="s">
        <v>217</v>
      </c>
      <c r="D124" s="151">
        <v>41948</v>
      </c>
      <c r="E124" s="149">
        <v>90</v>
      </c>
      <c r="F124" s="149">
        <v>400</v>
      </c>
      <c r="G124" s="149" t="s">
        <v>161</v>
      </c>
      <c r="H124" s="83" t="s">
        <v>162</v>
      </c>
      <c r="XFD124"/>
    </row>
    <row r="125" spans="1:8 16384:16384" s="78" customFormat="1" x14ac:dyDescent="0.3">
      <c r="A125" s="149" t="s">
        <v>159</v>
      </c>
      <c r="B125" s="150">
        <v>2361</v>
      </c>
      <c r="C125" s="149" t="s">
        <v>216</v>
      </c>
      <c r="D125" s="151">
        <v>41948</v>
      </c>
      <c r="E125" s="149">
        <v>11622</v>
      </c>
      <c r="F125" s="149">
        <v>400</v>
      </c>
      <c r="G125" s="149" t="s">
        <v>161</v>
      </c>
      <c r="H125" s="83" t="s">
        <v>162</v>
      </c>
      <c r="XFD125"/>
    </row>
    <row r="126" spans="1:8 16384:16384" s="78" customFormat="1" x14ac:dyDescent="0.3">
      <c r="A126" s="149" t="s">
        <v>159</v>
      </c>
      <c r="B126" s="150">
        <v>2361</v>
      </c>
      <c r="C126" s="149" t="s">
        <v>215</v>
      </c>
      <c r="D126" s="151">
        <v>41948</v>
      </c>
      <c r="E126" s="149">
        <v>3700</v>
      </c>
      <c r="F126" s="149">
        <v>400</v>
      </c>
      <c r="G126" s="149" t="s">
        <v>161</v>
      </c>
      <c r="H126" s="83" t="s">
        <v>162</v>
      </c>
      <c r="XFD126"/>
    </row>
    <row r="127" spans="1:8 16384:16384" s="78" customFormat="1" x14ac:dyDescent="0.3">
      <c r="A127" s="149" t="s">
        <v>159</v>
      </c>
      <c r="B127" s="150">
        <v>2361</v>
      </c>
      <c r="C127" s="149" t="s">
        <v>217</v>
      </c>
      <c r="D127" s="151">
        <v>41977</v>
      </c>
      <c r="E127" s="149">
        <v>270</v>
      </c>
      <c r="F127" s="149">
        <v>400</v>
      </c>
      <c r="G127" s="149" t="s">
        <v>161</v>
      </c>
      <c r="H127" s="83" t="s">
        <v>162</v>
      </c>
      <c r="XFD127"/>
    </row>
    <row r="128" spans="1:8 16384:16384" s="78" customFormat="1" x14ac:dyDescent="0.3">
      <c r="A128" s="149" t="s">
        <v>159</v>
      </c>
      <c r="B128" s="150">
        <v>2361</v>
      </c>
      <c r="C128" s="149" t="s">
        <v>216</v>
      </c>
      <c r="D128" s="151">
        <v>41977</v>
      </c>
      <c r="E128" s="149">
        <v>811</v>
      </c>
      <c r="F128" s="149">
        <v>400</v>
      </c>
      <c r="G128" s="149" t="s">
        <v>161</v>
      </c>
      <c r="H128" s="83" t="s">
        <v>162</v>
      </c>
      <c r="XFD128"/>
    </row>
    <row r="129" spans="1:8 16384:16384" s="78" customFormat="1" x14ac:dyDescent="0.3">
      <c r="A129" s="149" t="s">
        <v>159</v>
      </c>
      <c r="B129" s="150">
        <v>2361</v>
      </c>
      <c r="C129" s="149" t="s">
        <v>215</v>
      </c>
      <c r="D129" s="151">
        <v>41977</v>
      </c>
      <c r="E129" s="149">
        <v>631</v>
      </c>
      <c r="F129" s="149">
        <v>400</v>
      </c>
      <c r="G129" s="149" t="s">
        <v>161</v>
      </c>
      <c r="H129" s="83" t="s">
        <v>162</v>
      </c>
      <c r="XFD129"/>
    </row>
    <row r="130" spans="1:8 16384:16384" s="78" customFormat="1" x14ac:dyDescent="0.3">
      <c r="A130" s="149" t="s">
        <v>159</v>
      </c>
      <c r="B130" s="150">
        <v>2361</v>
      </c>
      <c r="C130" s="149" t="s">
        <v>217</v>
      </c>
      <c r="D130" s="151">
        <v>42030</v>
      </c>
      <c r="E130" s="149">
        <v>460</v>
      </c>
      <c r="F130" s="149">
        <v>400</v>
      </c>
      <c r="G130" s="149" t="s">
        <v>161</v>
      </c>
      <c r="H130" s="83" t="s">
        <v>162</v>
      </c>
      <c r="XFD130"/>
    </row>
    <row r="131" spans="1:8 16384:16384" s="78" customFormat="1" x14ac:dyDescent="0.3">
      <c r="A131" s="149" t="s">
        <v>159</v>
      </c>
      <c r="B131" s="150">
        <v>2361</v>
      </c>
      <c r="C131" s="149" t="s">
        <v>216</v>
      </c>
      <c r="D131" s="151">
        <v>42030</v>
      </c>
      <c r="E131" s="149">
        <v>500</v>
      </c>
      <c r="F131" s="149">
        <v>400</v>
      </c>
      <c r="G131" s="149" t="s">
        <v>161</v>
      </c>
      <c r="H131" s="83" t="s">
        <v>162</v>
      </c>
      <c r="XFD131"/>
    </row>
    <row r="132" spans="1:8 16384:16384" s="78" customFormat="1" x14ac:dyDescent="0.3">
      <c r="A132" s="149" t="s">
        <v>159</v>
      </c>
      <c r="B132" s="150">
        <v>2361</v>
      </c>
      <c r="C132" s="149" t="s">
        <v>215</v>
      </c>
      <c r="D132" s="151">
        <v>42030</v>
      </c>
      <c r="E132" s="149">
        <v>860</v>
      </c>
      <c r="F132" s="149">
        <v>400</v>
      </c>
      <c r="G132" s="149" t="s">
        <v>161</v>
      </c>
      <c r="H132" s="83" t="s">
        <v>162</v>
      </c>
      <c r="XFD132"/>
    </row>
    <row r="133" spans="1:8 16384:16384" s="78" customFormat="1" x14ac:dyDescent="0.3">
      <c r="A133" s="149" t="s">
        <v>159</v>
      </c>
      <c r="B133" s="150">
        <v>2361</v>
      </c>
      <c r="C133" s="149" t="s">
        <v>217</v>
      </c>
      <c r="D133" s="151">
        <v>42045</v>
      </c>
      <c r="E133" s="149">
        <v>360</v>
      </c>
      <c r="F133" s="149">
        <v>400</v>
      </c>
      <c r="G133" s="149" t="s">
        <v>161</v>
      </c>
      <c r="H133" s="83" t="s">
        <v>162</v>
      </c>
      <c r="XFD133"/>
    </row>
    <row r="134" spans="1:8 16384:16384" s="78" customFormat="1" x14ac:dyDescent="0.3">
      <c r="A134" s="149" t="s">
        <v>159</v>
      </c>
      <c r="B134" s="150">
        <v>2361</v>
      </c>
      <c r="C134" s="149" t="s">
        <v>216</v>
      </c>
      <c r="D134" s="151">
        <v>42045</v>
      </c>
      <c r="E134" s="149" t="s">
        <v>166</v>
      </c>
      <c r="F134" s="149">
        <v>400</v>
      </c>
      <c r="G134" s="149" t="s">
        <v>178</v>
      </c>
      <c r="H134" s="83" t="s">
        <v>162</v>
      </c>
      <c r="XFD134"/>
    </row>
    <row r="135" spans="1:8 16384:16384" s="78" customFormat="1" x14ac:dyDescent="0.3">
      <c r="A135" s="149" t="s">
        <v>159</v>
      </c>
      <c r="B135" s="150">
        <v>2361</v>
      </c>
      <c r="C135" s="149" t="s">
        <v>215</v>
      </c>
      <c r="D135" s="151">
        <v>42045</v>
      </c>
      <c r="E135" s="149" t="s">
        <v>166</v>
      </c>
      <c r="F135" s="149">
        <v>400</v>
      </c>
      <c r="G135" s="149" t="s">
        <v>178</v>
      </c>
      <c r="H135" s="83" t="s">
        <v>162</v>
      </c>
      <c r="XFD135"/>
    </row>
    <row r="136" spans="1:8 16384:16384" s="78" customFormat="1" x14ac:dyDescent="0.3">
      <c r="A136" s="149" t="s">
        <v>159</v>
      </c>
      <c r="B136" s="150">
        <v>2361</v>
      </c>
      <c r="C136" s="149" t="s">
        <v>217</v>
      </c>
      <c r="D136" s="151">
        <v>42080</v>
      </c>
      <c r="E136" s="149">
        <v>250</v>
      </c>
      <c r="F136" s="149">
        <v>400</v>
      </c>
      <c r="G136" s="149" t="s">
        <v>161</v>
      </c>
      <c r="H136" s="83" t="s">
        <v>162</v>
      </c>
      <c r="XFD136"/>
    </row>
    <row r="137" spans="1:8 16384:16384" s="78" customFormat="1" x14ac:dyDescent="0.3">
      <c r="A137" s="149" t="s">
        <v>159</v>
      </c>
      <c r="B137" s="150">
        <v>2361</v>
      </c>
      <c r="C137" s="149" t="s">
        <v>216</v>
      </c>
      <c r="D137" s="151">
        <v>42080</v>
      </c>
      <c r="E137" s="149">
        <v>460</v>
      </c>
      <c r="F137" s="149">
        <v>400</v>
      </c>
      <c r="G137" s="149" t="s">
        <v>161</v>
      </c>
      <c r="H137" s="83" t="s">
        <v>162</v>
      </c>
      <c r="XFD137"/>
    </row>
    <row r="138" spans="1:8 16384:16384" s="78" customFormat="1" x14ac:dyDescent="0.3">
      <c r="A138" s="149" t="s">
        <v>159</v>
      </c>
      <c r="B138" s="150">
        <v>2361</v>
      </c>
      <c r="C138" s="149" t="s">
        <v>215</v>
      </c>
      <c r="D138" s="151">
        <v>42080</v>
      </c>
      <c r="E138" s="149">
        <v>740</v>
      </c>
      <c r="F138" s="149">
        <v>400</v>
      </c>
      <c r="G138" s="149" t="s">
        <v>161</v>
      </c>
      <c r="H138" s="83" t="s">
        <v>162</v>
      </c>
      <c r="XFD138"/>
    </row>
    <row r="139" spans="1:8 16384:16384" s="78" customFormat="1" x14ac:dyDescent="0.3">
      <c r="A139" s="149" t="s">
        <v>159</v>
      </c>
      <c r="B139" s="150">
        <v>2361</v>
      </c>
      <c r="C139" s="149" t="s">
        <v>217</v>
      </c>
      <c r="D139" s="151">
        <v>42095</v>
      </c>
      <c r="E139" s="149">
        <v>200</v>
      </c>
      <c r="F139" s="149">
        <v>400</v>
      </c>
      <c r="G139" s="149" t="s">
        <v>161</v>
      </c>
      <c r="H139" s="83" t="s">
        <v>162</v>
      </c>
      <c r="XFD139"/>
    </row>
    <row r="140" spans="1:8 16384:16384" s="78" customFormat="1" x14ac:dyDescent="0.3">
      <c r="A140" s="149" t="s">
        <v>159</v>
      </c>
      <c r="B140" s="150">
        <v>2361</v>
      </c>
      <c r="C140" s="149" t="s">
        <v>216</v>
      </c>
      <c r="D140" s="151">
        <v>42095</v>
      </c>
      <c r="E140" s="149">
        <v>1100</v>
      </c>
      <c r="F140" s="149">
        <v>400</v>
      </c>
      <c r="G140" s="149" t="s">
        <v>161</v>
      </c>
      <c r="H140" s="83" t="s">
        <v>162</v>
      </c>
      <c r="XFD140"/>
    </row>
    <row r="141" spans="1:8 16384:16384" s="78" customFormat="1" x14ac:dyDescent="0.3">
      <c r="A141" s="149" t="s">
        <v>159</v>
      </c>
      <c r="B141" s="150">
        <v>2361</v>
      </c>
      <c r="C141" s="149" t="s">
        <v>215</v>
      </c>
      <c r="D141" s="151">
        <v>42095</v>
      </c>
      <c r="E141" s="149">
        <v>250</v>
      </c>
      <c r="F141" s="149">
        <v>400</v>
      </c>
      <c r="G141" s="149" t="s">
        <v>161</v>
      </c>
      <c r="H141" s="83" t="s">
        <v>162</v>
      </c>
      <c r="XFD141"/>
    </row>
    <row r="142" spans="1:8 16384:16384" s="78" customFormat="1" x14ac:dyDescent="0.3">
      <c r="A142" s="149" t="s">
        <v>159</v>
      </c>
      <c r="B142" s="150">
        <v>2361</v>
      </c>
      <c r="C142" s="149" t="s">
        <v>217</v>
      </c>
      <c r="D142" s="151">
        <v>42129</v>
      </c>
      <c r="E142" s="149">
        <v>260</v>
      </c>
      <c r="F142" s="149">
        <v>400</v>
      </c>
      <c r="G142" s="149" t="s">
        <v>161</v>
      </c>
      <c r="H142" s="83" t="s">
        <v>162</v>
      </c>
      <c r="XFD142"/>
    </row>
    <row r="143" spans="1:8 16384:16384" s="78" customFormat="1" x14ac:dyDescent="0.3">
      <c r="A143" s="149" t="s">
        <v>159</v>
      </c>
      <c r="B143" s="150">
        <v>2361</v>
      </c>
      <c r="C143" s="149" t="s">
        <v>216</v>
      </c>
      <c r="D143" s="151">
        <v>42129</v>
      </c>
      <c r="E143" s="149">
        <v>2100</v>
      </c>
      <c r="F143" s="149">
        <v>400</v>
      </c>
      <c r="G143" s="149" t="s">
        <v>161</v>
      </c>
      <c r="H143" s="83" t="s">
        <v>162</v>
      </c>
      <c r="XFD143"/>
    </row>
    <row r="144" spans="1:8 16384:16384" s="78" customFormat="1" x14ac:dyDescent="0.3">
      <c r="A144" s="149" t="s">
        <v>159</v>
      </c>
      <c r="B144" s="150">
        <v>2361</v>
      </c>
      <c r="C144" s="149" t="s">
        <v>215</v>
      </c>
      <c r="D144" s="151">
        <v>42129</v>
      </c>
      <c r="E144" s="149">
        <v>400</v>
      </c>
      <c r="F144" s="149">
        <v>400</v>
      </c>
      <c r="G144" s="149" t="s">
        <v>161</v>
      </c>
      <c r="H144" s="83" t="s">
        <v>162</v>
      </c>
      <c r="XFD144"/>
    </row>
    <row r="145" spans="1:8 16384:16384" s="78" customFormat="1" x14ac:dyDescent="0.3">
      <c r="A145" s="149" t="s">
        <v>159</v>
      </c>
      <c r="B145" s="150">
        <v>2361</v>
      </c>
      <c r="C145" s="149" t="s">
        <v>217</v>
      </c>
      <c r="D145" s="151">
        <v>42164</v>
      </c>
      <c r="E145" s="149">
        <v>90</v>
      </c>
      <c r="F145" s="149">
        <v>400</v>
      </c>
      <c r="G145" s="149" t="s">
        <v>161</v>
      </c>
      <c r="H145" s="83" t="s">
        <v>162</v>
      </c>
      <c r="XFD145"/>
    </row>
    <row r="146" spans="1:8 16384:16384" s="78" customFormat="1" x14ac:dyDescent="0.3">
      <c r="A146" s="149" t="s">
        <v>159</v>
      </c>
      <c r="B146" s="150">
        <v>2361</v>
      </c>
      <c r="C146" s="149" t="s">
        <v>216</v>
      </c>
      <c r="D146" s="151">
        <v>42164</v>
      </c>
      <c r="E146" s="149">
        <v>4000</v>
      </c>
      <c r="F146" s="149">
        <v>400</v>
      </c>
      <c r="G146" s="149" t="s">
        <v>161</v>
      </c>
      <c r="H146" s="83" t="s">
        <v>162</v>
      </c>
      <c r="XFD146"/>
    </row>
    <row r="147" spans="1:8 16384:16384" s="78" customFormat="1" x14ac:dyDescent="0.3">
      <c r="A147" s="149" t="s">
        <v>159</v>
      </c>
      <c r="B147" s="150">
        <v>2361</v>
      </c>
      <c r="C147" s="149" t="s">
        <v>215</v>
      </c>
      <c r="D147" s="151">
        <v>42164</v>
      </c>
      <c r="E147" s="149">
        <v>2100</v>
      </c>
      <c r="F147" s="149">
        <v>400</v>
      </c>
      <c r="G147" s="149" t="s">
        <v>161</v>
      </c>
      <c r="H147" s="83" t="s">
        <v>162</v>
      </c>
      <c r="XFD147"/>
    </row>
    <row r="148" spans="1:8 16384:16384" s="78" customFormat="1" x14ac:dyDescent="0.3">
      <c r="A148" s="149" t="s">
        <v>159</v>
      </c>
      <c r="B148" s="150">
        <v>2361</v>
      </c>
      <c r="C148" s="149" t="s">
        <v>217</v>
      </c>
      <c r="D148" s="151">
        <v>42191</v>
      </c>
      <c r="E148" s="149">
        <v>1200</v>
      </c>
      <c r="F148" s="149">
        <v>400</v>
      </c>
      <c r="G148" s="149" t="s">
        <v>161</v>
      </c>
      <c r="H148" s="83" t="s">
        <v>162</v>
      </c>
      <c r="XFD148"/>
    </row>
    <row r="149" spans="1:8 16384:16384" s="78" customFormat="1" x14ac:dyDescent="0.3">
      <c r="A149" s="149" t="s">
        <v>159</v>
      </c>
      <c r="B149" s="150">
        <v>2361</v>
      </c>
      <c r="C149" s="149" t="s">
        <v>216</v>
      </c>
      <c r="D149" s="151">
        <v>42191</v>
      </c>
      <c r="E149" s="149">
        <v>1800</v>
      </c>
      <c r="F149" s="149">
        <v>400</v>
      </c>
      <c r="G149" s="149" t="s">
        <v>161</v>
      </c>
      <c r="H149" s="83" t="s">
        <v>162</v>
      </c>
      <c r="XFD149"/>
    </row>
    <row r="150" spans="1:8 16384:16384" s="78" customFormat="1" x14ac:dyDescent="0.3">
      <c r="A150" s="149" t="s">
        <v>159</v>
      </c>
      <c r="B150" s="150">
        <v>2361</v>
      </c>
      <c r="C150" s="149" t="s">
        <v>215</v>
      </c>
      <c r="D150" s="151">
        <v>42191</v>
      </c>
      <c r="E150" s="149">
        <v>1200</v>
      </c>
      <c r="F150" s="149">
        <v>400</v>
      </c>
      <c r="G150" s="149" t="s">
        <v>161</v>
      </c>
      <c r="H150" s="83" t="s">
        <v>162</v>
      </c>
      <c r="XFD150"/>
    </row>
    <row r="151" spans="1:8 16384:16384" s="78" customFormat="1" x14ac:dyDescent="0.3">
      <c r="A151" s="149" t="s">
        <v>159</v>
      </c>
      <c r="B151" s="150">
        <v>2361</v>
      </c>
      <c r="C151" s="149" t="s">
        <v>217</v>
      </c>
      <c r="D151" s="151">
        <v>42233</v>
      </c>
      <c r="E151" s="149">
        <v>1000</v>
      </c>
      <c r="F151" s="149">
        <v>400</v>
      </c>
      <c r="G151" s="149" t="s">
        <v>161</v>
      </c>
      <c r="H151" s="83" t="s">
        <v>162</v>
      </c>
      <c r="XFD151"/>
    </row>
    <row r="152" spans="1:8 16384:16384" s="78" customFormat="1" x14ac:dyDescent="0.3">
      <c r="A152" s="149" t="s">
        <v>159</v>
      </c>
      <c r="B152" s="150">
        <v>2361</v>
      </c>
      <c r="C152" s="149" t="s">
        <v>216</v>
      </c>
      <c r="D152" s="151">
        <v>42233</v>
      </c>
      <c r="E152" s="149">
        <v>910</v>
      </c>
      <c r="F152" s="149">
        <v>400</v>
      </c>
      <c r="G152" s="149" t="s">
        <v>161</v>
      </c>
      <c r="H152" s="83" t="s">
        <v>162</v>
      </c>
      <c r="XFD152"/>
    </row>
    <row r="153" spans="1:8 16384:16384" s="78" customFormat="1" x14ac:dyDescent="0.3">
      <c r="A153" s="149" t="s">
        <v>159</v>
      </c>
      <c r="B153" s="150">
        <v>2361</v>
      </c>
      <c r="C153" s="149" t="s">
        <v>215</v>
      </c>
      <c r="D153" s="151">
        <v>42233</v>
      </c>
      <c r="E153" s="149">
        <v>3200</v>
      </c>
      <c r="F153" s="149">
        <v>400</v>
      </c>
      <c r="G153" s="149" t="s">
        <v>161</v>
      </c>
      <c r="H153" s="83" t="s">
        <v>162</v>
      </c>
      <c r="XFD153"/>
    </row>
    <row r="154" spans="1:8 16384:16384" s="78" customFormat="1" x14ac:dyDescent="0.3">
      <c r="A154" s="149" t="s">
        <v>159</v>
      </c>
      <c r="B154" s="150">
        <v>2361</v>
      </c>
      <c r="C154" s="149" t="s">
        <v>217</v>
      </c>
      <c r="D154" s="151">
        <v>42261</v>
      </c>
      <c r="E154" s="149">
        <v>500</v>
      </c>
      <c r="F154" s="149">
        <v>400</v>
      </c>
      <c r="G154" s="149" t="s">
        <v>161</v>
      </c>
      <c r="H154" s="83" t="s">
        <v>162</v>
      </c>
      <c r="XFD154"/>
    </row>
    <row r="155" spans="1:8 16384:16384" s="78" customFormat="1" x14ac:dyDescent="0.3">
      <c r="A155" s="149" t="s">
        <v>159</v>
      </c>
      <c r="B155" s="150">
        <v>2361</v>
      </c>
      <c r="C155" s="149" t="s">
        <v>216</v>
      </c>
      <c r="D155" s="151">
        <v>42261</v>
      </c>
      <c r="E155" s="149">
        <v>2200</v>
      </c>
      <c r="F155" s="149">
        <v>400</v>
      </c>
      <c r="G155" s="149" t="s">
        <v>161</v>
      </c>
      <c r="H155" s="83" t="s">
        <v>162</v>
      </c>
      <c r="XFD155"/>
    </row>
    <row r="156" spans="1:8 16384:16384" s="78" customFormat="1" x14ac:dyDescent="0.3">
      <c r="A156" s="149" t="s">
        <v>159</v>
      </c>
      <c r="B156" s="150">
        <v>2361</v>
      </c>
      <c r="C156" s="149" t="s">
        <v>215</v>
      </c>
      <c r="D156" s="151">
        <v>42261</v>
      </c>
      <c r="E156" s="149">
        <v>3700</v>
      </c>
      <c r="F156" s="149">
        <v>400</v>
      </c>
      <c r="G156" s="149" t="s">
        <v>161</v>
      </c>
      <c r="H156" s="83" t="s">
        <v>162</v>
      </c>
      <c r="XFD156"/>
    </row>
    <row r="157" spans="1:8 16384:16384" s="78" customFormat="1" x14ac:dyDescent="0.3">
      <c r="A157" s="149" t="s">
        <v>159</v>
      </c>
      <c r="B157" s="150">
        <v>2361</v>
      </c>
      <c r="C157" s="149" t="s">
        <v>217</v>
      </c>
      <c r="D157" s="151">
        <v>42290</v>
      </c>
      <c r="E157" s="149">
        <v>631</v>
      </c>
      <c r="F157" s="149">
        <v>400</v>
      </c>
      <c r="G157" s="149" t="s">
        <v>161</v>
      </c>
      <c r="H157" s="83" t="s">
        <v>162</v>
      </c>
      <c r="XFD157"/>
    </row>
    <row r="158" spans="1:8 16384:16384" s="78" customFormat="1" x14ac:dyDescent="0.3">
      <c r="A158" s="149" t="s">
        <v>159</v>
      </c>
      <c r="B158" s="150">
        <v>2361</v>
      </c>
      <c r="C158" s="149" t="s">
        <v>216</v>
      </c>
      <c r="D158" s="151">
        <v>42290</v>
      </c>
      <c r="E158" s="149">
        <v>991</v>
      </c>
      <c r="F158" s="149">
        <v>400</v>
      </c>
      <c r="G158" s="149" t="s">
        <v>161</v>
      </c>
      <c r="H158" s="83" t="s">
        <v>162</v>
      </c>
      <c r="XFD158"/>
    </row>
    <row r="159" spans="1:8 16384:16384" s="78" customFormat="1" x14ac:dyDescent="0.3">
      <c r="A159" s="149" t="s">
        <v>159</v>
      </c>
      <c r="B159" s="150">
        <v>2361</v>
      </c>
      <c r="C159" s="149" t="s">
        <v>215</v>
      </c>
      <c r="D159" s="151">
        <v>42290</v>
      </c>
      <c r="E159" s="149">
        <v>180</v>
      </c>
      <c r="F159" s="149">
        <v>400</v>
      </c>
      <c r="G159" s="149" t="s">
        <v>161</v>
      </c>
      <c r="H159" s="83" t="s">
        <v>162</v>
      </c>
      <c r="XFD159"/>
    </row>
    <row r="160" spans="1:8 16384:16384" s="78" customFormat="1" x14ac:dyDescent="0.3">
      <c r="A160" s="149" t="s">
        <v>159</v>
      </c>
      <c r="B160" s="150">
        <v>2361</v>
      </c>
      <c r="C160" s="149" t="s">
        <v>217</v>
      </c>
      <c r="D160" s="151">
        <v>42320</v>
      </c>
      <c r="E160" s="149">
        <v>541</v>
      </c>
      <c r="F160" s="149">
        <v>400</v>
      </c>
      <c r="G160" s="149" t="s">
        <v>161</v>
      </c>
      <c r="H160" s="83" t="s">
        <v>162</v>
      </c>
      <c r="XFD160"/>
    </row>
    <row r="161" spans="1:8 16384:16384" s="78" customFormat="1" x14ac:dyDescent="0.3">
      <c r="A161" s="149" t="s">
        <v>159</v>
      </c>
      <c r="B161" s="150">
        <v>2361</v>
      </c>
      <c r="C161" s="149" t="s">
        <v>216</v>
      </c>
      <c r="D161" s="151">
        <v>42320</v>
      </c>
      <c r="E161" s="149">
        <v>2500</v>
      </c>
      <c r="F161" s="149">
        <v>400</v>
      </c>
      <c r="G161" s="149" t="s">
        <v>161</v>
      </c>
      <c r="H161" s="83" t="s">
        <v>162</v>
      </c>
      <c r="XFD161"/>
    </row>
    <row r="162" spans="1:8 16384:16384" s="78" customFormat="1" x14ac:dyDescent="0.3">
      <c r="A162" s="149" t="s">
        <v>159</v>
      </c>
      <c r="B162" s="150">
        <v>2361</v>
      </c>
      <c r="C162" s="149" t="s">
        <v>215</v>
      </c>
      <c r="D162" s="151">
        <v>42320</v>
      </c>
      <c r="E162" s="149">
        <v>450</v>
      </c>
      <c r="F162" s="149">
        <v>400</v>
      </c>
      <c r="G162" s="149" t="s">
        <v>161</v>
      </c>
      <c r="H162" s="83" t="s">
        <v>162</v>
      </c>
      <c r="XFD162"/>
    </row>
    <row r="163" spans="1:8 16384:16384" s="78" customFormat="1" x14ac:dyDescent="0.3">
      <c r="A163" s="149" t="s">
        <v>159</v>
      </c>
      <c r="B163" s="150">
        <v>2361</v>
      </c>
      <c r="C163" s="149" t="s">
        <v>217</v>
      </c>
      <c r="D163" s="151">
        <v>42340</v>
      </c>
      <c r="E163" s="149">
        <v>520</v>
      </c>
      <c r="F163" s="149">
        <v>400</v>
      </c>
      <c r="G163" s="149" t="s">
        <v>161</v>
      </c>
      <c r="H163" s="83" t="s">
        <v>162</v>
      </c>
      <c r="XFD163"/>
    </row>
    <row r="164" spans="1:8 16384:16384" s="78" customFormat="1" x14ac:dyDescent="0.3">
      <c r="A164" s="149" t="s">
        <v>159</v>
      </c>
      <c r="B164" s="150">
        <v>2361</v>
      </c>
      <c r="C164" s="149" t="s">
        <v>216</v>
      </c>
      <c r="D164" s="151">
        <v>42340</v>
      </c>
      <c r="E164" s="149">
        <v>3800</v>
      </c>
      <c r="F164" s="149">
        <v>400</v>
      </c>
      <c r="G164" s="149" t="s">
        <v>161</v>
      </c>
      <c r="H164" s="83" t="s">
        <v>162</v>
      </c>
      <c r="XFD164"/>
    </row>
    <row r="165" spans="1:8 16384:16384" s="78" customFormat="1" x14ac:dyDescent="0.3">
      <c r="A165" s="149" t="s">
        <v>159</v>
      </c>
      <c r="B165" s="150">
        <v>2361</v>
      </c>
      <c r="C165" s="149" t="s">
        <v>215</v>
      </c>
      <c r="D165" s="151">
        <v>42340</v>
      </c>
      <c r="E165" s="149">
        <v>2900</v>
      </c>
      <c r="F165" s="149">
        <v>400</v>
      </c>
      <c r="G165" s="149" t="s">
        <v>161</v>
      </c>
      <c r="H165" s="83" t="s">
        <v>162</v>
      </c>
      <c r="XFD165"/>
    </row>
    <row r="166" spans="1:8 16384:16384" s="78" customFormat="1" x14ac:dyDescent="0.3">
      <c r="A166" s="149" t="s">
        <v>159</v>
      </c>
      <c r="B166" s="150">
        <v>2361</v>
      </c>
      <c r="C166" s="149" t="s">
        <v>217</v>
      </c>
      <c r="D166" s="151">
        <v>42383</v>
      </c>
      <c r="E166" s="149">
        <v>180</v>
      </c>
      <c r="F166" s="149">
        <v>400</v>
      </c>
      <c r="G166" s="149" t="s">
        <v>161</v>
      </c>
      <c r="H166" s="83" t="s">
        <v>162</v>
      </c>
      <c r="XFD166"/>
    </row>
    <row r="167" spans="1:8 16384:16384" s="78" customFormat="1" x14ac:dyDescent="0.3">
      <c r="A167" s="149" t="s">
        <v>159</v>
      </c>
      <c r="B167" s="150">
        <v>2361</v>
      </c>
      <c r="C167" s="149" t="s">
        <v>216</v>
      </c>
      <c r="D167" s="151">
        <v>42383</v>
      </c>
      <c r="E167" s="149">
        <v>1261</v>
      </c>
      <c r="F167" s="149">
        <v>400</v>
      </c>
      <c r="G167" s="149" t="s">
        <v>161</v>
      </c>
      <c r="H167" s="83" t="s">
        <v>162</v>
      </c>
      <c r="XFD167"/>
    </row>
    <row r="168" spans="1:8 16384:16384" s="78" customFormat="1" x14ac:dyDescent="0.3">
      <c r="A168" s="149" t="s">
        <v>159</v>
      </c>
      <c r="B168" s="150">
        <v>2361</v>
      </c>
      <c r="C168" s="149" t="s">
        <v>215</v>
      </c>
      <c r="D168" s="151">
        <v>42383</v>
      </c>
      <c r="E168" s="149">
        <v>541</v>
      </c>
      <c r="F168" s="149">
        <v>400</v>
      </c>
      <c r="G168" s="149" t="s">
        <v>161</v>
      </c>
      <c r="H168" s="83" t="s">
        <v>162</v>
      </c>
      <c r="XFD168"/>
    </row>
    <row r="169" spans="1:8 16384:16384" s="78" customFormat="1" x14ac:dyDescent="0.3">
      <c r="A169" s="149" t="s">
        <v>159</v>
      </c>
      <c r="B169" s="150">
        <v>2361</v>
      </c>
      <c r="C169" s="149" t="s">
        <v>217</v>
      </c>
      <c r="D169" s="151">
        <v>42402</v>
      </c>
      <c r="E169" s="149">
        <v>1</v>
      </c>
      <c r="F169" s="149">
        <v>400</v>
      </c>
      <c r="G169" s="149" t="s">
        <v>161</v>
      </c>
      <c r="H169" s="83" t="s">
        <v>162</v>
      </c>
      <c r="XFD169"/>
    </row>
    <row r="170" spans="1:8 16384:16384" s="78" customFormat="1" x14ac:dyDescent="0.3">
      <c r="A170" s="149" t="s">
        <v>159</v>
      </c>
      <c r="B170" s="150">
        <v>2361</v>
      </c>
      <c r="C170" s="149" t="s">
        <v>216</v>
      </c>
      <c r="D170" s="151">
        <v>42402</v>
      </c>
      <c r="E170" s="149">
        <v>360</v>
      </c>
      <c r="F170" s="149">
        <v>400</v>
      </c>
      <c r="G170" s="149" t="s">
        <v>161</v>
      </c>
      <c r="H170" s="83" t="s">
        <v>162</v>
      </c>
      <c r="XFD170"/>
    </row>
    <row r="171" spans="1:8 16384:16384" s="78" customFormat="1" x14ac:dyDescent="0.3">
      <c r="A171" s="149" t="s">
        <v>159</v>
      </c>
      <c r="B171" s="150">
        <v>2361</v>
      </c>
      <c r="C171" s="149" t="s">
        <v>215</v>
      </c>
      <c r="D171" s="151">
        <v>42402</v>
      </c>
      <c r="E171" s="149">
        <v>541</v>
      </c>
      <c r="F171" s="149">
        <v>400</v>
      </c>
      <c r="G171" s="149" t="s">
        <v>161</v>
      </c>
      <c r="H171" s="83" t="s">
        <v>162</v>
      </c>
      <c r="XFD171"/>
    </row>
    <row r="172" spans="1:8 16384:16384" s="78" customFormat="1" x14ac:dyDescent="0.3">
      <c r="A172" s="149" t="s">
        <v>159</v>
      </c>
      <c r="B172" s="150">
        <v>2361</v>
      </c>
      <c r="C172" s="149" t="s">
        <v>217</v>
      </c>
      <c r="D172" s="151">
        <v>42437</v>
      </c>
      <c r="E172" s="149">
        <v>270</v>
      </c>
      <c r="F172" s="149">
        <v>400</v>
      </c>
      <c r="G172" s="149" t="s">
        <v>161</v>
      </c>
      <c r="H172" s="83" t="s">
        <v>162</v>
      </c>
      <c r="XFD172"/>
    </row>
    <row r="173" spans="1:8 16384:16384" s="78" customFormat="1" x14ac:dyDescent="0.3">
      <c r="A173" s="149" t="s">
        <v>159</v>
      </c>
      <c r="B173" s="150">
        <v>2361</v>
      </c>
      <c r="C173" s="149" t="s">
        <v>216</v>
      </c>
      <c r="D173" s="151">
        <v>42437</v>
      </c>
      <c r="E173" s="149">
        <v>55000</v>
      </c>
      <c r="F173" s="149">
        <v>400</v>
      </c>
      <c r="G173" s="149" t="s">
        <v>161</v>
      </c>
      <c r="H173" s="83" t="s">
        <v>162</v>
      </c>
      <c r="XFD173"/>
    </row>
    <row r="174" spans="1:8 16384:16384" s="78" customFormat="1" x14ac:dyDescent="0.3">
      <c r="A174" s="149" t="s">
        <v>159</v>
      </c>
      <c r="B174" s="150">
        <v>2361</v>
      </c>
      <c r="C174" s="149" t="s">
        <v>215</v>
      </c>
      <c r="D174" s="151">
        <v>42437</v>
      </c>
      <c r="E174" s="149">
        <v>360</v>
      </c>
      <c r="F174" s="149">
        <v>400</v>
      </c>
      <c r="G174" s="149" t="s">
        <v>161</v>
      </c>
      <c r="H174" s="83" t="s">
        <v>162</v>
      </c>
      <c r="XFD174"/>
    </row>
    <row r="175" spans="1:8 16384:16384" s="78" customFormat="1" x14ac:dyDescent="0.3">
      <c r="A175" s="149" t="s">
        <v>159</v>
      </c>
      <c r="B175" s="150">
        <v>2361</v>
      </c>
      <c r="C175" s="149" t="s">
        <v>217</v>
      </c>
      <c r="D175" s="151">
        <v>42465</v>
      </c>
      <c r="E175" s="149">
        <v>200</v>
      </c>
      <c r="F175" s="149">
        <v>400</v>
      </c>
      <c r="G175" s="149" t="s">
        <v>161</v>
      </c>
      <c r="H175" s="83" t="s">
        <v>162</v>
      </c>
      <c r="XFD175"/>
    </row>
    <row r="176" spans="1:8 16384:16384" s="78" customFormat="1" x14ac:dyDescent="0.3">
      <c r="A176" s="149" t="s">
        <v>159</v>
      </c>
      <c r="B176" s="150">
        <v>2361</v>
      </c>
      <c r="C176" s="149" t="s">
        <v>216</v>
      </c>
      <c r="D176" s="151">
        <v>42465</v>
      </c>
      <c r="E176" s="149">
        <v>900</v>
      </c>
      <c r="F176" s="149">
        <v>400</v>
      </c>
      <c r="G176" s="149" t="s">
        <v>161</v>
      </c>
      <c r="H176" s="83" t="s">
        <v>162</v>
      </c>
      <c r="XFD176"/>
    </row>
    <row r="177" spans="1:8 16384:16384" s="78" customFormat="1" x14ac:dyDescent="0.3">
      <c r="A177" s="149" t="s">
        <v>159</v>
      </c>
      <c r="B177" s="150">
        <v>2361</v>
      </c>
      <c r="C177" s="149" t="s">
        <v>215</v>
      </c>
      <c r="D177" s="151">
        <v>42465</v>
      </c>
      <c r="E177" s="149">
        <v>190</v>
      </c>
      <c r="F177" s="149">
        <v>400</v>
      </c>
      <c r="G177" s="149" t="s">
        <v>161</v>
      </c>
      <c r="H177" s="83" t="s">
        <v>162</v>
      </c>
      <c r="XFD177"/>
    </row>
    <row r="178" spans="1:8 16384:16384" s="78" customFormat="1" x14ac:dyDescent="0.3">
      <c r="A178" s="149" t="s">
        <v>159</v>
      </c>
      <c r="B178" s="150">
        <v>2361</v>
      </c>
      <c r="C178" s="149" t="s">
        <v>217</v>
      </c>
      <c r="D178" s="151">
        <v>42493</v>
      </c>
      <c r="E178" s="149">
        <v>900</v>
      </c>
      <c r="F178" s="149">
        <v>400</v>
      </c>
      <c r="G178" s="149" t="s">
        <v>161</v>
      </c>
      <c r="H178" s="83" t="s">
        <v>162</v>
      </c>
      <c r="XFD178"/>
    </row>
    <row r="179" spans="1:8 16384:16384" s="78" customFormat="1" x14ac:dyDescent="0.3">
      <c r="A179" s="149" t="s">
        <v>159</v>
      </c>
      <c r="B179" s="150">
        <v>2361</v>
      </c>
      <c r="C179" s="149" t="s">
        <v>216</v>
      </c>
      <c r="D179" s="151">
        <v>42493</v>
      </c>
      <c r="E179" s="149">
        <v>270</v>
      </c>
      <c r="F179" s="149">
        <v>400</v>
      </c>
      <c r="G179" s="149" t="s">
        <v>161</v>
      </c>
      <c r="H179" s="83" t="s">
        <v>162</v>
      </c>
      <c r="XFD179"/>
    </row>
    <row r="180" spans="1:8 16384:16384" s="88" customFormat="1" x14ac:dyDescent="0.3">
      <c r="A180" s="149" t="s">
        <v>159</v>
      </c>
      <c r="B180" s="150">
        <v>2361</v>
      </c>
      <c r="C180" s="149" t="s">
        <v>215</v>
      </c>
      <c r="D180" s="151">
        <v>42493</v>
      </c>
      <c r="E180" s="149">
        <v>400</v>
      </c>
      <c r="F180" s="149">
        <v>400</v>
      </c>
      <c r="G180" s="149" t="s">
        <v>161</v>
      </c>
      <c r="H180" s="83" t="s">
        <v>162</v>
      </c>
      <c r="XFD180"/>
    </row>
    <row r="181" spans="1:8 16384:16384" s="88" customFormat="1" x14ac:dyDescent="0.3">
      <c r="A181" s="149" t="s">
        <v>159</v>
      </c>
      <c r="B181" s="150">
        <v>2361</v>
      </c>
      <c r="C181" s="149" t="s">
        <v>217</v>
      </c>
      <c r="D181" s="151">
        <v>42528</v>
      </c>
      <c r="E181" s="149">
        <v>2700</v>
      </c>
      <c r="F181" s="149">
        <v>400</v>
      </c>
      <c r="G181" s="149" t="s">
        <v>161</v>
      </c>
      <c r="H181" s="83" t="s">
        <v>162</v>
      </c>
      <c r="XFD181"/>
    </row>
    <row r="182" spans="1:8 16384:16384" s="78" customFormat="1" x14ac:dyDescent="0.3">
      <c r="A182" s="149" t="s">
        <v>159</v>
      </c>
      <c r="B182" s="150">
        <v>2361</v>
      </c>
      <c r="C182" s="149" t="s">
        <v>216</v>
      </c>
      <c r="D182" s="151">
        <v>42528</v>
      </c>
      <c r="E182" s="149">
        <v>2400</v>
      </c>
      <c r="F182" s="149">
        <v>400</v>
      </c>
      <c r="G182" s="149" t="s">
        <v>161</v>
      </c>
      <c r="H182" s="83" t="s">
        <v>162</v>
      </c>
      <c r="XFD182"/>
    </row>
    <row r="183" spans="1:8 16384:16384" s="78" customFormat="1" x14ac:dyDescent="0.3">
      <c r="A183" s="149" t="s">
        <v>159</v>
      </c>
      <c r="B183" s="150">
        <v>2361</v>
      </c>
      <c r="C183" s="149" t="s">
        <v>215</v>
      </c>
      <c r="D183" s="151">
        <v>42528</v>
      </c>
      <c r="E183" s="149">
        <v>3400</v>
      </c>
      <c r="F183" s="149">
        <v>400</v>
      </c>
      <c r="G183" s="149" t="s">
        <v>161</v>
      </c>
      <c r="H183" s="83" t="s">
        <v>162</v>
      </c>
      <c r="XFD183"/>
    </row>
    <row r="184" spans="1:8 16384:16384" s="78" customFormat="1" x14ac:dyDescent="0.3">
      <c r="A184" s="149" t="s">
        <v>159</v>
      </c>
      <c r="B184" s="150">
        <v>2361</v>
      </c>
      <c r="C184" s="149" t="s">
        <v>217</v>
      </c>
      <c r="D184" s="151">
        <v>42558</v>
      </c>
      <c r="E184" s="149">
        <v>10000</v>
      </c>
      <c r="F184" s="149">
        <v>400</v>
      </c>
      <c r="G184" s="149" t="s">
        <v>161</v>
      </c>
      <c r="H184" s="83" t="s">
        <v>162</v>
      </c>
      <c r="XFD184"/>
    </row>
    <row r="185" spans="1:8 16384:16384" s="78" customFormat="1" x14ac:dyDescent="0.3">
      <c r="A185" s="149" t="s">
        <v>159</v>
      </c>
      <c r="B185" s="150">
        <v>2361</v>
      </c>
      <c r="C185" s="149" t="s">
        <v>216</v>
      </c>
      <c r="D185" s="151">
        <v>42558</v>
      </c>
      <c r="E185" s="149">
        <v>3400</v>
      </c>
      <c r="F185" s="149">
        <v>400</v>
      </c>
      <c r="G185" s="149" t="s">
        <v>161</v>
      </c>
      <c r="H185" s="83" t="s">
        <v>162</v>
      </c>
      <c r="XFD185"/>
    </row>
    <row r="186" spans="1:8 16384:16384" s="78" customFormat="1" x14ac:dyDescent="0.3">
      <c r="A186" s="149" t="s">
        <v>159</v>
      </c>
      <c r="B186" s="150">
        <v>2361</v>
      </c>
      <c r="C186" s="149" t="s">
        <v>215</v>
      </c>
      <c r="D186" s="151">
        <v>42558</v>
      </c>
      <c r="E186" s="149">
        <v>1081</v>
      </c>
      <c r="F186" s="149">
        <v>400</v>
      </c>
      <c r="G186" s="149" t="s">
        <v>161</v>
      </c>
      <c r="H186" s="83" t="s">
        <v>162</v>
      </c>
      <c r="XFD186"/>
    </row>
    <row r="187" spans="1:8 16384:16384" s="78" customFormat="1" x14ac:dyDescent="0.3">
      <c r="A187" s="149" t="s">
        <v>159</v>
      </c>
      <c r="B187" s="150">
        <v>2361</v>
      </c>
      <c r="C187" s="149" t="s">
        <v>217</v>
      </c>
      <c r="D187" s="151">
        <v>42605</v>
      </c>
      <c r="E187" s="149">
        <v>100</v>
      </c>
      <c r="F187" s="149">
        <v>400</v>
      </c>
      <c r="G187" s="149" t="s">
        <v>161</v>
      </c>
      <c r="H187" s="83" t="s">
        <v>162</v>
      </c>
      <c r="XFD187"/>
    </row>
    <row r="188" spans="1:8 16384:16384" s="78" customFormat="1" x14ac:dyDescent="0.3">
      <c r="A188" s="149" t="s">
        <v>159</v>
      </c>
      <c r="B188" s="150">
        <v>2361</v>
      </c>
      <c r="C188" s="149" t="s">
        <v>216</v>
      </c>
      <c r="D188" s="151">
        <v>42605</v>
      </c>
      <c r="E188" s="149">
        <v>700</v>
      </c>
      <c r="F188" s="149">
        <v>400</v>
      </c>
      <c r="G188" s="149" t="s">
        <v>161</v>
      </c>
      <c r="H188" s="83" t="s">
        <v>162</v>
      </c>
      <c r="XFD188"/>
    </row>
    <row r="189" spans="1:8 16384:16384" s="78" customFormat="1" x14ac:dyDescent="0.3">
      <c r="A189" s="149" t="s">
        <v>159</v>
      </c>
      <c r="B189" s="150">
        <v>2361</v>
      </c>
      <c r="C189" s="149" t="s">
        <v>215</v>
      </c>
      <c r="D189" s="151">
        <v>42605</v>
      </c>
      <c r="E189" s="149">
        <v>1000</v>
      </c>
      <c r="F189" s="149">
        <v>400</v>
      </c>
      <c r="G189" s="149" t="s">
        <v>161</v>
      </c>
      <c r="H189" s="83" t="s">
        <v>162</v>
      </c>
      <c r="XFD189"/>
    </row>
    <row r="190" spans="1:8 16384:16384" s="78" customFormat="1" x14ac:dyDescent="0.3">
      <c r="A190" s="149" t="s">
        <v>159</v>
      </c>
      <c r="B190" s="150">
        <v>2361</v>
      </c>
      <c r="C190" s="149" t="s">
        <v>217</v>
      </c>
      <c r="D190" s="151">
        <v>42635</v>
      </c>
      <c r="E190" s="149">
        <v>400</v>
      </c>
      <c r="F190" s="149">
        <v>400</v>
      </c>
      <c r="G190" s="149" t="s">
        <v>161</v>
      </c>
      <c r="H190" s="83" t="s">
        <v>162</v>
      </c>
      <c r="XFD190"/>
    </row>
    <row r="191" spans="1:8 16384:16384" s="78" customFormat="1" x14ac:dyDescent="0.3">
      <c r="A191" s="149" t="s">
        <v>159</v>
      </c>
      <c r="B191" s="150">
        <v>2361</v>
      </c>
      <c r="C191" s="149" t="s">
        <v>216</v>
      </c>
      <c r="D191" s="151">
        <v>42635</v>
      </c>
      <c r="E191" s="149">
        <v>1800</v>
      </c>
      <c r="F191" s="149">
        <v>400</v>
      </c>
      <c r="G191" s="149" t="s">
        <v>161</v>
      </c>
      <c r="H191" s="83" t="s">
        <v>162</v>
      </c>
      <c r="XFD191"/>
    </row>
    <row r="192" spans="1:8 16384:16384" x14ac:dyDescent="0.3">
      <c r="A192" s="149" t="s">
        <v>159</v>
      </c>
      <c r="B192" s="150">
        <v>2361</v>
      </c>
      <c r="C192" s="149" t="s">
        <v>215</v>
      </c>
      <c r="D192" s="151">
        <v>42635</v>
      </c>
      <c r="E192" s="149">
        <v>1800</v>
      </c>
      <c r="F192" s="149">
        <v>400</v>
      </c>
      <c r="G192" s="149" t="s">
        <v>161</v>
      </c>
      <c r="H192" s="83" t="s">
        <v>162</v>
      </c>
    </row>
    <row r="193" spans="1:8" x14ac:dyDescent="0.3">
      <c r="A193" s="149" t="s">
        <v>159</v>
      </c>
      <c r="B193" s="150">
        <v>2361</v>
      </c>
      <c r="C193" s="149" t="s">
        <v>217</v>
      </c>
      <c r="D193" s="151">
        <v>42646</v>
      </c>
      <c r="E193" s="149">
        <v>1712</v>
      </c>
      <c r="F193" s="149">
        <v>400</v>
      </c>
      <c r="G193" s="149" t="s">
        <v>161</v>
      </c>
      <c r="H193" s="83" t="s">
        <v>162</v>
      </c>
    </row>
    <row r="194" spans="1:8" x14ac:dyDescent="0.3">
      <c r="A194" s="149" t="s">
        <v>159</v>
      </c>
      <c r="B194" s="150">
        <v>2361</v>
      </c>
      <c r="C194" s="149" t="s">
        <v>216</v>
      </c>
      <c r="D194" s="151">
        <v>42646</v>
      </c>
      <c r="E194" s="149">
        <v>3000</v>
      </c>
      <c r="F194" s="149">
        <v>400</v>
      </c>
      <c r="G194" s="149" t="s">
        <v>161</v>
      </c>
      <c r="H194" s="83" t="s">
        <v>162</v>
      </c>
    </row>
    <row r="195" spans="1:8" x14ac:dyDescent="0.3">
      <c r="A195" s="149" t="s">
        <v>159</v>
      </c>
      <c r="B195" s="150">
        <v>2361</v>
      </c>
      <c r="C195" s="149" t="s">
        <v>215</v>
      </c>
      <c r="D195" s="151">
        <v>42646</v>
      </c>
      <c r="E195" s="149">
        <v>450</v>
      </c>
      <c r="F195" s="149">
        <v>400</v>
      </c>
      <c r="G195" s="149" t="s">
        <v>161</v>
      </c>
      <c r="H195" s="83" t="s">
        <v>162</v>
      </c>
    </row>
  </sheetData>
  <mergeCells count="1">
    <mergeCell ref="L1:M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XFD188"/>
  <sheetViews>
    <sheetView workbookViewId="0">
      <selection activeCell="J2" sqref="J2: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80" t="s">
        <v>147</v>
      </c>
      <c r="B1" s="80" t="s">
        <v>17</v>
      </c>
      <c r="C1" s="80" t="s">
        <v>148</v>
      </c>
      <c r="D1" s="80" t="s">
        <v>149</v>
      </c>
      <c r="E1" s="80" t="s">
        <v>150</v>
      </c>
      <c r="F1" s="80" t="s">
        <v>151</v>
      </c>
      <c r="G1" s="80" t="s">
        <v>152</v>
      </c>
      <c r="H1" s="80" t="s">
        <v>153</v>
      </c>
      <c r="J1" s="82" t="s">
        <v>154</v>
      </c>
      <c r="K1" s="82" t="s">
        <v>155</v>
      </c>
      <c r="L1" s="145" t="s">
        <v>155</v>
      </c>
      <c r="M1" s="145"/>
      <c r="N1" s="82" t="s">
        <v>17</v>
      </c>
      <c r="O1" s="82" t="s">
        <v>156</v>
      </c>
      <c r="P1" s="82" t="s">
        <v>157</v>
      </c>
      <c r="Q1" s="82" t="s">
        <v>158</v>
      </c>
      <c r="XFD1"/>
    </row>
    <row r="2" spans="1:17 16384:16384" s="78" customFormat="1" x14ac:dyDescent="0.3">
      <c r="A2" s="83" t="s">
        <v>159</v>
      </c>
      <c r="B2" s="83">
        <v>2381</v>
      </c>
      <c r="C2" s="83" t="s">
        <v>218</v>
      </c>
      <c r="D2" s="84">
        <v>40240</v>
      </c>
      <c r="E2" s="83">
        <v>2100</v>
      </c>
      <c r="F2" s="83">
        <v>400</v>
      </c>
      <c r="G2" s="83" t="s">
        <v>161</v>
      </c>
      <c r="H2" s="83" t="s">
        <v>162</v>
      </c>
      <c r="J2" s="85" t="s">
        <v>163</v>
      </c>
      <c r="K2" s="85" t="s">
        <v>164</v>
      </c>
      <c r="L2" s="86">
        <v>40179</v>
      </c>
      <c r="M2" s="86">
        <v>42916</v>
      </c>
      <c r="N2" s="82">
        <f>$B$2</f>
        <v>2381</v>
      </c>
      <c r="O2" s="21">
        <f>COUNTIFS($D:$D,"&gt;="&amp;L2,$D:$D,"&lt;="&amp;M2)</f>
        <v>187</v>
      </c>
      <c r="P2" s="21">
        <f>COUNTIFS($D:$D,"&gt;="&amp;L2,$D:$D,"&lt;="&amp;M2,$E:$E,"&gt;400")+COUNTIFS($D:$D,"&gt;="&amp;L2,$D:$D,"&lt;="&amp;M2,$E:$E,"*Present &gt;QL")</f>
        <v>89</v>
      </c>
      <c r="Q2" s="87">
        <f t="shared" ref="Q2" si="0">IFERROR(P2/O2,"NA")</f>
        <v>0.47593582887700536</v>
      </c>
      <c r="XFD2"/>
    </row>
    <row r="3" spans="1:17 16384:16384" s="78" customFormat="1" x14ac:dyDescent="0.3">
      <c r="A3" s="83" t="s">
        <v>159</v>
      </c>
      <c r="B3" s="83">
        <v>2381</v>
      </c>
      <c r="C3" s="83" t="s">
        <v>218</v>
      </c>
      <c r="D3" s="84">
        <v>40345</v>
      </c>
      <c r="E3" s="83">
        <v>1800</v>
      </c>
      <c r="F3" s="83">
        <v>400</v>
      </c>
      <c r="G3" s="83" t="s">
        <v>161</v>
      </c>
      <c r="H3" s="83" t="s">
        <v>162</v>
      </c>
      <c r="XFD3"/>
    </row>
    <row r="4" spans="1:17 16384:16384" s="78" customFormat="1" x14ac:dyDescent="0.3">
      <c r="A4" s="83" t="s">
        <v>159</v>
      </c>
      <c r="B4" s="83">
        <v>2381</v>
      </c>
      <c r="C4" s="83" t="s">
        <v>218</v>
      </c>
      <c r="D4" s="84">
        <v>40416</v>
      </c>
      <c r="E4" s="83">
        <v>1900</v>
      </c>
      <c r="F4" s="83">
        <v>400</v>
      </c>
      <c r="G4" s="83" t="s">
        <v>161</v>
      </c>
      <c r="H4" s="83" t="s">
        <v>162</v>
      </c>
      <c r="XFD4"/>
    </row>
    <row r="5" spans="1:17 16384:16384" s="78" customFormat="1" x14ac:dyDescent="0.3">
      <c r="A5" s="83" t="s">
        <v>159</v>
      </c>
      <c r="B5" s="83">
        <v>2381</v>
      </c>
      <c r="C5" s="83" t="s">
        <v>218</v>
      </c>
      <c r="D5" s="84">
        <v>40498</v>
      </c>
      <c r="E5" s="83">
        <v>330</v>
      </c>
      <c r="F5" s="83">
        <v>400</v>
      </c>
      <c r="G5" s="83" t="s">
        <v>161</v>
      </c>
      <c r="H5" s="83" t="s">
        <v>162</v>
      </c>
      <c r="XFD5"/>
    </row>
    <row r="6" spans="1:17 16384:16384" s="78" customFormat="1" x14ac:dyDescent="0.3">
      <c r="A6" s="83" t="s">
        <v>159</v>
      </c>
      <c r="B6" s="83">
        <v>2381</v>
      </c>
      <c r="C6" s="83" t="s">
        <v>218</v>
      </c>
      <c r="D6" s="84">
        <v>40619</v>
      </c>
      <c r="E6" s="83">
        <v>330</v>
      </c>
      <c r="F6" s="83">
        <v>400</v>
      </c>
      <c r="G6" s="83" t="s">
        <v>161</v>
      </c>
      <c r="H6" s="83" t="s">
        <v>162</v>
      </c>
      <c r="XFD6"/>
    </row>
    <row r="7" spans="1:17 16384:16384" s="78" customFormat="1" x14ac:dyDescent="0.3">
      <c r="A7" s="83" t="s">
        <v>159</v>
      </c>
      <c r="B7" s="83">
        <v>2381</v>
      </c>
      <c r="C7" s="83" t="s">
        <v>218</v>
      </c>
      <c r="D7" s="84">
        <v>40715</v>
      </c>
      <c r="E7" s="83">
        <v>680</v>
      </c>
      <c r="F7" s="83">
        <v>400</v>
      </c>
      <c r="G7" s="83" t="s">
        <v>161</v>
      </c>
      <c r="H7" s="83" t="s">
        <v>162</v>
      </c>
      <c r="XFD7"/>
    </row>
    <row r="8" spans="1:17 16384:16384" s="78" customFormat="1" x14ac:dyDescent="0.3">
      <c r="A8" s="83" t="s">
        <v>159</v>
      </c>
      <c r="B8" s="83">
        <v>2381</v>
      </c>
      <c r="C8" s="83" t="s">
        <v>218</v>
      </c>
      <c r="D8" s="84">
        <v>40795</v>
      </c>
      <c r="E8" s="83">
        <v>140</v>
      </c>
      <c r="F8" s="83">
        <v>400</v>
      </c>
      <c r="G8" s="83" t="s">
        <v>161</v>
      </c>
      <c r="H8" s="83" t="s">
        <v>162</v>
      </c>
      <c r="XFD8"/>
    </row>
    <row r="9" spans="1:17 16384:16384" s="78" customFormat="1" x14ac:dyDescent="0.3">
      <c r="A9" s="83" t="s">
        <v>159</v>
      </c>
      <c r="B9" s="83">
        <v>2381</v>
      </c>
      <c r="C9" s="83" t="s">
        <v>219</v>
      </c>
      <c r="D9" s="84">
        <v>40820</v>
      </c>
      <c r="E9" s="83">
        <v>631</v>
      </c>
      <c r="F9" s="83">
        <v>400</v>
      </c>
      <c r="G9" s="83" t="s">
        <v>161</v>
      </c>
      <c r="H9" s="83" t="s">
        <v>162</v>
      </c>
      <c r="XFD9"/>
    </row>
    <row r="10" spans="1:17 16384:16384" s="78" customFormat="1" x14ac:dyDescent="0.3">
      <c r="A10" s="83" t="s">
        <v>159</v>
      </c>
      <c r="B10" s="83">
        <v>2381</v>
      </c>
      <c r="C10" s="83" t="s">
        <v>220</v>
      </c>
      <c r="D10" s="84">
        <v>40820</v>
      </c>
      <c r="E10" s="83">
        <v>1622</v>
      </c>
      <c r="F10" s="83">
        <v>400</v>
      </c>
      <c r="G10" s="83" t="s">
        <v>161</v>
      </c>
      <c r="H10" s="83" t="s">
        <v>162</v>
      </c>
      <c r="XFD10"/>
    </row>
    <row r="11" spans="1:17 16384:16384" s="78" customFormat="1" x14ac:dyDescent="0.3">
      <c r="A11" s="83" t="s">
        <v>159</v>
      </c>
      <c r="B11" s="83">
        <v>2381</v>
      </c>
      <c r="C11" s="83" t="s">
        <v>218</v>
      </c>
      <c r="D11" s="84">
        <v>40843</v>
      </c>
      <c r="E11" s="83">
        <v>180</v>
      </c>
      <c r="F11" s="83">
        <v>400</v>
      </c>
      <c r="G11" s="83" t="s">
        <v>161</v>
      </c>
      <c r="H11" s="83" t="s">
        <v>162</v>
      </c>
      <c r="XFD11"/>
    </row>
    <row r="12" spans="1:17 16384:16384" s="78" customFormat="1" x14ac:dyDescent="0.3">
      <c r="A12" s="83" t="s">
        <v>159</v>
      </c>
      <c r="B12" s="83">
        <v>2381</v>
      </c>
      <c r="C12" s="83" t="s">
        <v>219</v>
      </c>
      <c r="D12" s="84">
        <v>40843</v>
      </c>
      <c r="E12" s="83">
        <v>901</v>
      </c>
      <c r="F12" s="83">
        <v>400</v>
      </c>
      <c r="G12" s="83" t="s">
        <v>161</v>
      </c>
      <c r="H12" s="83" t="s">
        <v>162</v>
      </c>
      <c r="XFD12"/>
    </row>
    <row r="13" spans="1:17 16384:16384" s="78" customFormat="1" x14ac:dyDescent="0.3">
      <c r="A13" s="83" t="s">
        <v>159</v>
      </c>
      <c r="B13" s="83">
        <v>2381</v>
      </c>
      <c r="C13" s="83" t="s">
        <v>220</v>
      </c>
      <c r="D13" s="84">
        <v>40843</v>
      </c>
      <c r="E13" s="83">
        <v>631</v>
      </c>
      <c r="F13" s="83">
        <v>400</v>
      </c>
      <c r="G13" s="83" t="s">
        <v>161</v>
      </c>
      <c r="H13" s="83" t="s">
        <v>162</v>
      </c>
      <c r="XFD13"/>
    </row>
    <row r="14" spans="1:17 16384:16384" s="78" customFormat="1" x14ac:dyDescent="0.3">
      <c r="A14" s="83" t="s">
        <v>159</v>
      </c>
      <c r="B14" s="83">
        <v>2381</v>
      </c>
      <c r="C14" s="83" t="s">
        <v>218</v>
      </c>
      <c r="D14" s="84">
        <v>40863</v>
      </c>
      <c r="E14" s="83">
        <v>56</v>
      </c>
      <c r="F14" s="83">
        <v>400</v>
      </c>
      <c r="G14" s="83" t="s">
        <v>161</v>
      </c>
      <c r="H14" s="83" t="s">
        <v>162</v>
      </c>
      <c r="XFD14"/>
    </row>
    <row r="15" spans="1:17 16384:16384" s="78" customFormat="1" x14ac:dyDescent="0.3">
      <c r="A15" s="83" t="s">
        <v>159</v>
      </c>
      <c r="B15" s="83">
        <v>2381</v>
      </c>
      <c r="C15" s="83" t="s">
        <v>219</v>
      </c>
      <c r="D15" s="84">
        <v>40863</v>
      </c>
      <c r="E15" s="83">
        <v>100</v>
      </c>
      <c r="F15" s="83">
        <v>400</v>
      </c>
      <c r="G15" s="83" t="s">
        <v>161</v>
      </c>
      <c r="H15" s="83" t="s">
        <v>162</v>
      </c>
      <c r="XFD15"/>
    </row>
    <row r="16" spans="1:17 16384:16384" s="78" customFormat="1" x14ac:dyDescent="0.3">
      <c r="A16" s="83" t="s">
        <v>159</v>
      </c>
      <c r="B16" s="83">
        <v>2381</v>
      </c>
      <c r="C16" s="83" t="s">
        <v>220</v>
      </c>
      <c r="D16" s="84">
        <v>40863</v>
      </c>
      <c r="E16" s="83">
        <v>150</v>
      </c>
      <c r="F16" s="83">
        <v>400</v>
      </c>
      <c r="G16" s="83" t="s">
        <v>161</v>
      </c>
      <c r="H16" s="83" t="s">
        <v>162</v>
      </c>
      <c r="XFD16"/>
    </row>
    <row r="17" spans="1:8 16384:16384" s="78" customFormat="1" x14ac:dyDescent="0.3">
      <c r="A17" s="83" t="s">
        <v>159</v>
      </c>
      <c r="B17" s="83">
        <v>2381</v>
      </c>
      <c r="C17" s="83" t="s">
        <v>218</v>
      </c>
      <c r="D17" s="84">
        <v>40878</v>
      </c>
      <c r="E17" s="83">
        <v>360</v>
      </c>
      <c r="F17" s="83">
        <v>400</v>
      </c>
      <c r="G17" s="83" t="s">
        <v>161</v>
      </c>
      <c r="H17" s="83" t="s">
        <v>162</v>
      </c>
      <c r="XFD17"/>
    </row>
    <row r="18" spans="1:8 16384:16384" s="78" customFormat="1" x14ac:dyDescent="0.3">
      <c r="A18" s="83" t="s">
        <v>159</v>
      </c>
      <c r="B18" s="83">
        <v>2381</v>
      </c>
      <c r="C18" s="83" t="s">
        <v>218</v>
      </c>
      <c r="D18" s="84">
        <v>40891</v>
      </c>
      <c r="E18" s="83">
        <v>410</v>
      </c>
      <c r="F18" s="83">
        <v>400</v>
      </c>
      <c r="G18" s="83" t="s">
        <v>161</v>
      </c>
      <c r="H18" s="83" t="s">
        <v>162</v>
      </c>
      <c r="XFD18"/>
    </row>
    <row r="19" spans="1:8 16384:16384" s="78" customFormat="1" x14ac:dyDescent="0.3">
      <c r="A19" s="83" t="s">
        <v>159</v>
      </c>
      <c r="B19" s="83">
        <v>2381</v>
      </c>
      <c r="C19" s="83" t="s">
        <v>219</v>
      </c>
      <c r="D19" s="84">
        <v>40891</v>
      </c>
      <c r="E19" s="83">
        <v>380</v>
      </c>
      <c r="F19" s="83">
        <v>400</v>
      </c>
      <c r="G19" s="83" t="s">
        <v>161</v>
      </c>
      <c r="H19" s="83" t="s">
        <v>162</v>
      </c>
      <c r="XFD19"/>
    </row>
    <row r="20" spans="1:8 16384:16384" s="78" customFormat="1" x14ac:dyDescent="0.3">
      <c r="A20" s="83" t="s">
        <v>159</v>
      </c>
      <c r="B20" s="83">
        <v>2381</v>
      </c>
      <c r="C20" s="83" t="s">
        <v>220</v>
      </c>
      <c r="D20" s="84">
        <v>40891</v>
      </c>
      <c r="E20" s="83">
        <v>800</v>
      </c>
      <c r="F20" s="83">
        <v>400</v>
      </c>
      <c r="G20" s="83" t="s">
        <v>161</v>
      </c>
      <c r="H20" s="83" t="s">
        <v>162</v>
      </c>
      <c r="XFD20"/>
    </row>
    <row r="21" spans="1:8 16384:16384" s="78" customFormat="1" x14ac:dyDescent="0.3">
      <c r="A21" s="83" t="s">
        <v>159</v>
      </c>
      <c r="B21" s="83">
        <v>2381</v>
      </c>
      <c r="C21" s="83" t="s">
        <v>218</v>
      </c>
      <c r="D21" s="84">
        <v>40927</v>
      </c>
      <c r="E21" s="83">
        <v>160</v>
      </c>
      <c r="F21" s="83">
        <v>400</v>
      </c>
      <c r="G21" s="83" t="s">
        <v>161</v>
      </c>
      <c r="H21" s="83" t="s">
        <v>162</v>
      </c>
      <c r="XFD21"/>
    </row>
    <row r="22" spans="1:8 16384:16384" s="78" customFormat="1" x14ac:dyDescent="0.3">
      <c r="A22" s="83" t="s">
        <v>159</v>
      </c>
      <c r="B22" s="83">
        <v>2381</v>
      </c>
      <c r="C22" s="83" t="s">
        <v>219</v>
      </c>
      <c r="D22" s="84">
        <v>40927</v>
      </c>
      <c r="E22" s="83">
        <v>700</v>
      </c>
      <c r="F22" s="83">
        <v>400</v>
      </c>
      <c r="G22" s="83" t="s">
        <v>161</v>
      </c>
      <c r="H22" s="83" t="s">
        <v>162</v>
      </c>
      <c r="XFD22"/>
    </row>
    <row r="23" spans="1:8 16384:16384" s="78" customFormat="1" x14ac:dyDescent="0.3">
      <c r="A23" s="83" t="s">
        <v>159</v>
      </c>
      <c r="B23" s="83">
        <v>2381</v>
      </c>
      <c r="C23" s="83" t="s">
        <v>220</v>
      </c>
      <c r="D23" s="84">
        <v>40927</v>
      </c>
      <c r="E23" s="83">
        <v>280</v>
      </c>
      <c r="F23" s="83">
        <v>400</v>
      </c>
      <c r="G23" s="83" t="s">
        <v>161</v>
      </c>
      <c r="H23" s="83" t="s">
        <v>162</v>
      </c>
      <c r="XFD23"/>
    </row>
    <row r="24" spans="1:8 16384:16384" s="78" customFormat="1" x14ac:dyDescent="0.3">
      <c r="A24" s="83" t="s">
        <v>159</v>
      </c>
      <c r="B24" s="83">
        <v>2381</v>
      </c>
      <c r="C24" s="83" t="s">
        <v>218</v>
      </c>
      <c r="D24" s="84">
        <v>40961</v>
      </c>
      <c r="E24" s="83">
        <v>310</v>
      </c>
      <c r="F24" s="83">
        <v>400</v>
      </c>
      <c r="G24" s="83" t="s">
        <v>161</v>
      </c>
      <c r="H24" s="83" t="s">
        <v>162</v>
      </c>
      <c r="XFD24"/>
    </row>
    <row r="25" spans="1:8 16384:16384" s="78" customFormat="1" x14ac:dyDescent="0.3">
      <c r="A25" s="83" t="s">
        <v>159</v>
      </c>
      <c r="B25" s="83">
        <v>2381</v>
      </c>
      <c r="C25" s="83" t="s">
        <v>219</v>
      </c>
      <c r="D25" s="84">
        <v>40961</v>
      </c>
      <c r="E25" s="83">
        <v>250</v>
      </c>
      <c r="F25" s="83">
        <v>400</v>
      </c>
      <c r="G25" s="83" t="s">
        <v>161</v>
      </c>
      <c r="H25" s="83" t="s">
        <v>162</v>
      </c>
      <c r="XFD25"/>
    </row>
    <row r="26" spans="1:8 16384:16384" s="78" customFormat="1" x14ac:dyDescent="0.3">
      <c r="A26" s="83" t="s">
        <v>159</v>
      </c>
      <c r="B26" s="83">
        <v>2381</v>
      </c>
      <c r="C26" s="83" t="s">
        <v>220</v>
      </c>
      <c r="D26" s="84">
        <v>40961</v>
      </c>
      <c r="E26" s="83">
        <v>150</v>
      </c>
      <c r="F26" s="83">
        <v>400</v>
      </c>
      <c r="G26" s="83" t="s">
        <v>161</v>
      </c>
      <c r="H26" s="83" t="s">
        <v>162</v>
      </c>
      <c r="XFD26"/>
    </row>
    <row r="27" spans="1:8 16384:16384" s="78" customFormat="1" x14ac:dyDescent="0.3">
      <c r="A27" s="83" t="s">
        <v>159</v>
      </c>
      <c r="B27" s="83">
        <v>2381</v>
      </c>
      <c r="C27" s="83" t="s">
        <v>218</v>
      </c>
      <c r="D27" s="84">
        <v>40969</v>
      </c>
      <c r="E27" s="83">
        <v>150</v>
      </c>
      <c r="F27" s="83">
        <v>400</v>
      </c>
      <c r="G27" s="83" t="s">
        <v>161</v>
      </c>
      <c r="H27" s="83" t="s">
        <v>162</v>
      </c>
      <c r="XFD27"/>
    </row>
    <row r="28" spans="1:8 16384:16384" s="78" customFormat="1" x14ac:dyDescent="0.3">
      <c r="A28" s="83" t="s">
        <v>159</v>
      </c>
      <c r="B28" s="83">
        <v>2381</v>
      </c>
      <c r="C28" s="83" t="s">
        <v>218</v>
      </c>
      <c r="D28" s="84">
        <v>40987</v>
      </c>
      <c r="E28" s="83">
        <v>250</v>
      </c>
      <c r="F28" s="83">
        <v>400</v>
      </c>
      <c r="G28" s="83" t="s">
        <v>161</v>
      </c>
      <c r="H28" s="83" t="s">
        <v>162</v>
      </c>
      <c r="XFD28"/>
    </row>
    <row r="29" spans="1:8 16384:16384" s="78" customFormat="1" x14ac:dyDescent="0.3">
      <c r="A29" s="83" t="s">
        <v>159</v>
      </c>
      <c r="B29" s="83">
        <v>2381</v>
      </c>
      <c r="C29" s="83" t="s">
        <v>219</v>
      </c>
      <c r="D29" s="84">
        <v>40987</v>
      </c>
      <c r="E29" s="83">
        <v>20</v>
      </c>
      <c r="F29" s="83">
        <v>400</v>
      </c>
      <c r="G29" s="83" t="s">
        <v>161</v>
      </c>
      <c r="H29" s="83" t="s">
        <v>162</v>
      </c>
      <c r="XFD29"/>
    </row>
    <row r="30" spans="1:8 16384:16384" s="78" customFormat="1" x14ac:dyDescent="0.3">
      <c r="A30" s="83" t="s">
        <v>159</v>
      </c>
      <c r="B30" s="83">
        <v>2381</v>
      </c>
      <c r="C30" s="83" t="s">
        <v>220</v>
      </c>
      <c r="D30" s="84">
        <v>40987</v>
      </c>
      <c r="E30" s="83">
        <v>98</v>
      </c>
      <c r="F30" s="83">
        <v>400</v>
      </c>
      <c r="G30" s="83" t="s">
        <v>161</v>
      </c>
      <c r="H30" s="83" t="s">
        <v>162</v>
      </c>
      <c r="XFD30"/>
    </row>
    <row r="31" spans="1:8 16384:16384" s="78" customFormat="1" x14ac:dyDescent="0.3">
      <c r="A31" s="83" t="s">
        <v>159</v>
      </c>
      <c r="B31" s="83">
        <v>2381</v>
      </c>
      <c r="C31" s="83" t="s">
        <v>218</v>
      </c>
      <c r="D31" s="84">
        <v>41015</v>
      </c>
      <c r="E31" s="83">
        <v>210</v>
      </c>
      <c r="F31" s="83">
        <v>400</v>
      </c>
      <c r="G31" s="83" t="s">
        <v>161</v>
      </c>
      <c r="H31" s="83" t="s">
        <v>162</v>
      </c>
      <c r="XFD31"/>
    </row>
    <row r="32" spans="1:8 16384:16384" s="78" customFormat="1" x14ac:dyDescent="0.3">
      <c r="A32" s="83" t="s">
        <v>159</v>
      </c>
      <c r="B32" s="83">
        <v>2381</v>
      </c>
      <c r="C32" s="83" t="s">
        <v>219</v>
      </c>
      <c r="D32" s="84">
        <v>41015</v>
      </c>
      <c r="E32" s="83">
        <v>33</v>
      </c>
      <c r="F32" s="83">
        <v>400</v>
      </c>
      <c r="G32" s="83" t="s">
        <v>161</v>
      </c>
      <c r="H32" s="83" t="s">
        <v>162</v>
      </c>
      <c r="XFD32"/>
    </row>
    <row r="33" spans="1:8 16384:16384" s="78" customFormat="1" x14ac:dyDescent="0.3">
      <c r="A33" s="83" t="s">
        <v>159</v>
      </c>
      <c r="B33" s="83">
        <v>2381</v>
      </c>
      <c r="C33" s="83" t="s">
        <v>220</v>
      </c>
      <c r="D33" s="84">
        <v>41015</v>
      </c>
      <c r="E33" s="83">
        <v>140</v>
      </c>
      <c r="F33" s="83">
        <v>400</v>
      </c>
      <c r="G33" s="83" t="s">
        <v>161</v>
      </c>
      <c r="H33" s="83" t="s">
        <v>162</v>
      </c>
      <c r="XFD33"/>
    </row>
    <row r="34" spans="1:8 16384:16384" s="78" customFormat="1" x14ac:dyDescent="0.3">
      <c r="A34" s="83" t="s">
        <v>159</v>
      </c>
      <c r="B34" s="83">
        <v>2381</v>
      </c>
      <c r="C34" s="83" t="s">
        <v>218</v>
      </c>
      <c r="D34" s="84">
        <v>41043</v>
      </c>
      <c r="E34" s="83">
        <v>300</v>
      </c>
      <c r="F34" s="83">
        <v>400</v>
      </c>
      <c r="G34" s="83" t="s">
        <v>161</v>
      </c>
      <c r="H34" s="83" t="s">
        <v>162</v>
      </c>
      <c r="XFD34"/>
    </row>
    <row r="35" spans="1:8 16384:16384" s="78" customFormat="1" x14ac:dyDescent="0.3">
      <c r="A35" s="83" t="s">
        <v>159</v>
      </c>
      <c r="B35" s="83">
        <v>2381</v>
      </c>
      <c r="C35" s="83" t="s">
        <v>220</v>
      </c>
      <c r="D35" s="84">
        <v>41043</v>
      </c>
      <c r="E35" s="83">
        <v>140</v>
      </c>
      <c r="F35" s="83">
        <v>400</v>
      </c>
      <c r="G35" s="83" t="s">
        <v>161</v>
      </c>
      <c r="H35" s="83" t="s">
        <v>162</v>
      </c>
      <c r="XFD35"/>
    </row>
    <row r="36" spans="1:8 16384:16384" s="78" customFormat="1" x14ac:dyDescent="0.3">
      <c r="A36" s="83" t="s">
        <v>159</v>
      </c>
      <c r="B36" s="83">
        <v>2381</v>
      </c>
      <c r="C36" s="83" t="s">
        <v>218</v>
      </c>
      <c r="D36" s="84">
        <v>41064</v>
      </c>
      <c r="E36" s="83">
        <v>700</v>
      </c>
      <c r="F36" s="83">
        <v>400</v>
      </c>
      <c r="G36" s="83" t="s">
        <v>161</v>
      </c>
      <c r="H36" s="83" t="s">
        <v>162</v>
      </c>
      <c r="XFD36"/>
    </row>
    <row r="37" spans="1:8 16384:16384" s="78" customFormat="1" x14ac:dyDescent="0.3">
      <c r="A37" s="83" t="s">
        <v>159</v>
      </c>
      <c r="B37" s="83">
        <v>2381</v>
      </c>
      <c r="C37" s="83" t="s">
        <v>218</v>
      </c>
      <c r="D37" s="84">
        <v>41065</v>
      </c>
      <c r="E37" s="83" t="s">
        <v>166</v>
      </c>
      <c r="F37" s="83">
        <v>400</v>
      </c>
      <c r="G37" s="83"/>
      <c r="H37" s="83" t="s">
        <v>162</v>
      </c>
      <c r="XFD37"/>
    </row>
    <row r="38" spans="1:8 16384:16384" s="78" customFormat="1" x14ac:dyDescent="0.3">
      <c r="A38" s="83" t="s">
        <v>159</v>
      </c>
      <c r="B38" s="83">
        <v>2381</v>
      </c>
      <c r="C38" s="83" t="s">
        <v>219</v>
      </c>
      <c r="D38" s="84">
        <v>41065</v>
      </c>
      <c r="E38" s="83">
        <v>267</v>
      </c>
      <c r="F38" s="83">
        <v>400</v>
      </c>
      <c r="G38" s="83" t="s">
        <v>161</v>
      </c>
      <c r="H38" s="83" t="s">
        <v>162</v>
      </c>
      <c r="XFD38"/>
    </row>
    <row r="39" spans="1:8 16384:16384" s="78" customFormat="1" x14ac:dyDescent="0.3">
      <c r="A39" s="83" t="s">
        <v>159</v>
      </c>
      <c r="B39" s="83">
        <v>2381</v>
      </c>
      <c r="C39" s="83" t="s">
        <v>220</v>
      </c>
      <c r="D39" s="84">
        <v>41065</v>
      </c>
      <c r="E39" s="83">
        <v>300</v>
      </c>
      <c r="F39" s="83">
        <v>400</v>
      </c>
      <c r="G39" s="83" t="s">
        <v>161</v>
      </c>
      <c r="H39" s="83" t="s">
        <v>162</v>
      </c>
      <c r="XFD39"/>
    </row>
    <row r="40" spans="1:8 16384:16384" s="78" customFormat="1" x14ac:dyDescent="0.3">
      <c r="A40" s="83" t="s">
        <v>159</v>
      </c>
      <c r="B40" s="83">
        <v>2381</v>
      </c>
      <c r="C40" s="83" t="s">
        <v>218</v>
      </c>
      <c r="D40" s="84">
        <v>41117</v>
      </c>
      <c r="E40" s="83">
        <v>240</v>
      </c>
      <c r="F40" s="83">
        <v>400</v>
      </c>
      <c r="G40" s="83" t="s">
        <v>161</v>
      </c>
      <c r="H40" s="83" t="s">
        <v>162</v>
      </c>
      <c r="XFD40"/>
    </row>
    <row r="41" spans="1:8 16384:16384" s="78" customFormat="1" x14ac:dyDescent="0.3">
      <c r="A41" s="83" t="s">
        <v>159</v>
      </c>
      <c r="B41" s="83">
        <v>2381</v>
      </c>
      <c r="C41" s="83" t="s">
        <v>219</v>
      </c>
      <c r="D41" s="84">
        <v>41117</v>
      </c>
      <c r="E41" s="83">
        <v>380</v>
      </c>
      <c r="F41" s="83">
        <v>400</v>
      </c>
      <c r="G41" s="83" t="s">
        <v>161</v>
      </c>
      <c r="H41" s="83" t="s">
        <v>162</v>
      </c>
      <c r="XFD41"/>
    </row>
    <row r="42" spans="1:8 16384:16384" s="78" customFormat="1" x14ac:dyDescent="0.3">
      <c r="A42" s="83" t="s">
        <v>159</v>
      </c>
      <c r="B42" s="83">
        <v>2381</v>
      </c>
      <c r="C42" s="83" t="s">
        <v>220</v>
      </c>
      <c r="D42" s="84">
        <v>41117</v>
      </c>
      <c r="E42" s="83">
        <v>690</v>
      </c>
      <c r="F42" s="83">
        <v>400</v>
      </c>
      <c r="G42" s="83" t="s">
        <v>161</v>
      </c>
      <c r="H42" s="83" t="s">
        <v>162</v>
      </c>
      <c r="XFD42"/>
    </row>
    <row r="43" spans="1:8 16384:16384" s="78" customFormat="1" x14ac:dyDescent="0.3">
      <c r="A43" s="83" t="s">
        <v>159</v>
      </c>
      <c r="B43" s="83">
        <v>2381</v>
      </c>
      <c r="C43" s="83" t="s">
        <v>218</v>
      </c>
      <c r="D43" s="84">
        <v>41144</v>
      </c>
      <c r="E43" s="83">
        <v>1300</v>
      </c>
      <c r="F43" s="83">
        <v>400</v>
      </c>
      <c r="G43" s="83" t="s">
        <v>161</v>
      </c>
      <c r="H43" s="83" t="s">
        <v>162</v>
      </c>
      <c r="XFD43"/>
    </row>
    <row r="44" spans="1:8 16384:16384" s="88" customFormat="1" x14ac:dyDescent="0.3">
      <c r="A44" s="83" t="s">
        <v>159</v>
      </c>
      <c r="B44" s="83">
        <v>2381</v>
      </c>
      <c r="C44" s="83" t="s">
        <v>219</v>
      </c>
      <c r="D44" s="84">
        <v>41144</v>
      </c>
      <c r="E44" s="83">
        <v>1300</v>
      </c>
      <c r="F44" s="83">
        <v>400</v>
      </c>
      <c r="G44" s="83" t="s">
        <v>161</v>
      </c>
      <c r="H44" s="83" t="s">
        <v>162</v>
      </c>
      <c r="XFD44"/>
    </row>
    <row r="45" spans="1:8 16384:16384" s="88" customFormat="1" x14ac:dyDescent="0.3">
      <c r="A45" s="83" t="s">
        <v>159</v>
      </c>
      <c r="B45" s="83">
        <v>2381</v>
      </c>
      <c r="C45" s="83" t="s">
        <v>220</v>
      </c>
      <c r="D45" s="84">
        <v>41144</v>
      </c>
      <c r="E45" s="83">
        <v>960</v>
      </c>
      <c r="F45" s="83">
        <v>400</v>
      </c>
      <c r="G45" s="83" t="s">
        <v>161</v>
      </c>
      <c r="H45" s="83" t="s">
        <v>162</v>
      </c>
      <c r="XFD45"/>
    </row>
    <row r="46" spans="1:8 16384:16384" s="78" customFormat="1" x14ac:dyDescent="0.3">
      <c r="A46" s="83" t="s">
        <v>159</v>
      </c>
      <c r="B46" s="83">
        <v>2381</v>
      </c>
      <c r="C46" s="83" t="s">
        <v>218</v>
      </c>
      <c r="D46" s="84">
        <v>41164</v>
      </c>
      <c r="E46" s="83">
        <v>126</v>
      </c>
      <c r="F46" s="83">
        <v>400</v>
      </c>
      <c r="G46" s="83" t="s">
        <v>161</v>
      </c>
      <c r="H46" s="83" t="s">
        <v>162</v>
      </c>
      <c r="XFD46"/>
    </row>
    <row r="47" spans="1:8 16384:16384" s="78" customFormat="1" x14ac:dyDescent="0.3">
      <c r="A47" s="83" t="s">
        <v>159</v>
      </c>
      <c r="B47" s="83">
        <v>2381</v>
      </c>
      <c r="C47" s="83" t="s">
        <v>219</v>
      </c>
      <c r="D47" s="84">
        <v>41164</v>
      </c>
      <c r="E47" s="83">
        <v>390</v>
      </c>
      <c r="F47" s="83">
        <v>400</v>
      </c>
      <c r="G47" s="83" t="s">
        <v>161</v>
      </c>
      <c r="H47" s="83" t="s">
        <v>162</v>
      </c>
      <c r="XFD47"/>
    </row>
    <row r="48" spans="1:8 16384:16384" s="78" customFormat="1" x14ac:dyDescent="0.3">
      <c r="A48" s="83" t="s">
        <v>159</v>
      </c>
      <c r="B48" s="83">
        <v>2381</v>
      </c>
      <c r="C48" s="83" t="s">
        <v>220</v>
      </c>
      <c r="D48" s="84">
        <v>41164</v>
      </c>
      <c r="E48" s="83">
        <v>2400</v>
      </c>
      <c r="F48" s="83">
        <v>400</v>
      </c>
      <c r="G48" s="83" t="s">
        <v>161</v>
      </c>
      <c r="H48" s="83" t="s">
        <v>162</v>
      </c>
      <c r="XFD48"/>
    </row>
    <row r="49" spans="1:8 16384:16384" s="78" customFormat="1" x14ac:dyDescent="0.3">
      <c r="A49" s="83" t="s">
        <v>159</v>
      </c>
      <c r="B49" s="83">
        <v>2381</v>
      </c>
      <c r="C49" s="83" t="s">
        <v>218</v>
      </c>
      <c r="D49" s="84">
        <v>41241</v>
      </c>
      <c r="E49" s="83">
        <v>270</v>
      </c>
      <c r="F49" s="83">
        <v>400</v>
      </c>
      <c r="G49" s="83" t="s">
        <v>161</v>
      </c>
      <c r="H49" s="83" t="s">
        <v>162</v>
      </c>
      <c r="XFD49"/>
    </row>
    <row r="50" spans="1:8 16384:16384" s="78" customFormat="1" x14ac:dyDescent="0.3">
      <c r="A50" s="83" t="s">
        <v>159</v>
      </c>
      <c r="B50" s="83">
        <v>2381</v>
      </c>
      <c r="C50" s="83" t="s">
        <v>219</v>
      </c>
      <c r="D50" s="84">
        <v>41241</v>
      </c>
      <c r="E50" s="83">
        <v>811</v>
      </c>
      <c r="F50" s="83">
        <v>400</v>
      </c>
      <c r="G50" s="83" t="s">
        <v>161</v>
      </c>
      <c r="H50" s="83" t="s">
        <v>162</v>
      </c>
      <c r="XFD50"/>
    </row>
    <row r="51" spans="1:8 16384:16384" s="78" customFormat="1" x14ac:dyDescent="0.3">
      <c r="A51" s="83" t="s">
        <v>159</v>
      </c>
      <c r="B51" s="83">
        <v>2381</v>
      </c>
      <c r="C51" s="83" t="s">
        <v>220</v>
      </c>
      <c r="D51" s="84">
        <v>41241</v>
      </c>
      <c r="E51" s="83">
        <v>1261</v>
      </c>
      <c r="F51" s="83">
        <v>400</v>
      </c>
      <c r="G51" s="83" t="s">
        <v>161</v>
      </c>
      <c r="H51" s="83" t="s">
        <v>162</v>
      </c>
      <c r="XFD51"/>
    </row>
    <row r="52" spans="1:8 16384:16384" s="78" customFormat="1" x14ac:dyDescent="0.3">
      <c r="A52" s="83" t="s">
        <v>159</v>
      </c>
      <c r="B52" s="83">
        <v>2381</v>
      </c>
      <c r="C52" s="83" t="s">
        <v>218</v>
      </c>
      <c r="D52" s="84">
        <v>41247</v>
      </c>
      <c r="E52" s="83" t="s">
        <v>166</v>
      </c>
      <c r="F52" s="83">
        <v>400</v>
      </c>
      <c r="G52" s="83"/>
      <c r="H52" s="83" t="s">
        <v>162</v>
      </c>
      <c r="XFD52"/>
    </row>
    <row r="53" spans="1:8 16384:16384" s="78" customFormat="1" x14ac:dyDescent="0.3">
      <c r="A53" s="83" t="s">
        <v>159</v>
      </c>
      <c r="B53" s="83">
        <v>2381</v>
      </c>
      <c r="C53" s="83" t="s">
        <v>219</v>
      </c>
      <c r="D53" s="84">
        <v>41247</v>
      </c>
      <c r="E53" s="83">
        <v>1712</v>
      </c>
      <c r="F53" s="83">
        <v>400</v>
      </c>
      <c r="G53" s="83" t="s">
        <v>161</v>
      </c>
      <c r="H53" s="83" t="s">
        <v>162</v>
      </c>
      <c r="XFD53"/>
    </row>
    <row r="54" spans="1:8 16384:16384" s="78" customFormat="1" x14ac:dyDescent="0.3">
      <c r="A54" s="83" t="s">
        <v>159</v>
      </c>
      <c r="B54" s="83">
        <v>2381</v>
      </c>
      <c r="C54" s="83" t="s">
        <v>220</v>
      </c>
      <c r="D54" s="84">
        <v>41247</v>
      </c>
      <c r="E54" s="83">
        <v>2000</v>
      </c>
      <c r="F54" s="83">
        <v>400</v>
      </c>
      <c r="G54" s="83" t="s">
        <v>161</v>
      </c>
      <c r="H54" s="83" t="s">
        <v>162</v>
      </c>
      <c r="XFD54"/>
    </row>
    <row r="55" spans="1:8 16384:16384" s="78" customFormat="1" x14ac:dyDescent="0.3">
      <c r="A55" s="83" t="s">
        <v>159</v>
      </c>
      <c r="B55" s="83">
        <v>2381</v>
      </c>
      <c r="C55" s="83" t="s">
        <v>218</v>
      </c>
      <c r="D55" s="84">
        <v>41289</v>
      </c>
      <c r="E55" s="83">
        <v>180</v>
      </c>
      <c r="F55" s="83">
        <v>400</v>
      </c>
      <c r="G55" s="83" t="s">
        <v>161</v>
      </c>
      <c r="H55" s="83" t="s">
        <v>162</v>
      </c>
      <c r="XFD55"/>
    </row>
    <row r="56" spans="1:8 16384:16384" s="78" customFormat="1" x14ac:dyDescent="0.3">
      <c r="A56" s="83" t="s">
        <v>159</v>
      </c>
      <c r="B56" s="83">
        <v>2381</v>
      </c>
      <c r="C56" s="83" t="s">
        <v>219</v>
      </c>
      <c r="D56" s="84">
        <v>41289</v>
      </c>
      <c r="E56" s="83">
        <v>540</v>
      </c>
      <c r="F56" s="83">
        <v>400</v>
      </c>
      <c r="G56" s="83" t="s">
        <v>161</v>
      </c>
      <c r="H56" s="83" t="s">
        <v>162</v>
      </c>
      <c r="XFD56"/>
    </row>
    <row r="57" spans="1:8 16384:16384" s="78" customFormat="1" x14ac:dyDescent="0.3">
      <c r="A57" s="83" t="s">
        <v>159</v>
      </c>
      <c r="B57" s="83">
        <v>2381</v>
      </c>
      <c r="C57" s="83" t="s">
        <v>220</v>
      </c>
      <c r="D57" s="84">
        <v>41289</v>
      </c>
      <c r="E57" s="83">
        <v>640</v>
      </c>
      <c r="F57" s="83">
        <v>400</v>
      </c>
      <c r="G57" s="83" t="s">
        <v>161</v>
      </c>
      <c r="H57" s="83" t="s">
        <v>162</v>
      </c>
      <c r="XFD57"/>
    </row>
    <row r="58" spans="1:8 16384:16384" s="78" customFormat="1" x14ac:dyDescent="0.3">
      <c r="A58" s="83" t="s">
        <v>159</v>
      </c>
      <c r="B58" s="83">
        <v>2381</v>
      </c>
      <c r="C58" s="83" t="s">
        <v>218</v>
      </c>
      <c r="D58" s="84">
        <v>41324</v>
      </c>
      <c r="E58" s="83">
        <v>270</v>
      </c>
      <c r="F58" s="83">
        <v>400</v>
      </c>
      <c r="G58" s="83" t="s">
        <v>161</v>
      </c>
      <c r="H58" s="83" t="s">
        <v>162</v>
      </c>
      <c r="XFD58"/>
    </row>
    <row r="59" spans="1:8 16384:16384" s="78" customFormat="1" x14ac:dyDescent="0.3">
      <c r="A59" s="83" t="s">
        <v>159</v>
      </c>
      <c r="B59" s="83">
        <v>2381</v>
      </c>
      <c r="C59" s="83" t="s">
        <v>219</v>
      </c>
      <c r="D59" s="84">
        <v>41324</v>
      </c>
      <c r="E59" s="83">
        <v>180</v>
      </c>
      <c r="F59" s="83">
        <v>400</v>
      </c>
      <c r="G59" s="83" t="s">
        <v>161</v>
      </c>
      <c r="H59" s="83" t="s">
        <v>162</v>
      </c>
      <c r="XFD59"/>
    </row>
    <row r="60" spans="1:8 16384:16384" s="78" customFormat="1" x14ac:dyDescent="0.3">
      <c r="A60" s="83" t="s">
        <v>159</v>
      </c>
      <c r="B60" s="83">
        <v>2381</v>
      </c>
      <c r="C60" s="83" t="s">
        <v>220</v>
      </c>
      <c r="D60" s="84">
        <v>41324</v>
      </c>
      <c r="E60" s="83">
        <v>541</v>
      </c>
      <c r="F60" s="83">
        <v>400</v>
      </c>
      <c r="G60" s="83" t="s">
        <v>161</v>
      </c>
      <c r="H60" s="83" t="s">
        <v>162</v>
      </c>
      <c r="XFD60"/>
    </row>
    <row r="61" spans="1:8 16384:16384" s="78" customFormat="1" x14ac:dyDescent="0.3">
      <c r="A61" s="83" t="s">
        <v>159</v>
      </c>
      <c r="B61" s="83">
        <v>2381</v>
      </c>
      <c r="C61" s="83" t="s">
        <v>218</v>
      </c>
      <c r="D61" s="84">
        <v>41339</v>
      </c>
      <c r="E61" s="83">
        <v>11</v>
      </c>
      <c r="F61" s="83">
        <v>400</v>
      </c>
      <c r="G61" s="83" t="s">
        <v>161</v>
      </c>
      <c r="H61" s="83" t="s">
        <v>162</v>
      </c>
      <c r="XFD61"/>
    </row>
    <row r="62" spans="1:8 16384:16384" s="78" customFormat="1" x14ac:dyDescent="0.3">
      <c r="A62" s="83" t="s">
        <v>159</v>
      </c>
      <c r="B62" s="83">
        <v>2381</v>
      </c>
      <c r="C62" s="83" t="s">
        <v>220</v>
      </c>
      <c r="D62" s="84">
        <v>41339</v>
      </c>
      <c r="E62" s="83">
        <v>150</v>
      </c>
      <c r="F62" s="83">
        <v>400</v>
      </c>
      <c r="G62" s="83" t="s">
        <v>161</v>
      </c>
      <c r="H62" s="83" t="s">
        <v>162</v>
      </c>
      <c r="XFD62"/>
    </row>
    <row r="63" spans="1:8 16384:16384" s="78" customFormat="1" x14ac:dyDescent="0.3">
      <c r="A63" s="83" t="s">
        <v>159</v>
      </c>
      <c r="B63" s="83">
        <v>2381</v>
      </c>
      <c r="C63" s="83" t="s">
        <v>218</v>
      </c>
      <c r="D63" s="84">
        <v>41381</v>
      </c>
      <c r="E63" s="83">
        <v>450</v>
      </c>
      <c r="F63" s="83">
        <v>400</v>
      </c>
      <c r="G63" s="83" t="s">
        <v>161</v>
      </c>
      <c r="H63" s="83" t="s">
        <v>162</v>
      </c>
      <c r="XFD63"/>
    </row>
    <row r="64" spans="1:8 16384:16384" s="78" customFormat="1" x14ac:dyDescent="0.3">
      <c r="A64" s="83" t="s">
        <v>159</v>
      </c>
      <c r="B64" s="83">
        <v>2381</v>
      </c>
      <c r="C64" s="83" t="s">
        <v>219</v>
      </c>
      <c r="D64" s="84">
        <v>41381</v>
      </c>
      <c r="E64" s="83">
        <v>1</v>
      </c>
      <c r="F64" s="83">
        <v>400</v>
      </c>
      <c r="G64" s="83" t="s">
        <v>161</v>
      </c>
      <c r="H64" s="83" t="s">
        <v>162</v>
      </c>
      <c r="XFD64"/>
    </row>
    <row r="65" spans="1:8 16384:16384" s="78" customFormat="1" x14ac:dyDescent="0.3">
      <c r="A65" s="83" t="s">
        <v>159</v>
      </c>
      <c r="B65" s="83">
        <v>2381</v>
      </c>
      <c r="C65" s="83" t="s">
        <v>220</v>
      </c>
      <c r="D65" s="84">
        <v>41381</v>
      </c>
      <c r="E65" s="83">
        <v>180</v>
      </c>
      <c r="F65" s="83">
        <v>400</v>
      </c>
      <c r="G65" s="83" t="s">
        <v>161</v>
      </c>
      <c r="H65" s="83" t="s">
        <v>162</v>
      </c>
      <c r="XFD65"/>
    </row>
    <row r="66" spans="1:8 16384:16384" s="78" customFormat="1" x14ac:dyDescent="0.3">
      <c r="A66" s="83" t="s">
        <v>159</v>
      </c>
      <c r="B66" s="83">
        <v>2381</v>
      </c>
      <c r="C66" s="83" t="s">
        <v>218</v>
      </c>
      <c r="D66" s="84">
        <v>41438</v>
      </c>
      <c r="E66" s="83">
        <v>991</v>
      </c>
      <c r="F66" s="83">
        <v>400</v>
      </c>
      <c r="G66" s="83" t="s">
        <v>161</v>
      </c>
      <c r="H66" s="83" t="s">
        <v>162</v>
      </c>
      <c r="XFD66"/>
    </row>
    <row r="67" spans="1:8 16384:16384" s="78" customFormat="1" x14ac:dyDescent="0.3">
      <c r="A67" s="83" t="s">
        <v>159</v>
      </c>
      <c r="B67" s="83">
        <v>2381</v>
      </c>
      <c r="C67" s="83" t="s">
        <v>219</v>
      </c>
      <c r="D67" s="84">
        <v>41438</v>
      </c>
      <c r="E67" s="83">
        <v>180</v>
      </c>
      <c r="F67" s="83">
        <v>400</v>
      </c>
      <c r="G67" s="83" t="s">
        <v>161</v>
      </c>
      <c r="H67" s="83" t="s">
        <v>162</v>
      </c>
      <c r="XFD67"/>
    </row>
    <row r="68" spans="1:8 16384:16384" s="78" customFormat="1" x14ac:dyDescent="0.3">
      <c r="A68" s="83" t="s">
        <v>159</v>
      </c>
      <c r="B68" s="83">
        <v>2381</v>
      </c>
      <c r="C68" s="83" t="s">
        <v>220</v>
      </c>
      <c r="D68" s="84">
        <v>41438</v>
      </c>
      <c r="E68" s="83">
        <v>991</v>
      </c>
      <c r="F68" s="83">
        <v>400</v>
      </c>
      <c r="G68" s="83" t="s">
        <v>161</v>
      </c>
      <c r="H68" s="83" t="s">
        <v>162</v>
      </c>
      <c r="XFD68"/>
    </row>
    <row r="69" spans="1:8 16384:16384" s="78" customFormat="1" x14ac:dyDescent="0.3">
      <c r="A69" s="83" t="s">
        <v>159</v>
      </c>
      <c r="B69" s="83">
        <v>2381</v>
      </c>
      <c r="C69" s="83" t="s">
        <v>218</v>
      </c>
      <c r="D69" s="84">
        <v>41479</v>
      </c>
      <c r="E69" s="83">
        <v>2800</v>
      </c>
      <c r="F69" s="83">
        <v>400</v>
      </c>
      <c r="G69" s="83" t="s">
        <v>161</v>
      </c>
      <c r="H69" s="83" t="s">
        <v>162</v>
      </c>
      <c r="XFD69"/>
    </row>
    <row r="70" spans="1:8 16384:16384" s="78" customFormat="1" x14ac:dyDescent="0.3">
      <c r="A70" s="83" t="s">
        <v>159</v>
      </c>
      <c r="B70" s="83">
        <v>2381</v>
      </c>
      <c r="C70" s="83" t="s">
        <v>219</v>
      </c>
      <c r="D70" s="84">
        <v>41479</v>
      </c>
      <c r="E70" s="83">
        <v>2200</v>
      </c>
      <c r="F70" s="83">
        <v>400</v>
      </c>
      <c r="G70" s="83" t="s">
        <v>161</v>
      </c>
      <c r="H70" s="83" t="s">
        <v>162</v>
      </c>
      <c r="XFD70"/>
    </row>
    <row r="71" spans="1:8 16384:16384" s="78" customFormat="1" x14ac:dyDescent="0.3">
      <c r="A71" s="83" t="s">
        <v>159</v>
      </c>
      <c r="B71" s="83">
        <v>2381</v>
      </c>
      <c r="C71" s="83" t="s">
        <v>220</v>
      </c>
      <c r="D71" s="84">
        <v>41479</v>
      </c>
      <c r="E71" s="83">
        <v>2400</v>
      </c>
      <c r="F71" s="83">
        <v>400</v>
      </c>
      <c r="G71" s="83" t="s">
        <v>161</v>
      </c>
      <c r="H71" s="83" t="s">
        <v>162</v>
      </c>
      <c r="XFD71"/>
    </row>
    <row r="72" spans="1:8 16384:16384" s="78" customFormat="1" x14ac:dyDescent="0.3">
      <c r="A72" s="83" t="s">
        <v>159</v>
      </c>
      <c r="B72" s="83">
        <v>2381</v>
      </c>
      <c r="C72" s="83" t="s">
        <v>218</v>
      </c>
      <c r="D72" s="84">
        <v>41512</v>
      </c>
      <c r="E72" s="83">
        <v>721</v>
      </c>
      <c r="F72" s="83">
        <v>400</v>
      </c>
      <c r="G72" s="83" t="s">
        <v>161</v>
      </c>
      <c r="H72" s="83" t="s">
        <v>162</v>
      </c>
      <c r="XFD72"/>
    </row>
    <row r="73" spans="1:8 16384:16384" s="78" customFormat="1" x14ac:dyDescent="0.3">
      <c r="A73" s="83" t="s">
        <v>159</v>
      </c>
      <c r="B73" s="83">
        <v>2381</v>
      </c>
      <c r="C73" s="83" t="s">
        <v>219</v>
      </c>
      <c r="D73" s="84">
        <v>41512</v>
      </c>
      <c r="E73" s="83">
        <v>450</v>
      </c>
      <c r="F73" s="83">
        <v>400</v>
      </c>
      <c r="G73" s="83" t="s">
        <v>161</v>
      </c>
      <c r="H73" s="83" t="s">
        <v>162</v>
      </c>
      <c r="XFD73"/>
    </row>
    <row r="74" spans="1:8 16384:16384" s="78" customFormat="1" x14ac:dyDescent="0.3">
      <c r="A74" s="83" t="s">
        <v>159</v>
      </c>
      <c r="B74" s="83">
        <v>2381</v>
      </c>
      <c r="C74" s="83" t="s">
        <v>220</v>
      </c>
      <c r="D74" s="84">
        <v>41512</v>
      </c>
      <c r="E74" s="83">
        <v>450</v>
      </c>
      <c r="F74" s="83">
        <v>400</v>
      </c>
      <c r="G74" s="83" t="s">
        <v>161</v>
      </c>
      <c r="H74" s="83" t="s">
        <v>162</v>
      </c>
      <c r="XFD74"/>
    </row>
    <row r="75" spans="1:8 16384:16384" s="78" customFormat="1" x14ac:dyDescent="0.3">
      <c r="A75" s="83" t="s">
        <v>159</v>
      </c>
      <c r="B75" s="83">
        <v>2381</v>
      </c>
      <c r="C75" s="83" t="s">
        <v>218</v>
      </c>
      <c r="D75" s="84">
        <v>41528</v>
      </c>
      <c r="E75" s="83">
        <v>480</v>
      </c>
      <c r="F75" s="83">
        <v>400</v>
      </c>
      <c r="G75" s="83" t="s">
        <v>161</v>
      </c>
      <c r="H75" s="83" t="s">
        <v>162</v>
      </c>
      <c r="XFD75"/>
    </row>
    <row r="76" spans="1:8 16384:16384" s="78" customFormat="1" x14ac:dyDescent="0.3">
      <c r="A76" s="83" t="s">
        <v>159</v>
      </c>
      <c r="B76" s="83">
        <v>2381</v>
      </c>
      <c r="C76" s="83" t="s">
        <v>219</v>
      </c>
      <c r="D76" s="84">
        <v>41528</v>
      </c>
      <c r="E76" s="83">
        <v>600</v>
      </c>
      <c r="F76" s="83">
        <v>400</v>
      </c>
      <c r="G76" s="83" t="s">
        <v>161</v>
      </c>
      <c r="H76" s="83" t="s">
        <v>162</v>
      </c>
      <c r="XFD76"/>
    </row>
    <row r="77" spans="1:8 16384:16384" s="78" customFormat="1" x14ac:dyDescent="0.3">
      <c r="A77" s="83" t="s">
        <v>159</v>
      </c>
      <c r="B77" s="83">
        <v>2381</v>
      </c>
      <c r="C77" s="83" t="s">
        <v>220</v>
      </c>
      <c r="D77" s="84">
        <v>41528</v>
      </c>
      <c r="E77" s="83">
        <v>730</v>
      </c>
      <c r="F77" s="83">
        <v>400</v>
      </c>
      <c r="G77" s="83" t="s">
        <v>161</v>
      </c>
      <c r="H77" s="83" t="s">
        <v>162</v>
      </c>
      <c r="XFD77"/>
    </row>
    <row r="78" spans="1:8 16384:16384" s="78" customFormat="1" x14ac:dyDescent="0.3">
      <c r="A78" s="83" t="s">
        <v>159</v>
      </c>
      <c r="B78" s="83">
        <v>2381</v>
      </c>
      <c r="C78" s="83" t="s">
        <v>218</v>
      </c>
      <c r="D78" s="84">
        <v>41563</v>
      </c>
      <c r="E78" s="83" t="s">
        <v>166</v>
      </c>
      <c r="F78" s="83">
        <v>400</v>
      </c>
      <c r="G78" s="83"/>
      <c r="H78" s="83" t="s">
        <v>162</v>
      </c>
      <c r="XFD78"/>
    </row>
    <row r="79" spans="1:8 16384:16384" s="78" customFormat="1" x14ac:dyDescent="0.3">
      <c r="A79" s="83" t="s">
        <v>159</v>
      </c>
      <c r="B79" s="83">
        <v>2381</v>
      </c>
      <c r="C79" s="83" t="s">
        <v>219</v>
      </c>
      <c r="D79" s="84">
        <v>41563</v>
      </c>
      <c r="E79" s="83">
        <v>1622</v>
      </c>
      <c r="F79" s="83">
        <v>400</v>
      </c>
      <c r="G79" s="83" t="s">
        <v>161</v>
      </c>
      <c r="H79" s="83" t="s">
        <v>162</v>
      </c>
      <c r="XFD79"/>
    </row>
    <row r="80" spans="1:8 16384:16384" s="78" customFormat="1" x14ac:dyDescent="0.3">
      <c r="A80" s="83" t="s">
        <v>159</v>
      </c>
      <c r="B80" s="83">
        <v>2381</v>
      </c>
      <c r="C80" s="83" t="s">
        <v>220</v>
      </c>
      <c r="D80" s="84">
        <v>41563</v>
      </c>
      <c r="E80" s="83">
        <v>1081</v>
      </c>
      <c r="F80" s="83">
        <v>400</v>
      </c>
      <c r="G80" s="83" t="s">
        <v>161</v>
      </c>
      <c r="H80" s="83" t="s">
        <v>162</v>
      </c>
      <c r="XFD80"/>
    </row>
    <row r="81" spans="1:8 16384:16384" s="78" customFormat="1" x14ac:dyDescent="0.3">
      <c r="A81" s="83" t="s">
        <v>159</v>
      </c>
      <c r="B81" s="83">
        <v>2381</v>
      </c>
      <c r="C81" s="83" t="s">
        <v>218</v>
      </c>
      <c r="D81" s="84">
        <v>41596</v>
      </c>
      <c r="E81" s="83">
        <v>270</v>
      </c>
      <c r="F81" s="83">
        <v>400</v>
      </c>
      <c r="G81" s="83" t="s">
        <v>161</v>
      </c>
      <c r="H81" s="83" t="s">
        <v>162</v>
      </c>
      <c r="XFD81"/>
    </row>
    <row r="82" spans="1:8 16384:16384" s="78" customFormat="1" x14ac:dyDescent="0.3">
      <c r="A82" s="83" t="s">
        <v>159</v>
      </c>
      <c r="B82" s="83">
        <v>2381</v>
      </c>
      <c r="C82" s="83" t="s">
        <v>219</v>
      </c>
      <c r="D82" s="84">
        <v>41596</v>
      </c>
      <c r="E82" s="83">
        <v>811</v>
      </c>
      <c r="F82" s="83">
        <v>400</v>
      </c>
      <c r="G82" s="83" t="s">
        <v>161</v>
      </c>
      <c r="H82" s="83" t="s">
        <v>162</v>
      </c>
      <c r="XFD82"/>
    </row>
    <row r="83" spans="1:8 16384:16384" s="78" customFormat="1" x14ac:dyDescent="0.3">
      <c r="A83" s="83" t="s">
        <v>159</v>
      </c>
      <c r="B83" s="83">
        <v>2381</v>
      </c>
      <c r="C83" s="83" t="s">
        <v>220</v>
      </c>
      <c r="D83" s="84">
        <v>41596</v>
      </c>
      <c r="E83" s="83">
        <v>721</v>
      </c>
      <c r="F83" s="83">
        <v>400</v>
      </c>
      <c r="G83" s="83" t="s">
        <v>161</v>
      </c>
      <c r="H83" s="83" t="s">
        <v>162</v>
      </c>
      <c r="XFD83"/>
    </row>
    <row r="84" spans="1:8 16384:16384" s="78" customFormat="1" x14ac:dyDescent="0.3">
      <c r="A84" s="83" t="s">
        <v>159</v>
      </c>
      <c r="B84" s="83">
        <v>2381</v>
      </c>
      <c r="C84" s="83" t="s">
        <v>218</v>
      </c>
      <c r="D84" s="84">
        <v>41624</v>
      </c>
      <c r="E84" s="83">
        <v>631</v>
      </c>
      <c r="F84" s="83">
        <v>400</v>
      </c>
      <c r="G84" s="83" t="s">
        <v>161</v>
      </c>
      <c r="H84" s="83" t="s">
        <v>162</v>
      </c>
      <c r="XFD84"/>
    </row>
    <row r="85" spans="1:8 16384:16384" s="78" customFormat="1" x14ac:dyDescent="0.3">
      <c r="A85" s="83" t="s">
        <v>159</v>
      </c>
      <c r="B85" s="83">
        <v>2381</v>
      </c>
      <c r="C85" s="83" t="s">
        <v>219</v>
      </c>
      <c r="D85" s="84">
        <v>41624</v>
      </c>
      <c r="E85" s="83">
        <v>721</v>
      </c>
      <c r="F85" s="83">
        <v>400</v>
      </c>
      <c r="G85" s="83" t="s">
        <v>161</v>
      </c>
      <c r="H85" s="83" t="s">
        <v>162</v>
      </c>
      <c r="XFD85"/>
    </row>
    <row r="86" spans="1:8 16384:16384" s="78" customFormat="1" x14ac:dyDescent="0.3">
      <c r="A86" s="83" t="s">
        <v>159</v>
      </c>
      <c r="B86" s="83">
        <v>2381</v>
      </c>
      <c r="C86" s="83" t="s">
        <v>220</v>
      </c>
      <c r="D86" s="84">
        <v>41624</v>
      </c>
      <c r="E86" s="83">
        <v>631</v>
      </c>
      <c r="F86" s="83">
        <v>400</v>
      </c>
      <c r="G86" s="83" t="s">
        <v>161</v>
      </c>
      <c r="H86" s="83" t="s">
        <v>162</v>
      </c>
      <c r="XFD86"/>
    </row>
    <row r="87" spans="1:8 16384:16384" s="78" customFormat="1" x14ac:dyDescent="0.3">
      <c r="A87" s="83" t="s">
        <v>159</v>
      </c>
      <c r="B87" s="83">
        <v>2381</v>
      </c>
      <c r="C87" s="83" t="s">
        <v>219</v>
      </c>
      <c r="D87" s="84">
        <v>41655</v>
      </c>
      <c r="E87" s="83">
        <v>280</v>
      </c>
      <c r="F87" s="83">
        <v>400</v>
      </c>
      <c r="G87" s="83" t="s">
        <v>161</v>
      </c>
      <c r="H87" s="83" t="s">
        <v>162</v>
      </c>
      <c r="XFD87"/>
    </row>
    <row r="88" spans="1:8 16384:16384" s="78" customFormat="1" x14ac:dyDescent="0.3">
      <c r="A88" s="83" t="s">
        <v>159</v>
      </c>
      <c r="B88" s="83">
        <v>2381</v>
      </c>
      <c r="C88" s="83" t="s">
        <v>220</v>
      </c>
      <c r="D88" s="84">
        <v>41655</v>
      </c>
      <c r="E88" s="83">
        <v>270</v>
      </c>
      <c r="F88" s="83">
        <v>400</v>
      </c>
      <c r="G88" s="83" t="s">
        <v>161</v>
      </c>
      <c r="H88" s="83" t="s">
        <v>162</v>
      </c>
      <c r="XFD88"/>
    </row>
    <row r="89" spans="1:8 16384:16384" s="78" customFormat="1" x14ac:dyDescent="0.3">
      <c r="A89" s="83" t="s">
        <v>159</v>
      </c>
      <c r="B89" s="83">
        <v>2381</v>
      </c>
      <c r="C89" s="83" t="s">
        <v>218</v>
      </c>
      <c r="D89" s="84">
        <v>41661</v>
      </c>
      <c r="E89" s="83">
        <v>90</v>
      </c>
      <c r="F89" s="83">
        <v>400</v>
      </c>
      <c r="G89" s="83" t="s">
        <v>161</v>
      </c>
      <c r="H89" s="83" t="s">
        <v>162</v>
      </c>
      <c r="XFD89"/>
    </row>
    <row r="90" spans="1:8 16384:16384" s="78" customFormat="1" x14ac:dyDescent="0.3">
      <c r="A90" s="83" t="s">
        <v>159</v>
      </c>
      <c r="B90" s="83">
        <v>2381</v>
      </c>
      <c r="C90" s="83" t="s">
        <v>218</v>
      </c>
      <c r="D90" s="84">
        <v>41675</v>
      </c>
      <c r="E90" s="83">
        <v>210</v>
      </c>
      <c r="F90" s="83">
        <v>400</v>
      </c>
      <c r="G90" s="83" t="s">
        <v>161</v>
      </c>
      <c r="H90" s="83" t="s">
        <v>162</v>
      </c>
      <c r="XFD90"/>
    </row>
    <row r="91" spans="1:8 16384:16384" s="78" customFormat="1" x14ac:dyDescent="0.3">
      <c r="A91" s="83" t="s">
        <v>159</v>
      </c>
      <c r="B91" s="83">
        <v>2381</v>
      </c>
      <c r="C91" s="83" t="s">
        <v>219</v>
      </c>
      <c r="D91" s="84">
        <v>41675</v>
      </c>
      <c r="E91" s="83">
        <v>200</v>
      </c>
      <c r="F91" s="83">
        <v>400</v>
      </c>
      <c r="G91" s="83" t="s">
        <v>161</v>
      </c>
      <c r="H91" s="83" t="s">
        <v>162</v>
      </c>
      <c r="XFD91"/>
    </row>
    <row r="92" spans="1:8 16384:16384" s="78" customFormat="1" x14ac:dyDescent="0.3">
      <c r="A92" s="83" t="s">
        <v>159</v>
      </c>
      <c r="B92" s="83">
        <v>2381</v>
      </c>
      <c r="C92" s="83" t="s">
        <v>220</v>
      </c>
      <c r="D92" s="84">
        <v>41675</v>
      </c>
      <c r="E92" s="83">
        <v>170</v>
      </c>
      <c r="F92" s="83">
        <v>400</v>
      </c>
      <c r="G92" s="83" t="s">
        <v>161</v>
      </c>
      <c r="H92" s="83" t="s">
        <v>162</v>
      </c>
      <c r="XFD92"/>
    </row>
    <row r="93" spans="1:8 16384:16384" s="78" customFormat="1" x14ac:dyDescent="0.3">
      <c r="A93" s="83" t="s">
        <v>159</v>
      </c>
      <c r="B93" s="83">
        <v>2381</v>
      </c>
      <c r="C93" s="83" t="s">
        <v>218</v>
      </c>
      <c r="D93" s="84">
        <v>41718</v>
      </c>
      <c r="E93" s="83">
        <v>300</v>
      </c>
      <c r="F93" s="83">
        <v>400</v>
      </c>
      <c r="G93" s="83" t="s">
        <v>161</v>
      </c>
      <c r="H93" s="83" t="s">
        <v>162</v>
      </c>
      <c r="XFD93"/>
    </row>
    <row r="94" spans="1:8 16384:16384" s="78" customFormat="1" x14ac:dyDescent="0.3">
      <c r="A94" s="83" t="s">
        <v>159</v>
      </c>
      <c r="B94" s="83">
        <v>2381</v>
      </c>
      <c r="C94" s="83" t="s">
        <v>219</v>
      </c>
      <c r="D94" s="84">
        <v>41718</v>
      </c>
      <c r="E94" s="83">
        <v>250</v>
      </c>
      <c r="F94" s="83">
        <v>400</v>
      </c>
      <c r="G94" s="83" t="s">
        <v>161</v>
      </c>
      <c r="H94" s="83" t="s">
        <v>162</v>
      </c>
      <c r="XFD94"/>
    </row>
    <row r="95" spans="1:8 16384:16384" s="78" customFormat="1" x14ac:dyDescent="0.3">
      <c r="A95" s="83" t="s">
        <v>159</v>
      </c>
      <c r="B95" s="83">
        <v>2381</v>
      </c>
      <c r="C95" s="83" t="s">
        <v>220</v>
      </c>
      <c r="D95" s="84">
        <v>41718</v>
      </c>
      <c r="E95" s="83">
        <v>82</v>
      </c>
      <c r="F95" s="83">
        <v>400</v>
      </c>
      <c r="G95" s="83" t="s">
        <v>161</v>
      </c>
      <c r="H95" s="83" t="s">
        <v>162</v>
      </c>
      <c r="XFD95"/>
    </row>
    <row r="96" spans="1:8 16384:16384" s="78" customFormat="1" x14ac:dyDescent="0.3">
      <c r="A96" s="83" t="s">
        <v>159</v>
      </c>
      <c r="B96" s="83">
        <v>2381</v>
      </c>
      <c r="C96" s="83" t="s">
        <v>218</v>
      </c>
      <c r="D96" s="84">
        <v>41731</v>
      </c>
      <c r="E96" s="83" t="s">
        <v>166</v>
      </c>
      <c r="F96" s="83">
        <v>400</v>
      </c>
      <c r="G96" s="83"/>
      <c r="H96" s="83" t="s">
        <v>162</v>
      </c>
      <c r="XFD96"/>
    </row>
    <row r="97" spans="1:8 16384:16384" s="78" customFormat="1" x14ac:dyDescent="0.3">
      <c r="A97" s="83" t="s">
        <v>159</v>
      </c>
      <c r="B97" s="83">
        <v>2381</v>
      </c>
      <c r="C97" s="83" t="s">
        <v>219</v>
      </c>
      <c r="D97" s="84">
        <v>41731</v>
      </c>
      <c r="E97" s="83">
        <v>180</v>
      </c>
      <c r="F97" s="83">
        <v>400</v>
      </c>
      <c r="G97" s="83" t="s">
        <v>161</v>
      </c>
      <c r="H97" s="83" t="s">
        <v>162</v>
      </c>
      <c r="XFD97"/>
    </row>
    <row r="98" spans="1:8 16384:16384" s="78" customFormat="1" x14ac:dyDescent="0.3">
      <c r="A98" s="83" t="s">
        <v>159</v>
      </c>
      <c r="B98" s="83">
        <v>2381</v>
      </c>
      <c r="C98" s="83" t="s">
        <v>220</v>
      </c>
      <c r="D98" s="84">
        <v>41731</v>
      </c>
      <c r="E98" s="83">
        <v>98</v>
      </c>
      <c r="F98" s="83">
        <v>400</v>
      </c>
      <c r="G98" s="83" t="s">
        <v>161</v>
      </c>
      <c r="H98" s="83" t="s">
        <v>162</v>
      </c>
      <c r="XFD98"/>
    </row>
    <row r="99" spans="1:8 16384:16384" s="78" customFormat="1" x14ac:dyDescent="0.3">
      <c r="A99" s="83" t="s">
        <v>159</v>
      </c>
      <c r="B99" s="83">
        <v>2381</v>
      </c>
      <c r="C99" s="83" t="s">
        <v>218</v>
      </c>
      <c r="D99" s="84">
        <v>41771</v>
      </c>
      <c r="E99" s="83">
        <v>4500</v>
      </c>
      <c r="F99" s="83">
        <v>400</v>
      </c>
      <c r="G99" s="83" t="s">
        <v>161</v>
      </c>
      <c r="H99" s="83" t="s">
        <v>162</v>
      </c>
      <c r="XFD99"/>
    </row>
    <row r="100" spans="1:8 16384:16384" s="78" customFormat="1" x14ac:dyDescent="0.3">
      <c r="A100" s="83" t="s">
        <v>159</v>
      </c>
      <c r="B100" s="83">
        <v>2381</v>
      </c>
      <c r="C100" s="83" t="s">
        <v>219</v>
      </c>
      <c r="D100" s="84">
        <v>41771</v>
      </c>
      <c r="E100" s="83">
        <v>2900</v>
      </c>
      <c r="F100" s="83">
        <v>400</v>
      </c>
      <c r="G100" s="83" t="s">
        <v>161</v>
      </c>
      <c r="H100" s="83" t="s">
        <v>162</v>
      </c>
      <c r="XFD100"/>
    </row>
    <row r="101" spans="1:8 16384:16384" s="78" customFormat="1" x14ac:dyDescent="0.3">
      <c r="A101" s="83" t="s">
        <v>159</v>
      </c>
      <c r="B101" s="83">
        <v>2381</v>
      </c>
      <c r="C101" s="83" t="s">
        <v>220</v>
      </c>
      <c r="D101" s="84">
        <v>41771</v>
      </c>
      <c r="E101" s="83">
        <v>2200</v>
      </c>
      <c r="F101" s="83">
        <v>400</v>
      </c>
      <c r="G101" s="83" t="s">
        <v>161</v>
      </c>
      <c r="H101" s="83" t="s">
        <v>162</v>
      </c>
      <c r="XFD101"/>
    </row>
    <row r="102" spans="1:8 16384:16384" s="78" customFormat="1" x14ac:dyDescent="0.3">
      <c r="A102" s="83" t="s">
        <v>159</v>
      </c>
      <c r="B102" s="83">
        <v>2381</v>
      </c>
      <c r="C102" s="83" t="s">
        <v>218</v>
      </c>
      <c r="D102" s="84">
        <v>41799</v>
      </c>
      <c r="E102" s="83">
        <v>980</v>
      </c>
      <c r="F102" s="83">
        <v>400</v>
      </c>
      <c r="G102" s="83" t="s">
        <v>161</v>
      </c>
      <c r="H102" s="83" t="s">
        <v>162</v>
      </c>
      <c r="XFD102"/>
    </row>
    <row r="103" spans="1:8 16384:16384" s="78" customFormat="1" x14ac:dyDescent="0.3">
      <c r="A103" s="83" t="s">
        <v>159</v>
      </c>
      <c r="B103" s="83">
        <v>2381</v>
      </c>
      <c r="C103" s="83" t="s">
        <v>219</v>
      </c>
      <c r="D103" s="84">
        <v>41799</v>
      </c>
      <c r="E103" s="83">
        <v>200</v>
      </c>
      <c r="F103" s="83">
        <v>400</v>
      </c>
      <c r="G103" s="83" t="s">
        <v>161</v>
      </c>
      <c r="H103" s="83" t="s">
        <v>162</v>
      </c>
      <c r="XFD103"/>
    </row>
    <row r="104" spans="1:8 16384:16384" s="78" customFormat="1" x14ac:dyDescent="0.3">
      <c r="A104" s="83" t="s">
        <v>159</v>
      </c>
      <c r="B104" s="83">
        <v>2381</v>
      </c>
      <c r="C104" s="83" t="s">
        <v>220</v>
      </c>
      <c r="D104" s="84">
        <v>41799</v>
      </c>
      <c r="E104" s="83">
        <v>760</v>
      </c>
      <c r="F104" s="83">
        <v>400</v>
      </c>
      <c r="G104" s="83" t="s">
        <v>161</v>
      </c>
      <c r="H104" s="83" t="s">
        <v>162</v>
      </c>
      <c r="XFD104"/>
    </row>
    <row r="105" spans="1:8 16384:16384" s="78" customFormat="1" x14ac:dyDescent="0.3">
      <c r="A105" s="83" t="s">
        <v>159</v>
      </c>
      <c r="B105" s="83">
        <v>2381</v>
      </c>
      <c r="C105" s="83" t="s">
        <v>218</v>
      </c>
      <c r="D105" s="84">
        <v>41822</v>
      </c>
      <c r="E105" s="83">
        <v>420</v>
      </c>
      <c r="F105" s="83">
        <v>400</v>
      </c>
      <c r="G105" s="83" t="s">
        <v>161</v>
      </c>
      <c r="H105" s="83" t="s">
        <v>162</v>
      </c>
      <c r="XFD105"/>
    </row>
    <row r="106" spans="1:8 16384:16384" s="78" customFormat="1" x14ac:dyDescent="0.3">
      <c r="A106" s="83" t="s">
        <v>159</v>
      </c>
      <c r="B106" s="83">
        <v>2381</v>
      </c>
      <c r="C106" s="83" t="s">
        <v>219</v>
      </c>
      <c r="D106" s="84">
        <v>41822</v>
      </c>
      <c r="E106" s="83">
        <v>730</v>
      </c>
      <c r="F106" s="83">
        <v>400</v>
      </c>
      <c r="G106" s="83" t="s">
        <v>161</v>
      </c>
      <c r="H106" s="83" t="s">
        <v>162</v>
      </c>
      <c r="XFD106"/>
    </row>
    <row r="107" spans="1:8 16384:16384" s="78" customFormat="1" x14ac:dyDescent="0.3">
      <c r="A107" s="83" t="s">
        <v>159</v>
      </c>
      <c r="B107" s="83">
        <v>2381</v>
      </c>
      <c r="C107" s="83" t="s">
        <v>220</v>
      </c>
      <c r="D107" s="84">
        <v>41822</v>
      </c>
      <c r="E107" s="83">
        <v>860</v>
      </c>
      <c r="F107" s="83">
        <v>400</v>
      </c>
      <c r="G107" s="83" t="s">
        <v>161</v>
      </c>
      <c r="H107" s="83" t="s">
        <v>162</v>
      </c>
      <c r="XFD107"/>
    </row>
    <row r="108" spans="1:8 16384:16384" s="78" customFormat="1" x14ac:dyDescent="0.3">
      <c r="A108" s="83" t="s">
        <v>159</v>
      </c>
      <c r="B108" s="83">
        <v>2381</v>
      </c>
      <c r="C108" s="83" t="s">
        <v>218</v>
      </c>
      <c r="D108" s="84">
        <v>41870</v>
      </c>
      <c r="E108" s="83">
        <v>1261</v>
      </c>
      <c r="F108" s="83">
        <v>400</v>
      </c>
      <c r="G108" s="83" t="s">
        <v>161</v>
      </c>
      <c r="H108" s="83" t="s">
        <v>162</v>
      </c>
      <c r="XFD108"/>
    </row>
    <row r="109" spans="1:8 16384:16384" s="78" customFormat="1" x14ac:dyDescent="0.3">
      <c r="A109" s="83" t="s">
        <v>159</v>
      </c>
      <c r="B109" s="83">
        <v>2381</v>
      </c>
      <c r="C109" s="83" t="s">
        <v>219</v>
      </c>
      <c r="D109" s="84">
        <v>41870</v>
      </c>
      <c r="E109" s="83">
        <v>270</v>
      </c>
      <c r="F109" s="83">
        <v>400</v>
      </c>
      <c r="G109" s="83" t="s">
        <v>161</v>
      </c>
      <c r="H109" s="83" t="s">
        <v>162</v>
      </c>
      <c r="XFD109"/>
    </row>
    <row r="110" spans="1:8 16384:16384" s="78" customFormat="1" x14ac:dyDescent="0.3">
      <c r="A110" s="83" t="s">
        <v>159</v>
      </c>
      <c r="B110" s="83">
        <v>2381</v>
      </c>
      <c r="C110" s="83" t="s">
        <v>220</v>
      </c>
      <c r="D110" s="84">
        <v>41870</v>
      </c>
      <c r="E110" s="83">
        <v>991</v>
      </c>
      <c r="F110" s="83">
        <v>400</v>
      </c>
      <c r="G110" s="83" t="s">
        <v>161</v>
      </c>
      <c r="H110" s="83" t="s">
        <v>162</v>
      </c>
      <c r="XFD110"/>
    </row>
    <row r="111" spans="1:8 16384:16384" s="78" customFormat="1" x14ac:dyDescent="0.3">
      <c r="A111" s="83" t="s">
        <v>159</v>
      </c>
      <c r="B111" s="83">
        <v>2381</v>
      </c>
      <c r="C111" s="83" t="s">
        <v>218</v>
      </c>
      <c r="D111" s="84">
        <v>41885</v>
      </c>
      <c r="E111" s="83">
        <v>330</v>
      </c>
      <c r="F111" s="83">
        <v>400</v>
      </c>
      <c r="G111" s="83" t="s">
        <v>161</v>
      </c>
      <c r="H111" s="83" t="s">
        <v>162</v>
      </c>
      <c r="XFD111"/>
    </row>
    <row r="112" spans="1:8 16384:16384" s="78" customFormat="1" x14ac:dyDescent="0.3">
      <c r="A112" s="83" t="s">
        <v>159</v>
      </c>
      <c r="B112" s="83">
        <v>2381</v>
      </c>
      <c r="C112" s="83" t="s">
        <v>219</v>
      </c>
      <c r="D112" s="84">
        <v>41885</v>
      </c>
      <c r="E112" s="83">
        <v>760</v>
      </c>
      <c r="F112" s="83">
        <v>400</v>
      </c>
      <c r="G112" s="83" t="s">
        <v>161</v>
      </c>
      <c r="H112" s="83" t="s">
        <v>162</v>
      </c>
      <c r="XFD112"/>
    </row>
    <row r="113" spans="1:8 16384:16384" s="78" customFormat="1" x14ac:dyDescent="0.3">
      <c r="A113" s="83" t="s">
        <v>159</v>
      </c>
      <c r="B113" s="83">
        <v>2381</v>
      </c>
      <c r="C113" s="83" t="s">
        <v>220</v>
      </c>
      <c r="D113" s="84">
        <v>41885</v>
      </c>
      <c r="E113" s="83">
        <v>880</v>
      </c>
      <c r="F113" s="83">
        <v>400</v>
      </c>
      <c r="G113" s="83" t="s">
        <v>161</v>
      </c>
      <c r="H113" s="83" t="s">
        <v>162</v>
      </c>
      <c r="XFD113"/>
    </row>
    <row r="114" spans="1:8 16384:16384" s="78" customFormat="1" x14ac:dyDescent="0.3">
      <c r="A114" s="83" t="s">
        <v>159</v>
      </c>
      <c r="B114" s="83">
        <v>2381</v>
      </c>
      <c r="C114" s="83" t="s">
        <v>218</v>
      </c>
      <c r="D114" s="84">
        <v>41942</v>
      </c>
      <c r="E114" s="83" t="s">
        <v>166</v>
      </c>
      <c r="F114" s="83">
        <v>400</v>
      </c>
      <c r="G114" s="83"/>
      <c r="H114" s="83" t="s">
        <v>162</v>
      </c>
      <c r="XFD114"/>
    </row>
    <row r="115" spans="1:8 16384:16384" s="78" customFormat="1" x14ac:dyDescent="0.3">
      <c r="A115" s="83" t="s">
        <v>159</v>
      </c>
      <c r="B115" s="83">
        <v>2381</v>
      </c>
      <c r="C115" s="83" t="s">
        <v>219</v>
      </c>
      <c r="D115" s="84">
        <v>41942</v>
      </c>
      <c r="E115" s="83">
        <v>991</v>
      </c>
      <c r="F115" s="83">
        <v>400</v>
      </c>
      <c r="G115" s="83" t="s">
        <v>161</v>
      </c>
      <c r="H115" s="83" t="s">
        <v>162</v>
      </c>
      <c r="XFD115"/>
    </row>
    <row r="116" spans="1:8 16384:16384" s="78" customFormat="1" x14ac:dyDescent="0.3">
      <c r="A116" s="83" t="s">
        <v>159</v>
      </c>
      <c r="B116" s="83">
        <v>2381</v>
      </c>
      <c r="C116" s="83" t="s">
        <v>220</v>
      </c>
      <c r="D116" s="84">
        <v>41942</v>
      </c>
      <c r="E116" s="83">
        <v>631</v>
      </c>
      <c r="F116" s="83">
        <v>400</v>
      </c>
      <c r="G116" s="83" t="s">
        <v>161</v>
      </c>
      <c r="H116" s="83" t="s">
        <v>162</v>
      </c>
      <c r="XFD116"/>
    </row>
    <row r="117" spans="1:8 16384:16384" s="78" customFormat="1" x14ac:dyDescent="0.3">
      <c r="A117" s="83" t="s">
        <v>159</v>
      </c>
      <c r="B117" s="83">
        <v>2381</v>
      </c>
      <c r="C117" s="83" t="s">
        <v>218</v>
      </c>
      <c r="D117" s="84">
        <v>41961</v>
      </c>
      <c r="E117" s="83">
        <v>90</v>
      </c>
      <c r="F117" s="83">
        <v>400</v>
      </c>
      <c r="G117" s="83" t="s">
        <v>161</v>
      </c>
      <c r="H117" s="83" t="s">
        <v>162</v>
      </c>
      <c r="XFD117"/>
    </row>
    <row r="118" spans="1:8 16384:16384" s="78" customFormat="1" x14ac:dyDescent="0.3">
      <c r="A118" s="83" t="s">
        <v>159</v>
      </c>
      <c r="B118" s="83">
        <v>2381</v>
      </c>
      <c r="C118" s="83" t="s">
        <v>219</v>
      </c>
      <c r="D118" s="84">
        <v>41961</v>
      </c>
      <c r="E118" s="83">
        <v>8468</v>
      </c>
      <c r="F118" s="83">
        <v>400</v>
      </c>
      <c r="G118" s="83" t="s">
        <v>161</v>
      </c>
      <c r="H118" s="83" t="s">
        <v>162</v>
      </c>
      <c r="XFD118"/>
    </row>
    <row r="119" spans="1:8 16384:16384" s="78" customFormat="1" x14ac:dyDescent="0.3">
      <c r="A119" s="83" t="s">
        <v>159</v>
      </c>
      <c r="B119" s="83">
        <v>2381</v>
      </c>
      <c r="C119" s="83" t="s">
        <v>220</v>
      </c>
      <c r="D119" s="84">
        <v>41961</v>
      </c>
      <c r="E119" s="83">
        <v>3300</v>
      </c>
      <c r="F119" s="83">
        <v>400</v>
      </c>
      <c r="G119" s="83" t="s">
        <v>161</v>
      </c>
      <c r="H119" s="83" t="s">
        <v>162</v>
      </c>
      <c r="XFD119"/>
    </row>
    <row r="120" spans="1:8 16384:16384" s="78" customFormat="1" x14ac:dyDescent="0.3">
      <c r="A120" s="83" t="s">
        <v>159</v>
      </c>
      <c r="B120" s="83">
        <v>2381</v>
      </c>
      <c r="C120" s="83" t="s">
        <v>218</v>
      </c>
      <c r="D120" s="84">
        <v>41977</v>
      </c>
      <c r="E120" s="83" t="s">
        <v>166</v>
      </c>
      <c r="F120" s="83">
        <v>400</v>
      </c>
      <c r="G120" s="83"/>
      <c r="H120" s="83" t="s">
        <v>162</v>
      </c>
      <c r="XFD120"/>
    </row>
    <row r="121" spans="1:8 16384:16384" s="78" customFormat="1" x14ac:dyDescent="0.3">
      <c r="A121" s="83" t="s">
        <v>159</v>
      </c>
      <c r="B121" s="83">
        <v>2381</v>
      </c>
      <c r="C121" s="83" t="s">
        <v>219</v>
      </c>
      <c r="D121" s="84">
        <v>41977</v>
      </c>
      <c r="E121" s="83">
        <v>450</v>
      </c>
      <c r="F121" s="83">
        <v>400</v>
      </c>
      <c r="G121" s="83" t="s">
        <v>161</v>
      </c>
      <c r="H121" s="83" t="s">
        <v>162</v>
      </c>
      <c r="XFD121"/>
    </row>
    <row r="122" spans="1:8 16384:16384" s="78" customFormat="1" x14ac:dyDescent="0.3">
      <c r="A122" s="83" t="s">
        <v>159</v>
      </c>
      <c r="B122" s="83">
        <v>2381</v>
      </c>
      <c r="C122" s="83" t="s">
        <v>220</v>
      </c>
      <c r="D122" s="84">
        <v>41977</v>
      </c>
      <c r="E122" s="83">
        <v>541</v>
      </c>
      <c r="F122" s="83">
        <v>400</v>
      </c>
      <c r="G122" s="83" t="s">
        <v>161</v>
      </c>
      <c r="H122" s="83" t="s">
        <v>162</v>
      </c>
      <c r="XFD122"/>
    </row>
    <row r="123" spans="1:8 16384:16384" s="78" customFormat="1" x14ac:dyDescent="0.3">
      <c r="A123" s="83" t="s">
        <v>159</v>
      </c>
      <c r="B123" s="83">
        <v>2381</v>
      </c>
      <c r="C123" s="83" t="s">
        <v>218</v>
      </c>
      <c r="D123" s="84">
        <v>42009</v>
      </c>
      <c r="E123" s="83">
        <v>82</v>
      </c>
      <c r="F123" s="83">
        <v>400</v>
      </c>
      <c r="G123" s="83" t="s">
        <v>161</v>
      </c>
      <c r="H123" s="83" t="s">
        <v>162</v>
      </c>
      <c r="XFD123"/>
    </row>
    <row r="124" spans="1:8 16384:16384" s="78" customFormat="1" x14ac:dyDescent="0.3">
      <c r="A124" s="83" t="s">
        <v>159</v>
      </c>
      <c r="B124" s="83">
        <v>2381</v>
      </c>
      <c r="C124" s="83" t="s">
        <v>219</v>
      </c>
      <c r="D124" s="84">
        <v>42009</v>
      </c>
      <c r="E124" s="83">
        <v>250</v>
      </c>
      <c r="F124" s="83">
        <v>400</v>
      </c>
      <c r="G124" s="83" t="s">
        <v>161</v>
      </c>
      <c r="H124" s="83" t="s">
        <v>162</v>
      </c>
      <c r="XFD124"/>
    </row>
    <row r="125" spans="1:8 16384:16384" s="78" customFormat="1" x14ac:dyDescent="0.3">
      <c r="A125" s="83" t="s">
        <v>159</v>
      </c>
      <c r="B125" s="83">
        <v>2381</v>
      </c>
      <c r="C125" s="83" t="s">
        <v>220</v>
      </c>
      <c r="D125" s="84">
        <v>42009</v>
      </c>
      <c r="E125" s="83">
        <v>540</v>
      </c>
      <c r="F125" s="83">
        <v>400</v>
      </c>
      <c r="G125" s="83" t="s">
        <v>161</v>
      </c>
      <c r="H125" s="83" t="s">
        <v>162</v>
      </c>
      <c r="XFD125"/>
    </row>
    <row r="126" spans="1:8 16384:16384" s="78" customFormat="1" x14ac:dyDescent="0.3">
      <c r="A126" s="83" t="s">
        <v>159</v>
      </c>
      <c r="B126" s="83">
        <v>2381</v>
      </c>
      <c r="C126" s="83" t="s">
        <v>218</v>
      </c>
      <c r="D126" s="84">
        <v>42045</v>
      </c>
      <c r="E126" s="83">
        <v>90</v>
      </c>
      <c r="F126" s="83">
        <v>400</v>
      </c>
      <c r="G126" s="83" t="s">
        <v>161</v>
      </c>
      <c r="H126" s="83" t="s">
        <v>162</v>
      </c>
      <c r="XFD126"/>
    </row>
    <row r="127" spans="1:8 16384:16384" s="78" customFormat="1" x14ac:dyDescent="0.3">
      <c r="A127" s="83" t="s">
        <v>159</v>
      </c>
      <c r="B127" s="83">
        <v>2381</v>
      </c>
      <c r="C127" s="83" t="s">
        <v>219</v>
      </c>
      <c r="D127" s="84">
        <v>42045</v>
      </c>
      <c r="E127" s="83" t="s">
        <v>166</v>
      </c>
      <c r="F127" s="83">
        <v>400</v>
      </c>
      <c r="G127" s="83"/>
      <c r="H127" s="83" t="s">
        <v>162</v>
      </c>
      <c r="XFD127"/>
    </row>
    <row r="128" spans="1:8 16384:16384" s="78" customFormat="1" x14ac:dyDescent="0.3">
      <c r="A128" s="83" t="s">
        <v>159</v>
      </c>
      <c r="B128" s="83">
        <v>2381</v>
      </c>
      <c r="C128" s="83" t="s">
        <v>220</v>
      </c>
      <c r="D128" s="84">
        <v>42045</v>
      </c>
      <c r="E128" s="83" t="s">
        <v>166</v>
      </c>
      <c r="F128" s="83">
        <v>400</v>
      </c>
      <c r="G128" s="83"/>
      <c r="H128" s="83" t="s">
        <v>162</v>
      </c>
      <c r="XFD128"/>
    </row>
    <row r="129" spans="1:8 16384:16384" s="78" customFormat="1" x14ac:dyDescent="0.3">
      <c r="A129" s="83" t="s">
        <v>159</v>
      </c>
      <c r="B129" s="83">
        <v>2381</v>
      </c>
      <c r="C129" s="83" t="s">
        <v>218</v>
      </c>
      <c r="D129" s="84">
        <v>42068</v>
      </c>
      <c r="E129" s="83">
        <v>17</v>
      </c>
      <c r="F129" s="83">
        <v>400</v>
      </c>
      <c r="G129" s="83" t="s">
        <v>161</v>
      </c>
      <c r="H129" s="83" t="s">
        <v>162</v>
      </c>
      <c r="XFD129"/>
    </row>
    <row r="130" spans="1:8 16384:16384" s="78" customFormat="1" x14ac:dyDescent="0.3">
      <c r="A130" s="83" t="s">
        <v>159</v>
      </c>
      <c r="B130" s="83">
        <v>2381</v>
      </c>
      <c r="C130" s="83" t="s">
        <v>219</v>
      </c>
      <c r="D130" s="84">
        <v>42068</v>
      </c>
      <c r="E130" s="83">
        <v>300</v>
      </c>
      <c r="F130" s="83">
        <v>400</v>
      </c>
      <c r="G130" s="83" t="s">
        <v>161</v>
      </c>
      <c r="H130" s="83" t="s">
        <v>162</v>
      </c>
      <c r="XFD130"/>
    </row>
    <row r="131" spans="1:8 16384:16384" s="78" customFormat="1" x14ac:dyDescent="0.3">
      <c r="A131" s="83" t="s">
        <v>159</v>
      </c>
      <c r="B131" s="83">
        <v>2381</v>
      </c>
      <c r="C131" s="83" t="s">
        <v>220</v>
      </c>
      <c r="D131" s="84">
        <v>42068</v>
      </c>
      <c r="E131" s="83">
        <v>360</v>
      </c>
      <c r="F131" s="83">
        <v>400</v>
      </c>
      <c r="G131" s="83" t="s">
        <v>161</v>
      </c>
      <c r="H131" s="83" t="s">
        <v>162</v>
      </c>
      <c r="XFD131"/>
    </row>
    <row r="132" spans="1:8 16384:16384" s="78" customFormat="1" x14ac:dyDescent="0.3">
      <c r="A132" s="83" t="s">
        <v>159</v>
      </c>
      <c r="B132" s="83">
        <v>2381</v>
      </c>
      <c r="C132" s="83" t="s">
        <v>218</v>
      </c>
      <c r="D132" s="84">
        <v>42095</v>
      </c>
      <c r="E132" s="83">
        <v>66</v>
      </c>
      <c r="F132" s="83">
        <v>400</v>
      </c>
      <c r="G132" s="83" t="s">
        <v>161</v>
      </c>
      <c r="H132" s="83" t="s">
        <v>162</v>
      </c>
      <c r="XFD132"/>
    </row>
    <row r="133" spans="1:8 16384:16384" s="78" customFormat="1" x14ac:dyDescent="0.3">
      <c r="A133" s="83" t="s">
        <v>159</v>
      </c>
      <c r="B133" s="83">
        <v>2381</v>
      </c>
      <c r="C133" s="83" t="s">
        <v>219</v>
      </c>
      <c r="D133" s="84">
        <v>42095</v>
      </c>
      <c r="E133" s="83">
        <v>400</v>
      </c>
      <c r="F133" s="83">
        <v>400</v>
      </c>
      <c r="G133" s="83" t="s">
        <v>161</v>
      </c>
      <c r="H133" s="83" t="s">
        <v>162</v>
      </c>
      <c r="XFD133"/>
    </row>
    <row r="134" spans="1:8 16384:16384" s="78" customFormat="1" x14ac:dyDescent="0.3">
      <c r="A134" s="83" t="s">
        <v>159</v>
      </c>
      <c r="B134" s="83">
        <v>2381</v>
      </c>
      <c r="C134" s="83" t="s">
        <v>220</v>
      </c>
      <c r="D134" s="84">
        <v>42095</v>
      </c>
      <c r="E134" s="83">
        <v>330</v>
      </c>
      <c r="F134" s="83">
        <v>400</v>
      </c>
      <c r="G134" s="83" t="s">
        <v>161</v>
      </c>
      <c r="H134" s="83" t="s">
        <v>162</v>
      </c>
      <c r="XFD134"/>
    </row>
    <row r="135" spans="1:8 16384:16384" s="78" customFormat="1" x14ac:dyDescent="0.3">
      <c r="A135" s="83" t="s">
        <v>159</v>
      </c>
      <c r="B135" s="83">
        <v>2381</v>
      </c>
      <c r="C135" s="83" t="s">
        <v>218</v>
      </c>
      <c r="D135" s="84">
        <v>42129</v>
      </c>
      <c r="E135" s="83">
        <v>200</v>
      </c>
      <c r="F135" s="83">
        <v>400</v>
      </c>
      <c r="G135" s="83" t="s">
        <v>161</v>
      </c>
      <c r="H135" s="83" t="s">
        <v>162</v>
      </c>
      <c r="XFD135"/>
    </row>
    <row r="136" spans="1:8 16384:16384" s="78" customFormat="1" x14ac:dyDescent="0.3">
      <c r="A136" s="83" t="s">
        <v>159</v>
      </c>
      <c r="B136" s="83">
        <v>2381</v>
      </c>
      <c r="C136" s="83" t="s">
        <v>219</v>
      </c>
      <c r="D136" s="84">
        <v>42129</v>
      </c>
      <c r="E136" s="83">
        <v>400</v>
      </c>
      <c r="F136" s="83">
        <v>400</v>
      </c>
      <c r="G136" s="83" t="s">
        <v>161</v>
      </c>
      <c r="H136" s="83" t="s">
        <v>162</v>
      </c>
      <c r="XFD136"/>
    </row>
    <row r="137" spans="1:8 16384:16384" s="78" customFormat="1" x14ac:dyDescent="0.3">
      <c r="A137" s="83" t="s">
        <v>159</v>
      </c>
      <c r="B137" s="83">
        <v>2381</v>
      </c>
      <c r="C137" s="83" t="s">
        <v>220</v>
      </c>
      <c r="D137" s="84">
        <v>42129</v>
      </c>
      <c r="E137" s="83">
        <v>390</v>
      </c>
      <c r="F137" s="83">
        <v>400</v>
      </c>
      <c r="G137" s="83" t="s">
        <v>161</v>
      </c>
      <c r="H137" s="83" t="s">
        <v>162</v>
      </c>
      <c r="XFD137"/>
    </row>
    <row r="138" spans="1:8 16384:16384" s="78" customFormat="1" x14ac:dyDescent="0.3">
      <c r="A138" s="83" t="s">
        <v>159</v>
      </c>
      <c r="B138" s="83">
        <v>2381</v>
      </c>
      <c r="C138" s="83" t="s">
        <v>218</v>
      </c>
      <c r="D138" s="84">
        <v>42166</v>
      </c>
      <c r="E138" s="83">
        <v>90</v>
      </c>
      <c r="F138" s="83">
        <v>400</v>
      </c>
      <c r="G138" s="83" t="s">
        <v>161</v>
      </c>
      <c r="H138" s="83" t="s">
        <v>162</v>
      </c>
      <c r="XFD138"/>
    </row>
    <row r="139" spans="1:8 16384:16384" s="78" customFormat="1" x14ac:dyDescent="0.3">
      <c r="A139" s="83" t="s">
        <v>159</v>
      </c>
      <c r="B139" s="83">
        <v>2381</v>
      </c>
      <c r="C139" s="83" t="s">
        <v>219</v>
      </c>
      <c r="D139" s="84">
        <v>42166</v>
      </c>
      <c r="E139" s="83">
        <v>270</v>
      </c>
      <c r="F139" s="83">
        <v>400</v>
      </c>
      <c r="G139" s="83" t="s">
        <v>161</v>
      </c>
      <c r="H139" s="83" t="s">
        <v>162</v>
      </c>
      <c r="XFD139"/>
    </row>
    <row r="140" spans="1:8 16384:16384" s="78" customFormat="1" x14ac:dyDescent="0.3">
      <c r="A140" s="83" t="s">
        <v>159</v>
      </c>
      <c r="B140" s="83">
        <v>2381</v>
      </c>
      <c r="C140" s="83" t="s">
        <v>220</v>
      </c>
      <c r="D140" s="84">
        <v>42166</v>
      </c>
      <c r="E140" s="83">
        <v>180</v>
      </c>
      <c r="F140" s="83">
        <v>400</v>
      </c>
      <c r="G140" s="83" t="s">
        <v>161</v>
      </c>
      <c r="H140" s="83" t="s">
        <v>162</v>
      </c>
      <c r="XFD140"/>
    </row>
    <row r="141" spans="1:8 16384:16384" s="78" customFormat="1" x14ac:dyDescent="0.3">
      <c r="A141" s="83" t="s">
        <v>159</v>
      </c>
      <c r="B141" s="83">
        <v>2381</v>
      </c>
      <c r="C141" s="83" t="s">
        <v>218</v>
      </c>
      <c r="D141" s="84">
        <v>42193</v>
      </c>
      <c r="E141" s="83">
        <v>680</v>
      </c>
      <c r="F141" s="83">
        <v>400</v>
      </c>
      <c r="G141" s="83" t="s">
        <v>161</v>
      </c>
      <c r="H141" s="83" t="s">
        <v>162</v>
      </c>
      <c r="XFD141"/>
    </row>
    <row r="142" spans="1:8 16384:16384" s="78" customFormat="1" x14ac:dyDescent="0.3">
      <c r="A142" s="83" t="s">
        <v>159</v>
      </c>
      <c r="B142" s="83">
        <v>2381</v>
      </c>
      <c r="C142" s="83" t="s">
        <v>219</v>
      </c>
      <c r="D142" s="84">
        <v>42193</v>
      </c>
      <c r="E142" s="83">
        <v>280</v>
      </c>
      <c r="F142" s="83">
        <v>400</v>
      </c>
      <c r="G142" s="83" t="s">
        <v>161</v>
      </c>
      <c r="H142" s="83" t="s">
        <v>162</v>
      </c>
      <c r="XFD142"/>
    </row>
    <row r="143" spans="1:8 16384:16384" s="78" customFormat="1" x14ac:dyDescent="0.3">
      <c r="A143" s="83" t="s">
        <v>159</v>
      </c>
      <c r="B143" s="83">
        <v>2381</v>
      </c>
      <c r="C143" s="83" t="s">
        <v>220</v>
      </c>
      <c r="D143" s="84">
        <v>42193</v>
      </c>
      <c r="E143" s="83">
        <v>300</v>
      </c>
      <c r="F143" s="83">
        <v>400</v>
      </c>
      <c r="G143" s="83" t="s">
        <v>161</v>
      </c>
      <c r="H143" s="83" t="s">
        <v>162</v>
      </c>
      <c r="XFD143"/>
    </row>
    <row r="144" spans="1:8 16384:16384" s="78" customFormat="1" x14ac:dyDescent="0.3">
      <c r="A144" s="83" t="s">
        <v>159</v>
      </c>
      <c r="B144" s="83">
        <v>2381</v>
      </c>
      <c r="C144" s="83" t="s">
        <v>218</v>
      </c>
      <c r="D144" s="84">
        <v>42233</v>
      </c>
      <c r="E144" s="83">
        <v>1400</v>
      </c>
      <c r="F144" s="83">
        <v>400</v>
      </c>
      <c r="G144" s="83" t="s">
        <v>161</v>
      </c>
      <c r="H144" s="83" t="s">
        <v>162</v>
      </c>
      <c r="XFD144"/>
    </row>
    <row r="145" spans="1:8 16384:16384" s="78" customFormat="1" x14ac:dyDescent="0.3">
      <c r="A145" s="83" t="s">
        <v>159</v>
      </c>
      <c r="B145" s="83">
        <v>2381</v>
      </c>
      <c r="C145" s="83" t="s">
        <v>219</v>
      </c>
      <c r="D145" s="84">
        <v>42233</v>
      </c>
      <c r="E145" s="83">
        <v>1400</v>
      </c>
      <c r="F145" s="83">
        <v>400</v>
      </c>
      <c r="G145" s="83" t="s">
        <v>161</v>
      </c>
      <c r="H145" s="83" t="s">
        <v>162</v>
      </c>
      <c r="XFD145"/>
    </row>
    <row r="146" spans="1:8 16384:16384" s="78" customFormat="1" x14ac:dyDescent="0.3">
      <c r="A146" s="83" t="s">
        <v>159</v>
      </c>
      <c r="B146" s="83">
        <v>2381</v>
      </c>
      <c r="C146" s="83" t="s">
        <v>220</v>
      </c>
      <c r="D146" s="84">
        <v>42233</v>
      </c>
      <c r="E146" s="83">
        <v>1100</v>
      </c>
      <c r="F146" s="83">
        <v>400</v>
      </c>
      <c r="G146" s="83" t="s">
        <v>161</v>
      </c>
      <c r="H146" s="83" t="s">
        <v>162</v>
      </c>
      <c r="XFD146"/>
    </row>
    <row r="147" spans="1:8 16384:16384" s="78" customFormat="1" x14ac:dyDescent="0.3">
      <c r="A147" s="83" t="s">
        <v>159</v>
      </c>
      <c r="B147" s="83">
        <v>2381</v>
      </c>
      <c r="C147" s="83" t="s">
        <v>218</v>
      </c>
      <c r="D147" s="84">
        <v>42261</v>
      </c>
      <c r="E147" s="83">
        <v>360</v>
      </c>
      <c r="F147" s="83">
        <v>400</v>
      </c>
      <c r="G147" s="83" t="s">
        <v>161</v>
      </c>
      <c r="H147" s="83" t="s">
        <v>162</v>
      </c>
      <c r="XFD147"/>
    </row>
    <row r="148" spans="1:8 16384:16384" s="78" customFormat="1" x14ac:dyDescent="0.3">
      <c r="A148" s="83" t="s">
        <v>159</v>
      </c>
      <c r="B148" s="83">
        <v>2381</v>
      </c>
      <c r="C148" s="83" t="s">
        <v>219</v>
      </c>
      <c r="D148" s="84">
        <v>42261</v>
      </c>
      <c r="E148" s="83">
        <v>490</v>
      </c>
      <c r="F148" s="83">
        <v>400</v>
      </c>
      <c r="G148" s="83" t="s">
        <v>161</v>
      </c>
      <c r="H148" s="83" t="s">
        <v>162</v>
      </c>
      <c r="XFD148"/>
    </row>
    <row r="149" spans="1:8 16384:16384" s="78" customFormat="1" x14ac:dyDescent="0.3">
      <c r="A149" s="83" t="s">
        <v>159</v>
      </c>
      <c r="B149" s="83">
        <v>2381</v>
      </c>
      <c r="C149" s="83" t="s">
        <v>220</v>
      </c>
      <c r="D149" s="84">
        <v>42261</v>
      </c>
      <c r="E149" s="83">
        <v>320</v>
      </c>
      <c r="F149" s="83">
        <v>400</v>
      </c>
      <c r="G149" s="83" t="s">
        <v>161</v>
      </c>
      <c r="H149" s="83" t="s">
        <v>162</v>
      </c>
      <c r="XFD149"/>
    </row>
    <row r="150" spans="1:8 16384:16384" s="78" customFormat="1" x14ac:dyDescent="0.3">
      <c r="A150" s="83" t="s">
        <v>159</v>
      </c>
      <c r="B150" s="83">
        <v>2381</v>
      </c>
      <c r="C150" s="83" t="s">
        <v>218</v>
      </c>
      <c r="D150" s="84">
        <v>42299</v>
      </c>
      <c r="E150" s="83">
        <v>560</v>
      </c>
      <c r="F150" s="83">
        <v>400</v>
      </c>
      <c r="G150" s="83" t="s">
        <v>161</v>
      </c>
      <c r="H150" s="83" t="s">
        <v>162</v>
      </c>
      <c r="XFD150"/>
    </row>
    <row r="151" spans="1:8 16384:16384" s="78" customFormat="1" x14ac:dyDescent="0.3">
      <c r="A151" s="83" t="s">
        <v>159</v>
      </c>
      <c r="B151" s="83">
        <v>2381</v>
      </c>
      <c r="C151" s="83" t="s">
        <v>219</v>
      </c>
      <c r="D151" s="84">
        <v>42299</v>
      </c>
      <c r="E151" s="83">
        <v>660</v>
      </c>
      <c r="F151" s="83">
        <v>400</v>
      </c>
      <c r="G151" s="83" t="s">
        <v>161</v>
      </c>
      <c r="H151" s="83" t="s">
        <v>162</v>
      </c>
      <c r="XFD151"/>
    </row>
    <row r="152" spans="1:8 16384:16384" s="78" customFormat="1" x14ac:dyDescent="0.3">
      <c r="A152" s="83" t="s">
        <v>159</v>
      </c>
      <c r="B152" s="83">
        <v>2381</v>
      </c>
      <c r="C152" s="83" t="s">
        <v>220</v>
      </c>
      <c r="D152" s="84">
        <v>42299</v>
      </c>
      <c r="E152" s="83">
        <v>860</v>
      </c>
      <c r="F152" s="83">
        <v>400</v>
      </c>
      <c r="G152" s="83" t="s">
        <v>161</v>
      </c>
      <c r="H152" s="83" t="s">
        <v>162</v>
      </c>
      <c r="XFD152"/>
    </row>
    <row r="153" spans="1:8 16384:16384" s="78" customFormat="1" x14ac:dyDescent="0.3">
      <c r="A153" s="83" t="s">
        <v>159</v>
      </c>
      <c r="B153" s="83">
        <v>2381</v>
      </c>
      <c r="C153" s="83" t="s">
        <v>218</v>
      </c>
      <c r="D153" s="84">
        <v>42320</v>
      </c>
      <c r="E153" s="83" t="s">
        <v>166</v>
      </c>
      <c r="F153" s="83">
        <v>400</v>
      </c>
      <c r="G153" s="83"/>
      <c r="H153" s="83" t="s">
        <v>162</v>
      </c>
      <c r="XFD153"/>
    </row>
    <row r="154" spans="1:8 16384:16384" s="78" customFormat="1" x14ac:dyDescent="0.3">
      <c r="A154" s="83" t="s">
        <v>159</v>
      </c>
      <c r="B154" s="83">
        <v>2381</v>
      </c>
      <c r="C154" s="83" t="s">
        <v>219</v>
      </c>
      <c r="D154" s="84">
        <v>42320</v>
      </c>
      <c r="E154" s="83">
        <v>360</v>
      </c>
      <c r="F154" s="83">
        <v>400</v>
      </c>
      <c r="G154" s="83" t="s">
        <v>161</v>
      </c>
      <c r="H154" s="83" t="s">
        <v>162</v>
      </c>
      <c r="XFD154"/>
    </row>
    <row r="155" spans="1:8 16384:16384" s="78" customFormat="1" x14ac:dyDescent="0.3">
      <c r="A155" s="83" t="s">
        <v>159</v>
      </c>
      <c r="B155" s="83">
        <v>2381</v>
      </c>
      <c r="C155" s="83" t="s">
        <v>220</v>
      </c>
      <c r="D155" s="84">
        <v>42320</v>
      </c>
      <c r="E155" s="83">
        <v>360</v>
      </c>
      <c r="F155" s="83">
        <v>400</v>
      </c>
      <c r="G155" s="83" t="s">
        <v>161</v>
      </c>
      <c r="H155" s="83" t="s">
        <v>162</v>
      </c>
      <c r="XFD155"/>
    </row>
    <row r="156" spans="1:8 16384:16384" s="78" customFormat="1" x14ac:dyDescent="0.3">
      <c r="A156" s="83" t="s">
        <v>159</v>
      </c>
      <c r="B156" s="83">
        <v>2381</v>
      </c>
      <c r="C156" s="83" t="s">
        <v>218</v>
      </c>
      <c r="D156" s="84">
        <v>42340</v>
      </c>
      <c r="E156" s="83">
        <v>82</v>
      </c>
      <c r="F156" s="83">
        <v>400</v>
      </c>
      <c r="G156" s="83" t="s">
        <v>161</v>
      </c>
      <c r="H156" s="83" t="s">
        <v>162</v>
      </c>
      <c r="XFD156"/>
    </row>
    <row r="157" spans="1:8 16384:16384" s="78" customFormat="1" x14ac:dyDescent="0.3">
      <c r="A157" s="83" t="s">
        <v>159</v>
      </c>
      <c r="B157" s="83">
        <v>2381</v>
      </c>
      <c r="C157" s="83" t="s">
        <v>219</v>
      </c>
      <c r="D157" s="84">
        <v>42340</v>
      </c>
      <c r="E157" s="83">
        <v>540</v>
      </c>
      <c r="F157" s="83">
        <v>400</v>
      </c>
      <c r="G157" s="83" t="s">
        <v>161</v>
      </c>
      <c r="H157" s="83" t="s">
        <v>162</v>
      </c>
      <c r="XFD157"/>
    </row>
    <row r="158" spans="1:8 16384:16384" s="78" customFormat="1" x14ac:dyDescent="0.3">
      <c r="A158" s="83" t="s">
        <v>159</v>
      </c>
      <c r="B158" s="83">
        <v>2381</v>
      </c>
      <c r="C158" s="83" t="s">
        <v>220</v>
      </c>
      <c r="D158" s="84">
        <v>42340</v>
      </c>
      <c r="E158" s="83">
        <v>680</v>
      </c>
      <c r="F158" s="83">
        <v>400</v>
      </c>
      <c r="G158" s="83" t="s">
        <v>161</v>
      </c>
      <c r="H158" s="83" t="s">
        <v>162</v>
      </c>
      <c r="XFD158"/>
    </row>
    <row r="159" spans="1:8 16384:16384" s="78" customFormat="1" x14ac:dyDescent="0.3">
      <c r="A159" s="83" t="s">
        <v>159</v>
      </c>
      <c r="B159" s="83">
        <v>2381</v>
      </c>
      <c r="C159" s="83" t="s">
        <v>218</v>
      </c>
      <c r="D159" s="84">
        <v>42395</v>
      </c>
      <c r="E159" s="83">
        <v>360</v>
      </c>
      <c r="F159" s="83">
        <v>400</v>
      </c>
      <c r="G159" s="83" t="s">
        <v>161</v>
      </c>
      <c r="H159" s="83" t="s">
        <v>162</v>
      </c>
      <c r="XFD159"/>
    </row>
    <row r="160" spans="1:8 16384:16384" s="78" customFormat="1" x14ac:dyDescent="0.3">
      <c r="A160" s="83" t="s">
        <v>159</v>
      </c>
      <c r="B160" s="83">
        <v>2381</v>
      </c>
      <c r="C160" s="83" t="s">
        <v>219</v>
      </c>
      <c r="D160" s="84">
        <v>42395</v>
      </c>
      <c r="E160" s="83">
        <v>1</v>
      </c>
      <c r="F160" s="83">
        <v>400</v>
      </c>
      <c r="G160" s="83" t="s">
        <v>161</v>
      </c>
      <c r="H160" s="83" t="s">
        <v>162</v>
      </c>
      <c r="XFD160"/>
    </row>
    <row r="161" spans="1:8 16384:16384" s="78" customFormat="1" x14ac:dyDescent="0.3">
      <c r="A161" s="83" t="s">
        <v>159</v>
      </c>
      <c r="B161" s="83">
        <v>2381</v>
      </c>
      <c r="C161" s="83" t="s">
        <v>220</v>
      </c>
      <c r="D161" s="84">
        <v>42395</v>
      </c>
      <c r="E161" s="83">
        <v>450</v>
      </c>
      <c r="F161" s="83">
        <v>400</v>
      </c>
      <c r="G161" s="83" t="s">
        <v>161</v>
      </c>
      <c r="H161" s="83" t="s">
        <v>162</v>
      </c>
      <c r="XFD161"/>
    </row>
    <row r="162" spans="1:8 16384:16384" s="78" customFormat="1" x14ac:dyDescent="0.3">
      <c r="A162" s="83" t="s">
        <v>159</v>
      </c>
      <c r="B162" s="83">
        <v>2381</v>
      </c>
      <c r="C162" s="83" t="s">
        <v>218</v>
      </c>
      <c r="D162" s="84">
        <v>42422</v>
      </c>
      <c r="E162" s="83">
        <v>230</v>
      </c>
      <c r="F162" s="83">
        <v>400</v>
      </c>
      <c r="G162" s="83" t="s">
        <v>161</v>
      </c>
      <c r="H162" s="83" t="s">
        <v>162</v>
      </c>
      <c r="XFD162"/>
    </row>
    <row r="163" spans="1:8 16384:16384" s="78" customFormat="1" x14ac:dyDescent="0.3">
      <c r="A163" s="83" t="s">
        <v>159</v>
      </c>
      <c r="B163" s="83">
        <v>2381</v>
      </c>
      <c r="C163" s="83" t="s">
        <v>219</v>
      </c>
      <c r="D163" s="84">
        <v>42422</v>
      </c>
      <c r="E163" s="83">
        <v>280</v>
      </c>
      <c r="F163" s="83">
        <v>400</v>
      </c>
      <c r="G163" s="83" t="s">
        <v>161</v>
      </c>
      <c r="H163" s="83" t="s">
        <v>162</v>
      </c>
      <c r="XFD163"/>
    </row>
    <row r="164" spans="1:8 16384:16384" s="78" customFormat="1" x14ac:dyDescent="0.3">
      <c r="A164" s="83" t="s">
        <v>159</v>
      </c>
      <c r="B164" s="83">
        <v>2381</v>
      </c>
      <c r="C164" s="83" t="s">
        <v>220</v>
      </c>
      <c r="D164" s="84">
        <v>42422</v>
      </c>
      <c r="E164" s="83">
        <v>480</v>
      </c>
      <c r="F164" s="83">
        <v>400</v>
      </c>
      <c r="G164" s="83" t="s">
        <v>161</v>
      </c>
      <c r="H164" s="83" t="s">
        <v>162</v>
      </c>
      <c r="XFD164"/>
    </row>
    <row r="165" spans="1:8 16384:16384" s="78" customFormat="1" x14ac:dyDescent="0.3">
      <c r="A165" s="83" t="s">
        <v>159</v>
      </c>
      <c r="B165" s="83">
        <v>2381</v>
      </c>
      <c r="C165" s="83" t="s">
        <v>218</v>
      </c>
      <c r="D165" s="84">
        <v>42457</v>
      </c>
      <c r="E165" s="83">
        <v>1800</v>
      </c>
      <c r="F165" s="83">
        <v>400</v>
      </c>
      <c r="G165" s="83" t="s">
        <v>161</v>
      </c>
      <c r="H165" s="83" t="s">
        <v>162</v>
      </c>
      <c r="XFD165"/>
    </row>
    <row r="166" spans="1:8 16384:16384" s="78" customFormat="1" x14ac:dyDescent="0.3">
      <c r="A166" s="83" t="s">
        <v>159</v>
      </c>
      <c r="B166" s="83">
        <v>2381</v>
      </c>
      <c r="C166" s="83" t="s">
        <v>219</v>
      </c>
      <c r="D166" s="84">
        <v>42457</v>
      </c>
      <c r="E166" s="83">
        <v>560</v>
      </c>
      <c r="F166" s="83">
        <v>400</v>
      </c>
      <c r="G166" s="83" t="s">
        <v>161</v>
      </c>
      <c r="H166" s="83" t="s">
        <v>162</v>
      </c>
      <c r="XFD166"/>
    </row>
    <row r="167" spans="1:8 16384:16384" s="78" customFormat="1" x14ac:dyDescent="0.3">
      <c r="A167" s="83" t="s">
        <v>159</v>
      </c>
      <c r="B167" s="83">
        <v>2381</v>
      </c>
      <c r="C167" s="83" t="s">
        <v>220</v>
      </c>
      <c r="D167" s="84">
        <v>42457</v>
      </c>
      <c r="E167" s="83">
        <v>840</v>
      </c>
      <c r="F167" s="83">
        <v>400</v>
      </c>
      <c r="G167" s="83" t="s">
        <v>161</v>
      </c>
      <c r="H167" s="83" t="s">
        <v>162</v>
      </c>
      <c r="XFD167"/>
    </row>
    <row r="168" spans="1:8 16384:16384" s="78" customFormat="1" x14ac:dyDescent="0.3">
      <c r="A168" s="83" t="s">
        <v>159</v>
      </c>
      <c r="B168" s="83">
        <v>2381</v>
      </c>
      <c r="C168" s="83" t="s">
        <v>218</v>
      </c>
      <c r="D168" s="84">
        <v>42471</v>
      </c>
      <c r="E168" s="83">
        <v>210</v>
      </c>
      <c r="F168" s="83">
        <v>400</v>
      </c>
      <c r="G168" s="83" t="s">
        <v>161</v>
      </c>
      <c r="H168" s="83" t="s">
        <v>162</v>
      </c>
      <c r="XFD168"/>
    </row>
    <row r="169" spans="1:8 16384:16384" s="78" customFormat="1" x14ac:dyDescent="0.3">
      <c r="A169" s="83" t="s">
        <v>159</v>
      </c>
      <c r="B169" s="83">
        <v>2381</v>
      </c>
      <c r="C169" s="83" t="s">
        <v>219</v>
      </c>
      <c r="D169" s="84">
        <v>42471</v>
      </c>
      <c r="E169" s="83">
        <v>210</v>
      </c>
      <c r="F169" s="83">
        <v>400</v>
      </c>
      <c r="G169" s="83" t="s">
        <v>161</v>
      </c>
      <c r="H169" s="83" t="s">
        <v>162</v>
      </c>
      <c r="XFD169"/>
    </row>
    <row r="170" spans="1:8 16384:16384" s="78" customFormat="1" x14ac:dyDescent="0.3">
      <c r="A170" s="83" t="s">
        <v>159</v>
      </c>
      <c r="B170" s="83">
        <v>2381</v>
      </c>
      <c r="C170" s="83" t="s">
        <v>220</v>
      </c>
      <c r="D170" s="84">
        <v>42471</v>
      </c>
      <c r="E170" s="83">
        <v>440</v>
      </c>
      <c r="F170" s="83">
        <v>400</v>
      </c>
      <c r="G170" s="83" t="s">
        <v>161</v>
      </c>
      <c r="H170" s="83" t="s">
        <v>162</v>
      </c>
      <c r="XFD170"/>
    </row>
    <row r="171" spans="1:8 16384:16384" s="78" customFormat="1" x14ac:dyDescent="0.3">
      <c r="A171" s="83" t="s">
        <v>159</v>
      </c>
      <c r="B171" s="83">
        <v>2381</v>
      </c>
      <c r="C171" s="83" t="s">
        <v>218</v>
      </c>
      <c r="D171" s="84">
        <v>42492</v>
      </c>
      <c r="E171" s="83">
        <v>250</v>
      </c>
      <c r="F171" s="83">
        <v>400</v>
      </c>
      <c r="G171" s="83" t="s">
        <v>161</v>
      </c>
      <c r="H171" s="83" t="s">
        <v>162</v>
      </c>
      <c r="XFD171"/>
    </row>
    <row r="172" spans="1:8 16384:16384" s="78" customFormat="1" x14ac:dyDescent="0.3">
      <c r="A172" s="83" t="s">
        <v>159</v>
      </c>
      <c r="B172" s="83">
        <v>2381</v>
      </c>
      <c r="C172" s="83" t="s">
        <v>219</v>
      </c>
      <c r="D172" s="84">
        <v>42492</v>
      </c>
      <c r="E172" s="83">
        <v>310</v>
      </c>
      <c r="F172" s="83">
        <v>400</v>
      </c>
      <c r="G172" s="83" t="s">
        <v>161</v>
      </c>
      <c r="H172" s="83" t="s">
        <v>162</v>
      </c>
      <c r="XFD172"/>
    </row>
    <row r="173" spans="1:8 16384:16384" s="78" customFormat="1" x14ac:dyDescent="0.3">
      <c r="A173" s="83" t="s">
        <v>159</v>
      </c>
      <c r="B173" s="83">
        <v>2381</v>
      </c>
      <c r="C173" s="83" t="s">
        <v>220</v>
      </c>
      <c r="D173" s="84">
        <v>42492</v>
      </c>
      <c r="E173" s="83">
        <v>1100</v>
      </c>
      <c r="F173" s="83">
        <v>400</v>
      </c>
      <c r="G173" s="83" t="s">
        <v>161</v>
      </c>
      <c r="H173" s="83" t="s">
        <v>162</v>
      </c>
      <c r="XFD173"/>
    </row>
    <row r="174" spans="1:8 16384:16384" s="78" customFormat="1" x14ac:dyDescent="0.3">
      <c r="A174" s="83" t="s">
        <v>159</v>
      </c>
      <c r="B174" s="83">
        <v>2381</v>
      </c>
      <c r="C174" s="83" t="s">
        <v>218</v>
      </c>
      <c r="D174" s="84">
        <v>42528</v>
      </c>
      <c r="E174" s="83">
        <v>3900</v>
      </c>
      <c r="F174" s="83">
        <v>400</v>
      </c>
      <c r="G174" s="83" t="s">
        <v>161</v>
      </c>
      <c r="H174" s="83" t="s">
        <v>162</v>
      </c>
      <c r="XFD174"/>
    </row>
    <row r="175" spans="1:8 16384:16384" s="78" customFormat="1" x14ac:dyDescent="0.3">
      <c r="A175" s="83" t="s">
        <v>159</v>
      </c>
      <c r="B175" s="83">
        <v>2381</v>
      </c>
      <c r="C175" s="83" t="s">
        <v>219</v>
      </c>
      <c r="D175" s="84">
        <v>42528</v>
      </c>
      <c r="E175" s="83">
        <v>3900</v>
      </c>
      <c r="F175" s="83">
        <v>400</v>
      </c>
      <c r="G175" s="83" t="s">
        <v>161</v>
      </c>
      <c r="H175" s="83" t="s">
        <v>162</v>
      </c>
      <c r="XFD175"/>
    </row>
    <row r="176" spans="1:8 16384:16384" s="78" customFormat="1" x14ac:dyDescent="0.3">
      <c r="A176" s="83" t="s">
        <v>159</v>
      </c>
      <c r="B176" s="83">
        <v>2381</v>
      </c>
      <c r="C176" s="83" t="s">
        <v>220</v>
      </c>
      <c r="D176" s="84">
        <v>42528</v>
      </c>
      <c r="E176" s="83">
        <v>3400</v>
      </c>
      <c r="F176" s="83">
        <v>400</v>
      </c>
      <c r="G176" s="83" t="s">
        <v>161</v>
      </c>
      <c r="H176" s="83" t="s">
        <v>162</v>
      </c>
      <c r="XFD176"/>
    </row>
    <row r="177" spans="1:8 16384:16384" s="78" customFormat="1" x14ac:dyDescent="0.3">
      <c r="A177" s="83" t="s">
        <v>159</v>
      </c>
      <c r="B177" s="83">
        <v>2381</v>
      </c>
      <c r="C177" s="83" t="s">
        <v>218</v>
      </c>
      <c r="D177" s="84">
        <v>42563</v>
      </c>
      <c r="E177" s="83">
        <v>180</v>
      </c>
      <c r="F177" s="83">
        <v>400</v>
      </c>
      <c r="G177" s="83" t="s">
        <v>161</v>
      </c>
      <c r="H177" s="83" t="s">
        <v>162</v>
      </c>
      <c r="XFD177"/>
    </row>
    <row r="178" spans="1:8 16384:16384" s="78" customFormat="1" x14ac:dyDescent="0.3">
      <c r="A178" s="83" t="s">
        <v>159</v>
      </c>
      <c r="B178" s="83">
        <v>2381</v>
      </c>
      <c r="C178" s="83" t="s">
        <v>219</v>
      </c>
      <c r="D178" s="84">
        <v>42563</v>
      </c>
      <c r="E178" s="83">
        <v>2000</v>
      </c>
      <c r="F178" s="83">
        <v>400</v>
      </c>
      <c r="G178" s="83" t="s">
        <v>161</v>
      </c>
      <c r="H178" s="83" t="s">
        <v>162</v>
      </c>
      <c r="XFD178"/>
    </row>
    <row r="179" spans="1:8 16384:16384" s="78" customFormat="1" x14ac:dyDescent="0.3">
      <c r="A179" s="83" t="s">
        <v>159</v>
      </c>
      <c r="B179" s="83">
        <v>2381</v>
      </c>
      <c r="C179" s="83" t="s">
        <v>220</v>
      </c>
      <c r="D179" s="84">
        <v>42563</v>
      </c>
      <c r="E179" s="83">
        <v>1892</v>
      </c>
      <c r="F179" s="83">
        <v>400</v>
      </c>
      <c r="G179" s="83" t="s">
        <v>161</v>
      </c>
      <c r="H179" s="83" t="s">
        <v>162</v>
      </c>
      <c r="XFD179"/>
    </row>
    <row r="180" spans="1:8 16384:16384" s="78" customFormat="1" x14ac:dyDescent="0.3">
      <c r="A180" s="83" t="s">
        <v>159</v>
      </c>
      <c r="B180" s="83">
        <v>2381</v>
      </c>
      <c r="C180" s="83" t="s">
        <v>218</v>
      </c>
      <c r="D180" s="84">
        <v>42605</v>
      </c>
      <c r="E180" s="83">
        <v>200</v>
      </c>
      <c r="F180" s="83">
        <v>400</v>
      </c>
      <c r="G180" s="83" t="s">
        <v>161</v>
      </c>
      <c r="H180" s="83" t="s">
        <v>162</v>
      </c>
      <c r="XFD180"/>
    </row>
    <row r="181" spans="1:8 16384:16384" s="78" customFormat="1" x14ac:dyDescent="0.3">
      <c r="A181" s="83" t="s">
        <v>159</v>
      </c>
      <c r="B181" s="83">
        <v>2381</v>
      </c>
      <c r="C181" s="83" t="s">
        <v>219</v>
      </c>
      <c r="D181" s="84">
        <v>42605</v>
      </c>
      <c r="E181" s="83">
        <v>750</v>
      </c>
      <c r="F181" s="83">
        <v>400</v>
      </c>
      <c r="G181" s="83" t="s">
        <v>161</v>
      </c>
      <c r="H181" s="83" t="s">
        <v>162</v>
      </c>
      <c r="XFD181"/>
    </row>
    <row r="182" spans="1:8 16384:16384" s="78" customFormat="1" x14ac:dyDescent="0.3">
      <c r="A182" s="83" t="s">
        <v>159</v>
      </c>
      <c r="B182" s="83">
        <v>2381</v>
      </c>
      <c r="C182" s="83" t="s">
        <v>220</v>
      </c>
      <c r="D182" s="84">
        <v>42605</v>
      </c>
      <c r="E182" s="83">
        <v>670</v>
      </c>
      <c r="F182" s="83">
        <v>400</v>
      </c>
      <c r="G182" s="83" t="s">
        <v>161</v>
      </c>
      <c r="H182" s="83" t="s">
        <v>162</v>
      </c>
      <c r="XFD182"/>
    </row>
    <row r="183" spans="1:8 16384:16384" s="78" customFormat="1" x14ac:dyDescent="0.3">
      <c r="A183" s="83" t="s">
        <v>159</v>
      </c>
      <c r="B183" s="83">
        <v>2381</v>
      </c>
      <c r="C183" s="83" t="s">
        <v>218</v>
      </c>
      <c r="D183" s="84">
        <v>42633</v>
      </c>
      <c r="E183" s="83">
        <v>2500</v>
      </c>
      <c r="F183" s="83">
        <v>400</v>
      </c>
      <c r="G183" s="83" t="s">
        <v>161</v>
      </c>
      <c r="H183" s="83" t="s">
        <v>162</v>
      </c>
      <c r="XFD183"/>
    </row>
    <row r="184" spans="1:8 16384:16384" s="78" customFormat="1" x14ac:dyDescent="0.3">
      <c r="A184" s="83" t="s">
        <v>159</v>
      </c>
      <c r="B184" s="83">
        <v>2381</v>
      </c>
      <c r="C184" s="83" t="s">
        <v>219</v>
      </c>
      <c r="D184" s="84">
        <v>42633</v>
      </c>
      <c r="E184" s="83">
        <v>1600</v>
      </c>
      <c r="F184" s="83">
        <v>400</v>
      </c>
      <c r="G184" s="83" t="s">
        <v>161</v>
      </c>
      <c r="H184" s="83" t="s">
        <v>162</v>
      </c>
      <c r="XFD184"/>
    </row>
    <row r="185" spans="1:8 16384:16384" s="78" customFormat="1" x14ac:dyDescent="0.3">
      <c r="A185" s="83" t="s">
        <v>159</v>
      </c>
      <c r="B185" s="83">
        <v>2381</v>
      </c>
      <c r="C185" s="83" t="s">
        <v>220</v>
      </c>
      <c r="D185" s="84">
        <v>42633</v>
      </c>
      <c r="E185" s="83">
        <v>1400</v>
      </c>
      <c r="F185" s="83">
        <v>400</v>
      </c>
      <c r="G185" s="83" t="s">
        <v>161</v>
      </c>
      <c r="H185" s="83" t="s">
        <v>162</v>
      </c>
      <c r="XFD185"/>
    </row>
    <row r="186" spans="1:8 16384:16384" s="78" customFormat="1" x14ac:dyDescent="0.3">
      <c r="A186" s="83" t="s">
        <v>159</v>
      </c>
      <c r="B186" s="83">
        <v>2381</v>
      </c>
      <c r="C186" s="83" t="s">
        <v>218</v>
      </c>
      <c r="D186" s="84">
        <v>42662</v>
      </c>
      <c r="E186" s="83">
        <v>270</v>
      </c>
      <c r="F186" s="83">
        <v>400</v>
      </c>
      <c r="G186" s="83" t="s">
        <v>161</v>
      </c>
      <c r="H186" s="83" t="s">
        <v>162</v>
      </c>
      <c r="XFD186"/>
    </row>
    <row r="187" spans="1:8 16384:16384" s="78" customFormat="1" x14ac:dyDescent="0.3">
      <c r="A187" s="83" t="s">
        <v>159</v>
      </c>
      <c r="B187" s="83">
        <v>2381</v>
      </c>
      <c r="C187" s="83" t="s">
        <v>219</v>
      </c>
      <c r="D187" s="84">
        <v>42662</v>
      </c>
      <c r="E187" s="83">
        <v>90</v>
      </c>
      <c r="F187" s="83">
        <v>400</v>
      </c>
      <c r="G187" s="83" t="s">
        <v>161</v>
      </c>
      <c r="H187" s="83" t="s">
        <v>162</v>
      </c>
      <c r="XFD187"/>
    </row>
    <row r="188" spans="1:8 16384:16384" s="78" customFormat="1" x14ac:dyDescent="0.3">
      <c r="A188" s="83" t="s">
        <v>159</v>
      </c>
      <c r="B188" s="83">
        <v>2381</v>
      </c>
      <c r="C188" s="83" t="s">
        <v>220</v>
      </c>
      <c r="D188" s="84">
        <v>42662</v>
      </c>
      <c r="E188" s="83">
        <v>180</v>
      </c>
      <c r="F188" s="83">
        <v>400</v>
      </c>
      <c r="G188" s="83" t="s">
        <v>161</v>
      </c>
      <c r="H188" s="83" t="s">
        <v>162</v>
      </c>
      <c r="XFD188"/>
    </row>
  </sheetData>
  <mergeCells count="1">
    <mergeCell ref="L1:M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XFD54"/>
  <sheetViews>
    <sheetView workbookViewId="0">
      <selection activeCell="K23" sqref="K23:L23"/>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80" t="s">
        <v>147</v>
      </c>
      <c r="B1" s="80" t="s">
        <v>17</v>
      </c>
      <c r="C1" s="80" t="s">
        <v>148</v>
      </c>
      <c r="D1" s="80" t="s">
        <v>149</v>
      </c>
      <c r="E1" s="80" t="s">
        <v>150</v>
      </c>
      <c r="F1" s="80" t="s">
        <v>151</v>
      </c>
      <c r="G1" s="80" t="s">
        <v>152</v>
      </c>
      <c r="H1" s="80" t="s">
        <v>153</v>
      </c>
      <c r="J1" s="82" t="s">
        <v>154</v>
      </c>
      <c r="K1" s="82" t="s">
        <v>155</v>
      </c>
      <c r="L1" s="145" t="s">
        <v>155</v>
      </c>
      <c r="M1" s="145"/>
      <c r="N1" s="82" t="s">
        <v>17</v>
      </c>
      <c r="O1" s="82" t="s">
        <v>156</v>
      </c>
      <c r="P1" s="82" t="s">
        <v>157</v>
      </c>
      <c r="Q1" s="82" t="s">
        <v>158</v>
      </c>
      <c r="XFD1"/>
    </row>
    <row r="2" spans="1:17 16384:16384" s="78" customFormat="1" x14ac:dyDescent="0.3">
      <c r="A2" s="83" t="s">
        <v>159</v>
      </c>
      <c r="B2" s="83" t="s">
        <v>44</v>
      </c>
      <c r="C2" s="83" t="s">
        <v>221</v>
      </c>
      <c r="D2" s="84">
        <v>40227</v>
      </c>
      <c r="E2" s="83">
        <v>110</v>
      </c>
      <c r="F2" s="83">
        <v>400</v>
      </c>
      <c r="G2" s="83" t="s">
        <v>161</v>
      </c>
      <c r="H2" s="83" t="s">
        <v>162</v>
      </c>
      <c r="J2" s="85" t="s">
        <v>163</v>
      </c>
      <c r="K2" s="85" t="s">
        <v>164</v>
      </c>
      <c r="L2" s="86">
        <v>40179</v>
      </c>
      <c r="M2" s="86">
        <v>42916</v>
      </c>
      <c r="N2" s="82" t="str">
        <f>$B$2</f>
        <v>2203A</v>
      </c>
      <c r="O2" s="21">
        <f>COUNTIFS($D:$D,"&gt;="&amp;L2,$D:$D,"&lt;="&amp;M2)</f>
        <v>53</v>
      </c>
      <c r="P2" s="21">
        <f>COUNTIFS($D:$D,"&gt;="&amp;L2,$D:$D,"&lt;="&amp;M2,$E:$E,"&gt;400")+COUNTIFS($D:$D,"&gt;="&amp;L2,$D:$D,"&lt;="&amp;M2,$E:$E,"*Present &gt;QL")</f>
        <v>12</v>
      </c>
      <c r="Q2" s="87">
        <f t="shared" ref="Q2" si="0">IFERROR(P2/O2,"NA")</f>
        <v>0.22641509433962265</v>
      </c>
      <c r="XFD2"/>
    </row>
    <row r="3" spans="1:17 16384:16384" s="78" customFormat="1" x14ac:dyDescent="0.3">
      <c r="A3" s="83" t="s">
        <v>159</v>
      </c>
      <c r="B3" s="83" t="s">
        <v>44</v>
      </c>
      <c r="C3" s="83" t="s">
        <v>222</v>
      </c>
      <c r="D3" s="84">
        <v>40227</v>
      </c>
      <c r="E3" s="83">
        <v>600</v>
      </c>
      <c r="F3" s="83">
        <v>400</v>
      </c>
      <c r="G3" s="83" t="s">
        <v>161</v>
      </c>
      <c r="H3" s="83" t="s">
        <v>162</v>
      </c>
      <c r="XFD3"/>
    </row>
    <row r="4" spans="1:17 16384:16384" s="78" customFormat="1" x14ac:dyDescent="0.3">
      <c r="A4" s="83" t="s">
        <v>159</v>
      </c>
      <c r="B4" s="83" t="s">
        <v>44</v>
      </c>
      <c r="C4" s="83" t="s">
        <v>222</v>
      </c>
      <c r="D4" s="84">
        <v>40323</v>
      </c>
      <c r="E4" s="83">
        <v>295</v>
      </c>
      <c r="F4" s="83">
        <v>400</v>
      </c>
      <c r="G4" s="83" t="s">
        <v>161</v>
      </c>
      <c r="H4" s="83" t="s">
        <v>162</v>
      </c>
      <c r="XFD4"/>
    </row>
    <row r="5" spans="1:17 16384:16384" s="78" customFormat="1" x14ac:dyDescent="0.3">
      <c r="A5" s="83" t="s">
        <v>159</v>
      </c>
      <c r="B5" s="83" t="s">
        <v>44</v>
      </c>
      <c r="C5" s="83" t="s">
        <v>221</v>
      </c>
      <c r="D5" s="84">
        <v>40337</v>
      </c>
      <c r="E5" s="83">
        <v>10</v>
      </c>
      <c r="F5" s="83">
        <v>400</v>
      </c>
      <c r="G5" s="83" t="s">
        <v>161</v>
      </c>
      <c r="H5" s="83" t="s">
        <v>162</v>
      </c>
      <c r="XFD5"/>
    </row>
    <row r="6" spans="1:17 16384:16384" s="78" customFormat="1" x14ac:dyDescent="0.3">
      <c r="A6" s="83" t="s">
        <v>159</v>
      </c>
      <c r="B6" s="83" t="s">
        <v>44</v>
      </c>
      <c r="C6" s="83" t="s">
        <v>221</v>
      </c>
      <c r="D6" s="84">
        <v>40380</v>
      </c>
      <c r="E6" s="83">
        <v>22</v>
      </c>
      <c r="F6" s="83">
        <v>400</v>
      </c>
      <c r="G6" s="83" t="s">
        <v>161</v>
      </c>
      <c r="H6" s="83" t="s">
        <v>162</v>
      </c>
      <c r="XFD6"/>
    </row>
    <row r="7" spans="1:17 16384:16384" s="78" customFormat="1" x14ac:dyDescent="0.3">
      <c r="A7" s="83" t="s">
        <v>159</v>
      </c>
      <c r="B7" s="83" t="s">
        <v>44</v>
      </c>
      <c r="C7" s="83" t="s">
        <v>222</v>
      </c>
      <c r="D7" s="84">
        <v>40380</v>
      </c>
      <c r="E7" s="83">
        <v>890</v>
      </c>
      <c r="F7" s="83">
        <v>400</v>
      </c>
      <c r="G7" s="83" t="s">
        <v>161</v>
      </c>
      <c r="H7" s="83" t="s">
        <v>162</v>
      </c>
      <c r="XFD7"/>
    </row>
    <row r="8" spans="1:17 16384:16384" s="78" customFormat="1" x14ac:dyDescent="0.3">
      <c r="A8" s="83" t="s">
        <v>159</v>
      </c>
      <c r="B8" s="83" t="s">
        <v>44</v>
      </c>
      <c r="C8" s="83" t="s">
        <v>221</v>
      </c>
      <c r="D8" s="84">
        <v>40479</v>
      </c>
      <c r="E8" s="83">
        <v>36</v>
      </c>
      <c r="F8" s="83">
        <v>400</v>
      </c>
      <c r="G8" s="83" t="s">
        <v>161</v>
      </c>
      <c r="H8" s="83" t="s">
        <v>162</v>
      </c>
      <c r="XFD8"/>
    </row>
    <row r="9" spans="1:17 16384:16384" s="78" customFormat="1" x14ac:dyDescent="0.3">
      <c r="A9" s="83" t="s">
        <v>159</v>
      </c>
      <c r="B9" s="83" t="s">
        <v>44</v>
      </c>
      <c r="C9" s="83" t="s">
        <v>222</v>
      </c>
      <c r="D9" s="84">
        <v>40479</v>
      </c>
      <c r="E9" s="83">
        <v>81</v>
      </c>
      <c r="F9" s="83">
        <v>400</v>
      </c>
      <c r="G9" s="83" t="s">
        <v>161</v>
      </c>
      <c r="H9" s="83" t="s">
        <v>162</v>
      </c>
      <c r="XFD9"/>
    </row>
    <row r="10" spans="1:17 16384:16384" s="78" customFormat="1" x14ac:dyDescent="0.3">
      <c r="A10" s="83" t="s">
        <v>159</v>
      </c>
      <c r="B10" s="83" t="s">
        <v>44</v>
      </c>
      <c r="C10" s="83" t="s">
        <v>221</v>
      </c>
      <c r="D10" s="84">
        <v>40567</v>
      </c>
      <c r="E10" s="83">
        <v>10</v>
      </c>
      <c r="F10" s="83">
        <v>400</v>
      </c>
      <c r="G10" s="83" t="s">
        <v>161</v>
      </c>
      <c r="H10" s="83" t="s">
        <v>162</v>
      </c>
      <c r="XFD10"/>
    </row>
    <row r="11" spans="1:17 16384:16384" s="78" customFormat="1" x14ac:dyDescent="0.3">
      <c r="A11" s="83" t="s">
        <v>159</v>
      </c>
      <c r="B11" s="83" t="s">
        <v>44</v>
      </c>
      <c r="C11" s="83" t="s">
        <v>222</v>
      </c>
      <c r="D11" s="84">
        <v>40567</v>
      </c>
      <c r="E11" s="83">
        <v>20</v>
      </c>
      <c r="F11" s="83">
        <v>400</v>
      </c>
      <c r="G11" s="83" t="s">
        <v>161</v>
      </c>
      <c r="H11" s="83" t="s">
        <v>162</v>
      </c>
      <c r="XFD11"/>
    </row>
    <row r="12" spans="1:17 16384:16384" s="78" customFormat="1" x14ac:dyDescent="0.3">
      <c r="A12" s="83" t="s">
        <v>159</v>
      </c>
      <c r="B12" s="83" t="s">
        <v>44</v>
      </c>
      <c r="C12" s="83" t="s">
        <v>221</v>
      </c>
      <c r="D12" s="84">
        <v>40668</v>
      </c>
      <c r="E12" s="83">
        <v>18</v>
      </c>
      <c r="F12" s="83">
        <v>400</v>
      </c>
      <c r="G12" s="83" t="s">
        <v>161</v>
      </c>
      <c r="H12" s="83" t="s">
        <v>162</v>
      </c>
      <c r="XFD12"/>
    </row>
    <row r="13" spans="1:17 16384:16384" s="78" customFormat="1" x14ac:dyDescent="0.3">
      <c r="A13" s="83" t="s">
        <v>159</v>
      </c>
      <c r="B13" s="83" t="s">
        <v>44</v>
      </c>
      <c r="C13" s="83" t="s">
        <v>222</v>
      </c>
      <c r="D13" s="84">
        <v>40668</v>
      </c>
      <c r="E13" s="83" t="s">
        <v>166</v>
      </c>
      <c r="F13" s="83">
        <v>400</v>
      </c>
      <c r="G13" s="83"/>
      <c r="H13" s="83" t="s">
        <v>162</v>
      </c>
      <c r="XFD13"/>
    </row>
    <row r="14" spans="1:17 16384:16384" s="78" customFormat="1" x14ac:dyDescent="0.3">
      <c r="A14" s="83" t="s">
        <v>159</v>
      </c>
      <c r="B14" s="83" t="s">
        <v>44</v>
      </c>
      <c r="C14" s="83" t="s">
        <v>221</v>
      </c>
      <c r="D14" s="84">
        <v>40773</v>
      </c>
      <c r="E14" s="83" t="s">
        <v>166</v>
      </c>
      <c r="F14" s="83">
        <v>400</v>
      </c>
      <c r="G14" s="83"/>
      <c r="H14" s="83" t="s">
        <v>162</v>
      </c>
      <c r="XFD14"/>
    </row>
    <row r="15" spans="1:17 16384:16384" s="78" customFormat="1" x14ac:dyDescent="0.3">
      <c r="A15" s="83" t="s">
        <v>159</v>
      </c>
      <c r="B15" s="83" t="s">
        <v>44</v>
      </c>
      <c r="C15" s="83" t="s">
        <v>222</v>
      </c>
      <c r="D15" s="84">
        <v>40773</v>
      </c>
      <c r="E15" s="83">
        <v>360</v>
      </c>
      <c r="F15" s="83">
        <v>400</v>
      </c>
      <c r="G15" s="83" t="s">
        <v>161</v>
      </c>
      <c r="H15" s="83" t="s">
        <v>162</v>
      </c>
      <c r="XFD15"/>
    </row>
    <row r="16" spans="1:17 16384:16384" s="78" customFormat="1" x14ac:dyDescent="0.3">
      <c r="A16" s="83" t="s">
        <v>159</v>
      </c>
      <c r="B16" s="83" t="s">
        <v>44</v>
      </c>
      <c r="C16" s="83" t="s">
        <v>222</v>
      </c>
      <c r="D16" s="84">
        <v>40862</v>
      </c>
      <c r="E16" s="83">
        <v>20</v>
      </c>
      <c r="F16" s="83">
        <v>400</v>
      </c>
      <c r="G16" s="83" t="s">
        <v>161</v>
      </c>
      <c r="H16" s="83" t="s">
        <v>162</v>
      </c>
      <c r="XFD16"/>
    </row>
    <row r="17" spans="1:8 16384:16384" s="78" customFormat="1" x14ac:dyDescent="0.3">
      <c r="A17" s="83" t="s">
        <v>159</v>
      </c>
      <c r="B17" s="83" t="s">
        <v>44</v>
      </c>
      <c r="C17" s="83" t="s">
        <v>221</v>
      </c>
      <c r="D17" s="84">
        <v>40876</v>
      </c>
      <c r="E17" s="83">
        <v>90</v>
      </c>
      <c r="F17" s="83">
        <v>400</v>
      </c>
      <c r="G17" s="83" t="s">
        <v>161</v>
      </c>
      <c r="H17" s="83" t="s">
        <v>162</v>
      </c>
      <c r="XFD17"/>
    </row>
    <row r="18" spans="1:8 16384:16384" s="78" customFormat="1" x14ac:dyDescent="0.3">
      <c r="A18" s="83" t="s">
        <v>159</v>
      </c>
      <c r="B18" s="83" t="s">
        <v>44</v>
      </c>
      <c r="C18" s="83" t="s">
        <v>221</v>
      </c>
      <c r="D18" s="84">
        <v>40995</v>
      </c>
      <c r="E18" s="83" t="s">
        <v>166</v>
      </c>
      <c r="F18" s="83">
        <v>400</v>
      </c>
      <c r="G18" s="83"/>
      <c r="H18" s="83" t="s">
        <v>162</v>
      </c>
      <c r="XFD18"/>
    </row>
    <row r="19" spans="1:8 16384:16384" s="78" customFormat="1" x14ac:dyDescent="0.3">
      <c r="A19" s="83" t="s">
        <v>159</v>
      </c>
      <c r="B19" s="83" t="s">
        <v>44</v>
      </c>
      <c r="C19" s="83" t="s">
        <v>222</v>
      </c>
      <c r="D19" s="84">
        <v>40995</v>
      </c>
      <c r="E19" s="83">
        <v>360</v>
      </c>
      <c r="F19" s="83">
        <v>400</v>
      </c>
      <c r="G19" s="83" t="s">
        <v>161</v>
      </c>
      <c r="H19" s="83" t="s">
        <v>162</v>
      </c>
      <c r="XFD19"/>
    </row>
    <row r="20" spans="1:8 16384:16384" s="78" customFormat="1" x14ac:dyDescent="0.3">
      <c r="A20" s="83" t="s">
        <v>159</v>
      </c>
      <c r="B20" s="83" t="s">
        <v>44</v>
      </c>
      <c r="C20" s="83" t="s">
        <v>221</v>
      </c>
      <c r="D20" s="84">
        <v>41071</v>
      </c>
      <c r="E20" s="83">
        <v>541</v>
      </c>
      <c r="F20" s="83">
        <v>400</v>
      </c>
      <c r="G20" s="83" t="s">
        <v>161</v>
      </c>
      <c r="H20" s="83" t="s">
        <v>162</v>
      </c>
      <c r="XFD20"/>
    </row>
    <row r="21" spans="1:8 16384:16384" s="78" customFormat="1" x14ac:dyDescent="0.3">
      <c r="A21" s="83" t="s">
        <v>159</v>
      </c>
      <c r="B21" s="83" t="s">
        <v>44</v>
      </c>
      <c r="C21" s="83" t="s">
        <v>222</v>
      </c>
      <c r="D21" s="84">
        <v>41071</v>
      </c>
      <c r="E21" s="83">
        <v>1982</v>
      </c>
      <c r="F21" s="83">
        <v>400</v>
      </c>
      <c r="G21" s="83" t="s">
        <v>161</v>
      </c>
      <c r="H21" s="83" t="s">
        <v>162</v>
      </c>
      <c r="XFD21"/>
    </row>
    <row r="22" spans="1:8 16384:16384" s="78" customFormat="1" x14ac:dyDescent="0.3">
      <c r="A22" s="83" t="s">
        <v>159</v>
      </c>
      <c r="B22" s="83" t="s">
        <v>44</v>
      </c>
      <c r="C22" s="83" t="s">
        <v>222</v>
      </c>
      <c r="D22" s="84">
        <v>41129</v>
      </c>
      <c r="E22" s="83">
        <v>3900</v>
      </c>
      <c r="F22" s="83">
        <v>400</v>
      </c>
      <c r="G22" s="83" t="s">
        <v>161</v>
      </c>
      <c r="H22" s="83" t="s">
        <v>162</v>
      </c>
      <c r="XFD22"/>
    </row>
    <row r="23" spans="1:8 16384:16384" s="78" customFormat="1" x14ac:dyDescent="0.3">
      <c r="A23" s="83" t="s">
        <v>159</v>
      </c>
      <c r="B23" s="83" t="s">
        <v>44</v>
      </c>
      <c r="C23" s="83" t="s">
        <v>221</v>
      </c>
      <c r="D23" s="84">
        <v>41177</v>
      </c>
      <c r="E23" s="83">
        <v>270</v>
      </c>
      <c r="F23" s="83">
        <v>400</v>
      </c>
      <c r="G23" s="83" t="s">
        <v>161</v>
      </c>
      <c r="H23" s="83" t="s">
        <v>162</v>
      </c>
      <c r="XFD23"/>
    </row>
    <row r="24" spans="1:8 16384:16384" s="78" customFormat="1" x14ac:dyDescent="0.3">
      <c r="A24" s="83" t="s">
        <v>159</v>
      </c>
      <c r="B24" s="83" t="s">
        <v>44</v>
      </c>
      <c r="C24" s="83" t="s">
        <v>221</v>
      </c>
      <c r="D24" s="84">
        <v>41253</v>
      </c>
      <c r="E24" s="83" t="s">
        <v>166</v>
      </c>
      <c r="F24" s="83">
        <v>400</v>
      </c>
      <c r="G24" s="83"/>
      <c r="H24" s="83" t="s">
        <v>162</v>
      </c>
      <c r="XFD24"/>
    </row>
    <row r="25" spans="1:8 16384:16384" s="78" customFormat="1" x14ac:dyDescent="0.3">
      <c r="A25" s="83" t="s">
        <v>159</v>
      </c>
      <c r="B25" s="83" t="s">
        <v>44</v>
      </c>
      <c r="C25" s="83" t="s">
        <v>222</v>
      </c>
      <c r="D25" s="84">
        <v>41253</v>
      </c>
      <c r="E25" s="83">
        <v>541</v>
      </c>
      <c r="F25" s="83">
        <v>400</v>
      </c>
      <c r="G25" s="83" t="s">
        <v>161</v>
      </c>
      <c r="H25" s="83" t="s">
        <v>162</v>
      </c>
      <c r="XFD25"/>
    </row>
    <row r="26" spans="1:8 16384:16384" s="78" customFormat="1" x14ac:dyDescent="0.3">
      <c r="A26" s="83" t="s">
        <v>159</v>
      </c>
      <c r="B26" s="83" t="s">
        <v>44</v>
      </c>
      <c r="C26" s="83" t="s">
        <v>221</v>
      </c>
      <c r="D26" s="84">
        <v>41351</v>
      </c>
      <c r="E26" s="83">
        <v>90</v>
      </c>
      <c r="F26" s="83">
        <v>400</v>
      </c>
      <c r="G26" s="83" t="s">
        <v>161</v>
      </c>
      <c r="H26" s="83" t="s">
        <v>162</v>
      </c>
      <c r="XFD26"/>
    </row>
    <row r="27" spans="1:8 16384:16384" s="78" customFormat="1" x14ac:dyDescent="0.3">
      <c r="A27" s="83" t="s">
        <v>159</v>
      </c>
      <c r="B27" s="83" t="s">
        <v>44</v>
      </c>
      <c r="C27" s="83" t="s">
        <v>222</v>
      </c>
      <c r="D27" s="84">
        <v>41351</v>
      </c>
      <c r="E27" s="83">
        <v>360</v>
      </c>
      <c r="F27" s="83">
        <v>400</v>
      </c>
      <c r="G27" s="83" t="s">
        <v>161</v>
      </c>
      <c r="H27" s="83" t="s">
        <v>162</v>
      </c>
      <c r="XFD27"/>
    </row>
    <row r="28" spans="1:8 16384:16384" s="78" customFormat="1" x14ac:dyDescent="0.3">
      <c r="A28" s="83" t="s">
        <v>159</v>
      </c>
      <c r="B28" s="83" t="s">
        <v>44</v>
      </c>
      <c r="C28" s="83" t="s">
        <v>221</v>
      </c>
      <c r="D28" s="84">
        <v>41444</v>
      </c>
      <c r="E28" s="83">
        <v>90</v>
      </c>
      <c r="F28" s="83">
        <v>400</v>
      </c>
      <c r="G28" s="83" t="s">
        <v>161</v>
      </c>
      <c r="H28" s="83" t="s">
        <v>162</v>
      </c>
      <c r="XFD28"/>
    </row>
    <row r="29" spans="1:8 16384:16384" s="78" customFormat="1" x14ac:dyDescent="0.3">
      <c r="A29" s="83" t="s">
        <v>159</v>
      </c>
      <c r="B29" s="83" t="s">
        <v>44</v>
      </c>
      <c r="C29" s="83" t="s">
        <v>222</v>
      </c>
      <c r="D29" s="84">
        <v>41444</v>
      </c>
      <c r="E29" s="83">
        <v>721</v>
      </c>
      <c r="F29" s="83">
        <v>400</v>
      </c>
      <c r="G29" s="83" t="s">
        <v>161</v>
      </c>
      <c r="H29" s="83" t="s">
        <v>162</v>
      </c>
      <c r="XFD29"/>
    </row>
    <row r="30" spans="1:8 16384:16384" s="78" customFormat="1" x14ac:dyDescent="0.3">
      <c r="A30" s="83" t="s">
        <v>159</v>
      </c>
      <c r="B30" s="83" t="s">
        <v>44</v>
      </c>
      <c r="C30" s="83" t="s">
        <v>221</v>
      </c>
      <c r="D30" s="84">
        <v>41626</v>
      </c>
      <c r="E30" s="83">
        <v>90</v>
      </c>
      <c r="F30" s="83">
        <v>400</v>
      </c>
      <c r="G30" s="83" t="s">
        <v>161</v>
      </c>
      <c r="H30" s="83" t="s">
        <v>162</v>
      </c>
      <c r="XFD30"/>
    </row>
    <row r="31" spans="1:8 16384:16384" s="78" customFormat="1" x14ac:dyDescent="0.3">
      <c r="A31" s="83" t="s">
        <v>159</v>
      </c>
      <c r="B31" s="83" t="s">
        <v>44</v>
      </c>
      <c r="C31" s="83" t="s">
        <v>222</v>
      </c>
      <c r="D31" s="84">
        <v>41626</v>
      </c>
      <c r="E31" s="83">
        <v>270</v>
      </c>
      <c r="F31" s="83">
        <v>400</v>
      </c>
      <c r="G31" s="83" t="s">
        <v>161</v>
      </c>
      <c r="H31" s="83" t="s">
        <v>162</v>
      </c>
      <c r="XFD31"/>
    </row>
    <row r="32" spans="1:8 16384:16384" s="78" customFormat="1" x14ac:dyDescent="0.3">
      <c r="A32" s="83" t="s">
        <v>159</v>
      </c>
      <c r="B32" s="83" t="s">
        <v>44</v>
      </c>
      <c r="C32" s="83" t="s">
        <v>221</v>
      </c>
      <c r="D32" s="84">
        <v>41695</v>
      </c>
      <c r="E32" s="83">
        <v>270</v>
      </c>
      <c r="F32" s="83">
        <v>400</v>
      </c>
      <c r="G32" s="83" t="s">
        <v>161</v>
      </c>
      <c r="H32" s="83" t="s">
        <v>162</v>
      </c>
      <c r="XFD32"/>
    </row>
    <row r="33" spans="1:8 16384:16384" s="78" customFormat="1" x14ac:dyDescent="0.3">
      <c r="A33" s="83" t="s">
        <v>159</v>
      </c>
      <c r="B33" s="83" t="s">
        <v>44</v>
      </c>
      <c r="C33" s="83" t="s">
        <v>222</v>
      </c>
      <c r="D33" s="84">
        <v>41695</v>
      </c>
      <c r="E33" s="83">
        <v>450</v>
      </c>
      <c r="F33" s="83">
        <v>400</v>
      </c>
      <c r="G33" s="83" t="s">
        <v>161</v>
      </c>
      <c r="H33" s="83" t="s">
        <v>162</v>
      </c>
      <c r="XFD33"/>
    </row>
    <row r="34" spans="1:8 16384:16384" s="78" customFormat="1" x14ac:dyDescent="0.3">
      <c r="A34" s="83" t="s">
        <v>159</v>
      </c>
      <c r="B34" s="83" t="s">
        <v>44</v>
      </c>
      <c r="C34" s="83" t="s">
        <v>221</v>
      </c>
      <c r="D34" s="84">
        <v>41758</v>
      </c>
      <c r="E34" s="83" t="s">
        <v>166</v>
      </c>
      <c r="F34" s="83">
        <v>400</v>
      </c>
      <c r="G34" s="83"/>
      <c r="H34" s="83" t="s">
        <v>162</v>
      </c>
      <c r="XFD34"/>
    </row>
    <row r="35" spans="1:8 16384:16384" s="78" customFormat="1" x14ac:dyDescent="0.3">
      <c r="A35" s="83" t="s">
        <v>159</v>
      </c>
      <c r="B35" s="83" t="s">
        <v>44</v>
      </c>
      <c r="C35" s="83" t="s">
        <v>222</v>
      </c>
      <c r="D35" s="84">
        <v>41758</v>
      </c>
      <c r="E35" s="83" t="s">
        <v>166</v>
      </c>
      <c r="F35" s="83">
        <v>400</v>
      </c>
      <c r="G35" s="83"/>
      <c r="H35" s="83" t="s">
        <v>162</v>
      </c>
      <c r="XFD35"/>
    </row>
    <row r="36" spans="1:8 16384:16384" s="78" customFormat="1" x14ac:dyDescent="0.3">
      <c r="A36" s="83" t="s">
        <v>159</v>
      </c>
      <c r="B36" s="83" t="s">
        <v>44</v>
      </c>
      <c r="C36" s="83" t="s">
        <v>221</v>
      </c>
      <c r="D36" s="84">
        <v>41842</v>
      </c>
      <c r="E36" s="83">
        <v>180</v>
      </c>
      <c r="F36" s="83">
        <v>400</v>
      </c>
      <c r="G36" s="83" t="s">
        <v>161</v>
      </c>
      <c r="H36" s="83" t="s">
        <v>162</v>
      </c>
      <c r="XFD36"/>
    </row>
    <row r="37" spans="1:8 16384:16384" s="78" customFormat="1" x14ac:dyDescent="0.3">
      <c r="A37" s="83" t="s">
        <v>159</v>
      </c>
      <c r="B37" s="83" t="s">
        <v>44</v>
      </c>
      <c r="C37" s="83" t="s">
        <v>222</v>
      </c>
      <c r="D37" s="84">
        <v>41842</v>
      </c>
      <c r="E37" s="83" t="s">
        <v>166</v>
      </c>
      <c r="F37" s="83">
        <v>400</v>
      </c>
      <c r="G37" s="83"/>
      <c r="H37" s="83" t="s">
        <v>162</v>
      </c>
      <c r="XFD37"/>
    </row>
    <row r="38" spans="1:8 16384:16384" s="78" customFormat="1" x14ac:dyDescent="0.3">
      <c r="A38" s="83" t="s">
        <v>159</v>
      </c>
      <c r="B38" s="83" t="s">
        <v>44</v>
      </c>
      <c r="C38" s="83" t="s">
        <v>221</v>
      </c>
      <c r="D38" s="84">
        <v>41976</v>
      </c>
      <c r="E38" s="83">
        <v>450</v>
      </c>
      <c r="F38" s="83">
        <v>400</v>
      </c>
      <c r="G38" s="83" t="s">
        <v>161</v>
      </c>
      <c r="H38" s="83" t="s">
        <v>162</v>
      </c>
      <c r="XFD38"/>
    </row>
    <row r="39" spans="1:8 16384:16384" s="78" customFormat="1" x14ac:dyDescent="0.3">
      <c r="A39" s="83" t="s">
        <v>159</v>
      </c>
      <c r="B39" s="83" t="s">
        <v>44</v>
      </c>
      <c r="C39" s="83" t="s">
        <v>222</v>
      </c>
      <c r="D39" s="84">
        <v>41976</v>
      </c>
      <c r="E39" s="83">
        <v>721</v>
      </c>
      <c r="F39" s="83">
        <v>400</v>
      </c>
      <c r="G39" s="83" t="s">
        <v>161</v>
      </c>
      <c r="H39" s="83" t="s">
        <v>162</v>
      </c>
      <c r="XFD39"/>
    </row>
    <row r="40" spans="1:8 16384:16384" s="78" customFormat="1" x14ac:dyDescent="0.3">
      <c r="A40" s="83" t="s">
        <v>159</v>
      </c>
      <c r="B40" s="83" t="s">
        <v>44</v>
      </c>
      <c r="C40" s="83" t="s">
        <v>222</v>
      </c>
      <c r="D40" s="84">
        <v>42067</v>
      </c>
      <c r="E40" s="83" t="s">
        <v>166</v>
      </c>
      <c r="F40" s="83">
        <v>400</v>
      </c>
      <c r="G40" s="83"/>
      <c r="H40" s="83" t="s">
        <v>162</v>
      </c>
      <c r="XFD40"/>
    </row>
    <row r="41" spans="1:8 16384:16384" s="78" customFormat="1" x14ac:dyDescent="0.3">
      <c r="A41" s="83" t="s">
        <v>159</v>
      </c>
      <c r="B41" s="83" t="s">
        <v>44</v>
      </c>
      <c r="C41" s="83" t="s">
        <v>221</v>
      </c>
      <c r="D41" s="84">
        <v>42093</v>
      </c>
      <c r="E41" s="83">
        <v>80</v>
      </c>
      <c r="F41" s="83">
        <v>400</v>
      </c>
      <c r="G41" s="83" t="s">
        <v>161</v>
      </c>
      <c r="H41" s="83" t="s">
        <v>162</v>
      </c>
      <c r="XFD41"/>
    </row>
    <row r="42" spans="1:8 16384:16384" s="78" customFormat="1" x14ac:dyDescent="0.3">
      <c r="A42" s="83" t="s">
        <v>159</v>
      </c>
      <c r="B42" s="83" t="s">
        <v>44</v>
      </c>
      <c r="C42" s="83" t="s">
        <v>221</v>
      </c>
      <c r="D42" s="84">
        <v>42107</v>
      </c>
      <c r="E42" s="83">
        <v>1000</v>
      </c>
      <c r="F42" s="83">
        <v>400</v>
      </c>
      <c r="G42" s="83" t="s">
        <v>161</v>
      </c>
      <c r="H42" s="83" t="s">
        <v>162</v>
      </c>
      <c r="XFD42"/>
    </row>
    <row r="43" spans="1:8 16384:16384" s="78" customFormat="1" x14ac:dyDescent="0.3">
      <c r="A43" s="83" t="s">
        <v>159</v>
      </c>
      <c r="B43" s="83" t="s">
        <v>44</v>
      </c>
      <c r="C43" s="83" t="s">
        <v>222</v>
      </c>
      <c r="D43" s="84">
        <v>42114</v>
      </c>
      <c r="E43" s="83" t="s">
        <v>166</v>
      </c>
      <c r="F43" s="83">
        <v>400</v>
      </c>
      <c r="G43" s="83"/>
      <c r="H43" s="83" t="s">
        <v>162</v>
      </c>
      <c r="XFD43"/>
    </row>
    <row r="44" spans="1:8 16384:16384" s="78" customFormat="1" x14ac:dyDescent="0.3">
      <c r="A44" s="83" t="s">
        <v>159</v>
      </c>
      <c r="B44" s="83" t="s">
        <v>44</v>
      </c>
      <c r="C44" s="83" t="s">
        <v>221</v>
      </c>
      <c r="D44" s="84">
        <v>42212</v>
      </c>
      <c r="E44" s="83">
        <v>370</v>
      </c>
      <c r="F44" s="83">
        <v>400</v>
      </c>
      <c r="G44" s="83" t="s">
        <v>161</v>
      </c>
      <c r="H44" s="83" t="s">
        <v>162</v>
      </c>
      <c r="XFD44"/>
    </row>
    <row r="45" spans="1:8 16384:16384" s="78" customFormat="1" x14ac:dyDescent="0.3">
      <c r="A45" s="83" t="s">
        <v>159</v>
      </c>
      <c r="B45" s="83" t="s">
        <v>44</v>
      </c>
      <c r="C45" s="83" t="s">
        <v>222</v>
      </c>
      <c r="D45" s="84">
        <v>42215</v>
      </c>
      <c r="E45" s="83">
        <v>110</v>
      </c>
      <c r="F45" s="83">
        <v>400</v>
      </c>
      <c r="G45" s="83" t="s">
        <v>161</v>
      </c>
      <c r="H45" s="83" t="s">
        <v>162</v>
      </c>
      <c r="XFD45"/>
    </row>
    <row r="46" spans="1:8 16384:16384" s="78" customFormat="1" x14ac:dyDescent="0.3">
      <c r="A46" s="83" t="s">
        <v>159</v>
      </c>
      <c r="B46" s="83" t="s">
        <v>44</v>
      </c>
      <c r="C46" s="83" t="s">
        <v>222</v>
      </c>
      <c r="D46" s="84">
        <v>42282</v>
      </c>
      <c r="E46" s="83">
        <v>270</v>
      </c>
      <c r="F46" s="83">
        <v>400</v>
      </c>
      <c r="G46" s="83" t="s">
        <v>161</v>
      </c>
      <c r="H46" s="83" t="s">
        <v>162</v>
      </c>
      <c r="XFD46"/>
    </row>
    <row r="47" spans="1:8 16384:16384" s="78" customFormat="1" x14ac:dyDescent="0.3">
      <c r="A47" s="83" t="s">
        <v>159</v>
      </c>
      <c r="B47" s="83" t="s">
        <v>44</v>
      </c>
      <c r="C47" s="83" t="s">
        <v>221</v>
      </c>
      <c r="D47" s="84">
        <v>42311</v>
      </c>
      <c r="E47" s="83">
        <v>90</v>
      </c>
      <c r="F47" s="83">
        <v>400</v>
      </c>
      <c r="G47" s="83" t="s">
        <v>161</v>
      </c>
      <c r="H47" s="83" t="s">
        <v>162</v>
      </c>
      <c r="XFD47"/>
    </row>
    <row r="48" spans="1:8 16384:16384" s="78" customFormat="1" x14ac:dyDescent="0.3">
      <c r="A48" s="83" t="s">
        <v>159</v>
      </c>
      <c r="B48" s="83" t="s">
        <v>44</v>
      </c>
      <c r="C48" s="83" t="s">
        <v>221</v>
      </c>
      <c r="D48" s="84">
        <v>42397</v>
      </c>
      <c r="E48" s="83">
        <v>1</v>
      </c>
      <c r="F48" s="83">
        <v>400</v>
      </c>
      <c r="G48" s="83" t="s">
        <v>161</v>
      </c>
      <c r="H48" s="83" t="s">
        <v>162</v>
      </c>
      <c r="XFD48"/>
    </row>
    <row r="49" spans="1:8 16384:16384" s="78" customFormat="1" x14ac:dyDescent="0.3">
      <c r="A49" s="83" t="s">
        <v>159</v>
      </c>
      <c r="B49" s="83" t="s">
        <v>44</v>
      </c>
      <c r="C49" s="83" t="s">
        <v>222</v>
      </c>
      <c r="D49" s="84">
        <v>42397</v>
      </c>
      <c r="E49" s="83">
        <v>90</v>
      </c>
      <c r="F49" s="83">
        <v>400</v>
      </c>
      <c r="G49" s="83" t="s">
        <v>161</v>
      </c>
      <c r="H49" s="83" t="s">
        <v>162</v>
      </c>
      <c r="XFD49"/>
    </row>
    <row r="50" spans="1:8 16384:16384" s="78" customFormat="1" x14ac:dyDescent="0.3">
      <c r="A50" s="83" t="s">
        <v>159</v>
      </c>
      <c r="B50" s="83" t="s">
        <v>44</v>
      </c>
      <c r="C50" s="83" t="s">
        <v>221</v>
      </c>
      <c r="D50" s="84">
        <v>42514</v>
      </c>
      <c r="E50" s="83" t="s">
        <v>166</v>
      </c>
      <c r="F50" s="83">
        <v>400</v>
      </c>
      <c r="G50" s="83"/>
      <c r="H50" s="83" t="s">
        <v>162</v>
      </c>
      <c r="XFD50"/>
    </row>
    <row r="51" spans="1:8 16384:16384" s="78" customFormat="1" x14ac:dyDescent="0.3">
      <c r="A51" s="83" t="s">
        <v>159</v>
      </c>
      <c r="B51" s="83" t="s">
        <v>44</v>
      </c>
      <c r="C51" s="83" t="s">
        <v>222</v>
      </c>
      <c r="D51" s="84">
        <v>42514</v>
      </c>
      <c r="E51" s="83" t="s">
        <v>166</v>
      </c>
      <c r="F51" s="83">
        <v>400</v>
      </c>
      <c r="G51" s="83"/>
      <c r="H51" s="83" t="s">
        <v>162</v>
      </c>
      <c r="XFD51"/>
    </row>
    <row r="52" spans="1:8 16384:16384" s="78" customFormat="1" x14ac:dyDescent="0.3">
      <c r="A52" s="83" t="s">
        <v>159</v>
      </c>
      <c r="B52" s="83" t="s">
        <v>44</v>
      </c>
      <c r="C52" s="83" t="s">
        <v>222</v>
      </c>
      <c r="D52" s="84">
        <v>42584</v>
      </c>
      <c r="E52" s="83">
        <v>909</v>
      </c>
      <c r="F52" s="83">
        <v>400</v>
      </c>
      <c r="G52" s="83" t="s">
        <v>161</v>
      </c>
      <c r="H52" s="83" t="s">
        <v>162</v>
      </c>
      <c r="XFD52"/>
    </row>
    <row r="53" spans="1:8 16384:16384" s="78" customFormat="1" x14ac:dyDescent="0.3">
      <c r="A53" s="83" t="s">
        <v>159</v>
      </c>
      <c r="B53" s="83" t="s">
        <v>44</v>
      </c>
      <c r="C53" s="83" t="s">
        <v>221</v>
      </c>
      <c r="D53" s="84">
        <v>42670</v>
      </c>
      <c r="E53" s="83">
        <v>180</v>
      </c>
      <c r="F53" s="83">
        <v>400</v>
      </c>
      <c r="G53" s="83" t="s">
        <v>161</v>
      </c>
      <c r="H53" s="83" t="s">
        <v>162</v>
      </c>
      <c r="XFD53"/>
    </row>
    <row r="54" spans="1:8 16384:16384" s="78" customFormat="1" x14ac:dyDescent="0.3">
      <c r="A54" s="83" t="s">
        <v>159</v>
      </c>
      <c r="B54" s="83" t="s">
        <v>44</v>
      </c>
      <c r="C54" s="83" t="s">
        <v>222</v>
      </c>
      <c r="D54" s="84">
        <v>42670</v>
      </c>
      <c r="E54" s="83">
        <v>90</v>
      </c>
      <c r="F54" s="83">
        <v>400</v>
      </c>
      <c r="G54" s="83" t="s">
        <v>161</v>
      </c>
      <c r="H54" s="83" t="s">
        <v>162</v>
      </c>
      <c r="XFD54"/>
    </row>
  </sheetData>
  <mergeCells count="1">
    <mergeCell ref="L1:M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XFD62"/>
  <sheetViews>
    <sheetView workbookViewId="0">
      <selection activeCell="K58" sqref="K58"/>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t="s">
        <v>41</v>
      </c>
      <c r="C2" s="149" t="s">
        <v>223</v>
      </c>
      <c r="D2" s="151">
        <v>41352</v>
      </c>
      <c r="E2" s="149">
        <v>630.5</v>
      </c>
      <c r="F2" s="149">
        <v>400</v>
      </c>
      <c r="G2" s="149" t="s">
        <v>161</v>
      </c>
      <c r="H2" s="83" t="s">
        <v>162</v>
      </c>
      <c r="J2" s="85" t="s">
        <v>163</v>
      </c>
      <c r="K2" s="85" t="s">
        <v>164</v>
      </c>
      <c r="L2" s="86">
        <v>40179</v>
      </c>
      <c r="M2" s="86">
        <v>42916</v>
      </c>
      <c r="N2" s="82" t="str">
        <f>$B$2</f>
        <v>2203B</v>
      </c>
      <c r="O2" s="21">
        <f>COUNTIFS($D:$D,"&gt;="&amp;L2,$D:$D,"&lt;="&amp;M2)</f>
        <v>61</v>
      </c>
      <c r="P2" s="21">
        <f>COUNTIFS($D:$D,"&gt;="&amp;L2,$D:$D,"&lt;="&amp;M2,$E:$E,"&gt;400")+COUNTIFS($D:$D,"&gt;="&amp;L2,$D:$D,"&lt;="&amp;M2,$E:$E,"*Present &gt;QL")</f>
        <v>26</v>
      </c>
      <c r="Q2" s="87">
        <f t="shared" ref="Q2" si="0">IFERROR(P2/O2,"NA")</f>
        <v>0.42622950819672129</v>
      </c>
      <c r="XFD2"/>
    </row>
    <row r="3" spans="1:17 16384:16384" s="78" customFormat="1" x14ac:dyDescent="0.3">
      <c r="A3" s="149" t="s">
        <v>159</v>
      </c>
      <c r="B3" s="150" t="s">
        <v>41</v>
      </c>
      <c r="C3" s="149" t="s">
        <v>223</v>
      </c>
      <c r="D3" s="151">
        <v>41841</v>
      </c>
      <c r="E3" s="149">
        <v>540.5</v>
      </c>
      <c r="F3" s="149">
        <v>400</v>
      </c>
      <c r="G3" s="149" t="s">
        <v>161</v>
      </c>
      <c r="H3" s="83" t="s">
        <v>162</v>
      </c>
      <c r="XFD3"/>
    </row>
    <row r="4" spans="1:17 16384:16384" s="78" customFormat="1" x14ac:dyDescent="0.3">
      <c r="A4" s="149" t="s">
        <v>159</v>
      </c>
      <c r="B4" s="150" t="s">
        <v>41</v>
      </c>
      <c r="C4" s="149" t="s">
        <v>223</v>
      </c>
      <c r="D4" s="151">
        <v>40185</v>
      </c>
      <c r="E4" s="149">
        <v>500</v>
      </c>
      <c r="F4" s="149">
        <v>400</v>
      </c>
      <c r="G4" s="149" t="s">
        <v>161</v>
      </c>
      <c r="H4" s="83" t="s">
        <v>162</v>
      </c>
      <c r="XFD4"/>
    </row>
    <row r="5" spans="1:17 16384:16384" s="78" customFormat="1" x14ac:dyDescent="0.3">
      <c r="A5" s="149" t="s">
        <v>159</v>
      </c>
      <c r="B5" s="150" t="s">
        <v>41</v>
      </c>
      <c r="C5" s="149" t="s">
        <v>223</v>
      </c>
      <c r="D5" s="151">
        <v>40304</v>
      </c>
      <c r="E5" s="149">
        <v>67</v>
      </c>
      <c r="F5" s="149">
        <v>400</v>
      </c>
      <c r="G5" s="149" t="s">
        <v>161</v>
      </c>
      <c r="H5" s="83" t="s">
        <v>162</v>
      </c>
      <c r="XFD5"/>
    </row>
    <row r="6" spans="1:17 16384:16384" s="78" customFormat="1" x14ac:dyDescent="0.3">
      <c r="A6" s="149" t="s">
        <v>159</v>
      </c>
      <c r="B6" s="150" t="s">
        <v>41</v>
      </c>
      <c r="C6" s="149" t="s">
        <v>223</v>
      </c>
      <c r="D6" s="151">
        <v>40381</v>
      </c>
      <c r="E6" s="149">
        <v>110</v>
      </c>
      <c r="F6" s="149">
        <v>400</v>
      </c>
      <c r="G6" s="149" t="s">
        <v>161</v>
      </c>
      <c r="H6" s="83" t="s">
        <v>162</v>
      </c>
      <c r="XFD6"/>
    </row>
    <row r="7" spans="1:17 16384:16384" s="78" customFormat="1" x14ac:dyDescent="0.3">
      <c r="A7" s="149" t="s">
        <v>159</v>
      </c>
      <c r="B7" s="150" t="s">
        <v>41</v>
      </c>
      <c r="C7" s="149" t="s">
        <v>223</v>
      </c>
      <c r="D7" s="151">
        <v>40490</v>
      </c>
      <c r="E7" s="149">
        <v>210</v>
      </c>
      <c r="F7" s="149">
        <v>400</v>
      </c>
      <c r="G7" s="149" t="s">
        <v>161</v>
      </c>
      <c r="H7" s="83" t="s">
        <v>162</v>
      </c>
      <c r="XFD7"/>
    </row>
    <row r="8" spans="1:17 16384:16384" s="78" customFormat="1" x14ac:dyDescent="0.3">
      <c r="A8" s="149" t="s">
        <v>159</v>
      </c>
      <c r="B8" s="150" t="s">
        <v>41</v>
      </c>
      <c r="C8" s="149" t="s">
        <v>223</v>
      </c>
      <c r="D8" s="151">
        <v>40602</v>
      </c>
      <c r="E8" s="149">
        <v>270</v>
      </c>
      <c r="F8" s="149">
        <v>400</v>
      </c>
      <c r="G8" s="149" t="s">
        <v>161</v>
      </c>
      <c r="H8" s="83" t="s">
        <v>162</v>
      </c>
      <c r="XFD8"/>
    </row>
    <row r="9" spans="1:17 16384:16384" s="78" customFormat="1" x14ac:dyDescent="0.3">
      <c r="A9" s="149" t="s">
        <v>159</v>
      </c>
      <c r="B9" s="150" t="s">
        <v>41</v>
      </c>
      <c r="C9" s="149" t="s">
        <v>223</v>
      </c>
      <c r="D9" s="151">
        <v>40682</v>
      </c>
      <c r="E9" s="149">
        <v>200</v>
      </c>
      <c r="F9" s="149">
        <v>400</v>
      </c>
      <c r="G9" s="149" t="s">
        <v>161</v>
      </c>
      <c r="H9" s="83" t="s">
        <v>162</v>
      </c>
      <c r="XFD9"/>
    </row>
    <row r="10" spans="1:17 16384:16384" s="78" customFormat="1" x14ac:dyDescent="0.3">
      <c r="A10" s="149" t="s">
        <v>159</v>
      </c>
      <c r="B10" s="150" t="s">
        <v>41</v>
      </c>
      <c r="C10" s="149" t="s">
        <v>223</v>
      </c>
      <c r="D10" s="151">
        <v>40777</v>
      </c>
      <c r="E10" s="149">
        <v>99</v>
      </c>
      <c r="F10" s="149">
        <v>400</v>
      </c>
      <c r="G10" s="149" t="s">
        <v>161</v>
      </c>
      <c r="H10" s="83" t="s">
        <v>162</v>
      </c>
      <c r="XFD10"/>
    </row>
    <row r="11" spans="1:17 16384:16384" s="78" customFormat="1" x14ac:dyDescent="0.3">
      <c r="A11" s="149" t="s">
        <v>165</v>
      </c>
      <c r="B11" s="150" t="s">
        <v>41</v>
      </c>
      <c r="C11" s="149" t="s">
        <v>248</v>
      </c>
      <c r="D11" s="151">
        <v>40821</v>
      </c>
      <c r="E11" s="149">
        <v>100</v>
      </c>
      <c r="F11" s="149">
        <v>400</v>
      </c>
      <c r="G11" s="149" t="s">
        <v>161</v>
      </c>
      <c r="H11" s="83" t="s">
        <v>162</v>
      </c>
      <c r="XFD11"/>
    </row>
    <row r="12" spans="1:17 16384:16384" s="78" customFormat="1" x14ac:dyDescent="0.3">
      <c r="A12" s="149" t="s">
        <v>159</v>
      </c>
      <c r="B12" s="150" t="s">
        <v>41</v>
      </c>
      <c r="C12" s="149" t="s">
        <v>223</v>
      </c>
      <c r="D12" s="151">
        <v>40863</v>
      </c>
      <c r="E12" s="149">
        <v>991</v>
      </c>
      <c r="F12" s="149">
        <v>400</v>
      </c>
      <c r="G12" s="149" t="s">
        <v>161</v>
      </c>
      <c r="H12" s="83" t="s">
        <v>162</v>
      </c>
      <c r="XFD12"/>
    </row>
    <row r="13" spans="1:17 16384:16384" s="78" customFormat="1" x14ac:dyDescent="0.3">
      <c r="A13" s="149" t="s">
        <v>165</v>
      </c>
      <c r="B13" s="150" t="s">
        <v>41</v>
      </c>
      <c r="C13" s="149" t="s">
        <v>248</v>
      </c>
      <c r="D13" s="151">
        <v>40912</v>
      </c>
      <c r="E13" s="149">
        <v>330</v>
      </c>
      <c r="F13" s="149">
        <v>400</v>
      </c>
      <c r="G13" s="149" t="s">
        <v>161</v>
      </c>
      <c r="H13" s="83" t="s">
        <v>162</v>
      </c>
      <c r="XFD13"/>
    </row>
    <row r="14" spans="1:17 16384:16384" s="78" customFormat="1" x14ac:dyDescent="0.3">
      <c r="A14" s="149" t="s">
        <v>159</v>
      </c>
      <c r="B14" s="150" t="s">
        <v>41</v>
      </c>
      <c r="C14" s="149" t="s">
        <v>223</v>
      </c>
      <c r="D14" s="151">
        <v>40994</v>
      </c>
      <c r="E14" s="149">
        <v>450</v>
      </c>
      <c r="F14" s="149">
        <v>400</v>
      </c>
      <c r="G14" s="149" t="s">
        <v>161</v>
      </c>
      <c r="H14" s="83" t="s">
        <v>162</v>
      </c>
      <c r="XFD14"/>
    </row>
    <row r="15" spans="1:17 16384:16384" s="78" customFormat="1" x14ac:dyDescent="0.3">
      <c r="A15" s="149" t="s">
        <v>165</v>
      </c>
      <c r="B15" s="150" t="s">
        <v>41</v>
      </c>
      <c r="C15" s="149" t="s">
        <v>248</v>
      </c>
      <c r="D15" s="151">
        <v>41004</v>
      </c>
      <c r="E15" s="149">
        <v>510</v>
      </c>
      <c r="F15" s="149">
        <v>400</v>
      </c>
      <c r="G15" s="149" t="s">
        <v>161</v>
      </c>
      <c r="H15" s="83" t="s">
        <v>162</v>
      </c>
      <c r="XFD15"/>
    </row>
    <row r="16" spans="1:17 16384:16384" s="78" customFormat="1" x14ac:dyDescent="0.3">
      <c r="A16" s="149" t="s">
        <v>159</v>
      </c>
      <c r="B16" s="150" t="s">
        <v>41</v>
      </c>
      <c r="C16" s="149" t="s">
        <v>223</v>
      </c>
      <c r="D16" s="151">
        <v>41032</v>
      </c>
      <c r="E16" s="149">
        <v>290</v>
      </c>
      <c r="F16" s="149">
        <v>400</v>
      </c>
      <c r="G16" s="149" t="s">
        <v>161</v>
      </c>
      <c r="H16" s="83" t="s">
        <v>162</v>
      </c>
      <c r="XFD16"/>
    </row>
    <row r="17" spans="1:8 16384:16384" s="78" customFormat="1" x14ac:dyDescent="0.3">
      <c r="A17" s="149" t="s">
        <v>165</v>
      </c>
      <c r="B17" s="150" t="s">
        <v>41</v>
      </c>
      <c r="C17" s="149" t="s">
        <v>248</v>
      </c>
      <c r="D17" s="151">
        <v>41110</v>
      </c>
      <c r="E17" s="149">
        <v>440</v>
      </c>
      <c r="F17" s="149">
        <v>400</v>
      </c>
      <c r="G17" s="149" t="s">
        <v>161</v>
      </c>
      <c r="H17" s="83" t="s">
        <v>162</v>
      </c>
      <c r="XFD17"/>
    </row>
    <row r="18" spans="1:8 16384:16384" s="78" customFormat="1" x14ac:dyDescent="0.3">
      <c r="A18" s="149" t="s">
        <v>159</v>
      </c>
      <c r="B18" s="150" t="s">
        <v>41</v>
      </c>
      <c r="C18" s="149" t="s">
        <v>223</v>
      </c>
      <c r="D18" s="151">
        <v>41141</v>
      </c>
      <c r="E18" s="149">
        <v>991</v>
      </c>
      <c r="F18" s="149">
        <v>400</v>
      </c>
      <c r="G18" s="149" t="s">
        <v>161</v>
      </c>
      <c r="H18" s="83" t="s">
        <v>162</v>
      </c>
      <c r="XFD18"/>
    </row>
    <row r="19" spans="1:8 16384:16384" s="78" customFormat="1" x14ac:dyDescent="0.3">
      <c r="A19" s="149" t="s">
        <v>165</v>
      </c>
      <c r="B19" s="150" t="s">
        <v>41</v>
      </c>
      <c r="C19" s="149" t="s">
        <v>248</v>
      </c>
      <c r="D19" s="151">
        <v>41204</v>
      </c>
      <c r="E19" s="149">
        <v>310</v>
      </c>
      <c r="F19" s="149">
        <v>400</v>
      </c>
      <c r="G19" s="149" t="s">
        <v>161</v>
      </c>
      <c r="H19" s="83" t="s">
        <v>162</v>
      </c>
      <c r="XFD19"/>
    </row>
    <row r="20" spans="1:8 16384:16384" s="78" customFormat="1" x14ac:dyDescent="0.3">
      <c r="A20" s="149" t="s">
        <v>165</v>
      </c>
      <c r="B20" s="150" t="s">
        <v>41</v>
      </c>
      <c r="C20" s="149" t="s">
        <v>248</v>
      </c>
      <c r="D20" s="151">
        <v>41296</v>
      </c>
      <c r="E20" s="149">
        <v>270</v>
      </c>
      <c r="F20" s="149">
        <v>400</v>
      </c>
      <c r="G20" s="149" t="s">
        <v>161</v>
      </c>
      <c r="H20" s="83" t="s">
        <v>162</v>
      </c>
      <c r="XFD20"/>
    </row>
    <row r="21" spans="1:8 16384:16384" s="78" customFormat="1" x14ac:dyDescent="0.3">
      <c r="A21" s="149" t="s">
        <v>165</v>
      </c>
      <c r="B21" s="150" t="s">
        <v>41</v>
      </c>
      <c r="C21" s="149" t="s">
        <v>248</v>
      </c>
      <c r="D21" s="151">
        <v>41389</v>
      </c>
      <c r="E21" s="149">
        <v>430</v>
      </c>
      <c r="F21" s="149">
        <v>400</v>
      </c>
      <c r="G21" s="149" t="s">
        <v>161</v>
      </c>
      <c r="H21" s="83" t="s">
        <v>162</v>
      </c>
      <c r="XFD21"/>
    </row>
    <row r="22" spans="1:8 16384:16384" s="78" customFormat="1" x14ac:dyDescent="0.3">
      <c r="A22" s="149" t="s">
        <v>159</v>
      </c>
      <c r="B22" s="150" t="s">
        <v>41</v>
      </c>
      <c r="C22" s="149" t="s">
        <v>223</v>
      </c>
      <c r="D22" s="151">
        <v>41393</v>
      </c>
      <c r="E22" s="149">
        <v>360</v>
      </c>
      <c r="F22" s="149">
        <v>400</v>
      </c>
      <c r="G22" s="149" t="s">
        <v>161</v>
      </c>
      <c r="H22" s="83" t="s">
        <v>162</v>
      </c>
      <c r="XFD22"/>
    </row>
    <row r="23" spans="1:8 16384:16384" s="78" customFormat="1" x14ac:dyDescent="0.3">
      <c r="A23" s="149" t="s">
        <v>159</v>
      </c>
      <c r="B23" s="150" t="s">
        <v>41</v>
      </c>
      <c r="C23" s="149" t="s">
        <v>223</v>
      </c>
      <c r="D23" s="151">
        <v>41408</v>
      </c>
      <c r="E23" s="149">
        <v>90</v>
      </c>
      <c r="F23" s="149">
        <v>400</v>
      </c>
      <c r="G23" s="149" t="s">
        <v>161</v>
      </c>
      <c r="H23" s="83" t="s">
        <v>162</v>
      </c>
      <c r="XFD23"/>
    </row>
    <row r="24" spans="1:8 16384:16384" s="88" customFormat="1" x14ac:dyDescent="0.3">
      <c r="A24" s="149" t="s">
        <v>159</v>
      </c>
      <c r="B24" s="150" t="s">
        <v>41</v>
      </c>
      <c r="C24" s="149" t="s">
        <v>223</v>
      </c>
      <c r="D24" s="151">
        <v>41466</v>
      </c>
      <c r="E24" s="149">
        <v>2500</v>
      </c>
      <c r="F24" s="149">
        <v>400</v>
      </c>
      <c r="G24" s="149" t="s">
        <v>161</v>
      </c>
      <c r="H24" s="83" t="s">
        <v>162</v>
      </c>
      <c r="XFD24"/>
    </row>
    <row r="25" spans="1:8 16384:16384" s="88" customFormat="1" x14ac:dyDescent="0.3">
      <c r="A25" s="149" t="s">
        <v>165</v>
      </c>
      <c r="B25" s="150" t="s">
        <v>41</v>
      </c>
      <c r="C25" s="149" t="s">
        <v>248</v>
      </c>
      <c r="D25" s="151">
        <v>41471</v>
      </c>
      <c r="E25" s="149">
        <v>2000</v>
      </c>
      <c r="F25" s="149">
        <v>400</v>
      </c>
      <c r="G25" s="149" t="s">
        <v>161</v>
      </c>
      <c r="H25" s="83" t="s">
        <v>162</v>
      </c>
      <c r="XFD25"/>
    </row>
    <row r="26" spans="1:8 16384:16384" s="78" customFormat="1" x14ac:dyDescent="0.3">
      <c r="A26" s="149" t="s">
        <v>165</v>
      </c>
      <c r="B26" s="150" t="s">
        <v>41</v>
      </c>
      <c r="C26" s="149" t="s">
        <v>249</v>
      </c>
      <c r="D26" s="151">
        <v>41514</v>
      </c>
      <c r="E26" s="149">
        <v>470</v>
      </c>
      <c r="F26" s="149">
        <v>400</v>
      </c>
      <c r="G26" s="149" t="s">
        <v>161</v>
      </c>
      <c r="H26" s="83" t="s">
        <v>162</v>
      </c>
      <c r="XFD26"/>
    </row>
    <row r="27" spans="1:8 16384:16384" s="78" customFormat="1" x14ac:dyDescent="0.3">
      <c r="A27" s="149" t="s">
        <v>159</v>
      </c>
      <c r="B27" s="150" t="s">
        <v>41</v>
      </c>
      <c r="C27" s="149" t="s">
        <v>223</v>
      </c>
      <c r="D27" s="151">
        <v>41570</v>
      </c>
      <c r="E27" s="149">
        <v>90</v>
      </c>
      <c r="F27" s="149">
        <v>400</v>
      </c>
      <c r="G27" s="149" t="s">
        <v>161</v>
      </c>
      <c r="H27" s="83" t="s">
        <v>162</v>
      </c>
      <c r="XFD27"/>
    </row>
    <row r="28" spans="1:8 16384:16384" s="78" customFormat="1" x14ac:dyDescent="0.3">
      <c r="A28" s="149" t="s">
        <v>165</v>
      </c>
      <c r="B28" s="150" t="s">
        <v>41</v>
      </c>
      <c r="C28" s="149" t="s">
        <v>248</v>
      </c>
      <c r="D28" s="151">
        <v>41604</v>
      </c>
      <c r="E28" s="149">
        <v>5700</v>
      </c>
      <c r="F28" s="149">
        <v>400</v>
      </c>
      <c r="G28" s="149" t="s">
        <v>161</v>
      </c>
      <c r="H28" s="83" t="s">
        <v>162</v>
      </c>
      <c r="XFD28"/>
    </row>
    <row r="29" spans="1:8 16384:16384" s="78" customFormat="1" x14ac:dyDescent="0.3">
      <c r="A29" s="149" t="s">
        <v>159</v>
      </c>
      <c r="B29" s="150" t="s">
        <v>41</v>
      </c>
      <c r="C29" s="149" t="s">
        <v>223</v>
      </c>
      <c r="D29" s="151">
        <v>41652</v>
      </c>
      <c r="E29" s="149">
        <v>1802</v>
      </c>
      <c r="F29" s="149">
        <v>400</v>
      </c>
      <c r="G29" s="149" t="s">
        <v>161</v>
      </c>
      <c r="H29" s="83" t="s">
        <v>162</v>
      </c>
      <c r="XFD29"/>
    </row>
    <row r="30" spans="1:8 16384:16384" s="78" customFormat="1" x14ac:dyDescent="0.3">
      <c r="A30" s="149" t="s">
        <v>165</v>
      </c>
      <c r="B30" s="150" t="s">
        <v>41</v>
      </c>
      <c r="C30" s="149" t="s">
        <v>248</v>
      </c>
      <c r="D30" s="151">
        <v>41689</v>
      </c>
      <c r="E30" s="149">
        <v>500</v>
      </c>
      <c r="F30" s="149">
        <v>400</v>
      </c>
      <c r="G30" s="149" t="s">
        <v>161</v>
      </c>
      <c r="H30" s="83" t="s">
        <v>162</v>
      </c>
      <c r="XFD30"/>
    </row>
    <row r="31" spans="1:8 16384:16384" s="78" customFormat="1" x14ac:dyDescent="0.3">
      <c r="A31" s="149" t="s">
        <v>159</v>
      </c>
      <c r="B31" s="150" t="s">
        <v>41</v>
      </c>
      <c r="C31" s="149" t="s">
        <v>223</v>
      </c>
      <c r="D31" s="151">
        <v>41744</v>
      </c>
      <c r="E31" s="149">
        <v>3800</v>
      </c>
      <c r="F31" s="149">
        <v>400</v>
      </c>
      <c r="G31" s="149" t="s">
        <v>161</v>
      </c>
      <c r="H31" s="83" t="s">
        <v>162</v>
      </c>
      <c r="XFD31"/>
    </row>
    <row r="32" spans="1:8 16384:16384" s="78" customFormat="1" x14ac:dyDescent="0.3">
      <c r="A32" s="149" t="s">
        <v>165</v>
      </c>
      <c r="B32" s="150" t="s">
        <v>41</v>
      </c>
      <c r="C32" s="149" t="s">
        <v>248</v>
      </c>
      <c r="D32" s="151">
        <v>41788</v>
      </c>
      <c r="E32" s="149">
        <v>460</v>
      </c>
      <c r="F32" s="149">
        <v>400</v>
      </c>
      <c r="G32" s="149" t="s">
        <v>161</v>
      </c>
      <c r="H32" s="83" t="s">
        <v>162</v>
      </c>
      <c r="XFD32"/>
    </row>
    <row r="33" spans="1:8 16384:16384" s="78" customFormat="1" x14ac:dyDescent="0.3">
      <c r="A33" s="149" t="s">
        <v>165</v>
      </c>
      <c r="B33" s="150" t="s">
        <v>41</v>
      </c>
      <c r="C33" s="149" t="s">
        <v>248</v>
      </c>
      <c r="D33" s="151">
        <v>41871</v>
      </c>
      <c r="E33" s="149">
        <v>300</v>
      </c>
      <c r="F33" s="149">
        <v>400</v>
      </c>
      <c r="G33" s="149" t="s">
        <v>161</v>
      </c>
      <c r="H33" s="83" t="s">
        <v>162</v>
      </c>
      <c r="XFD33"/>
    </row>
    <row r="34" spans="1:8 16384:16384" s="78" customFormat="1" x14ac:dyDescent="0.3">
      <c r="A34" s="149" t="s">
        <v>165</v>
      </c>
      <c r="B34" s="150" t="s">
        <v>41</v>
      </c>
      <c r="C34" s="149" t="s">
        <v>248</v>
      </c>
      <c r="D34" s="151">
        <v>41955</v>
      </c>
      <c r="E34" s="149">
        <v>240</v>
      </c>
      <c r="F34" s="149">
        <v>400</v>
      </c>
      <c r="G34" s="149" t="s">
        <v>161</v>
      </c>
      <c r="H34" s="83" t="s">
        <v>162</v>
      </c>
      <c r="XFD34"/>
    </row>
    <row r="35" spans="1:8 16384:16384" s="78" customFormat="1" x14ac:dyDescent="0.3">
      <c r="A35" s="149" t="s">
        <v>159</v>
      </c>
      <c r="B35" s="150" t="s">
        <v>41</v>
      </c>
      <c r="C35" s="149" t="s">
        <v>223</v>
      </c>
      <c r="D35" s="151">
        <v>41976</v>
      </c>
      <c r="E35" s="149">
        <v>901</v>
      </c>
      <c r="F35" s="149">
        <v>400</v>
      </c>
      <c r="G35" s="149" t="s">
        <v>161</v>
      </c>
      <c r="H35" s="83" t="s">
        <v>162</v>
      </c>
      <c r="XFD35"/>
    </row>
    <row r="36" spans="1:8 16384:16384" s="78" customFormat="1" x14ac:dyDescent="0.3">
      <c r="A36" s="149" t="s">
        <v>159</v>
      </c>
      <c r="B36" s="150" t="s">
        <v>41</v>
      </c>
      <c r="C36" s="149" t="s">
        <v>223</v>
      </c>
      <c r="D36" s="151">
        <v>42080</v>
      </c>
      <c r="E36" s="149">
        <v>360</v>
      </c>
      <c r="F36" s="149">
        <v>400</v>
      </c>
      <c r="G36" s="149" t="s">
        <v>161</v>
      </c>
      <c r="H36" s="83" t="s">
        <v>162</v>
      </c>
      <c r="XFD36"/>
    </row>
    <row r="37" spans="1:8 16384:16384" s="78" customFormat="1" x14ac:dyDescent="0.3">
      <c r="A37" s="149" t="s">
        <v>165</v>
      </c>
      <c r="B37" s="150" t="s">
        <v>41</v>
      </c>
      <c r="C37" s="149" t="s">
        <v>248</v>
      </c>
      <c r="D37" s="151">
        <v>42087</v>
      </c>
      <c r="E37" s="149">
        <v>290</v>
      </c>
      <c r="F37" s="149">
        <v>400</v>
      </c>
      <c r="G37" s="149" t="s">
        <v>161</v>
      </c>
      <c r="H37" s="83" t="s">
        <v>162</v>
      </c>
      <c r="XFD37"/>
    </row>
    <row r="38" spans="1:8 16384:16384" s="78" customFormat="1" x14ac:dyDescent="0.3">
      <c r="A38" s="149" t="s">
        <v>159</v>
      </c>
      <c r="B38" s="150" t="s">
        <v>41</v>
      </c>
      <c r="C38" s="149" t="s">
        <v>223</v>
      </c>
      <c r="D38" s="151">
        <v>42142</v>
      </c>
      <c r="E38" s="149">
        <v>180</v>
      </c>
      <c r="F38" s="149">
        <v>400</v>
      </c>
      <c r="G38" s="149" t="s">
        <v>161</v>
      </c>
      <c r="H38" s="83" t="s">
        <v>162</v>
      </c>
      <c r="XFD38"/>
    </row>
    <row r="39" spans="1:8 16384:16384" s="78" customFormat="1" x14ac:dyDescent="0.3">
      <c r="A39" s="149" t="s">
        <v>165</v>
      </c>
      <c r="B39" s="150" t="s">
        <v>41</v>
      </c>
      <c r="C39" s="149" t="s">
        <v>248</v>
      </c>
      <c r="D39" s="151">
        <v>42164</v>
      </c>
      <c r="E39" s="149">
        <v>90</v>
      </c>
      <c r="F39" s="149">
        <v>400</v>
      </c>
      <c r="G39" s="149" t="s">
        <v>161</v>
      </c>
      <c r="H39" s="83" t="s">
        <v>162</v>
      </c>
      <c r="XFD39"/>
    </row>
    <row r="40" spans="1:8 16384:16384" s="78" customFormat="1" x14ac:dyDescent="0.3">
      <c r="A40" s="149" t="s">
        <v>159</v>
      </c>
      <c r="B40" s="150" t="s">
        <v>41</v>
      </c>
      <c r="C40" s="149" t="s">
        <v>223</v>
      </c>
      <c r="D40" s="151">
        <v>42215</v>
      </c>
      <c r="E40" s="149">
        <v>1300</v>
      </c>
      <c r="F40" s="149">
        <v>400</v>
      </c>
      <c r="G40" s="149" t="s">
        <v>161</v>
      </c>
      <c r="H40" s="83" t="s">
        <v>162</v>
      </c>
      <c r="XFD40"/>
    </row>
    <row r="41" spans="1:8 16384:16384" s="78" customFormat="1" x14ac:dyDescent="0.3">
      <c r="A41" s="149" t="s">
        <v>165</v>
      </c>
      <c r="B41" s="150" t="s">
        <v>41</v>
      </c>
      <c r="C41" s="149" t="s">
        <v>248</v>
      </c>
      <c r="D41" s="151">
        <v>42242</v>
      </c>
      <c r="E41" s="149">
        <v>3900</v>
      </c>
      <c r="F41" s="149">
        <v>400</v>
      </c>
      <c r="G41" s="149" t="s">
        <v>161</v>
      </c>
      <c r="H41" s="83" t="s">
        <v>162</v>
      </c>
      <c r="XFD41"/>
    </row>
    <row r="42" spans="1:8 16384:16384" s="78" customFormat="1" x14ac:dyDescent="0.3">
      <c r="A42" s="149" t="s">
        <v>165</v>
      </c>
      <c r="B42" s="150" t="s">
        <v>41</v>
      </c>
      <c r="C42" s="149" t="s">
        <v>248</v>
      </c>
      <c r="D42" s="151">
        <v>42277</v>
      </c>
      <c r="E42" s="149">
        <v>710</v>
      </c>
      <c r="F42" s="149">
        <v>400</v>
      </c>
      <c r="G42" s="149" t="s">
        <v>161</v>
      </c>
      <c r="H42" s="83" t="s">
        <v>162</v>
      </c>
      <c r="XFD42"/>
    </row>
    <row r="43" spans="1:8 16384:16384" s="78" customFormat="1" x14ac:dyDescent="0.3">
      <c r="A43" s="149" t="s">
        <v>159</v>
      </c>
      <c r="B43" s="150" t="s">
        <v>41</v>
      </c>
      <c r="C43" s="149" t="s">
        <v>223</v>
      </c>
      <c r="D43" s="151">
        <v>42282</v>
      </c>
      <c r="E43" s="149">
        <v>270</v>
      </c>
      <c r="F43" s="149">
        <v>400</v>
      </c>
      <c r="G43" s="149" t="s">
        <v>161</v>
      </c>
      <c r="H43" s="83" t="s">
        <v>162</v>
      </c>
      <c r="XFD43"/>
    </row>
    <row r="44" spans="1:8 16384:16384" s="78" customFormat="1" x14ac:dyDescent="0.3">
      <c r="A44" s="149" t="s">
        <v>165</v>
      </c>
      <c r="B44" s="150" t="s">
        <v>41</v>
      </c>
      <c r="C44" s="149" t="s">
        <v>248</v>
      </c>
      <c r="D44" s="151">
        <v>42305</v>
      </c>
      <c r="E44" s="149">
        <v>220</v>
      </c>
      <c r="F44" s="149">
        <v>400</v>
      </c>
      <c r="G44" s="149" t="s">
        <v>161</v>
      </c>
      <c r="H44" s="83" t="s">
        <v>162</v>
      </c>
      <c r="XFD44"/>
    </row>
    <row r="45" spans="1:8 16384:16384" s="78" customFormat="1" x14ac:dyDescent="0.3">
      <c r="A45" s="149" t="s">
        <v>165</v>
      </c>
      <c r="B45" s="150" t="s">
        <v>41</v>
      </c>
      <c r="C45" s="149" t="s">
        <v>248</v>
      </c>
      <c r="D45" s="151">
        <v>42325</v>
      </c>
      <c r="E45" s="149">
        <v>440</v>
      </c>
      <c r="F45" s="149">
        <v>400</v>
      </c>
      <c r="G45" s="149" t="s">
        <v>161</v>
      </c>
      <c r="H45" s="83" t="s">
        <v>162</v>
      </c>
      <c r="XFD45"/>
    </row>
    <row r="46" spans="1:8 16384:16384" s="78" customFormat="1" x14ac:dyDescent="0.3">
      <c r="A46" s="149" t="s">
        <v>165</v>
      </c>
      <c r="B46" s="150" t="s">
        <v>41</v>
      </c>
      <c r="C46" s="149" t="s">
        <v>248</v>
      </c>
      <c r="D46" s="151">
        <v>42360</v>
      </c>
      <c r="E46" s="149">
        <v>510</v>
      </c>
      <c r="F46" s="149">
        <v>400</v>
      </c>
      <c r="G46" s="149" t="s">
        <v>161</v>
      </c>
      <c r="H46" s="83" t="s">
        <v>162</v>
      </c>
      <c r="XFD46"/>
    </row>
    <row r="47" spans="1:8 16384:16384" s="78" customFormat="1" x14ac:dyDescent="0.3">
      <c r="A47" s="149" t="s">
        <v>165</v>
      </c>
      <c r="B47" s="150" t="s">
        <v>41</v>
      </c>
      <c r="C47" s="149" t="s">
        <v>248</v>
      </c>
      <c r="D47" s="151">
        <v>42388</v>
      </c>
      <c r="E47" s="149">
        <v>1200</v>
      </c>
      <c r="F47" s="149">
        <v>400</v>
      </c>
      <c r="G47" s="149" t="s">
        <v>161</v>
      </c>
      <c r="H47" s="83" t="s">
        <v>162</v>
      </c>
      <c r="XFD47"/>
    </row>
    <row r="48" spans="1:8 16384:16384" s="78" customFormat="1" x14ac:dyDescent="0.3">
      <c r="A48" s="149" t="s">
        <v>159</v>
      </c>
      <c r="B48" s="150" t="s">
        <v>41</v>
      </c>
      <c r="C48" s="149" t="s">
        <v>223</v>
      </c>
      <c r="D48" s="151">
        <v>42397</v>
      </c>
      <c r="E48" s="149">
        <v>270</v>
      </c>
      <c r="F48" s="149">
        <v>400</v>
      </c>
      <c r="G48" s="149" t="s">
        <v>161</v>
      </c>
      <c r="H48" s="83" t="s">
        <v>162</v>
      </c>
      <c r="XFD48"/>
    </row>
    <row r="49" spans="1:8 16384:16384" s="78" customFormat="1" x14ac:dyDescent="0.3">
      <c r="A49" s="149" t="s">
        <v>165</v>
      </c>
      <c r="B49" s="150" t="s">
        <v>41</v>
      </c>
      <c r="C49" s="149" t="s">
        <v>248</v>
      </c>
      <c r="D49" s="151">
        <v>42417</v>
      </c>
      <c r="E49" s="149">
        <v>250</v>
      </c>
      <c r="F49" s="149">
        <v>400</v>
      </c>
      <c r="G49" s="149" t="s">
        <v>161</v>
      </c>
      <c r="H49" s="83" t="s">
        <v>162</v>
      </c>
      <c r="XFD49"/>
    </row>
    <row r="50" spans="1:8 16384:16384" s="78" customFormat="1" x14ac:dyDescent="0.3">
      <c r="A50" s="149" t="s">
        <v>165</v>
      </c>
      <c r="B50" s="150" t="s">
        <v>41</v>
      </c>
      <c r="C50" s="149" t="s">
        <v>248</v>
      </c>
      <c r="D50" s="151">
        <v>42452</v>
      </c>
      <c r="E50" s="149">
        <v>130</v>
      </c>
      <c r="F50" s="149">
        <v>400</v>
      </c>
      <c r="G50" s="149" t="s">
        <v>161</v>
      </c>
      <c r="H50" s="83" t="s">
        <v>162</v>
      </c>
      <c r="XFD50"/>
    </row>
    <row r="51" spans="1:8 16384:16384" s="78" customFormat="1" x14ac:dyDescent="0.3">
      <c r="A51" s="149" t="s">
        <v>165</v>
      </c>
      <c r="B51" s="150" t="s">
        <v>41</v>
      </c>
      <c r="C51" s="149" t="s">
        <v>248</v>
      </c>
      <c r="D51" s="151">
        <v>42487</v>
      </c>
      <c r="E51" s="149">
        <v>45</v>
      </c>
      <c r="F51" s="149">
        <v>400</v>
      </c>
      <c r="G51" s="149" t="s">
        <v>161</v>
      </c>
      <c r="H51" s="83" t="s">
        <v>162</v>
      </c>
      <c r="XFD51"/>
    </row>
    <row r="52" spans="1:8 16384:16384" s="78" customFormat="1" x14ac:dyDescent="0.3">
      <c r="A52" s="149" t="s">
        <v>159</v>
      </c>
      <c r="B52" s="150" t="s">
        <v>41</v>
      </c>
      <c r="C52" s="149" t="s">
        <v>223</v>
      </c>
      <c r="D52" s="151">
        <v>42495</v>
      </c>
      <c r="E52" s="149">
        <v>110</v>
      </c>
      <c r="F52" s="149">
        <v>400</v>
      </c>
      <c r="G52" s="149" t="s">
        <v>161</v>
      </c>
      <c r="H52" s="83" t="s">
        <v>162</v>
      </c>
      <c r="XFD52"/>
    </row>
    <row r="53" spans="1:8 16384:16384" s="78" customFormat="1" x14ac:dyDescent="0.3">
      <c r="A53" s="149" t="s">
        <v>165</v>
      </c>
      <c r="B53" s="150" t="s">
        <v>41</v>
      </c>
      <c r="C53" s="149" t="s">
        <v>248</v>
      </c>
      <c r="D53" s="151">
        <v>42508</v>
      </c>
      <c r="E53" s="149">
        <v>81</v>
      </c>
      <c r="F53" s="149">
        <v>400</v>
      </c>
      <c r="G53" s="149" t="s">
        <v>161</v>
      </c>
      <c r="H53" s="83" t="s">
        <v>162</v>
      </c>
      <c r="XFD53"/>
    </row>
    <row r="54" spans="1:8 16384:16384" s="78" customFormat="1" x14ac:dyDescent="0.3">
      <c r="A54" s="149" t="s">
        <v>165</v>
      </c>
      <c r="B54" s="150" t="s">
        <v>41</v>
      </c>
      <c r="C54" s="149" t="s">
        <v>248</v>
      </c>
      <c r="D54" s="151">
        <v>42543</v>
      </c>
      <c r="E54" s="149">
        <v>54</v>
      </c>
      <c r="F54" s="149">
        <v>400</v>
      </c>
      <c r="G54" s="149" t="s">
        <v>161</v>
      </c>
      <c r="H54" s="83" t="s">
        <v>162</v>
      </c>
      <c r="XFD54"/>
    </row>
    <row r="55" spans="1:8 16384:16384" s="78" customFormat="1" x14ac:dyDescent="0.3">
      <c r="A55" s="149" t="s">
        <v>165</v>
      </c>
      <c r="B55" s="150" t="s">
        <v>41</v>
      </c>
      <c r="C55" s="149" t="s">
        <v>248</v>
      </c>
      <c r="D55" s="151">
        <v>42577</v>
      </c>
      <c r="E55" s="149">
        <v>140</v>
      </c>
      <c r="F55" s="149">
        <v>400</v>
      </c>
      <c r="G55" s="149" t="s">
        <v>161</v>
      </c>
      <c r="H55" s="83" t="s">
        <v>162</v>
      </c>
      <c r="XFD55"/>
    </row>
    <row r="56" spans="1:8 16384:16384" s="78" customFormat="1" x14ac:dyDescent="0.3">
      <c r="A56" s="149" t="s">
        <v>159</v>
      </c>
      <c r="B56" s="150" t="s">
        <v>41</v>
      </c>
      <c r="C56" s="149" t="s">
        <v>223</v>
      </c>
      <c r="D56" s="151">
        <v>42584</v>
      </c>
      <c r="E56" s="149">
        <v>631</v>
      </c>
      <c r="F56" s="149">
        <v>400</v>
      </c>
      <c r="G56" s="149" t="s">
        <v>161</v>
      </c>
      <c r="H56" s="83" t="s">
        <v>162</v>
      </c>
      <c r="XFD56"/>
    </row>
    <row r="57" spans="1:8 16384:16384" s="78" customFormat="1" x14ac:dyDescent="0.3">
      <c r="A57" s="149" t="s">
        <v>165</v>
      </c>
      <c r="B57" s="150" t="s">
        <v>41</v>
      </c>
      <c r="C57" s="149" t="s">
        <v>248</v>
      </c>
      <c r="D57" s="151">
        <v>42604</v>
      </c>
      <c r="E57" s="149">
        <v>210</v>
      </c>
      <c r="F57" s="149">
        <v>400</v>
      </c>
      <c r="G57" s="149" t="s">
        <v>161</v>
      </c>
      <c r="H57" s="83" t="s">
        <v>162</v>
      </c>
      <c r="XFD57"/>
    </row>
    <row r="58" spans="1:8 16384:16384" s="78" customFormat="1" x14ac:dyDescent="0.3">
      <c r="A58" s="149" t="s">
        <v>165</v>
      </c>
      <c r="B58" s="150" t="s">
        <v>41</v>
      </c>
      <c r="C58" s="149" t="s">
        <v>248</v>
      </c>
      <c r="D58" s="151">
        <v>42628</v>
      </c>
      <c r="E58" s="149">
        <v>140</v>
      </c>
      <c r="F58" s="149">
        <v>400</v>
      </c>
      <c r="G58" s="149" t="s">
        <v>161</v>
      </c>
      <c r="H58" s="83" t="s">
        <v>162</v>
      </c>
      <c r="XFD58"/>
    </row>
    <row r="59" spans="1:8 16384:16384" s="78" customFormat="1" x14ac:dyDescent="0.3">
      <c r="A59" s="149" t="s">
        <v>165</v>
      </c>
      <c r="B59" s="150" t="s">
        <v>41</v>
      </c>
      <c r="C59" s="149" t="s">
        <v>248</v>
      </c>
      <c r="D59" s="151">
        <v>42677</v>
      </c>
      <c r="E59" s="149">
        <v>230</v>
      </c>
      <c r="F59" s="149">
        <v>400</v>
      </c>
      <c r="G59" s="149" t="s">
        <v>161</v>
      </c>
      <c r="H59" s="83" t="s">
        <v>162</v>
      </c>
      <c r="XFD59"/>
    </row>
    <row r="60" spans="1:8 16384:16384" s="78" customFormat="1" x14ac:dyDescent="0.3">
      <c r="A60" s="149" t="s">
        <v>165</v>
      </c>
      <c r="B60" s="150" t="s">
        <v>41</v>
      </c>
      <c r="C60" s="149" t="s">
        <v>248</v>
      </c>
      <c r="D60" s="151">
        <v>42702</v>
      </c>
      <c r="E60" s="149">
        <v>1300</v>
      </c>
      <c r="F60" s="149">
        <v>400</v>
      </c>
      <c r="G60" s="149" t="s">
        <v>161</v>
      </c>
      <c r="H60" s="83" t="s">
        <v>162</v>
      </c>
      <c r="XFD60"/>
    </row>
    <row r="61" spans="1:8 16384:16384" s="78" customFormat="1" x14ac:dyDescent="0.3">
      <c r="A61" s="149" t="s">
        <v>165</v>
      </c>
      <c r="B61" s="150" t="s">
        <v>41</v>
      </c>
      <c r="C61" s="149" t="s">
        <v>248</v>
      </c>
      <c r="D61" s="151">
        <v>42731</v>
      </c>
      <c r="E61" s="149">
        <v>180</v>
      </c>
      <c r="F61" s="149">
        <v>400</v>
      </c>
      <c r="G61" s="149" t="s">
        <v>161</v>
      </c>
      <c r="H61" s="83" t="s">
        <v>162</v>
      </c>
      <c r="XFD61"/>
    </row>
    <row r="62" spans="1:8 16384:16384" x14ac:dyDescent="0.3">
      <c r="A62" s="149" t="s">
        <v>165</v>
      </c>
      <c r="B62" s="150" t="s">
        <v>41</v>
      </c>
      <c r="C62" s="149" t="s">
        <v>248</v>
      </c>
      <c r="D62" s="151">
        <v>42754</v>
      </c>
      <c r="E62" s="149">
        <v>270</v>
      </c>
      <c r="F62" s="149">
        <v>400</v>
      </c>
      <c r="G62" s="149" t="s">
        <v>161</v>
      </c>
      <c r="H62" s="83" t="s">
        <v>162</v>
      </c>
    </row>
  </sheetData>
  <mergeCells count="1">
    <mergeCell ref="L1:M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XFD81"/>
  <sheetViews>
    <sheetView workbookViewId="0">
      <selection activeCell="N11" sqref="N11"/>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t="s">
        <v>224</v>
      </c>
      <c r="C2" s="149" t="s">
        <v>225</v>
      </c>
      <c r="D2" s="151">
        <v>40185</v>
      </c>
      <c r="E2" s="149">
        <v>21000</v>
      </c>
      <c r="F2" s="149">
        <v>400</v>
      </c>
      <c r="G2" s="149" t="s">
        <v>161</v>
      </c>
      <c r="H2" s="83" t="s">
        <v>162</v>
      </c>
      <c r="J2" s="85" t="s">
        <v>163</v>
      </c>
      <c r="K2" s="85" t="s">
        <v>164</v>
      </c>
      <c r="L2" s="86">
        <v>40179</v>
      </c>
      <c r="M2" s="86">
        <v>42916</v>
      </c>
      <c r="N2" s="82" t="str">
        <f>$B$2</f>
        <v>2228A</v>
      </c>
      <c r="O2" s="21">
        <f>COUNTIFS($D:$D,"&gt;="&amp;L2,$D:$D,"&lt;="&amp;M2)</f>
        <v>80</v>
      </c>
      <c r="P2" s="21">
        <f>COUNTIFS($D:$D,"&gt;="&amp;L2,$D:$D,"&lt;="&amp;M2,$E:$E,"&gt;400")+COUNTIFS($D:$D,"&gt;="&amp;L2,$D:$D,"&lt;="&amp;M2,$E:$E,"*Present &gt;QL")</f>
        <v>62</v>
      </c>
      <c r="Q2" s="87">
        <f t="shared" ref="Q2" si="0">IFERROR(P2/O2,"NA")</f>
        <v>0.77500000000000002</v>
      </c>
      <c r="XFD2"/>
    </row>
    <row r="3" spans="1:17 16384:16384" s="78" customFormat="1" x14ac:dyDescent="0.3">
      <c r="A3" s="149" t="s">
        <v>159</v>
      </c>
      <c r="B3" s="150" t="s">
        <v>224</v>
      </c>
      <c r="C3" s="149" t="s">
        <v>225</v>
      </c>
      <c r="D3" s="151">
        <v>40337</v>
      </c>
      <c r="E3" s="149">
        <v>230</v>
      </c>
      <c r="F3" s="149">
        <v>400</v>
      </c>
      <c r="G3" s="149" t="s">
        <v>161</v>
      </c>
      <c r="H3" s="83" t="s">
        <v>162</v>
      </c>
      <c r="XFD3"/>
    </row>
    <row r="4" spans="1:17 16384:16384" s="78" customFormat="1" x14ac:dyDescent="0.3">
      <c r="A4" s="149" t="s">
        <v>159</v>
      </c>
      <c r="B4" s="150" t="s">
        <v>224</v>
      </c>
      <c r="C4" s="149" t="s">
        <v>225</v>
      </c>
      <c r="D4" s="151">
        <v>40380</v>
      </c>
      <c r="E4" s="149">
        <v>210</v>
      </c>
      <c r="F4" s="149">
        <v>400</v>
      </c>
      <c r="G4" s="149" t="s">
        <v>161</v>
      </c>
      <c r="H4" s="83" t="s">
        <v>162</v>
      </c>
      <c r="XFD4"/>
    </row>
    <row r="5" spans="1:17 16384:16384" s="78" customFormat="1" x14ac:dyDescent="0.3">
      <c r="A5" s="149" t="s">
        <v>159</v>
      </c>
      <c r="B5" s="150" t="s">
        <v>224</v>
      </c>
      <c r="C5" s="149" t="s">
        <v>225</v>
      </c>
      <c r="D5" s="151">
        <v>40479</v>
      </c>
      <c r="E5" s="149">
        <v>150</v>
      </c>
      <c r="F5" s="149">
        <v>400</v>
      </c>
      <c r="G5" s="149" t="s">
        <v>161</v>
      </c>
      <c r="H5" s="83" t="s">
        <v>162</v>
      </c>
      <c r="XFD5"/>
    </row>
    <row r="6" spans="1:17 16384:16384" s="78" customFormat="1" x14ac:dyDescent="0.3">
      <c r="A6" s="149" t="s">
        <v>159</v>
      </c>
      <c r="B6" s="150" t="s">
        <v>224</v>
      </c>
      <c r="C6" s="149" t="s">
        <v>225</v>
      </c>
      <c r="D6" s="151">
        <v>40567</v>
      </c>
      <c r="E6" s="149">
        <v>250</v>
      </c>
      <c r="F6" s="149">
        <v>400</v>
      </c>
      <c r="G6" s="149" t="s">
        <v>161</v>
      </c>
      <c r="H6" s="83" t="s">
        <v>162</v>
      </c>
      <c r="XFD6"/>
    </row>
    <row r="7" spans="1:17 16384:16384" s="78" customFormat="1" x14ac:dyDescent="0.3">
      <c r="A7" s="149" t="s">
        <v>165</v>
      </c>
      <c r="B7" s="150" t="s">
        <v>224</v>
      </c>
      <c r="C7" s="149" t="s">
        <v>253</v>
      </c>
      <c r="D7" s="151">
        <v>40582</v>
      </c>
      <c r="E7" s="149">
        <v>2200</v>
      </c>
      <c r="F7" s="149">
        <v>400</v>
      </c>
      <c r="G7" s="149" t="s">
        <v>161</v>
      </c>
      <c r="H7" s="83" t="s">
        <v>162</v>
      </c>
      <c r="XFD7"/>
    </row>
    <row r="8" spans="1:17 16384:16384" s="78" customFormat="1" x14ac:dyDescent="0.3">
      <c r="A8" s="149" t="s">
        <v>165</v>
      </c>
      <c r="B8" s="150" t="s">
        <v>224</v>
      </c>
      <c r="C8" s="149" t="s">
        <v>254</v>
      </c>
      <c r="D8" s="151">
        <v>40582</v>
      </c>
      <c r="E8" s="149">
        <v>120</v>
      </c>
      <c r="F8" s="149">
        <v>400</v>
      </c>
      <c r="G8" s="149" t="s">
        <v>161</v>
      </c>
      <c r="H8" s="83" t="s">
        <v>162</v>
      </c>
      <c r="XFD8"/>
    </row>
    <row r="9" spans="1:17 16384:16384" s="78" customFormat="1" x14ac:dyDescent="0.3">
      <c r="A9" s="149" t="s">
        <v>165</v>
      </c>
      <c r="B9" s="150" t="s">
        <v>224</v>
      </c>
      <c r="C9" s="149" t="s">
        <v>255</v>
      </c>
      <c r="D9" s="151">
        <v>40582</v>
      </c>
      <c r="E9" s="149">
        <v>1900</v>
      </c>
      <c r="F9" s="149">
        <v>400</v>
      </c>
      <c r="G9" s="149" t="s">
        <v>161</v>
      </c>
      <c r="H9" s="83" t="s">
        <v>162</v>
      </c>
      <c r="XFD9"/>
    </row>
    <row r="10" spans="1:17 16384:16384" s="78" customFormat="1" x14ac:dyDescent="0.3">
      <c r="A10" s="149" t="s">
        <v>165</v>
      </c>
      <c r="B10" s="150" t="s">
        <v>224</v>
      </c>
      <c r="C10" s="149" t="s">
        <v>253</v>
      </c>
      <c r="D10" s="151">
        <v>40612</v>
      </c>
      <c r="E10" s="149">
        <v>520</v>
      </c>
      <c r="F10" s="149">
        <v>400</v>
      </c>
      <c r="G10" s="149" t="s">
        <v>161</v>
      </c>
      <c r="H10" s="83" t="s">
        <v>162</v>
      </c>
      <c r="XFD10"/>
    </row>
    <row r="11" spans="1:17 16384:16384" s="78" customFormat="1" x14ac:dyDescent="0.3">
      <c r="A11" s="149" t="s">
        <v>165</v>
      </c>
      <c r="B11" s="150" t="s">
        <v>224</v>
      </c>
      <c r="C11" s="149" t="s">
        <v>255</v>
      </c>
      <c r="D11" s="151">
        <v>40612</v>
      </c>
      <c r="E11" s="149">
        <v>640</v>
      </c>
      <c r="F11" s="149">
        <v>400</v>
      </c>
      <c r="G11" s="149" t="s">
        <v>161</v>
      </c>
      <c r="H11" s="83" t="s">
        <v>162</v>
      </c>
      <c r="XFD11"/>
    </row>
    <row r="12" spans="1:17 16384:16384" s="78" customFormat="1" x14ac:dyDescent="0.3">
      <c r="A12" s="149" t="s">
        <v>165</v>
      </c>
      <c r="B12" s="150" t="s">
        <v>224</v>
      </c>
      <c r="C12" s="149" t="s">
        <v>255</v>
      </c>
      <c r="D12" s="151">
        <v>40645</v>
      </c>
      <c r="E12" s="149">
        <v>2100</v>
      </c>
      <c r="F12" s="149">
        <v>400</v>
      </c>
      <c r="G12" s="149" t="s">
        <v>161</v>
      </c>
      <c r="H12" s="83" t="s">
        <v>162</v>
      </c>
      <c r="XFD12"/>
    </row>
    <row r="13" spans="1:17 16384:16384" s="78" customFormat="1" x14ac:dyDescent="0.3">
      <c r="A13" s="149" t="s">
        <v>165</v>
      </c>
      <c r="B13" s="150" t="s">
        <v>224</v>
      </c>
      <c r="C13" s="149" t="s">
        <v>253</v>
      </c>
      <c r="D13" s="151">
        <v>40668</v>
      </c>
      <c r="E13" s="149">
        <v>140</v>
      </c>
      <c r="F13" s="149">
        <v>400</v>
      </c>
      <c r="G13" s="149" t="s">
        <v>161</v>
      </c>
      <c r="H13" s="83" t="s">
        <v>162</v>
      </c>
      <c r="XFD13"/>
    </row>
    <row r="14" spans="1:17 16384:16384" s="78" customFormat="1" x14ac:dyDescent="0.3">
      <c r="A14" s="149" t="s">
        <v>165</v>
      </c>
      <c r="B14" s="150" t="s">
        <v>224</v>
      </c>
      <c r="C14" s="149" t="s">
        <v>254</v>
      </c>
      <c r="D14" s="151">
        <v>40668</v>
      </c>
      <c r="E14" s="149" t="s">
        <v>166</v>
      </c>
      <c r="F14" s="149">
        <v>400</v>
      </c>
      <c r="G14" s="149" t="s">
        <v>178</v>
      </c>
      <c r="H14" s="83" t="s">
        <v>162</v>
      </c>
      <c r="XFD14"/>
    </row>
    <row r="15" spans="1:17 16384:16384" s="78" customFormat="1" x14ac:dyDescent="0.3">
      <c r="A15" s="149" t="s">
        <v>159</v>
      </c>
      <c r="B15" s="150" t="s">
        <v>224</v>
      </c>
      <c r="C15" s="149" t="s">
        <v>225</v>
      </c>
      <c r="D15" s="151">
        <v>40668</v>
      </c>
      <c r="E15" s="149">
        <v>650</v>
      </c>
      <c r="F15" s="149">
        <v>400</v>
      </c>
      <c r="G15" s="149" t="s">
        <v>161</v>
      </c>
      <c r="H15" s="83" t="s">
        <v>162</v>
      </c>
      <c r="XFD15"/>
    </row>
    <row r="16" spans="1:17 16384:16384" s="78" customFormat="1" x14ac:dyDescent="0.3">
      <c r="A16" s="149" t="s">
        <v>165</v>
      </c>
      <c r="B16" s="150" t="s">
        <v>224</v>
      </c>
      <c r="C16" s="149" t="s">
        <v>255</v>
      </c>
      <c r="D16" s="151">
        <v>40680</v>
      </c>
      <c r="E16" s="149">
        <v>280</v>
      </c>
      <c r="F16" s="149">
        <v>400</v>
      </c>
      <c r="G16" s="149" t="s">
        <v>161</v>
      </c>
      <c r="H16" s="83" t="s">
        <v>162</v>
      </c>
      <c r="XFD16"/>
    </row>
    <row r="17" spans="1:8 16384:16384" s="78" customFormat="1" x14ac:dyDescent="0.3">
      <c r="A17" s="149" t="s">
        <v>165</v>
      </c>
      <c r="B17" s="150" t="s">
        <v>224</v>
      </c>
      <c r="C17" s="149" t="s">
        <v>253</v>
      </c>
      <c r="D17" s="151">
        <v>40722</v>
      </c>
      <c r="E17" s="149">
        <v>280</v>
      </c>
      <c r="F17" s="149">
        <v>400</v>
      </c>
      <c r="G17" s="149" t="s">
        <v>161</v>
      </c>
      <c r="H17" s="83" t="s">
        <v>162</v>
      </c>
      <c r="XFD17"/>
    </row>
    <row r="18" spans="1:8 16384:16384" s="78" customFormat="1" x14ac:dyDescent="0.3">
      <c r="A18" s="149" t="s">
        <v>165</v>
      </c>
      <c r="B18" s="150" t="s">
        <v>224</v>
      </c>
      <c r="C18" s="149" t="s">
        <v>255</v>
      </c>
      <c r="D18" s="151">
        <v>40722</v>
      </c>
      <c r="E18" s="149">
        <v>2100</v>
      </c>
      <c r="F18" s="149">
        <v>400</v>
      </c>
      <c r="G18" s="149" t="s">
        <v>161</v>
      </c>
      <c r="H18" s="83" t="s">
        <v>162</v>
      </c>
      <c r="XFD18"/>
    </row>
    <row r="19" spans="1:8 16384:16384" s="78" customFormat="1" x14ac:dyDescent="0.3">
      <c r="A19" s="149" t="s">
        <v>165</v>
      </c>
      <c r="B19" s="150" t="s">
        <v>224</v>
      </c>
      <c r="C19" s="149" t="s">
        <v>253</v>
      </c>
      <c r="D19" s="151">
        <v>40750</v>
      </c>
      <c r="E19" s="149">
        <v>2300</v>
      </c>
      <c r="F19" s="149">
        <v>400</v>
      </c>
      <c r="G19" s="149" t="s">
        <v>161</v>
      </c>
      <c r="H19" s="83" t="s">
        <v>162</v>
      </c>
      <c r="XFD19"/>
    </row>
    <row r="20" spans="1:8 16384:16384" s="78" customFormat="1" x14ac:dyDescent="0.3">
      <c r="A20" s="149" t="s">
        <v>165</v>
      </c>
      <c r="B20" s="150" t="s">
        <v>224</v>
      </c>
      <c r="C20" s="149" t="s">
        <v>255</v>
      </c>
      <c r="D20" s="151">
        <v>40750</v>
      </c>
      <c r="E20" s="149">
        <v>20000</v>
      </c>
      <c r="F20" s="149">
        <v>400</v>
      </c>
      <c r="G20" s="149" t="s">
        <v>161</v>
      </c>
      <c r="H20" s="83" t="s">
        <v>162</v>
      </c>
      <c r="XFD20"/>
    </row>
    <row r="21" spans="1:8 16384:16384" s="78" customFormat="1" x14ac:dyDescent="0.3">
      <c r="A21" s="149" t="s">
        <v>159</v>
      </c>
      <c r="B21" s="150" t="s">
        <v>224</v>
      </c>
      <c r="C21" s="149" t="s">
        <v>225</v>
      </c>
      <c r="D21" s="151">
        <v>40772</v>
      </c>
      <c r="E21" s="149">
        <v>660</v>
      </c>
      <c r="F21" s="149">
        <v>400</v>
      </c>
      <c r="G21" s="149" t="s">
        <v>161</v>
      </c>
      <c r="H21" s="83" t="s">
        <v>162</v>
      </c>
      <c r="XFD21"/>
    </row>
    <row r="22" spans="1:8 16384:16384" s="78" customFormat="1" x14ac:dyDescent="0.3">
      <c r="A22" s="149" t="s">
        <v>165</v>
      </c>
      <c r="B22" s="150" t="s">
        <v>224</v>
      </c>
      <c r="C22" s="149" t="s">
        <v>255</v>
      </c>
      <c r="D22" s="151">
        <v>40805</v>
      </c>
      <c r="E22" s="149">
        <v>720</v>
      </c>
      <c r="F22" s="149">
        <v>400</v>
      </c>
      <c r="G22" s="149" t="s">
        <v>161</v>
      </c>
      <c r="H22" s="83" t="s">
        <v>162</v>
      </c>
      <c r="XFD22"/>
    </row>
    <row r="23" spans="1:8 16384:16384" s="78" customFormat="1" x14ac:dyDescent="0.3">
      <c r="A23" s="149" t="s">
        <v>159</v>
      </c>
      <c r="B23" s="150" t="s">
        <v>224</v>
      </c>
      <c r="C23" s="149" t="s">
        <v>225</v>
      </c>
      <c r="D23" s="151">
        <v>40862</v>
      </c>
      <c r="E23" s="149">
        <v>510</v>
      </c>
      <c r="F23" s="149">
        <v>400</v>
      </c>
      <c r="G23" s="149" t="s">
        <v>161</v>
      </c>
      <c r="H23" s="83" t="s">
        <v>162</v>
      </c>
      <c r="XFD23"/>
    </row>
    <row r="24" spans="1:8 16384:16384" s="78" customFormat="1" x14ac:dyDescent="0.3">
      <c r="A24" s="149" t="s">
        <v>165</v>
      </c>
      <c r="B24" s="150" t="s">
        <v>224</v>
      </c>
      <c r="C24" s="149" t="s">
        <v>255</v>
      </c>
      <c r="D24" s="151">
        <v>40869</v>
      </c>
      <c r="E24" s="149">
        <v>390</v>
      </c>
      <c r="F24" s="149">
        <v>400</v>
      </c>
      <c r="G24" s="149" t="s">
        <v>161</v>
      </c>
      <c r="H24" s="83" t="s">
        <v>162</v>
      </c>
      <c r="XFD24"/>
    </row>
    <row r="25" spans="1:8 16384:16384" s="78" customFormat="1" x14ac:dyDescent="0.3">
      <c r="A25" s="149" t="s">
        <v>165</v>
      </c>
      <c r="B25" s="150" t="s">
        <v>224</v>
      </c>
      <c r="C25" s="149" t="s">
        <v>255</v>
      </c>
      <c r="D25" s="151">
        <v>40896</v>
      </c>
      <c r="E25" s="149">
        <v>580</v>
      </c>
      <c r="F25" s="149">
        <v>400</v>
      </c>
      <c r="G25" s="149" t="s">
        <v>161</v>
      </c>
      <c r="H25" s="83" t="s">
        <v>162</v>
      </c>
      <c r="XFD25"/>
    </row>
    <row r="26" spans="1:8 16384:16384" s="78" customFormat="1" x14ac:dyDescent="0.3">
      <c r="A26" s="149" t="s">
        <v>165</v>
      </c>
      <c r="B26" s="150" t="s">
        <v>224</v>
      </c>
      <c r="C26" s="149" t="s">
        <v>255</v>
      </c>
      <c r="D26" s="151">
        <v>40912</v>
      </c>
      <c r="E26" s="149">
        <v>1200</v>
      </c>
      <c r="F26" s="149">
        <v>400</v>
      </c>
      <c r="G26" s="149" t="s">
        <v>161</v>
      </c>
      <c r="H26" s="83" t="s">
        <v>162</v>
      </c>
      <c r="XFD26"/>
    </row>
    <row r="27" spans="1:8 16384:16384" s="78" customFormat="1" x14ac:dyDescent="0.3">
      <c r="A27" s="149" t="s">
        <v>165</v>
      </c>
      <c r="B27" s="150" t="s">
        <v>224</v>
      </c>
      <c r="C27" s="149" t="s">
        <v>255</v>
      </c>
      <c r="D27" s="151">
        <v>40974</v>
      </c>
      <c r="E27" s="149">
        <v>1500</v>
      </c>
      <c r="F27" s="149">
        <v>400</v>
      </c>
      <c r="G27" s="149" t="s">
        <v>161</v>
      </c>
      <c r="H27" s="83" t="s">
        <v>162</v>
      </c>
      <c r="XFD27"/>
    </row>
    <row r="28" spans="1:8 16384:16384" x14ac:dyDescent="0.3">
      <c r="A28" s="149" t="s">
        <v>159</v>
      </c>
      <c r="B28" s="150" t="s">
        <v>224</v>
      </c>
      <c r="C28" s="149" t="s">
        <v>225</v>
      </c>
      <c r="D28" s="151">
        <v>40995</v>
      </c>
      <c r="E28" s="149">
        <v>450</v>
      </c>
      <c r="F28" s="149">
        <v>400</v>
      </c>
      <c r="G28" s="149" t="s">
        <v>161</v>
      </c>
      <c r="H28" s="83" t="s">
        <v>162</v>
      </c>
    </row>
    <row r="29" spans="1:8 16384:16384" x14ac:dyDescent="0.3">
      <c r="A29" s="149" t="s">
        <v>165</v>
      </c>
      <c r="B29" s="150" t="s">
        <v>224</v>
      </c>
      <c r="C29" s="149" t="s">
        <v>255</v>
      </c>
      <c r="D29" s="151">
        <v>41009</v>
      </c>
      <c r="E29" s="149">
        <v>1700</v>
      </c>
      <c r="F29" s="149">
        <v>400</v>
      </c>
      <c r="G29" s="149" t="s">
        <v>161</v>
      </c>
      <c r="H29" s="83" t="s">
        <v>162</v>
      </c>
    </row>
    <row r="30" spans="1:8 16384:16384" x14ac:dyDescent="0.3">
      <c r="A30" s="149" t="s">
        <v>165</v>
      </c>
      <c r="B30" s="150" t="s">
        <v>224</v>
      </c>
      <c r="C30" s="149" t="s">
        <v>255</v>
      </c>
      <c r="D30" s="151">
        <v>41031</v>
      </c>
      <c r="E30" s="149">
        <v>3200</v>
      </c>
      <c r="F30" s="149">
        <v>400</v>
      </c>
      <c r="G30" s="149" t="s">
        <v>161</v>
      </c>
      <c r="H30" s="83" t="s">
        <v>162</v>
      </c>
    </row>
    <row r="31" spans="1:8 16384:16384" x14ac:dyDescent="0.3">
      <c r="A31" s="149" t="s">
        <v>165</v>
      </c>
      <c r="B31" s="150" t="s">
        <v>224</v>
      </c>
      <c r="C31" s="149" t="s">
        <v>255</v>
      </c>
      <c r="D31" s="151">
        <v>41065</v>
      </c>
      <c r="E31" s="149">
        <v>2400</v>
      </c>
      <c r="F31" s="149">
        <v>400</v>
      </c>
      <c r="G31" s="149" t="s">
        <v>161</v>
      </c>
      <c r="H31" s="83" t="s">
        <v>162</v>
      </c>
    </row>
    <row r="32" spans="1:8 16384:16384" x14ac:dyDescent="0.3">
      <c r="A32" s="149" t="s">
        <v>159</v>
      </c>
      <c r="B32" s="150" t="s">
        <v>224</v>
      </c>
      <c r="C32" s="149" t="s">
        <v>225</v>
      </c>
      <c r="D32" s="151">
        <v>41071</v>
      </c>
      <c r="E32" s="149">
        <v>631</v>
      </c>
      <c r="F32" s="149">
        <v>400</v>
      </c>
      <c r="G32" s="149" t="s">
        <v>161</v>
      </c>
      <c r="H32" s="83" t="s">
        <v>162</v>
      </c>
    </row>
    <row r="33" spans="1:8" x14ac:dyDescent="0.3">
      <c r="A33" s="149" t="s">
        <v>159</v>
      </c>
      <c r="B33" s="150" t="s">
        <v>224</v>
      </c>
      <c r="C33" s="149" t="s">
        <v>225</v>
      </c>
      <c r="D33" s="151">
        <v>41129</v>
      </c>
      <c r="E33" s="149">
        <v>9000</v>
      </c>
      <c r="F33" s="149">
        <v>400</v>
      </c>
      <c r="G33" s="149" t="s">
        <v>161</v>
      </c>
      <c r="H33" s="83" t="s">
        <v>162</v>
      </c>
    </row>
    <row r="34" spans="1:8" x14ac:dyDescent="0.3">
      <c r="A34" s="149" t="s">
        <v>165</v>
      </c>
      <c r="B34" s="150" t="s">
        <v>224</v>
      </c>
      <c r="C34" s="149" t="s">
        <v>255</v>
      </c>
      <c r="D34" s="151">
        <v>41141</v>
      </c>
      <c r="E34" s="149">
        <v>2700</v>
      </c>
      <c r="F34" s="149">
        <v>400</v>
      </c>
      <c r="G34" s="149" t="s">
        <v>161</v>
      </c>
      <c r="H34" s="83" t="s">
        <v>162</v>
      </c>
    </row>
    <row r="35" spans="1:8" x14ac:dyDescent="0.3">
      <c r="A35" s="149" t="s">
        <v>165</v>
      </c>
      <c r="B35" s="150" t="s">
        <v>224</v>
      </c>
      <c r="C35" s="149" t="s">
        <v>255</v>
      </c>
      <c r="D35" s="151">
        <v>41163</v>
      </c>
      <c r="E35" s="149">
        <v>1900</v>
      </c>
      <c r="F35" s="149">
        <v>400</v>
      </c>
      <c r="G35" s="149" t="s">
        <v>161</v>
      </c>
      <c r="H35" s="83" t="s">
        <v>162</v>
      </c>
    </row>
    <row r="36" spans="1:8" x14ac:dyDescent="0.3">
      <c r="A36" s="149" t="s">
        <v>165</v>
      </c>
      <c r="B36" s="150" t="s">
        <v>224</v>
      </c>
      <c r="C36" s="149" t="s">
        <v>255</v>
      </c>
      <c r="D36" s="151">
        <v>41204</v>
      </c>
      <c r="E36" s="149">
        <v>710</v>
      </c>
      <c r="F36" s="149">
        <v>400</v>
      </c>
      <c r="G36" s="149" t="s">
        <v>161</v>
      </c>
      <c r="H36" s="83" t="s">
        <v>162</v>
      </c>
    </row>
    <row r="37" spans="1:8" x14ac:dyDescent="0.3">
      <c r="A37" s="149" t="s">
        <v>165</v>
      </c>
      <c r="B37" s="150" t="s">
        <v>224</v>
      </c>
      <c r="C37" s="149" t="s">
        <v>255</v>
      </c>
      <c r="D37" s="151">
        <v>41239</v>
      </c>
      <c r="E37" s="149">
        <v>840</v>
      </c>
      <c r="F37" s="149">
        <v>400</v>
      </c>
      <c r="G37" s="149" t="s">
        <v>161</v>
      </c>
      <c r="H37" s="83" t="s">
        <v>162</v>
      </c>
    </row>
    <row r="38" spans="1:8" x14ac:dyDescent="0.3">
      <c r="A38" s="149" t="s">
        <v>159</v>
      </c>
      <c r="B38" s="150" t="s">
        <v>224</v>
      </c>
      <c r="C38" s="149" t="s">
        <v>225</v>
      </c>
      <c r="D38" s="151">
        <v>41253</v>
      </c>
      <c r="E38" s="149">
        <v>901</v>
      </c>
      <c r="F38" s="149">
        <v>400</v>
      </c>
      <c r="G38" s="149" t="s">
        <v>161</v>
      </c>
      <c r="H38" s="83" t="s">
        <v>162</v>
      </c>
    </row>
    <row r="39" spans="1:8" x14ac:dyDescent="0.3">
      <c r="A39" s="149" t="s">
        <v>165</v>
      </c>
      <c r="B39" s="150" t="s">
        <v>224</v>
      </c>
      <c r="C39" s="149" t="s">
        <v>255</v>
      </c>
      <c r="D39" s="151">
        <v>41270</v>
      </c>
      <c r="E39" s="149">
        <v>970</v>
      </c>
      <c r="F39" s="149">
        <v>400</v>
      </c>
      <c r="G39" s="149" t="s">
        <v>161</v>
      </c>
      <c r="H39" s="83" t="s">
        <v>162</v>
      </c>
    </row>
    <row r="40" spans="1:8" x14ac:dyDescent="0.3">
      <c r="A40" s="149" t="s">
        <v>165</v>
      </c>
      <c r="B40" s="150" t="s">
        <v>224</v>
      </c>
      <c r="C40" s="149" t="s">
        <v>255</v>
      </c>
      <c r="D40" s="151">
        <v>41296</v>
      </c>
      <c r="E40" s="149">
        <v>660</v>
      </c>
      <c r="F40" s="149">
        <v>400</v>
      </c>
      <c r="G40" s="149" t="s">
        <v>161</v>
      </c>
      <c r="H40" s="83" t="s">
        <v>162</v>
      </c>
    </row>
    <row r="41" spans="1:8" x14ac:dyDescent="0.3">
      <c r="A41" s="149" t="s">
        <v>165</v>
      </c>
      <c r="B41" s="150" t="s">
        <v>224</v>
      </c>
      <c r="C41" s="149" t="s">
        <v>255</v>
      </c>
      <c r="D41" s="151">
        <v>41332</v>
      </c>
      <c r="E41" s="149">
        <v>510</v>
      </c>
      <c r="F41" s="149">
        <v>400</v>
      </c>
      <c r="G41" s="149" t="s">
        <v>161</v>
      </c>
      <c r="H41" s="83" t="s">
        <v>162</v>
      </c>
    </row>
    <row r="42" spans="1:8" x14ac:dyDescent="0.3">
      <c r="A42" s="149" t="s">
        <v>165</v>
      </c>
      <c r="B42" s="150" t="s">
        <v>224</v>
      </c>
      <c r="C42" s="149" t="s">
        <v>255</v>
      </c>
      <c r="D42" s="151">
        <v>41359</v>
      </c>
      <c r="E42" s="149">
        <v>400</v>
      </c>
      <c r="F42" s="149">
        <v>400</v>
      </c>
      <c r="G42" s="149" t="s">
        <v>161</v>
      </c>
      <c r="H42" s="83" t="s">
        <v>162</v>
      </c>
    </row>
    <row r="43" spans="1:8" x14ac:dyDescent="0.3">
      <c r="A43" s="149" t="s">
        <v>165</v>
      </c>
      <c r="B43" s="150" t="s">
        <v>224</v>
      </c>
      <c r="C43" s="149" t="s">
        <v>255</v>
      </c>
      <c r="D43" s="151">
        <v>41380</v>
      </c>
      <c r="E43" s="149">
        <v>950</v>
      </c>
      <c r="F43" s="149">
        <v>400</v>
      </c>
      <c r="G43" s="149" t="s">
        <v>161</v>
      </c>
      <c r="H43" s="83" t="s">
        <v>162</v>
      </c>
    </row>
    <row r="44" spans="1:8" x14ac:dyDescent="0.3">
      <c r="A44" s="149" t="s">
        <v>165</v>
      </c>
      <c r="B44" s="150" t="s">
        <v>224</v>
      </c>
      <c r="C44" s="149" t="s">
        <v>255</v>
      </c>
      <c r="D44" s="151">
        <v>41408</v>
      </c>
      <c r="E44" s="149">
        <v>690</v>
      </c>
      <c r="F44" s="149">
        <v>400</v>
      </c>
      <c r="G44" s="149" t="s">
        <v>161</v>
      </c>
      <c r="H44" s="83" t="s">
        <v>162</v>
      </c>
    </row>
    <row r="45" spans="1:8" x14ac:dyDescent="0.3">
      <c r="A45" s="149" t="s">
        <v>165</v>
      </c>
      <c r="B45" s="150" t="s">
        <v>224</v>
      </c>
      <c r="C45" s="149" t="s">
        <v>255</v>
      </c>
      <c r="D45" s="151">
        <v>41442</v>
      </c>
      <c r="E45" s="149">
        <v>2700</v>
      </c>
      <c r="F45" s="149">
        <v>400</v>
      </c>
      <c r="G45" s="149" t="s">
        <v>161</v>
      </c>
      <c r="H45" s="83" t="s">
        <v>162</v>
      </c>
    </row>
    <row r="46" spans="1:8" x14ac:dyDescent="0.3">
      <c r="A46" s="149" t="s">
        <v>159</v>
      </c>
      <c r="B46" s="150" t="s">
        <v>224</v>
      </c>
      <c r="C46" s="149" t="s">
        <v>225</v>
      </c>
      <c r="D46" s="151">
        <v>41444</v>
      </c>
      <c r="E46" s="149">
        <v>721</v>
      </c>
      <c r="F46" s="149">
        <v>400</v>
      </c>
      <c r="G46" s="149" t="s">
        <v>161</v>
      </c>
      <c r="H46" s="83" t="s">
        <v>162</v>
      </c>
    </row>
    <row r="47" spans="1:8" x14ac:dyDescent="0.3">
      <c r="A47" s="149" t="s">
        <v>165</v>
      </c>
      <c r="B47" s="150" t="s">
        <v>224</v>
      </c>
      <c r="C47" s="149" t="s">
        <v>255</v>
      </c>
      <c r="D47" s="151">
        <v>41472</v>
      </c>
      <c r="E47" s="149">
        <v>2900</v>
      </c>
      <c r="F47" s="149">
        <v>400</v>
      </c>
      <c r="G47" s="149" t="s">
        <v>161</v>
      </c>
      <c r="H47" s="83" t="s">
        <v>162</v>
      </c>
    </row>
    <row r="48" spans="1:8" x14ac:dyDescent="0.3">
      <c r="A48" s="149" t="s">
        <v>165</v>
      </c>
      <c r="B48" s="150" t="s">
        <v>224</v>
      </c>
      <c r="C48" s="149" t="s">
        <v>255</v>
      </c>
      <c r="D48" s="151">
        <v>41542</v>
      </c>
      <c r="E48" s="149">
        <v>4800</v>
      </c>
      <c r="F48" s="149">
        <v>400</v>
      </c>
      <c r="G48" s="149" t="s">
        <v>161</v>
      </c>
      <c r="H48" s="83" t="s">
        <v>162</v>
      </c>
    </row>
    <row r="49" spans="1:8" x14ac:dyDescent="0.3">
      <c r="A49" s="149" t="s">
        <v>165</v>
      </c>
      <c r="B49" s="150" t="s">
        <v>224</v>
      </c>
      <c r="C49" s="149" t="s">
        <v>255</v>
      </c>
      <c r="D49" s="151">
        <v>41557</v>
      </c>
      <c r="E49" s="149">
        <v>4500</v>
      </c>
      <c r="F49" s="149">
        <v>400</v>
      </c>
      <c r="G49" s="149" t="s">
        <v>161</v>
      </c>
      <c r="H49" s="83" t="s">
        <v>162</v>
      </c>
    </row>
    <row r="50" spans="1:8" x14ac:dyDescent="0.3">
      <c r="A50" s="149" t="s">
        <v>165</v>
      </c>
      <c r="B50" s="150" t="s">
        <v>224</v>
      </c>
      <c r="C50" s="149" t="s">
        <v>255</v>
      </c>
      <c r="D50" s="151">
        <v>41604</v>
      </c>
      <c r="E50" s="149">
        <v>18000</v>
      </c>
      <c r="F50" s="149">
        <v>400</v>
      </c>
      <c r="G50" s="149" t="s">
        <v>161</v>
      </c>
      <c r="H50" s="83" t="s">
        <v>162</v>
      </c>
    </row>
    <row r="51" spans="1:8" x14ac:dyDescent="0.3">
      <c r="A51" s="149" t="s">
        <v>159</v>
      </c>
      <c r="B51" s="150" t="s">
        <v>224</v>
      </c>
      <c r="C51" s="149" t="s">
        <v>225</v>
      </c>
      <c r="D51" s="151">
        <v>41626</v>
      </c>
      <c r="E51" s="149">
        <v>360</v>
      </c>
      <c r="F51" s="149">
        <v>400</v>
      </c>
      <c r="G51" s="149" t="s">
        <v>161</v>
      </c>
      <c r="H51" s="83" t="s">
        <v>162</v>
      </c>
    </row>
    <row r="52" spans="1:8" x14ac:dyDescent="0.3">
      <c r="A52" s="149" t="s">
        <v>165</v>
      </c>
      <c r="B52" s="150" t="s">
        <v>224</v>
      </c>
      <c r="C52" s="149" t="s">
        <v>255</v>
      </c>
      <c r="D52" s="151">
        <v>41627</v>
      </c>
      <c r="E52" s="149">
        <v>3400</v>
      </c>
      <c r="F52" s="149">
        <v>400</v>
      </c>
      <c r="G52" s="149" t="s">
        <v>161</v>
      </c>
      <c r="H52" s="83" t="s">
        <v>162</v>
      </c>
    </row>
    <row r="53" spans="1:8" x14ac:dyDescent="0.3">
      <c r="A53" s="149" t="s">
        <v>165</v>
      </c>
      <c r="B53" s="150" t="s">
        <v>224</v>
      </c>
      <c r="C53" s="149" t="s">
        <v>255</v>
      </c>
      <c r="D53" s="151">
        <v>41653</v>
      </c>
      <c r="E53" s="149">
        <v>2900</v>
      </c>
      <c r="F53" s="149">
        <v>400</v>
      </c>
      <c r="G53" s="149" t="s">
        <v>161</v>
      </c>
      <c r="H53" s="83" t="s">
        <v>162</v>
      </c>
    </row>
    <row r="54" spans="1:8" x14ac:dyDescent="0.3">
      <c r="A54" s="149" t="s">
        <v>165</v>
      </c>
      <c r="B54" s="150" t="s">
        <v>224</v>
      </c>
      <c r="C54" s="149" t="s">
        <v>255</v>
      </c>
      <c r="D54" s="151">
        <v>41696</v>
      </c>
      <c r="E54" s="149">
        <v>2900</v>
      </c>
      <c r="F54" s="149">
        <v>400</v>
      </c>
      <c r="G54" s="149" t="s">
        <v>161</v>
      </c>
      <c r="H54" s="83" t="s">
        <v>162</v>
      </c>
    </row>
    <row r="55" spans="1:8" x14ac:dyDescent="0.3">
      <c r="A55" s="149" t="s">
        <v>165</v>
      </c>
      <c r="B55" s="150" t="s">
        <v>224</v>
      </c>
      <c r="C55" s="149" t="s">
        <v>255</v>
      </c>
      <c r="D55" s="151">
        <v>41711</v>
      </c>
      <c r="E55" s="149">
        <v>520</v>
      </c>
      <c r="F55" s="149">
        <v>400</v>
      </c>
      <c r="G55" s="149" t="s">
        <v>161</v>
      </c>
      <c r="H55" s="83" t="s">
        <v>162</v>
      </c>
    </row>
    <row r="56" spans="1:8" x14ac:dyDescent="0.3">
      <c r="A56" s="149" t="s">
        <v>165</v>
      </c>
      <c r="B56" s="150" t="s">
        <v>224</v>
      </c>
      <c r="C56" s="149" t="s">
        <v>255</v>
      </c>
      <c r="D56" s="151">
        <v>41751</v>
      </c>
      <c r="E56" s="149">
        <v>1200</v>
      </c>
      <c r="F56" s="149">
        <v>400</v>
      </c>
      <c r="G56" s="149" t="s">
        <v>161</v>
      </c>
      <c r="H56" s="83" t="s">
        <v>162</v>
      </c>
    </row>
    <row r="57" spans="1:8" x14ac:dyDescent="0.3">
      <c r="A57" s="149" t="s">
        <v>165</v>
      </c>
      <c r="B57" s="150" t="s">
        <v>224</v>
      </c>
      <c r="C57" s="149" t="s">
        <v>255</v>
      </c>
      <c r="D57" s="151">
        <v>41788</v>
      </c>
      <c r="E57" s="149">
        <v>200</v>
      </c>
      <c r="F57" s="149">
        <v>400</v>
      </c>
      <c r="G57" s="149" t="s">
        <v>161</v>
      </c>
      <c r="H57" s="83" t="s">
        <v>162</v>
      </c>
    </row>
    <row r="58" spans="1:8" x14ac:dyDescent="0.3">
      <c r="A58" s="149" t="s">
        <v>159</v>
      </c>
      <c r="B58" s="150" t="s">
        <v>224</v>
      </c>
      <c r="C58" s="149" t="s">
        <v>225</v>
      </c>
      <c r="D58" s="151">
        <v>41800</v>
      </c>
      <c r="E58" s="149">
        <v>450</v>
      </c>
      <c r="F58" s="149">
        <v>400</v>
      </c>
      <c r="G58" s="149" t="s">
        <v>161</v>
      </c>
      <c r="H58" s="83" t="s">
        <v>162</v>
      </c>
    </row>
    <row r="59" spans="1:8" x14ac:dyDescent="0.3">
      <c r="A59" s="149" t="s">
        <v>165</v>
      </c>
      <c r="B59" s="150" t="s">
        <v>224</v>
      </c>
      <c r="C59" s="149" t="s">
        <v>255</v>
      </c>
      <c r="D59" s="151">
        <v>41808</v>
      </c>
      <c r="E59" s="149">
        <v>5200</v>
      </c>
      <c r="F59" s="149">
        <v>400</v>
      </c>
      <c r="G59" s="149" t="s">
        <v>161</v>
      </c>
      <c r="H59" s="83" t="s">
        <v>162</v>
      </c>
    </row>
    <row r="60" spans="1:8" x14ac:dyDescent="0.3">
      <c r="A60" s="149" t="s">
        <v>165</v>
      </c>
      <c r="B60" s="150" t="s">
        <v>224</v>
      </c>
      <c r="C60" s="149" t="s">
        <v>255</v>
      </c>
      <c r="D60" s="151">
        <v>41843</v>
      </c>
      <c r="E60" s="149">
        <v>4700</v>
      </c>
      <c r="F60" s="149">
        <v>400</v>
      </c>
      <c r="G60" s="149" t="s">
        <v>161</v>
      </c>
      <c r="H60" s="83" t="s">
        <v>162</v>
      </c>
    </row>
    <row r="61" spans="1:8" x14ac:dyDescent="0.3">
      <c r="A61" s="149" t="s">
        <v>159</v>
      </c>
      <c r="B61" s="150" t="s">
        <v>224</v>
      </c>
      <c r="C61" s="149" t="s">
        <v>225</v>
      </c>
      <c r="D61" s="151">
        <v>41844</v>
      </c>
      <c r="E61" s="149">
        <v>360</v>
      </c>
      <c r="F61" s="149">
        <v>400</v>
      </c>
      <c r="G61" s="149" t="s">
        <v>161</v>
      </c>
      <c r="H61" s="83" t="s">
        <v>162</v>
      </c>
    </row>
    <row r="62" spans="1:8" x14ac:dyDescent="0.3">
      <c r="A62" s="149" t="s">
        <v>165</v>
      </c>
      <c r="B62" s="150" t="s">
        <v>224</v>
      </c>
      <c r="C62" s="149" t="s">
        <v>255</v>
      </c>
      <c r="D62" s="151">
        <v>41871</v>
      </c>
      <c r="E62" s="149">
        <v>2000</v>
      </c>
      <c r="F62" s="149">
        <v>400</v>
      </c>
      <c r="G62" s="149" t="s">
        <v>161</v>
      </c>
      <c r="H62" s="83" t="s">
        <v>162</v>
      </c>
    </row>
    <row r="63" spans="1:8" x14ac:dyDescent="0.3">
      <c r="A63" s="149" t="s">
        <v>165</v>
      </c>
      <c r="B63" s="150" t="s">
        <v>224</v>
      </c>
      <c r="C63" s="149" t="s">
        <v>255</v>
      </c>
      <c r="D63" s="151">
        <v>41900</v>
      </c>
      <c r="E63" s="149">
        <v>4900</v>
      </c>
      <c r="F63" s="149">
        <v>400</v>
      </c>
      <c r="G63" s="149" t="s">
        <v>161</v>
      </c>
      <c r="H63" s="83" t="s">
        <v>162</v>
      </c>
    </row>
    <row r="64" spans="1:8" x14ac:dyDescent="0.3">
      <c r="A64" s="149" t="s">
        <v>165</v>
      </c>
      <c r="B64" s="150" t="s">
        <v>224</v>
      </c>
      <c r="C64" s="149" t="s">
        <v>255</v>
      </c>
      <c r="D64" s="151">
        <v>41935</v>
      </c>
      <c r="E64" s="149">
        <v>1600</v>
      </c>
      <c r="F64" s="149">
        <v>400</v>
      </c>
      <c r="G64" s="149" t="s">
        <v>161</v>
      </c>
      <c r="H64" s="83" t="s">
        <v>162</v>
      </c>
    </row>
    <row r="65" spans="1:8" x14ac:dyDescent="0.3">
      <c r="A65" s="149" t="s">
        <v>165</v>
      </c>
      <c r="B65" s="150" t="s">
        <v>224</v>
      </c>
      <c r="C65" s="149" t="s">
        <v>255</v>
      </c>
      <c r="D65" s="151">
        <v>41963</v>
      </c>
      <c r="E65" s="149">
        <v>1600</v>
      </c>
      <c r="F65" s="149">
        <v>400</v>
      </c>
      <c r="G65" s="149" t="s">
        <v>161</v>
      </c>
      <c r="H65" s="83" t="s">
        <v>162</v>
      </c>
    </row>
    <row r="66" spans="1:8" x14ac:dyDescent="0.3">
      <c r="A66" s="149" t="s">
        <v>165</v>
      </c>
      <c r="B66" s="150" t="s">
        <v>224</v>
      </c>
      <c r="C66" s="149" t="s">
        <v>255</v>
      </c>
      <c r="D66" s="151">
        <v>41989</v>
      </c>
      <c r="E66" s="149">
        <v>500</v>
      </c>
      <c r="F66" s="149">
        <v>400</v>
      </c>
      <c r="G66" s="149" t="s">
        <v>161</v>
      </c>
      <c r="H66" s="83" t="s">
        <v>162</v>
      </c>
    </row>
    <row r="67" spans="1:8" x14ac:dyDescent="0.3">
      <c r="A67" s="149" t="s">
        <v>159</v>
      </c>
      <c r="B67" s="150" t="s">
        <v>224</v>
      </c>
      <c r="C67" s="149" t="s">
        <v>225</v>
      </c>
      <c r="D67" s="151">
        <v>41996</v>
      </c>
      <c r="E67" s="149">
        <v>2500</v>
      </c>
      <c r="F67" s="149">
        <v>400</v>
      </c>
      <c r="G67" s="149" t="s">
        <v>161</v>
      </c>
      <c r="H67" s="83" t="s">
        <v>162</v>
      </c>
    </row>
    <row r="68" spans="1:8" x14ac:dyDescent="0.3">
      <c r="A68" s="149" t="s">
        <v>165</v>
      </c>
      <c r="B68" s="150" t="s">
        <v>224</v>
      </c>
      <c r="C68" s="149" t="s">
        <v>255</v>
      </c>
      <c r="D68" s="151">
        <v>42031</v>
      </c>
      <c r="E68" s="149">
        <v>1100</v>
      </c>
      <c r="F68" s="149">
        <v>400</v>
      </c>
      <c r="G68" s="149" t="s">
        <v>161</v>
      </c>
      <c r="H68" s="83" t="s">
        <v>162</v>
      </c>
    </row>
    <row r="69" spans="1:8" x14ac:dyDescent="0.3">
      <c r="A69" s="149" t="s">
        <v>165</v>
      </c>
      <c r="B69" s="150" t="s">
        <v>224</v>
      </c>
      <c r="C69" s="149" t="s">
        <v>255</v>
      </c>
      <c r="D69" s="151">
        <v>42054</v>
      </c>
      <c r="E69" s="149">
        <v>600</v>
      </c>
      <c r="F69" s="149">
        <v>400</v>
      </c>
      <c r="G69" s="149" t="s">
        <v>161</v>
      </c>
      <c r="H69" s="83" t="s">
        <v>162</v>
      </c>
    </row>
    <row r="70" spans="1:8" x14ac:dyDescent="0.3">
      <c r="A70" s="149" t="s">
        <v>159</v>
      </c>
      <c r="B70" s="150" t="s">
        <v>224</v>
      </c>
      <c r="C70" s="149" t="s">
        <v>225</v>
      </c>
      <c r="D70" s="151">
        <v>42080</v>
      </c>
      <c r="E70" s="149">
        <v>90</v>
      </c>
      <c r="F70" s="149">
        <v>400</v>
      </c>
      <c r="G70" s="149" t="s">
        <v>161</v>
      </c>
      <c r="H70" s="83" t="s">
        <v>162</v>
      </c>
    </row>
    <row r="71" spans="1:8" x14ac:dyDescent="0.3">
      <c r="A71" s="149" t="s">
        <v>165</v>
      </c>
      <c r="B71" s="150" t="s">
        <v>224</v>
      </c>
      <c r="C71" s="149" t="s">
        <v>255</v>
      </c>
      <c r="D71" s="151">
        <v>42087</v>
      </c>
      <c r="E71" s="149">
        <v>650</v>
      </c>
      <c r="F71" s="149">
        <v>400</v>
      </c>
      <c r="G71" s="149" t="s">
        <v>161</v>
      </c>
      <c r="H71" s="83" t="s">
        <v>162</v>
      </c>
    </row>
    <row r="72" spans="1:8" x14ac:dyDescent="0.3">
      <c r="A72" s="149" t="s">
        <v>165</v>
      </c>
      <c r="B72" s="150" t="s">
        <v>224</v>
      </c>
      <c r="C72" s="149" t="s">
        <v>255</v>
      </c>
      <c r="D72" s="151">
        <v>42122</v>
      </c>
      <c r="E72" s="149">
        <v>440</v>
      </c>
      <c r="F72" s="149">
        <v>400</v>
      </c>
      <c r="G72" s="149" t="s">
        <v>161</v>
      </c>
      <c r="H72" s="83" t="s">
        <v>162</v>
      </c>
    </row>
    <row r="73" spans="1:8" x14ac:dyDescent="0.3">
      <c r="A73" s="149" t="s">
        <v>159</v>
      </c>
      <c r="B73" s="150" t="s">
        <v>224</v>
      </c>
      <c r="C73" s="149" t="s">
        <v>225</v>
      </c>
      <c r="D73" s="151">
        <v>42131</v>
      </c>
      <c r="E73" s="149">
        <v>360</v>
      </c>
      <c r="F73" s="149">
        <v>400</v>
      </c>
      <c r="G73" s="149" t="s">
        <v>161</v>
      </c>
      <c r="H73" s="83" t="s">
        <v>162</v>
      </c>
    </row>
    <row r="74" spans="1:8" x14ac:dyDescent="0.3">
      <c r="A74" s="149" t="s">
        <v>165</v>
      </c>
      <c r="B74" s="150" t="s">
        <v>224</v>
      </c>
      <c r="C74" s="149" t="s">
        <v>255</v>
      </c>
      <c r="D74" s="151">
        <v>42177</v>
      </c>
      <c r="E74" s="149">
        <v>480</v>
      </c>
      <c r="F74" s="149">
        <v>400</v>
      </c>
      <c r="G74" s="149" t="s">
        <v>161</v>
      </c>
      <c r="H74" s="83" t="s">
        <v>162</v>
      </c>
    </row>
    <row r="75" spans="1:8" x14ac:dyDescent="0.3">
      <c r="A75" s="149" t="s">
        <v>159</v>
      </c>
      <c r="B75" s="150" t="s">
        <v>224</v>
      </c>
      <c r="C75" s="149" t="s">
        <v>225</v>
      </c>
      <c r="D75" s="151">
        <v>42212</v>
      </c>
      <c r="E75" s="149">
        <v>680</v>
      </c>
      <c r="F75" s="149">
        <v>400</v>
      </c>
      <c r="G75" s="149" t="s">
        <v>161</v>
      </c>
      <c r="H75" s="83" t="s">
        <v>162</v>
      </c>
    </row>
    <row r="76" spans="1:8" x14ac:dyDescent="0.3">
      <c r="A76" s="149" t="s">
        <v>159</v>
      </c>
      <c r="B76" s="150" t="s">
        <v>224</v>
      </c>
      <c r="C76" s="149" t="s">
        <v>225</v>
      </c>
      <c r="D76" s="151">
        <v>42313</v>
      </c>
      <c r="E76" s="149">
        <v>721</v>
      </c>
      <c r="F76" s="149">
        <v>400</v>
      </c>
      <c r="G76" s="149" t="s">
        <v>161</v>
      </c>
      <c r="H76" s="83" t="s">
        <v>162</v>
      </c>
    </row>
    <row r="77" spans="1:8" x14ac:dyDescent="0.3">
      <c r="A77" s="149" t="s">
        <v>159</v>
      </c>
      <c r="B77" s="150" t="s">
        <v>224</v>
      </c>
      <c r="C77" s="149" t="s">
        <v>225</v>
      </c>
      <c r="D77" s="151">
        <v>42373</v>
      </c>
      <c r="E77" s="149">
        <v>270</v>
      </c>
      <c r="F77" s="149">
        <v>400</v>
      </c>
      <c r="G77" s="149" t="s">
        <v>161</v>
      </c>
      <c r="H77" s="83" t="s">
        <v>162</v>
      </c>
    </row>
    <row r="78" spans="1:8" x14ac:dyDescent="0.3">
      <c r="A78" s="149" t="s">
        <v>159</v>
      </c>
      <c r="B78" s="150" t="s">
        <v>224</v>
      </c>
      <c r="C78" s="149" t="s">
        <v>225</v>
      </c>
      <c r="D78" s="151">
        <v>42509</v>
      </c>
      <c r="E78" s="149">
        <v>1532</v>
      </c>
      <c r="F78" s="149">
        <v>400</v>
      </c>
      <c r="G78" s="149" t="s">
        <v>161</v>
      </c>
      <c r="H78" s="83" t="s">
        <v>162</v>
      </c>
    </row>
    <row r="79" spans="1:8" x14ac:dyDescent="0.3">
      <c r="A79" s="149" t="s">
        <v>159</v>
      </c>
      <c r="B79" s="150" t="s">
        <v>224</v>
      </c>
      <c r="C79" s="149" t="s">
        <v>225</v>
      </c>
      <c r="D79" s="151">
        <v>42577</v>
      </c>
      <c r="E79" s="149">
        <v>460</v>
      </c>
      <c r="F79" s="149">
        <v>400</v>
      </c>
      <c r="G79" s="149" t="s">
        <v>161</v>
      </c>
      <c r="H79" s="83" t="s">
        <v>162</v>
      </c>
    </row>
    <row r="80" spans="1:8" x14ac:dyDescent="0.3">
      <c r="A80" s="149" t="s">
        <v>159</v>
      </c>
      <c r="B80" s="150" t="s">
        <v>224</v>
      </c>
      <c r="C80" s="149" t="s">
        <v>225</v>
      </c>
      <c r="D80" s="151">
        <v>42584</v>
      </c>
      <c r="E80" s="149">
        <v>541</v>
      </c>
      <c r="F80" s="149">
        <v>400</v>
      </c>
      <c r="G80" s="149" t="s">
        <v>161</v>
      </c>
      <c r="H80" s="83" t="s">
        <v>162</v>
      </c>
    </row>
    <row r="81" spans="1:8" x14ac:dyDescent="0.3">
      <c r="A81" s="149" t="s">
        <v>159</v>
      </c>
      <c r="B81" s="150" t="s">
        <v>224</v>
      </c>
      <c r="C81" s="149" t="s">
        <v>225</v>
      </c>
      <c r="D81" s="151">
        <v>42670</v>
      </c>
      <c r="E81" s="149">
        <v>360</v>
      </c>
      <c r="F81" s="149">
        <v>400</v>
      </c>
      <c r="G81" s="149" t="s">
        <v>161</v>
      </c>
      <c r="H81" s="83" t="s">
        <v>162</v>
      </c>
    </row>
  </sheetData>
  <mergeCells count="1">
    <mergeCell ref="L1:M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XFD190"/>
  <sheetViews>
    <sheetView workbookViewId="0">
      <selection activeCell="L13" sqref="L13"/>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t="s">
        <v>61</v>
      </c>
      <c r="C2" s="149" t="s">
        <v>256</v>
      </c>
      <c r="D2" s="151">
        <v>40185</v>
      </c>
      <c r="E2" s="149">
        <v>16</v>
      </c>
      <c r="F2" s="149">
        <v>400</v>
      </c>
      <c r="G2" s="149" t="s">
        <v>161</v>
      </c>
      <c r="H2" s="83" t="s">
        <v>162</v>
      </c>
      <c r="J2" s="85" t="s">
        <v>163</v>
      </c>
      <c r="K2" s="85" t="s">
        <v>164</v>
      </c>
      <c r="L2" s="86">
        <v>40179</v>
      </c>
      <c r="M2" s="86">
        <v>42916</v>
      </c>
      <c r="N2" s="82" t="str">
        <f>$B$2</f>
        <v>2228B</v>
      </c>
      <c r="O2" s="21">
        <f>COUNTIFS($D:$D,"&gt;="&amp;L2,$D:$D,"&lt;="&amp;M2)</f>
        <v>189</v>
      </c>
      <c r="P2" s="21">
        <f>COUNTIFS($D:$D,"&gt;="&amp;L2,$D:$D,"&lt;="&amp;M2,$E:$E,"&gt;400")+COUNTIFS($D:$D,"&gt;="&amp;L2,$D:$D,"&lt;="&amp;M2,$E:$E,"*Present &gt;QL")</f>
        <v>107</v>
      </c>
      <c r="Q2" s="87">
        <f t="shared" ref="Q2" si="0">IFERROR(P2/O2,"NA")</f>
        <v>0.56613756613756616</v>
      </c>
      <c r="XFD2"/>
    </row>
    <row r="3" spans="1:17 16384:16384" s="78" customFormat="1" x14ac:dyDescent="0.3">
      <c r="A3" s="149" t="s">
        <v>159</v>
      </c>
      <c r="B3" s="150" t="s">
        <v>61</v>
      </c>
      <c r="C3" s="149" t="s">
        <v>256</v>
      </c>
      <c r="D3" s="151">
        <v>40337</v>
      </c>
      <c r="E3" s="149">
        <v>130</v>
      </c>
      <c r="F3" s="149">
        <v>400</v>
      </c>
      <c r="G3" s="149" t="s">
        <v>161</v>
      </c>
      <c r="H3" s="83" t="s">
        <v>162</v>
      </c>
      <c r="XFD3"/>
    </row>
    <row r="4" spans="1:17 16384:16384" s="78" customFormat="1" x14ac:dyDescent="0.3">
      <c r="A4" s="149" t="s">
        <v>159</v>
      </c>
      <c r="B4" s="150" t="s">
        <v>61</v>
      </c>
      <c r="C4" s="149" t="s">
        <v>256</v>
      </c>
      <c r="D4" s="151">
        <v>40381</v>
      </c>
      <c r="E4" s="149">
        <v>26</v>
      </c>
      <c r="F4" s="149">
        <v>400</v>
      </c>
      <c r="G4" s="149" t="s">
        <v>161</v>
      </c>
      <c r="H4" s="83" t="s">
        <v>162</v>
      </c>
      <c r="XFD4"/>
    </row>
    <row r="5" spans="1:17 16384:16384" s="78" customFormat="1" x14ac:dyDescent="0.3">
      <c r="A5" s="149" t="s">
        <v>159</v>
      </c>
      <c r="B5" s="150" t="s">
        <v>61</v>
      </c>
      <c r="C5" s="149" t="s">
        <v>256</v>
      </c>
      <c r="D5" s="151">
        <v>40490</v>
      </c>
      <c r="E5" s="149">
        <v>140</v>
      </c>
      <c r="F5" s="149">
        <v>400</v>
      </c>
      <c r="G5" s="149" t="s">
        <v>161</v>
      </c>
      <c r="H5" s="83" t="s">
        <v>162</v>
      </c>
      <c r="XFD5"/>
    </row>
    <row r="6" spans="1:17 16384:16384" s="78" customFormat="1" x14ac:dyDescent="0.3">
      <c r="A6" s="149" t="s">
        <v>165</v>
      </c>
      <c r="B6" s="150" t="s">
        <v>61</v>
      </c>
      <c r="C6" s="149" t="s">
        <v>257</v>
      </c>
      <c r="D6" s="151">
        <v>40569</v>
      </c>
      <c r="E6" s="149">
        <v>72</v>
      </c>
      <c r="F6" s="149">
        <v>400</v>
      </c>
      <c r="G6" s="149" t="s">
        <v>161</v>
      </c>
      <c r="H6" s="83" t="s">
        <v>162</v>
      </c>
      <c r="XFD6"/>
    </row>
    <row r="7" spans="1:17 16384:16384" s="78" customFormat="1" x14ac:dyDescent="0.3">
      <c r="A7" s="149" t="s">
        <v>165</v>
      </c>
      <c r="B7" s="150" t="s">
        <v>61</v>
      </c>
      <c r="C7" s="149" t="s">
        <v>258</v>
      </c>
      <c r="D7" s="151">
        <v>40582</v>
      </c>
      <c r="E7" s="149">
        <v>3100</v>
      </c>
      <c r="F7" s="149">
        <v>400</v>
      </c>
      <c r="G7" s="149" t="s">
        <v>161</v>
      </c>
      <c r="H7" s="83" t="s">
        <v>162</v>
      </c>
      <c r="XFD7"/>
    </row>
    <row r="8" spans="1:17 16384:16384" s="78" customFormat="1" x14ac:dyDescent="0.3">
      <c r="A8" s="149" t="s">
        <v>165</v>
      </c>
      <c r="B8" s="150" t="s">
        <v>61</v>
      </c>
      <c r="C8" s="149" t="s">
        <v>259</v>
      </c>
      <c r="D8" s="151">
        <v>40582</v>
      </c>
      <c r="E8" s="149">
        <v>1500</v>
      </c>
      <c r="F8" s="149">
        <v>400</v>
      </c>
      <c r="G8" s="149" t="s">
        <v>161</v>
      </c>
      <c r="H8" s="83" t="s">
        <v>162</v>
      </c>
      <c r="XFD8"/>
    </row>
    <row r="9" spans="1:17 16384:16384" s="78" customFormat="1" x14ac:dyDescent="0.3">
      <c r="A9" s="149" t="s">
        <v>165</v>
      </c>
      <c r="B9" s="150" t="s">
        <v>61</v>
      </c>
      <c r="C9" s="149" t="s">
        <v>257</v>
      </c>
      <c r="D9" s="151">
        <v>40582</v>
      </c>
      <c r="E9" s="149">
        <v>860</v>
      </c>
      <c r="F9" s="149">
        <v>400</v>
      </c>
      <c r="G9" s="149" t="s">
        <v>161</v>
      </c>
      <c r="H9" s="83" t="s">
        <v>162</v>
      </c>
      <c r="XFD9"/>
    </row>
    <row r="10" spans="1:17 16384:16384" s="78" customFormat="1" x14ac:dyDescent="0.3">
      <c r="A10" s="149" t="s">
        <v>165</v>
      </c>
      <c r="B10" s="150" t="s">
        <v>61</v>
      </c>
      <c r="C10" s="149" t="s">
        <v>260</v>
      </c>
      <c r="D10" s="151">
        <v>40582</v>
      </c>
      <c r="E10" s="149">
        <v>480</v>
      </c>
      <c r="F10" s="149">
        <v>400</v>
      </c>
      <c r="G10" s="149" t="s">
        <v>161</v>
      </c>
      <c r="H10" s="83" t="s">
        <v>162</v>
      </c>
      <c r="XFD10"/>
    </row>
    <row r="11" spans="1:17 16384:16384" s="78" customFormat="1" x14ac:dyDescent="0.3">
      <c r="A11" s="149" t="s">
        <v>165</v>
      </c>
      <c r="B11" s="150" t="s">
        <v>61</v>
      </c>
      <c r="C11" s="149" t="s">
        <v>261</v>
      </c>
      <c r="D11" s="151">
        <v>40582</v>
      </c>
      <c r="E11" s="149">
        <v>690</v>
      </c>
      <c r="F11" s="149">
        <v>400</v>
      </c>
      <c r="G11" s="149" t="s">
        <v>161</v>
      </c>
      <c r="H11" s="83" t="s">
        <v>162</v>
      </c>
      <c r="XFD11"/>
    </row>
    <row r="12" spans="1:17 16384:16384" s="88" customFormat="1" x14ac:dyDescent="0.3">
      <c r="A12" s="149" t="s">
        <v>159</v>
      </c>
      <c r="B12" s="150" t="s">
        <v>61</v>
      </c>
      <c r="C12" s="149" t="s">
        <v>256</v>
      </c>
      <c r="D12" s="151">
        <v>40602</v>
      </c>
      <c r="E12" s="149">
        <v>18</v>
      </c>
      <c r="F12" s="149">
        <v>400</v>
      </c>
      <c r="G12" s="149" t="s">
        <v>161</v>
      </c>
      <c r="H12" s="83" t="s">
        <v>162</v>
      </c>
      <c r="XFD12"/>
    </row>
    <row r="13" spans="1:17 16384:16384" s="88" customFormat="1" x14ac:dyDescent="0.3">
      <c r="A13" s="149" t="s">
        <v>165</v>
      </c>
      <c r="B13" s="150" t="s">
        <v>61</v>
      </c>
      <c r="C13" s="149" t="s">
        <v>258</v>
      </c>
      <c r="D13" s="151">
        <v>40612</v>
      </c>
      <c r="E13" s="149">
        <v>1200</v>
      </c>
      <c r="F13" s="149">
        <v>400</v>
      </c>
      <c r="G13" s="149" t="s">
        <v>161</v>
      </c>
      <c r="H13" s="83" t="s">
        <v>162</v>
      </c>
      <c r="XFD13"/>
    </row>
    <row r="14" spans="1:17 16384:16384" s="78" customFormat="1" x14ac:dyDescent="0.3">
      <c r="A14" s="149" t="s">
        <v>165</v>
      </c>
      <c r="B14" s="150" t="s">
        <v>61</v>
      </c>
      <c r="C14" s="149" t="s">
        <v>259</v>
      </c>
      <c r="D14" s="151">
        <v>40612</v>
      </c>
      <c r="E14" s="149">
        <v>99</v>
      </c>
      <c r="F14" s="149">
        <v>400</v>
      </c>
      <c r="G14" s="149" t="s">
        <v>161</v>
      </c>
      <c r="H14" s="83" t="s">
        <v>162</v>
      </c>
      <c r="XFD14"/>
    </row>
    <row r="15" spans="1:17 16384:16384" s="78" customFormat="1" x14ac:dyDescent="0.3">
      <c r="A15" s="149" t="s">
        <v>165</v>
      </c>
      <c r="B15" s="150" t="s">
        <v>61</v>
      </c>
      <c r="C15" s="149" t="s">
        <v>257</v>
      </c>
      <c r="D15" s="151">
        <v>40612</v>
      </c>
      <c r="E15" s="149">
        <v>560</v>
      </c>
      <c r="F15" s="149">
        <v>400</v>
      </c>
      <c r="G15" s="149" t="s">
        <v>161</v>
      </c>
      <c r="H15" s="83" t="s">
        <v>162</v>
      </c>
      <c r="XFD15"/>
    </row>
    <row r="16" spans="1:17 16384:16384" s="78" customFormat="1" x14ac:dyDescent="0.3">
      <c r="A16" s="149" t="s">
        <v>165</v>
      </c>
      <c r="B16" s="150" t="s">
        <v>61</v>
      </c>
      <c r="C16" s="149" t="s">
        <v>260</v>
      </c>
      <c r="D16" s="151">
        <v>40612</v>
      </c>
      <c r="E16" s="149">
        <v>4100</v>
      </c>
      <c r="F16" s="149">
        <v>400</v>
      </c>
      <c r="G16" s="149" t="s">
        <v>161</v>
      </c>
      <c r="H16" s="83" t="s">
        <v>162</v>
      </c>
      <c r="XFD16"/>
    </row>
    <row r="17" spans="1:8 16384:16384" s="78" customFormat="1" x14ac:dyDescent="0.3">
      <c r="A17" s="149" t="s">
        <v>165</v>
      </c>
      <c r="B17" s="150" t="s">
        <v>61</v>
      </c>
      <c r="C17" s="149" t="s">
        <v>261</v>
      </c>
      <c r="D17" s="151">
        <v>40612</v>
      </c>
      <c r="E17" s="149">
        <v>2300</v>
      </c>
      <c r="F17" s="149">
        <v>400</v>
      </c>
      <c r="G17" s="149" t="s">
        <v>161</v>
      </c>
      <c r="H17" s="83" t="s">
        <v>162</v>
      </c>
      <c r="XFD17"/>
    </row>
    <row r="18" spans="1:8 16384:16384" s="78" customFormat="1" x14ac:dyDescent="0.3">
      <c r="A18" s="149" t="s">
        <v>165</v>
      </c>
      <c r="B18" s="150" t="s">
        <v>61</v>
      </c>
      <c r="C18" s="149" t="s">
        <v>258</v>
      </c>
      <c r="D18" s="151">
        <v>40645</v>
      </c>
      <c r="E18" s="149">
        <v>140</v>
      </c>
      <c r="F18" s="149">
        <v>400</v>
      </c>
      <c r="G18" s="149" t="s">
        <v>161</v>
      </c>
      <c r="H18" s="83" t="s">
        <v>162</v>
      </c>
      <c r="XFD18"/>
    </row>
    <row r="19" spans="1:8 16384:16384" s="78" customFormat="1" x14ac:dyDescent="0.3">
      <c r="A19" s="149" t="s">
        <v>165</v>
      </c>
      <c r="B19" s="150" t="s">
        <v>61</v>
      </c>
      <c r="C19" s="149" t="s">
        <v>259</v>
      </c>
      <c r="D19" s="151">
        <v>40645</v>
      </c>
      <c r="E19" s="149">
        <v>90</v>
      </c>
      <c r="F19" s="149">
        <v>400</v>
      </c>
      <c r="G19" s="149" t="s">
        <v>161</v>
      </c>
      <c r="H19" s="83" t="s">
        <v>162</v>
      </c>
      <c r="XFD19"/>
    </row>
    <row r="20" spans="1:8 16384:16384" s="78" customFormat="1" x14ac:dyDescent="0.3">
      <c r="A20" s="149" t="s">
        <v>159</v>
      </c>
      <c r="B20" s="150" t="s">
        <v>61</v>
      </c>
      <c r="C20" s="149" t="s">
        <v>256</v>
      </c>
      <c r="D20" s="151">
        <v>40668</v>
      </c>
      <c r="E20" s="149">
        <v>36</v>
      </c>
      <c r="F20" s="149">
        <v>400</v>
      </c>
      <c r="G20" s="149" t="s">
        <v>161</v>
      </c>
      <c r="H20" s="83" t="s">
        <v>162</v>
      </c>
      <c r="XFD20"/>
    </row>
    <row r="21" spans="1:8 16384:16384" s="78" customFormat="1" x14ac:dyDescent="0.3">
      <c r="A21" s="149" t="s">
        <v>165</v>
      </c>
      <c r="B21" s="150" t="s">
        <v>61</v>
      </c>
      <c r="C21" s="149" t="s">
        <v>258</v>
      </c>
      <c r="D21" s="151">
        <v>40680</v>
      </c>
      <c r="E21" s="149">
        <v>290</v>
      </c>
      <c r="F21" s="149">
        <v>400</v>
      </c>
      <c r="G21" s="149" t="s">
        <v>161</v>
      </c>
      <c r="H21" s="83" t="s">
        <v>162</v>
      </c>
      <c r="XFD21"/>
    </row>
    <row r="22" spans="1:8 16384:16384" s="78" customFormat="1" x14ac:dyDescent="0.3">
      <c r="A22" s="149" t="s">
        <v>165</v>
      </c>
      <c r="B22" s="150" t="s">
        <v>61</v>
      </c>
      <c r="C22" s="149" t="s">
        <v>259</v>
      </c>
      <c r="D22" s="151">
        <v>40680</v>
      </c>
      <c r="E22" s="149">
        <v>270</v>
      </c>
      <c r="F22" s="149">
        <v>400</v>
      </c>
      <c r="G22" s="149" t="s">
        <v>161</v>
      </c>
      <c r="H22" s="83" t="s">
        <v>162</v>
      </c>
      <c r="XFD22"/>
    </row>
    <row r="23" spans="1:8 16384:16384" s="78" customFormat="1" x14ac:dyDescent="0.3">
      <c r="A23" s="149" t="s">
        <v>165</v>
      </c>
      <c r="B23" s="150" t="s">
        <v>61</v>
      </c>
      <c r="C23" s="149" t="s">
        <v>257</v>
      </c>
      <c r="D23" s="151">
        <v>40680</v>
      </c>
      <c r="E23" s="149">
        <v>580</v>
      </c>
      <c r="F23" s="149">
        <v>400</v>
      </c>
      <c r="G23" s="149" t="s">
        <v>161</v>
      </c>
      <c r="H23" s="83" t="s">
        <v>162</v>
      </c>
      <c r="XFD23"/>
    </row>
    <row r="24" spans="1:8 16384:16384" s="78" customFormat="1" x14ac:dyDescent="0.3">
      <c r="A24" s="149" t="s">
        <v>165</v>
      </c>
      <c r="B24" s="150" t="s">
        <v>61</v>
      </c>
      <c r="C24" s="149" t="s">
        <v>260</v>
      </c>
      <c r="D24" s="151">
        <v>40680</v>
      </c>
      <c r="E24" s="149">
        <v>290</v>
      </c>
      <c r="F24" s="149">
        <v>400</v>
      </c>
      <c r="G24" s="149" t="s">
        <v>161</v>
      </c>
      <c r="H24" s="83" t="s">
        <v>162</v>
      </c>
      <c r="XFD24"/>
    </row>
    <row r="25" spans="1:8 16384:16384" s="78" customFormat="1" x14ac:dyDescent="0.3">
      <c r="A25" s="149" t="s">
        <v>165</v>
      </c>
      <c r="B25" s="150" t="s">
        <v>61</v>
      </c>
      <c r="C25" s="149" t="s">
        <v>261</v>
      </c>
      <c r="D25" s="151">
        <v>40680</v>
      </c>
      <c r="E25" s="149">
        <v>850</v>
      </c>
      <c r="F25" s="149">
        <v>400</v>
      </c>
      <c r="G25" s="149" t="s">
        <v>161</v>
      </c>
      <c r="H25" s="83" t="s">
        <v>162</v>
      </c>
      <c r="XFD25"/>
    </row>
    <row r="26" spans="1:8 16384:16384" s="78" customFormat="1" x14ac:dyDescent="0.3">
      <c r="A26" s="149" t="s">
        <v>165</v>
      </c>
      <c r="B26" s="150" t="s">
        <v>61</v>
      </c>
      <c r="C26" s="149" t="s">
        <v>258</v>
      </c>
      <c r="D26" s="151">
        <v>40722</v>
      </c>
      <c r="E26" s="149">
        <v>210</v>
      </c>
      <c r="F26" s="149">
        <v>400</v>
      </c>
      <c r="G26" s="149" t="s">
        <v>161</v>
      </c>
      <c r="H26" s="83" t="s">
        <v>162</v>
      </c>
      <c r="XFD26"/>
    </row>
    <row r="27" spans="1:8 16384:16384" s="78" customFormat="1" x14ac:dyDescent="0.3">
      <c r="A27" s="149" t="s">
        <v>165</v>
      </c>
      <c r="B27" s="150" t="s">
        <v>61</v>
      </c>
      <c r="C27" s="149" t="s">
        <v>259</v>
      </c>
      <c r="D27" s="151">
        <v>40722</v>
      </c>
      <c r="E27" s="149">
        <v>140</v>
      </c>
      <c r="F27" s="149">
        <v>400</v>
      </c>
      <c r="G27" s="149" t="s">
        <v>161</v>
      </c>
      <c r="H27" s="83" t="s">
        <v>162</v>
      </c>
      <c r="XFD27"/>
    </row>
    <row r="28" spans="1:8 16384:16384" s="78" customFormat="1" x14ac:dyDescent="0.3">
      <c r="A28" s="149" t="s">
        <v>165</v>
      </c>
      <c r="B28" s="150" t="s">
        <v>61</v>
      </c>
      <c r="C28" s="149" t="s">
        <v>257</v>
      </c>
      <c r="D28" s="151">
        <v>40722</v>
      </c>
      <c r="E28" s="149">
        <v>210</v>
      </c>
      <c r="F28" s="149">
        <v>400</v>
      </c>
      <c r="G28" s="149" t="s">
        <v>161</v>
      </c>
      <c r="H28" s="83" t="s">
        <v>162</v>
      </c>
      <c r="XFD28"/>
    </row>
    <row r="29" spans="1:8 16384:16384" s="78" customFormat="1" x14ac:dyDescent="0.3">
      <c r="A29" s="149" t="s">
        <v>165</v>
      </c>
      <c r="B29" s="150" t="s">
        <v>61</v>
      </c>
      <c r="C29" s="149" t="s">
        <v>260</v>
      </c>
      <c r="D29" s="151">
        <v>40722</v>
      </c>
      <c r="E29" s="149">
        <v>2600</v>
      </c>
      <c r="F29" s="149">
        <v>400</v>
      </c>
      <c r="G29" s="149" t="s">
        <v>161</v>
      </c>
      <c r="H29" s="83" t="s">
        <v>162</v>
      </c>
      <c r="XFD29"/>
    </row>
    <row r="30" spans="1:8 16384:16384" s="78" customFormat="1" x14ac:dyDescent="0.3">
      <c r="A30" s="149" t="s">
        <v>165</v>
      </c>
      <c r="B30" s="150" t="s">
        <v>61</v>
      </c>
      <c r="C30" s="149" t="s">
        <v>261</v>
      </c>
      <c r="D30" s="151">
        <v>40722</v>
      </c>
      <c r="E30" s="149">
        <v>300</v>
      </c>
      <c r="F30" s="149">
        <v>400</v>
      </c>
      <c r="G30" s="149" t="s">
        <v>161</v>
      </c>
      <c r="H30" s="83" t="s">
        <v>162</v>
      </c>
      <c r="XFD30"/>
    </row>
    <row r="31" spans="1:8 16384:16384" s="78" customFormat="1" x14ac:dyDescent="0.3">
      <c r="A31" s="149" t="s">
        <v>165</v>
      </c>
      <c r="B31" s="150" t="s">
        <v>61</v>
      </c>
      <c r="C31" s="149" t="s">
        <v>258</v>
      </c>
      <c r="D31" s="151">
        <v>40750</v>
      </c>
      <c r="E31" s="149">
        <v>740</v>
      </c>
      <c r="F31" s="149">
        <v>400</v>
      </c>
      <c r="G31" s="149" t="s">
        <v>161</v>
      </c>
      <c r="H31" s="83" t="s">
        <v>162</v>
      </c>
      <c r="XFD31"/>
    </row>
    <row r="32" spans="1:8 16384:16384" s="78" customFormat="1" x14ac:dyDescent="0.3">
      <c r="A32" s="149" t="s">
        <v>165</v>
      </c>
      <c r="B32" s="150" t="s">
        <v>61</v>
      </c>
      <c r="C32" s="149" t="s">
        <v>259</v>
      </c>
      <c r="D32" s="151">
        <v>40750</v>
      </c>
      <c r="E32" s="149">
        <v>740</v>
      </c>
      <c r="F32" s="149">
        <v>400</v>
      </c>
      <c r="G32" s="149" t="s">
        <v>161</v>
      </c>
      <c r="H32" s="83" t="s">
        <v>162</v>
      </c>
      <c r="XFD32"/>
    </row>
    <row r="33" spans="1:8 16384:16384" s="78" customFormat="1" x14ac:dyDescent="0.3">
      <c r="A33" s="149" t="s">
        <v>165</v>
      </c>
      <c r="B33" s="150" t="s">
        <v>61</v>
      </c>
      <c r="C33" s="149" t="s">
        <v>257</v>
      </c>
      <c r="D33" s="151">
        <v>40750</v>
      </c>
      <c r="E33" s="149">
        <v>780</v>
      </c>
      <c r="F33" s="149">
        <v>400</v>
      </c>
      <c r="G33" s="149" t="s">
        <v>161</v>
      </c>
      <c r="H33" s="83" t="s">
        <v>162</v>
      </c>
      <c r="XFD33"/>
    </row>
    <row r="34" spans="1:8 16384:16384" s="78" customFormat="1" x14ac:dyDescent="0.3">
      <c r="A34" s="149" t="s">
        <v>165</v>
      </c>
      <c r="B34" s="150" t="s">
        <v>61</v>
      </c>
      <c r="C34" s="149" t="s">
        <v>260</v>
      </c>
      <c r="D34" s="151">
        <v>40750</v>
      </c>
      <c r="E34" s="149">
        <v>2400</v>
      </c>
      <c r="F34" s="149">
        <v>400</v>
      </c>
      <c r="G34" s="149" t="s">
        <v>161</v>
      </c>
      <c r="H34" s="83" t="s">
        <v>162</v>
      </c>
      <c r="XFD34"/>
    </row>
    <row r="35" spans="1:8 16384:16384" s="78" customFormat="1" x14ac:dyDescent="0.3">
      <c r="A35" s="149" t="s">
        <v>159</v>
      </c>
      <c r="B35" s="150" t="s">
        <v>61</v>
      </c>
      <c r="C35" s="149" t="s">
        <v>256</v>
      </c>
      <c r="D35" s="151">
        <v>40772</v>
      </c>
      <c r="E35" s="149">
        <v>550</v>
      </c>
      <c r="F35" s="149">
        <v>400</v>
      </c>
      <c r="G35" s="149" t="s">
        <v>161</v>
      </c>
      <c r="H35" s="83" t="s">
        <v>162</v>
      </c>
      <c r="XFD35"/>
    </row>
    <row r="36" spans="1:8 16384:16384" s="78" customFormat="1" x14ac:dyDescent="0.3">
      <c r="A36" s="149" t="s">
        <v>165</v>
      </c>
      <c r="B36" s="150" t="s">
        <v>61</v>
      </c>
      <c r="C36" s="149" t="s">
        <v>260</v>
      </c>
      <c r="D36" s="151">
        <v>40780</v>
      </c>
      <c r="E36" s="149">
        <v>600</v>
      </c>
      <c r="F36" s="149">
        <v>400</v>
      </c>
      <c r="G36" s="149" t="s">
        <v>161</v>
      </c>
      <c r="H36" s="83" t="s">
        <v>162</v>
      </c>
      <c r="XFD36"/>
    </row>
    <row r="37" spans="1:8 16384:16384" s="78" customFormat="1" x14ac:dyDescent="0.3">
      <c r="A37" s="149" t="s">
        <v>165</v>
      </c>
      <c r="B37" s="150" t="s">
        <v>61</v>
      </c>
      <c r="C37" s="149" t="s">
        <v>259</v>
      </c>
      <c r="D37" s="151">
        <v>40805</v>
      </c>
      <c r="E37" s="149">
        <v>200</v>
      </c>
      <c r="F37" s="149">
        <v>400</v>
      </c>
      <c r="G37" s="149" t="s">
        <v>161</v>
      </c>
      <c r="H37" s="83" t="s">
        <v>162</v>
      </c>
      <c r="XFD37"/>
    </row>
    <row r="38" spans="1:8 16384:16384" s="78" customFormat="1" x14ac:dyDescent="0.3">
      <c r="A38" s="149" t="s">
        <v>165</v>
      </c>
      <c r="B38" s="150" t="s">
        <v>61</v>
      </c>
      <c r="C38" s="149" t="s">
        <v>260</v>
      </c>
      <c r="D38" s="151">
        <v>40805</v>
      </c>
      <c r="E38" s="149">
        <v>290</v>
      </c>
      <c r="F38" s="149">
        <v>400</v>
      </c>
      <c r="G38" s="149" t="s">
        <v>161</v>
      </c>
      <c r="H38" s="83" t="s">
        <v>162</v>
      </c>
      <c r="XFD38"/>
    </row>
    <row r="39" spans="1:8 16384:16384" s="78" customFormat="1" x14ac:dyDescent="0.3">
      <c r="A39" s="149" t="s">
        <v>159</v>
      </c>
      <c r="B39" s="150" t="s">
        <v>61</v>
      </c>
      <c r="C39" s="149" t="s">
        <v>256</v>
      </c>
      <c r="D39" s="151">
        <v>40864</v>
      </c>
      <c r="E39" s="149">
        <v>6847</v>
      </c>
      <c r="F39" s="149">
        <v>400</v>
      </c>
      <c r="G39" s="149" t="s">
        <v>161</v>
      </c>
      <c r="H39" s="83" t="s">
        <v>162</v>
      </c>
      <c r="XFD39"/>
    </row>
    <row r="40" spans="1:8 16384:16384" s="78" customFormat="1" x14ac:dyDescent="0.3">
      <c r="A40" s="149" t="s">
        <v>165</v>
      </c>
      <c r="B40" s="150" t="s">
        <v>61</v>
      </c>
      <c r="C40" s="149" t="s">
        <v>260</v>
      </c>
      <c r="D40" s="151">
        <v>40869</v>
      </c>
      <c r="E40" s="149">
        <v>290</v>
      </c>
      <c r="F40" s="149">
        <v>400</v>
      </c>
      <c r="G40" s="149" t="s">
        <v>161</v>
      </c>
      <c r="H40" s="83" t="s">
        <v>162</v>
      </c>
      <c r="XFD40"/>
    </row>
    <row r="41" spans="1:8 16384:16384" s="78" customFormat="1" x14ac:dyDescent="0.3">
      <c r="A41" s="149" t="s">
        <v>165</v>
      </c>
      <c r="B41" s="150" t="s">
        <v>61</v>
      </c>
      <c r="C41" s="149" t="s">
        <v>258</v>
      </c>
      <c r="D41" s="151">
        <v>40890</v>
      </c>
      <c r="E41" s="149">
        <v>11000</v>
      </c>
      <c r="F41" s="149">
        <v>400</v>
      </c>
      <c r="G41" s="149" t="s">
        <v>161</v>
      </c>
      <c r="H41" s="83" t="s">
        <v>162</v>
      </c>
      <c r="XFD41"/>
    </row>
    <row r="42" spans="1:8 16384:16384" s="78" customFormat="1" x14ac:dyDescent="0.3">
      <c r="A42" s="149" t="s">
        <v>165</v>
      </c>
      <c r="B42" s="150" t="s">
        <v>61</v>
      </c>
      <c r="C42" s="149" t="s">
        <v>259</v>
      </c>
      <c r="D42" s="151">
        <v>40890</v>
      </c>
      <c r="E42" s="149">
        <v>980</v>
      </c>
      <c r="F42" s="149">
        <v>400</v>
      </c>
      <c r="G42" s="149" t="s">
        <v>161</v>
      </c>
      <c r="H42" s="83" t="s">
        <v>162</v>
      </c>
      <c r="XFD42"/>
    </row>
    <row r="43" spans="1:8 16384:16384" s="78" customFormat="1" x14ac:dyDescent="0.3">
      <c r="A43" s="149" t="s">
        <v>165</v>
      </c>
      <c r="B43" s="150" t="s">
        <v>61</v>
      </c>
      <c r="C43" s="149" t="s">
        <v>258</v>
      </c>
      <c r="D43" s="151">
        <v>40896</v>
      </c>
      <c r="E43" s="149">
        <v>68</v>
      </c>
      <c r="F43" s="149">
        <v>400</v>
      </c>
      <c r="G43" s="149" t="s">
        <v>161</v>
      </c>
      <c r="H43" s="83" t="s">
        <v>162</v>
      </c>
      <c r="XFD43"/>
    </row>
    <row r="44" spans="1:8 16384:16384" s="78" customFormat="1" x14ac:dyDescent="0.3">
      <c r="A44" s="149" t="s">
        <v>165</v>
      </c>
      <c r="B44" s="150" t="s">
        <v>61</v>
      </c>
      <c r="C44" s="149" t="s">
        <v>260</v>
      </c>
      <c r="D44" s="151">
        <v>40896</v>
      </c>
      <c r="E44" s="149">
        <v>940</v>
      </c>
      <c r="F44" s="149">
        <v>400</v>
      </c>
      <c r="G44" s="149" t="s">
        <v>161</v>
      </c>
      <c r="H44" s="83" t="s">
        <v>162</v>
      </c>
      <c r="XFD44"/>
    </row>
    <row r="45" spans="1:8 16384:16384" s="78" customFormat="1" x14ac:dyDescent="0.3">
      <c r="A45" s="149" t="s">
        <v>165</v>
      </c>
      <c r="B45" s="150" t="s">
        <v>61</v>
      </c>
      <c r="C45" s="149" t="s">
        <v>258</v>
      </c>
      <c r="D45" s="151">
        <v>40912</v>
      </c>
      <c r="E45" s="149">
        <v>74</v>
      </c>
      <c r="F45" s="149">
        <v>400</v>
      </c>
      <c r="G45" s="149" t="s">
        <v>161</v>
      </c>
      <c r="H45" s="83" t="s">
        <v>162</v>
      </c>
      <c r="XFD45"/>
    </row>
    <row r="46" spans="1:8 16384:16384" s="78" customFormat="1" x14ac:dyDescent="0.3">
      <c r="A46" s="149" t="s">
        <v>165</v>
      </c>
      <c r="B46" s="150" t="s">
        <v>61</v>
      </c>
      <c r="C46" s="149" t="s">
        <v>259</v>
      </c>
      <c r="D46" s="151">
        <v>40912</v>
      </c>
      <c r="E46" s="149">
        <v>56</v>
      </c>
      <c r="F46" s="149">
        <v>400</v>
      </c>
      <c r="G46" s="149" t="s">
        <v>161</v>
      </c>
      <c r="H46" s="83" t="s">
        <v>162</v>
      </c>
      <c r="XFD46"/>
    </row>
    <row r="47" spans="1:8 16384:16384" s="78" customFormat="1" x14ac:dyDescent="0.3">
      <c r="A47" s="149" t="s">
        <v>165</v>
      </c>
      <c r="B47" s="150" t="s">
        <v>61</v>
      </c>
      <c r="C47" s="149" t="s">
        <v>260</v>
      </c>
      <c r="D47" s="151">
        <v>40912</v>
      </c>
      <c r="E47" s="149">
        <v>310</v>
      </c>
      <c r="F47" s="149">
        <v>400</v>
      </c>
      <c r="G47" s="149" t="s">
        <v>161</v>
      </c>
      <c r="H47" s="83" t="s">
        <v>162</v>
      </c>
      <c r="XFD47"/>
    </row>
    <row r="48" spans="1:8 16384:16384" s="78" customFormat="1" x14ac:dyDescent="0.3">
      <c r="A48" s="149" t="s">
        <v>165</v>
      </c>
      <c r="B48" s="150" t="s">
        <v>61</v>
      </c>
      <c r="C48" s="149" t="s">
        <v>260</v>
      </c>
      <c r="D48" s="151">
        <v>40941</v>
      </c>
      <c r="E48" s="149">
        <v>99</v>
      </c>
      <c r="F48" s="149">
        <v>400</v>
      </c>
      <c r="G48" s="149" t="s">
        <v>161</v>
      </c>
      <c r="H48" s="83" t="s">
        <v>162</v>
      </c>
      <c r="XFD48"/>
    </row>
    <row r="49" spans="1:8 16384:16384" s="78" customFormat="1" x14ac:dyDescent="0.3">
      <c r="A49" s="149" t="s">
        <v>165</v>
      </c>
      <c r="B49" s="150" t="s">
        <v>61</v>
      </c>
      <c r="C49" s="149" t="s">
        <v>260</v>
      </c>
      <c r="D49" s="151">
        <v>40974</v>
      </c>
      <c r="E49" s="149">
        <v>54</v>
      </c>
      <c r="F49" s="149">
        <v>400</v>
      </c>
      <c r="G49" s="149" t="s">
        <v>161</v>
      </c>
      <c r="H49" s="83" t="s">
        <v>162</v>
      </c>
      <c r="XFD49"/>
    </row>
    <row r="50" spans="1:8 16384:16384" s="78" customFormat="1" x14ac:dyDescent="0.3">
      <c r="A50" s="149" t="s">
        <v>159</v>
      </c>
      <c r="B50" s="150" t="s">
        <v>61</v>
      </c>
      <c r="C50" s="149" t="s">
        <v>256</v>
      </c>
      <c r="D50" s="151">
        <v>40995</v>
      </c>
      <c r="E50" s="149">
        <v>180</v>
      </c>
      <c r="F50" s="149">
        <v>400</v>
      </c>
      <c r="G50" s="149" t="s">
        <v>161</v>
      </c>
      <c r="H50" s="83" t="s">
        <v>162</v>
      </c>
      <c r="XFD50"/>
    </row>
    <row r="51" spans="1:8 16384:16384" s="78" customFormat="1" x14ac:dyDescent="0.3">
      <c r="A51" s="149" t="s">
        <v>165</v>
      </c>
      <c r="B51" s="150" t="s">
        <v>61</v>
      </c>
      <c r="C51" s="149" t="s">
        <v>258</v>
      </c>
      <c r="D51" s="151">
        <v>41009</v>
      </c>
      <c r="E51" s="149">
        <v>72</v>
      </c>
      <c r="F51" s="149">
        <v>400</v>
      </c>
      <c r="G51" s="149" t="s">
        <v>161</v>
      </c>
      <c r="H51" s="83" t="s">
        <v>162</v>
      </c>
      <c r="XFD51"/>
    </row>
    <row r="52" spans="1:8 16384:16384" s="78" customFormat="1" x14ac:dyDescent="0.3">
      <c r="A52" s="149" t="s">
        <v>165</v>
      </c>
      <c r="B52" s="150" t="s">
        <v>61</v>
      </c>
      <c r="C52" s="149" t="s">
        <v>259</v>
      </c>
      <c r="D52" s="151">
        <v>41009</v>
      </c>
      <c r="E52" s="149">
        <v>510</v>
      </c>
      <c r="F52" s="149">
        <v>400</v>
      </c>
      <c r="G52" s="149" t="s">
        <v>161</v>
      </c>
      <c r="H52" s="83" t="s">
        <v>162</v>
      </c>
      <c r="XFD52"/>
    </row>
    <row r="53" spans="1:8 16384:16384" s="78" customFormat="1" x14ac:dyDescent="0.3">
      <c r="A53" s="149" t="s">
        <v>165</v>
      </c>
      <c r="B53" s="150" t="s">
        <v>61</v>
      </c>
      <c r="C53" s="149" t="s">
        <v>260</v>
      </c>
      <c r="D53" s="151">
        <v>41009</v>
      </c>
      <c r="E53" s="149">
        <v>2000</v>
      </c>
      <c r="F53" s="149">
        <v>400</v>
      </c>
      <c r="G53" s="149" t="s">
        <v>161</v>
      </c>
      <c r="H53" s="83" t="s">
        <v>162</v>
      </c>
      <c r="XFD53"/>
    </row>
    <row r="54" spans="1:8 16384:16384" s="78" customFormat="1" x14ac:dyDescent="0.3">
      <c r="A54" s="149" t="s">
        <v>165</v>
      </c>
      <c r="B54" s="150" t="s">
        <v>61</v>
      </c>
      <c r="C54" s="149" t="s">
        <v>260</v>
      </c>
      <c r="D54" s="151">
        <v>41031</v>
      </c>
      <c r="E54" s="149">
        <v>300</v>
      </c>
      <c r="F54" s="149">
        <v>400</v>
      </c>
      <c r="G54" s="149" t="s">
        <v>161</v>
      </c>
      <c r="H54" s="83" t="s">
        <v>162</v>
      </c>
      <c r="XFD54"/>
    </row>
    <row r="55" spans="1:8 16384:16384" s="78" customFormat="1" x14ac:dyDescent="0.3">
      <c r="A55" s="149" t="s">
        <v>165</v>
      </c>
      <c r="B55" s="150" t="s">
        <v>61</v>
      </c>
      <c r="C55" s="149" t="s">
        <v>259</v>
      </c>
      <c r="D55" s="151">
        <v>41065</v>
      </c>
      <c r="E55" s="149">
        <v>1300</v>
      </c>
      <c r="F55" s="149">
        <v>400</v>
      </c>
      <c r="G55" s="149" t="s">
        <v>161</v>
      </c>
      <c r="H55" s="83" t="s">
        <v>162</v>
      </c>
      <c r="XFD55"/>
    </row>
    <row r="56" spans="1:8 16384:16384" s="78" customFormat="1" x14ac:dyDescent="0.3">
      <c r="A56" s="149" t="s">
        <v>165</v>
      </c>
      <c r="B56" s="150" t="s">
        <v>61</v>
      </c>
      <c r="C56" s="149" t="s">
        <v>260</v>
      </c>
      <c r="D56" s="151">
        <v>41065</v>
      </c>
      <c r="E56" s="149">
        <v>370</v>
      </c>
      <c r="F56" s="149">
        <v>400</v>
      </c>
      <c r="G56" s="149" t="s">
        <v>161</v>
      </c>
      <c r="H56" s="83" t="s">
        <v>162</v>
      </c>
      <c r="XFD56"/>
    </row>
    <row r="57" spans="1:8 16384:16384" s="78" customFormat="1" x14ac:dyDescent="0.3">
      <c r="A57" s="149" t="s">
        <v>159</v>
      </c>
      <c r="B57" s="150" t="s">
        <v>61</v>
      </c>
      <c r="C57" s="149" t="s">
        <v>256</v>
      </c>
      <c r="D57" s="151">
        <v>41071</v>
      </c>
      <c r="E57" s="149">
        <v>541</v>
      </c>
      <c r="F57" s="149">
        <v>400</v>
      </c>
      <c r="G57" s="149" t="s">
        <v>161</v>
      </c>
      <c r="H57" s="83" t="s">
        <v>162</v>
      </c>
      <c r="XFD57"/>
    </row>
    <row r="58" spans="1:8 16384:16384" s="78" customFormat="1" x14ac:dyDescent="0.3">
      <c r="A58" s="149" t="s">
        <v>159</v>
      </c>
      <c r="B58" s="150" t="s">
        <v>61</v>
      </c>
      <c r="C58" s="149" t="s">
        <v>256</v>
      </c>
      <c r="D58" s="151">
        <v>41129</v>
      </c>
      <c r="E58" s="149">
        <v>7400</v>
      </c>
      <c r="F58" s="149">
        <v>400</v>
      </c>
      <c r="G58" s="149" t="s">
        <v>161</v>
      </c>
      <c r="H58" s="83" t="s">
        <v>162</v>
      </c>
      <c r="XFD58"/>
    </row>
    <row r="59" spans="1:8 16384:16384" s="78" customFormat="1" x14ac:dyDescent="0.3">
      <c r="A59" s="149" t="s">
        <v>165</v>
      </c>
      <c r="B59" s="150" t="s">
        <v>61</v>
      </c>
      <c r="C59" s="149" t="s">
        <v>260</v>
      </c>
      <c r="D59" s="151">
        <v>41141</v>
      </c>
      <c r="E59" s="149">
        <v>3300</v>
      </c>
      <c r="F59" s="149">
        <v>400</v>
      </c>
      <c r="G59" s="149" t="s">
        <v>161</v>
      </c>
      <c r="H59" s="83" t="s">
        <v>162</v>
      </c>
      <c r="XFD59"/>
    </row>
    <row r="60" spans="1:8 16384:16384" s="78" customFormat="1" x14ac:dyDescent="0.3">
      <c r="A60" s="149" t="s">
        <v>165</v>
      </c>
      <c r="B60" s="150" t="s">
        <v>61</v>
      </c>
      <c r="C60" s="149" t="s">
        <v>260</v>
      </c>
      <c r="D60" s="151">
        <v>41163</v>
      </c>
      <c r="E60" s="149" t="s">
        <v>166</v>
      </c>
      <c r="F60" s="149">
        <v>400</v>
      </c>
      <c r="G60" s="149" t="s">
        <v>178</v>
      </c>
      <c r="H60" s="83" t="s">
        <v>162</v>
      </c>
      <c r="XFD60"/>
    </row>
    <row r="61" spans="1:8 16384:16384" s="78" customFormat="1" x14ac:dyDescent="0.3">
      <c r="A61" s="149" t="s">
        <v>165</v>
      </c>
      <c r="B61" s="150" t="s">
        <v>61</v>
      </c>
      <c r="C61" s="149" t="s">
        <v>259</v>
      </c>
      <c r="D61" s="151">
        <v>41204</v>
      </c>
      <c r="E61" s="149">
        <v>63</v>
      </c>
      <c r="F61" s="149">
        <v>400</v>
      </c>
      <c r="G61" s="149" t="s">
        <v>161</v>
      </c>
      <c r="H61" s="83" t="s">
        <v>162</v>
      </c>
      <c r="XFD61"/>
    </row>
    <row r="62" spans="1:8 16384:16384" s="78" customFormat="1" x14ac:dyDescent="0.3">
      <c r="A62" s="149" t="s">
        <v>165</v>
      </c>
      <c r="B62" s="150" t="s">
        <v>61</v>
      </c>
      <c r="C62" s="149" t="s">
        <v>260</v>
      </c>
      <c r="D62" s="151">
        <v>41204</v>
      </c>
      <c r="E62" s="149">
        <v>3700</v>
      </c>
      <c r="F62" s="149">
        <v>400</v>
      </c>
      <c r="G62" s="149" t="s">
        <v>161</v>
      </c>
      <c r="H62" s="83" t="s">
        <v>162</v>
      </c>
      <c r="XFD62"/>
    </row>
    <row r="63" spans="1:8 16384:16384" s="78" customFormat="1" x14ac:dyDescent="0.3">
      <c r="A63" s="149" t="s">
        <v>165</v>
      </c>
      <c r="B63" s="150" t="s">
        <v>61</v>
      </c>
      <c r="C63" s="149" t="s">
        <v>261</v>
      </c>
      <c r="D63" s="151">
        <v>41204</v>
      </c>
      <c r="E63" s="149">
        <v>990</v>
      </c>
      <c r="F63" s="149">
        <v>400</v>
      </c>
      <c r="G63" s="149" t="s">
        <v>161</v>
      </c>
      <c r="H63" s="83" t="s">
        <v>162</v>
      </c>
      <c r="XFD63"/>
    </row>
    <row r="64" spans="1:8 16384:16384" s="78" customFormat="1" x14ac:dyDescent="0.3">
      <c r="A64" s="149" t="s">
        <v>165</v>
      </c>
      <c r="B64" s="150" t="s">
        <v>61</v>
      </c>
      <c r="C64" s="149" t="s">
        <v>260</v>
      </c>
      <c r="D64" s="151">
        <v>41239</v>
      </c>
      <c r="E64" s="149">
        <v>220</v>
      </c>
      <c r="F64" s="149">
        <v>400</v>
      </c>
      <c r="G64" s="149" t="s">
        <v>161</v>
      </c>
      <c r="H64" s="83" t="s">
        <v>162</v>
      </c>
      <c r="XFD64"/>
    </row>
    <row r="65" spans="1:8 16384:16384" s="78" customFormat="1" x14ac:dyDescent="0.3">
      <c r="A65" s="149" t="s">
        <v>165</v>
      </c>
      <c r="B65" s="150" t="s">
        <v>61</v>
      </c>
      <c r="C65" s="149" t="s">
        <v>260</v>
      </c>
      <c r="D65" s="151">
        <v>41270</v>
      </c>
      <c r="E65" s="149">
        <v>680</v>
      </c>
      <c r="F65" s="149">
        <v>400</v>
      </c>
      <c r="G65" s="149" t="s">
        <v>161</v>
      </c>
      <c r="H65" s="83" t="s">
        <v>162</v>
      </c>
      <c r="XFD65"/>
    </row>
    <row r="66" spans="1:8 16384:16384" s="78" customFormat="1" x14ac:dyDescent="0.3">
      <c r="A66" s="149" t="s">
        <v>165</v>
      </c>
      <c r="B66" s="150" t="s">
        <v>61</v>
      </c>
      <c r="C66" s="149" t="s">
        <v>259</v>
      </c>
      <c r="D66" s="151">
        <v>41296</v>
      </c>
      <c r="E66" s="149">
        <v>320</v>
      </c>
      <c r="F66" s="149">
        <v>400</v>
      </c>
      <c r="G66" s="149" t="s">
        <v>161</v>
      </c>
      <c r="H66" s="83" t="s">
        <v>162</v>
      </c>
      <c r="XFD66"/>
    </row>
    <row r="67" spans="1:8 16384:16384" s="78" customFormat="1" x14ac:dyDescent="0.3">
      <c r="A67" s="149" t="s">
        <v>165</v>
      </c>
      <c r="B67" s="150" t="s">
        <v>61</v>
      </c>
      <c r="C67" s="149" t="s">
        <v>260</v>
      </c>
      <c r="D67" s="151">
        <v>41296</v>
      </c>
      <c r="E67" s="149">
        <v>260</v>
      </c>
      <c r="F67" s="149">
        <v>400</v>
      </c>
      <c r="G67" s="149" t="s">
        <v>161</v>
      </c>
      <c r="H67" s="83" t="s">
        <v>162</v>
      </c>
      <c r="XFD67"/>
    </row>
    <row r="68" spans="1:8 16384:16384" s="78" customFormat="1" x14ac:dyDescent="0.3">
      <c r="A68" s="149" t="s">
        <v>165</v>
      </c>
      <c r="B68" s="150" t="s">
        <v>61</v>
      </c>
      <c r="C68" s="149" t="s">
        <v>261</v>
      </c>
      <c r="D68" s="151">
        <v>41296</v>
      </c>
      <c r="E68" s="149">
        <v>530</v>
      </c>
      <c r="F68" s="149">
        <v>400</v>
      </c>
      <c r="G68" s="149" t="s">
        <v>161</v>
      </c>
      <c r="H68" s="83" t="s">
        <v>162</v>
      </c>
      <c r="XFD68"/>
    </row>
    <row r="69" spans="1:8 16384:16384" s="78" customFormat="1" x14ac:dyDescent="0.3">
      <c r="A69" s="149" t="s">
        <v>165</v>
      </c>
      <c r="B69" s="150" t="s">
        <v>61</v>
      </c>
      <c r="C69" s="149" t="s">
        <v>260</v>
      </c>
      <c r="D69" s="151">
        <v>41332</v>
      </c>
      <c r="E69" s="149">
        <v>490</v>
      </c>
      <c r="F69" s="149">
        <v>400</v>
      </c>
      <c r="G69" s="149" t="s">
        <v>161</v>
      </c>
      <c r="H69" s="83" t="s">
        <v>162</v>
      </c>
      <c r="XFD69"/>
    </row>
    <row r="70" spans="1:8 16384:16384" s="78" customFormat="1" x14ac:dyDescent="0.3">
      <c r="A70" s="149" t="s">
        <v>159</v>
      </c>
      <c r="B70" s="150" t="s">
        <v>61</v>
      </c>
      <c r="C70" s="149" t="s">
        <v>256</v>
      </c>
      <c r="D70" s="151">
        <v>41346</v>
      </c>
      <c r="E70" s="149" t="s">
        <v>166</v>
      </c>
      <c r="F70" s="149">
        <v>400</v>
      </c>
      <c r="G70" s="149" t="s">
        <v>178</v>
      </c>
      <c r="H70" s="83" t="s">
        <v>162</v>
      </c>
      <c r="XFD70"/>
    </row>
    <row r="71" spans="1:8 16384:16384" s="78" customFormat="1" x14ac:dyDescent="0.3">
      <c r="A71" s="149" t="s">
        <v>165</v>
      </c>
      <c r="B71" s="150" t="s">
        <v>61</v>
      </c>
      <c r="C71" s="149" t="s">
        <v>260</v>
      </c>
      <c r="D71" s="151">
        <v>41359</v>
      </c>
      <c r="E71" s="149">
        <v>230</v>
      </c>
      <c r="F71" s="149">
        <v>400</v>
      </c>
      <c r="G71" s="149" t="s">
        <v>161</v>
      </c>
      <c r="H71" s="83" t="s">
        <v>162</v>
      </c>
      <c r="XFD71"/>
    </row>
    <row r="72" spans="1:8 16384:16384" s="78" customFormat="1" x14ac:dyDescent="0.3">
      <c r="A72" s="149" t="s">
        <v>165</v>
      </c>
      <c r="B72" s="150" t="s">
        <v>61</v>
      </c>
      <c r="C72" s="149" t="s">
        <v>259</v>
      </c>
      <c r="D72" s="151">
        <v>41380</v>
      </c>
      <c r="E72" s="149">
        <v>830</v>
      </c>
      <c r="F72" s="149">
        <v>400</v>
      </c>
      <c r="G72" s="149" t="s">
        <v>161</v>
      </c>
      <c r="H72" s="83" t="s">
        <v>162</v>
      </c>
      <c r="XFD72"/>
    </row>
    <row r="73" spans="1:8 16384:16384" s="78" customFormat="1" x14ac:dyDescent="0.3">
      <c r="A73" s="149" t="s">
        <v>165</v>
      </c>
      <c r="B73" s="150" t="s">
        <v>61</v>
      </c>
      <c r="C73" s="149" t="s">
        <v>260</v>
      </c>
      <c r="D73" s="151">
        <v>41380</v>
      </c>
      <c r="E73" s="149">
        <v>920</v>
      </c>
      <c r="F73" s="149">
        <v>400</v>
      </c>
      <c r="G73" s="149" t="s">
        <v>161</v>
      </c>
      <c r="H73" s="83" t="s">
        <v>162</v>
      </c>
      <c r="XFD73"/>
    </row>
    <row r="74" spans="1:8 16384:16384" s="78" customFormat="1" x14ac:dyDescent="0.3">
      <c r="A74" s="149" t="s">
        <v>165</v>
      </c>
      <c r="B74" s="150" t="s">
        <v>61</v>
      </c>
      <c r="C74" s="149" t="s">
        <v>261</v>
      </c>
      <c r="D74" s="151">
        <v>41380</v>
      </c>
      <c r="E74" s="149">
        <v>750</v>
      </c>
      <c r="F74" s="149">
        <v>400</v>
      </c>
      <c r="G74" s="149" t="s">
        <v>161</v>
      </c>
      <c r="H74" s="83" t="s">
        <v>162</v>
      </c>
      <c r="XFD74"/>
    </row>
    <row r="75" spans="1:8 16384:16384" s="78" customFormat="1" x14ac:dyDescent="0.3">
      <c r="A75" s="149" t="s">
        <v>165</v>
      </c>
      <c r="B75" s="150" t="s">
        <v>61</v>
      </c>
      <c r="C75" s="149" t="s">
        <v>260</v>
      </c>
      <c r="D75" s="151">
        <v>41408</v>
      </c>
      <c r="E75" s="149">
        <v>330</v>
      </c>
      <c r="F75" s="149">
        <v>400</v>
      </c>
      <c r="G75" s="149" t="s">
        <v>161</v>
      </c>
      <c r="H75" s="83" t="s">
        <v>162</v>
      </c>
      <c r="XFD75"/>
    </row>
    <row r="76" spans="1:8 16384:16384" s="78" customFormat="1" x14ac:dyDescent="0.3">
      <c r="A76" s="149" t="s">
        <v>165</v>
      </c>
      <c r="B76" s="150" t="s">
        <v>61</v>
      </c>
      <c r="C76" s="149" t="s">
        <v>260</v>
      </c>
      <c r="D76" s="151">
        <v>41442</v>
      </c>
      <c r="E76" s="149">
        <v>5300</v>
      </c>
      <c r="F76" s="149">
        <v>400</v>
      </c>
      <c r="G76" s="149" t="s">
        <v>161</v>
      </c>
      <c r="H76" s="83" t="s">
        <v>162</v>
      </c>
      <c r="XFD76"/>
    </row>
    <row r="77" spans="1:8 16384:16384" s="78" customFormat="1" x14ac:dyDescent="0.3">
      <c r="A77" s="149" t="s">
        <v>159</v>
      </c>
      <c r="B77" s="150" t="s">
        <v>61</v>
      </c>
      <c r="C77" s="149" t="s">
        <v>256</v>
      </c>
      <c r="D77" s="151">
        <v>41449</v>
      </c>
      <c r="E77" s="149">
        <v>54</v>
      </c>
      <c r="F77" s="149">
        <v>400</v>
      </c>
      <c r="G77" s="149" t="s">
        <v>161</v>
      </c>
      <c r="H77" s="83" t="s">
        <v>162</v>
      </c>
      <c r="XFD77"/>
    </row>
    <row r="78" spans="1:8 16384:16384" s="78" customFormat="1" x14ac:dyDescent="0.3">
      <c r="A78" s="149" t="s">
        <v>159</v>
      </c>
      <c r="B78" s="150" t="s">
        <v>61</v>
      </c>
      <c r="C78" s="149" t="s">
        <v>256</v>
      </c>
      <c r="D78" s="151">
        <v>41463</v>
      </c>
      <c r="E78" s="149" t="s">
        <v>166</v>
      </c>
      <c r="F78" s="149">
        <v>400</v>
      </c>
      <c r="G78" s="149" t="s">
        <v>178</v>
      </c>
      <c r="H78" s="83" t="s">
        <v>162</v>
      </c>
      <c r="XFD78"/>
    </row>
    <row r="79" spans="1:8 16384:16384" s="78" customFormat="1" x14ac:dyDescent="0.3">
      <c r="A79" s="149" t="s">
        <v>165</v>
      </c>
      <c r="B79" s="150" t="s">
        <v>61</v>
      </c>
      <c r="C79" s="149" t="s">
        <v>259</v>
      </c>
      <c r="D79" s="151">
        <v>41472</v>
      </c>
      <c r="E79" s="149">
        <v>530</v>
      </c>
      <c r="F79" s="149">
        <v>400</v>
      </c>
      <c r="G79" s="149" t="s">
        <v>161</v>
      </c>
      <c r="H79" s="83" t="s">
        <v>162</v>
      </c>
      <c r="XFD79"/>
    </row>
    <row r="80" spans="1:8 16384:16384" s="78" customFormat="1" x14ac:dyDescent="0.3">
      <c r="A80" s="149" t="s">
        <v>165</v>
      </c>
      <c r="B80" s="150" t="s">
        <v>61</v>
      </c>
      <c r="C80" s="149" t="s">
        <v>260</v>
      </c>
      <c r="D80" s="151">
        <v>41472</v>
      </c>
      <c r="E80" s="149">
        <v>4000</v>
      </c>
      <c r="F80" s="149">
        <v>400</v>
      </c>
      <c r="G80" s="149" t="s">
        <v>161</v>
      </c>
      <c r="H80" s="83" t="s">
        <v>162</v>
      </c>
      <c r="XFD80"/>
    </row>
    <row r="81" spans="1:8 16384:16384" s="78" customFormat="1" x14ac:dyDescent="0.3">
      <c r="A81" s="149" t="s">
        <v>165</v>
      </c>
      <c r="B81" s="150" t="s">
        <v>61</v>
      </c>
      <c r="C81" s="149" t="s">
        <v>260</v>
      </c>
      <c r="D81" s="151">
        <v>41542</v>
      </c>
      <c r="E81" s="149">
        <v>4900</v>
      </c>
      <c r="F81" s="149">
        <v>400</v>
      </c>
      <c r="G81" s="149" t="s">
        <v>161</v>
      </c>
      <c r="H81" s="83" t="s">
        <v>162</v>
      </c>
      <c r="XFD81"/>
    </row>
    <row r="82" spans="1:8 16384:16384" s="78" customFormat="1" x14ac:dyDescent="0.3">
      <c r="A82" s="149" t="s">
        <v>159</v>
      </c>
      <c r="B82" s="150" t="s">
        <v>61</v>
      </c>
      <c r="C82" s="149" t="s">
        <v>256</v>
      </c>
      <c r="D82" s="151">
        <v>41554</v>
      </c>
      <c r="E82" s="149">
        <v>3400</v>
      </c>
      <c r="F82" s="149">
        <v>400</v>
      </c>
      <c r="G82" s="149" t="s">
        <v>161</v>
      </c>
      <c r="H82" s="83" t="s">
        <v>162</v>
      </c>
      <c r="XFD82"/>
    </row>
    <row r="83" spans="1:8 16384:16384" s="78" customFormat="1" x14ac:dyDescent="0.3">
      <c r="A83" s="149" t="s">
        <v>165</v>
      </c>
      <c r="B83" s="150" t="s">
        <v>61</v>
      </c>
      <c r="C83" s="149" t="s">
        <v>260</v>
      </c>
      <c r="D83" s="151">
        <v>41557</v>
      </c>
      <c r="E83" s="149">
        <v>3200</v>
      </c>
      <c r="F83" s="149">
        <v>400</v>
      </c>
      <c r="G83" s="149" t="s">
        <v>161</v>
      </c>
      <c r="H83" s="83" t="s">
        <v>162</v>
      </c>
      <c r="XFD83"/>
    </row>
    <row r="84" spans="1:8 16384:16384" s="78" customFormat="1" x14ac:dyDescent="0.3">
      <c r="A84" s="149" t="s">
        <v>165</v>
      </c>
      <c r="B84" s="150" t="s">
        <v>61</v>
      </c>
      <c r="C84" s="149" t="s">
        <v>259</v>
      </c>
      <c r="D84" s="151">
        <v>41604</v>
      </c>
      <c r="E84" s="149">
        <v>39000</v>
      </c>
      <c r="F84" s="149">
        <v>400</v>
      </c>
      <c r="G84" s="149" t="s">
        <v>161</v>
      </c>
      <c r="H84" s="83" t="s">
        <v>162</v>
      </c>
      <c r="XFD84"/>
    </row>
    <row r="85" spans="1:8 16384:16384" s="78" customFormat="1" x14ac:dyDescent="0.3">
      <c r="A85" s="149" t="s">
        <v>165</v>
      </c>
      <c r="B85" s="150" t="s">
        <v>61</v>
      </c>
      <c r="C85" s="149" t="s">
        <v>260</v>
      </c>
      <c r="D85" s="151">
        <v>41604</v>
      </c>
      <c r="E85" s="149">
        <v>96000</v>
      </c>
      <c r="F85" s="149">
        <v>400</v>
      </c>
      <c r="G85" s="149" t="s">
        <v>161</v>
      </c>
      <c r="H85" s="83" t="s">
        <v>162</v>
      </c>
      <c r="XFD85"/>
    </row>
    <row r="86" spans="1:8 16384:16384" s="78" customFormat="1" x14ac:dyDescent="0.3">
      <c r="A86" s="149" t="s">
        <v>165</v>
      </c>
      <c r="B86" s="150" t="s">
        <v>61</v>
      </c>
      <c r="C86" s="149" t="s">
        <v>261</v>
      </c>
      <c r="D86" s="151">
        <v>41604</v>
      </c>
      <c r="E86" s="149">
        <v>4800</v>
      </c>
      <c r="F86" s="149">
        <v>400</v>
      </c>
      <c r="G86" s="149" t="s">
        <v>161</v>
      </c>
      <c r="H86" s="83" t="s">
        <v>162</v>
      </c>
      <c r="XFD86"/>
    </row>
    <row r="87" spans="1:8 16384:16384" s="78" customFormat="1" x14ac:dyDescent="0.3">
      <c r="A87" s="149" t="s">
        <v>165</v>
      </c>
      <c r="B87" s="150" t="s">
        <v>61</v>
      </c>
      <c r="C87" s="149" t="s">
        <v>260</v>
      </c>
      <c r="D87" s="151">
        <v>41627</v>
      </c>
      <c r="E87" s="149">
        <v>960</v>
      </c>
      <c r="F87" s="149">
        <v>400</v>
      </c>
      <c r="G87" s="149" t="s">
        <v>161</v>
      </c>
      <c r="H87" s="83" t="s">
        <v>162</v>
      </c>
      <c r="XFD87"/>
    </row>
    <row r="88" spans="1:8 16384:16384" s="78" customFormat="1" x14ac:dyDescent="0.3">
      <c r="A88" s="149" t="s">
        <v>159</v>
      </c>
      <c r="B88" s="150" t="s">
        <v>61</v>
      </c>
      <c r="C88" s="149" t="s">
        <v>256</v>
      </c>
      <c r="D88" s="151">
        <v>41652</v>
      </c>
      <c r="E88" s="149">
        <v>721</v>
      </c>
      <c r="F88" s="149">
        <v>400</v>
      </c>
      <c r="G88" s="149" t="s">
        <v>161</v>
      </c>
      <c r="H88" s="83" t="s">
        <v>162</v>
      </c>
      <c r="XFD88"/>
    </row>
    <row r="89" spans="1:8 16384:16384" s="78" customFormat="1" x14ac:dyDescent="0.3">
      <c r="A89" s="149" t="s">
        <v>165</v>
      </c>
      <c r="B89" s="150" t="s">
        <v>61</v>
      </c>
      <c r="C89" s="149" t="s">
        <v>258</v>
      </c>
      <c r="D89" s="151">
        <v>41653</v>
      </c>
      <c r="E89" s="149">
        <v>5800</v>
      </c>
      <c r="F89" s="149">
        <v>400</v>
      </c>
      <c r="G89" s="149" t="s">
        <v>161</v>
      </c>
      <c r="H89" s="83" t="s">
        <v>162</v>
      </c>
      <c r="XFD89"/>
    </row>
    <row r="90" spans="1:8 16384:16384" s="78" customFormat="1" x14ac:dyDescent="0.3">
      <c r="A90" s="149" t="s">
        <v>165</v>
      </c>
      <c r="B90" s="150" t="s">
        <v>61</v>
      </c>
      <c r="C90" s="149" t="s">
        <v>259</v>
      </c>
      <c r="D90" s="151">
        <v>41653</v>
      </c>
      <c r="E90" s="149">
        <v>3700</v>
      </c>
      <c r="F90" s="149">
        <v>400</v>
      </c>
      <c r="G90" s="149" t="s">
        <v>161</v>
      </c>
      <c r="H90" s="83" t="s">
        <v>162</v>
      </c>
      <c r="XFD90"/>
    </row>
    <row r="91" spans="1:8 16384:16384" s="78" customFormat="1" x14ac:dyDescent="0.3">
      <c r="A91" s="149" t="s">
        <v>165</v>
      </c>
      <c r="B91" s="150" t="s">
        <v>61</v>
      </c>
      <c r="C91" s="149" t="s">
        <v>260</v>
      </c>
      <c r="D91" s="151">
        <v>41653</v>
      </c>
      <c r="E91" s="149">
        <v>20000</v>
      </c>
      <c r="F91" s="149">
        <v>400</v>
      </c>
      <c r="G91" s="149" t="s">
        <v>161</v>
      </c>
      <c r="H91" s="83" t="s">
        <v>162</v>
      </c>
      <c r="XFD91"/>
    </row>
    <row r="92" spans="1:8 16384:16384" s="78" customFormat="1" x14ac:dyDescent="0.3">
      <c r="A92" s="149" t="s">
        <v>165</v>
      </c>
      <c r="B92" s="150" t="s">
        <v>61</v>
      </c>
      <c r="C92" s="149" t="s">
        <v>259</v>
      </c>
      <c r="D92" s="151">
        <v>41696</v>
      </c>
      <c r="E92" s="149">
        <v>3300</v>
      </c>
      <c r="F92" s="149">
        <v>400</v>
      </c>
      <c r="G92" s="149" t="s">
        <v>161</v>
      </c>
      <c r="H92" s="83" t="s">
        <v>162</v>
      </c>
      <c r="XFD92"/>
    </row>
    <row r="93" spans="1:8 16384:16384" s="78" customFormat="1" x14ac:dyDescent="0.3">
      <c r="A93" s="149" t="s">
        <v>165</v>
      </c>
      <c r="B93" s="150" t="s">
        <v>61</v>
      </c>
      <c r="C93" s="149" t="s">
        <v>260</v>
      </c>
      <c r="D93" s="151">
        <v>41696</v>
      </c>
      <c r="E93" s="149">
        <v>6200</v>
      </c>
      <c r="F93" s="149">
        <v>400</v>
      </c>
      <c r="G93" s="149" t="s">
        <v>161</v>
      </c>
      <c r="H93" s="83" t="s">
        <v>162</v>
      </c>
      <c r="XFD93"/>
    </row>
    <row r="94" spans="1:8 16384:16384" s="78" customFormat="1" x14ac:dyDescent="0.3">
      <c r="A94" s="149" t="s">
        <v>165</v>
      </c>
      <c r="B94" s="150" t="s">
        <v>61</v>
      </c>
      <c r="C94" s="149" t="s">
        <v>261</v>
      </c>
      <c r="D94" s="151">
        <v>41696</v>
      </c>
      <c r="E94" s="149">
        <v>1300</v>
      </c>
      <c r="F94" s="149">
        <v>400</v>
      </c>
      <c r="G94" s="149" t="s">
        <v>161</v>
      </c>
      <c r="H94" s="83" t="s">
        <v>162</v>
      </c>
      <c r="XFD94"/>
    </row>
    <row r="95" spans="1:8 16384:16384" s="78" customFormat="1" x14ac:dyDescent="0.3">
      <c r="A95" s="149" t="s">
        <v>165</v>
      </c>
      <c r="B95" s="150" t="s">
        <v>61</v>
      </c>
      <c r="C95" s="149" t="s">
        <v>260</v>
      </c>
      <c r="D95" s="151">
        <v>41711</v>
      </c>
      <c r="E95" s="149">
        <v>560</v>
      </c>
      <c r="F95" s="149">
        <v>400</v>
      </c>
      <c r="G95" s="149" t="s">
        <v>161</v>
      </c>
      <c r="H95" s="83" t="s">
        <v>162</v>
      </c>
      <c r="XFD95"/>
    </row>
    <row r="96" spans="1:8 16384:16384" s="78" customFormat="1" x14ac:dyDescent="0.3">
      <c r="A96" s="149" t="s">
        <v>165</v>
      </c>
      <c r="B96" s="150" t="s">
        <v>61</v>
      </c>
      <c r="C96" s="149" t="s">
        <v>260</v>
      </c>
      <c r="D96" s="151">
        <v>41751</v>
      </c>
      <c r="E96" s="149">
        <v>100</v>
      </c>
      <c r="F96" s="149">
        <v>400</v>
      </c>
      <c r="G96" s="149" t="s">
        <v>161</v>
      </c>
      <c r="H96" s="83" t="s">
        <v>162</v>
      </c>
      <c r="XFD96"/>
    </row>
    <row r="97" spans="1:8 16384:16384" s="78" customFormat="1" x14ac:dyDescent="0.3">
      <c r="A97" s="149" t="s">
        <v>159</v>
      </c>
      <c r="B97" s="150" t="s">
        <v>61</v>
      </c>
      <c r="C97" s="149" t="s">
        <v>256</v>
      </c>
      <c r="D97" s="151">
        <v>41767</v>
      </c>
      <c r="E97" s="149" t="s">
        <v>166</v>
      </c>
      <c r="F97" s="149">
        <v>400</v>
      </c>
      <c r="G97" s="149" t="s">
        <v>178</v>
      </c>
      <c r="H97" s="83" t="s">
        <v>162</v>
      </c>
      <c r="XFD97"/>
    </row>
    <row r="98" spans="1:8 16384:16384" s="78" customFormat="1" x14ac:dyDescent="0.3">
      <c r="A98" s="149" t="s">
        <v>165</v>
      </c>
      <c r="B98" s="150" t="s">
        <v>61</v>
      </c>
      <c r="C98" s="149" t="s">
        <v>259</v>
      </c>
      <c r="D98" s="151">
        <v>41788</v>
      </c>
      <c r="E98" s="149">
        <v>340</v>
      </c>
      <c r="F98" s="149">
        <v>400</v>
      </c>
      <c r="G98" s="149" t="s">
        <v>161</v>
      </c>
      <c r="H98" s="83" t="s">
        <v>162</v>
      </c>
      <c r="XFD98"/>
    </row>
    <row r="99" spans="1:8 16384:16384" s="78" customFormat="1" x14ac:dyDescent="0.3">
      <c r="A99" s="149" t="s">
        <v>165</v>
      </c>
      <c r="B99" s="150" t="s">
        <v>61</v>
      </c>
      <c r="C99" s="149" t="s">
        <v>260</v>
      </c>
      <c r="D99" s="151">
        <v>41788</v>
      </c>
      <c r="E99" s="149">
        <v>760</v>
      </c>
      <c r="F99" s="149">
        <v>400</v>
      </c>
      <c r="G99" s="149" t="s">
        <v>161</v>
      </c>
      <c r="H99" s="83" t="s">
        <v>162</v>
      </c>
      <c r="XFD99"/>
    </row>
    <row r="100" spans="1:8 16384:16384" s="78" customFormat="1" x14ac:dyDescent="0.3">
      <c r="A100" s="149" t="s">
        <v>165</v>
      </c>
      <c r="B100" s="150" t="s">
        <v>61</v>
      </c>
      <c r="C100" s="149" t="s">
        <v>261</v>
      </c>
      <c r="D100" s="151">
        <v>41788</v>
      </c>
      <c r="E100" s="149">
        <v>810</v>
      </c>
      <c r="F100" s="149">
        <v>400</v>
      </c>
      <c r="G100" s="149" t="s">
        <v>161</v>
      </c>
      <c r="H100" s="83" t="s">
        <v>162</v>
      </c>
      <c r="XFD100"/>
    </row>
    <row r="101" spans="1:8 16384:16384" s="78" customFormat="1" x14ac:dyDescent="0.3">
      <c r="A101" s="149" t="s">
        <v>165</v>
      </c>
      <c r="B101" s="150" t="s">
        <v>61</v>
      </c>
      <c r="C101" s="149" t="s">
        <v>260</v>
      </c>
      <c r="D101" s="151">
        <v>41808</v>
      </c>
      <c r="E101" s="149">
        <v>2400</v>
      </c>
      <c r="F101" s="149">
        <v>400</v>
      </c>
      <c r="G101" s="149" t="s">
        <v>161</v>
      </c>
      <c r="H101" s="83" t="s">
        <v>162</v>
      </c>
      <c r="XFD101"/>
    </row>
    <row r="102" spans="1:8 16384:16384" s="78" customFormat="1" x14ac:dyDescent="0.3">
      <c r="A102" s="149" t="s">
        <v>159</v>
      </c>
      <c r="B102" s="150" t="s">
        <v>61</v>
      </c>
      <c r="C102" s="149" t="s">
        <v>256</v>
      </c>
      <c r="D102" s="151">
        <v>41828</v>
      </c>
      <c r="E102" s="149" t="s">
        <v>166</v>
      </c>
      <c r="F102" s="149">
        <v>400</v>
      </c>
      <c r="G102" s="149" t="s">
        <v>178</v>
      </c>
      <c r="H102" s="83" t="s">
        <v>162</v>
      </c>
      <c r="XFD102"/>
    </row>
    <row r="103" spans="1:8 16384:16384" s="78" customFormat="1" x14ac:dyDescent="0.3">
      <c r="A103" s="149" t="s">
        <v>165</v>
      </c>
      <c r="B103" s="150" t="s">
        <v>61</v>
      </c>
      <c r="C103" s="149" t="s">
        <v>260</v>
      </c>
      <c r="D103" s="151">
        <v>41843</v>
      </c>
      <c r="E103" s="149">
        <v>550</v>
      </c>
      <c r="F103" s="149">
        <v>400</v>
      </c>
      <c r="G103" s="149" t="s">
        <v>161</v>
      </c>
      <c r="H103" s="83" t="s">
        <v>162</v>
      </c>
      <c r="XFD103"/>
    </row>
    <row r="104" spans="1:8 16384:16384" s="78" customFormat="1" x14ac:dyDescent="0.3">
      <c r="A104" s="149" t="s">
        <v>165</v>
      </c>
      <c r="B104" s="150" t="s">
        <v>61</v>
      </c>
      <c r="C104" s="149" t="s">
        <v>259</v>
      </c>
      <c r="D104" s="151">
        <v>41871</v>
      </c>
      <c r="E104" s="149">
        <v>4200</v>
      </c>
      <c r="F104" s="149">
        <v>400</v>
      </c>
      <c r="G104" s="149" t="s">
        <v>161</v>
      </c>
      <c r="H104" s="83" t="s">
        <v>162</v>
      </c>
      <c r="XFD104"/>
    </row>
    <row r="105" spans="1:8 16384:16384" s="78" customFormat="1" x14ac:dyDescent="0.3">
      <c r="A105" s="149" t="s">
        <v>165</v>
      </c>
      <c r="B105" s="150" t="s">
        <v>61</v>
      </c>
      <c r="C105" s="149" t="s">
        <v>260</v>
      </c>
      <c r="D105" s="151">
        <v>41871</v>
      </c>
      <c r="E105" s="149">
        <v>2000</v>
      </c>
      <c r="F105" s="149">
        <v>400</v>
      </c>
      <c r="G105" s="149" t="s">
        <v>161</v>
      </c>
      <c r="H105" s="83" t="s">
        <v>162</v>
      </c>
      <c r="XFD105"/>
    </row>
    <row r="106" spans="1:8 16384:16384" s="78" customFormat="1" x14ac:dyDescent="0.3">
      <c r="A106" s="149" t="s">
        <v>165</v>
      </c>
      <c r="B106" s="150" t="s">
        <v>61</v>
      </c>
      <c r="C106" s="149" t="s">
        <v>261</v>
      </c>
      <c r="D106" s="151">
        <v>41871</v>
      </c>
      <c r="E106" s="149">
        <v>590</v>
      </c>
      <c r="F106" s="149">
        <v>400</v>
      </c>
      <c r="G106" s="149" t="s">
        <v>161</v>
      </c>
      <c r="H106" s="83" t="s">
        <v>162</v>
      </c>
      <c r="XFD106"/>
    </row>
    <row r="107" spans="1:8 16384:16384" s="78" customFormat="1" x14ac:dyDescent="0.3">
      <c r="A107" s="149" t="s">
        <v>165</v>
      </c>
      <c r="B107" s="150" t="s">
        <v>61</v>
      </c>
      <c r="C107" s="149" t="s">
        <v>260</v>
      </c>
      <c r="D107" s="151">
        <v>41900</v>
      </c>
      <c r="E107" s="149">
        <v>3100</v>
      </c>
      <c r="F107" s="149">
        <v>400</v>
      </c>
      <c r="G107" s="149" t="s">
        <v>161</v>
      </c>
      <c r="H107" s="83" t="s">
        <v>162</v>
      </c>
      <c r="XFD107"/>
    </row>
    <row r="108" spans="1:8 16384:16384" s="78" customFormat="1" x14ac:dyDescent="0.3">
      <c r="A108" s="149" t="s">
        <v>165</v>
      </c>
      <c r="B108" s="150" t="s">
        <v>61</v>
      </c>
      <c r="C108" s="149" t="s">
        <v>260</v>
      </c>
      <c r="D108" s="151">
        <v>41935</v>
      </c>
      <c r="E108" s="149">
        <v>380</v>
      </c>
      <c r="F108" s="149">
        <v>400</v>
      </c>
      <c r="G108" s="149" t="s">
        <v>161</v>
      </c>
      <c r="H108" s="83" t="s">
        <v>162</v>
      </c>
      <c r="XFD108"/>
    </row>
    <row r="109" spans="1:8 16384:16384" s="78" customFormat="1" x14ac:dyDescent="0.3">
      <c r="A109" s="149" t="s">
        <v>165</v>
      </c>
      <c r="B109" s="150" t="s">
        <v>61</v>
      </c>
      <c r="C109" s="149" t="s">
        <v>259</v>
      </c>
      <c r="D109" s="151">
        <v>41963</v>
      </c>
      <c r="E109" s="149">
        <v>460</v>
      </c>
      <c r="F109" s="149">
        <v>400</v>
      </c>
      <c r="G109" s="149" t="s">
        <v>161</v>
      </c>
      <c r="H109" s="83" t="s">
        <v>162</v>
      </c>
      <c r="XFD109"/>
    </row>
    <row r="110" spans="1:8 16384:16384" s="78" customFormat="1" x14ac:dyDescent="0.3">
      <c r="A110" s="149" t="s">
        <v>165</v>
      </c>
      <c r="B110" s="150" t="s">
        <v>61</v>
      </c>
      <c r="C110" s="149" t="s">
        <v>260</v>
      </c>
      <c r="D110" s="151">
        <v>41963</v>
      </c>
      <c r="E110" s="149">
        <v>3100</v>
      </c>
      <c r="F110" s="149">
        <v>400</v>
      </c>
      <c r="G110" s="149" t="s">
        <v>161</v>
      </c>
      <c r="H110" s="83" t="s">
        <v>162</v>
      </c>
      <c r="XFD110"/>
    </row>
    <row r="111" spans="1:8 16384:16384" s="78" customFormat="1" x14ac:dyDescent="0.3">
      <c r="A111" s="149" t="s">
        <v>165</v>
      </c>
      <c r="B111" s="150" t="s">
        <v>61</v>
      </c>
      <c r="C111" s="149" t="s">
        <v>261</v>
      </c>
      <c r="D111" s="151">
        <v>41963</v>
      </c>
      <c r="E111" s="149">
        <v>540</v>
      </c>
      <c r="F111" s="149">
        <v>400</v>
      </c>
      <c r="G111" s="149" t="s">
        <v>161</v>
      </c>
      <c r="H111" s="83" t="s">
        <v>162</v>
      </c>
      <c r="XFD111"/>
    </row>
    <row r="112" spans="1:8 16384:16384" s="78" customFormat="1" x14ac:dyDescent="0.3">
      <c r="A112" s="149" t="s">
        <v>159</v>
      </c>
      <c r="B112" s="150" t="s">
        <v>61</v>
      </c>
      <c r="C112" s="149" t="s">
        <v>256</v>
      </c>
      <c r="D112" s="151">
        <v>41976</v>
      </c>
      <c r="E112" s="149" t="s">
        <v>166</v>
      </c>
      <c r="F112" s="149">
        <v>400</v>
      </c>
      <c r="G112" s="149" t="s">
        <v>178</v>
      </c>
      <c r="H112" s="83" t="s">
        <v>162</v>
      </c>
      <c r="XFD112"/>
    </row>
    <row r="113" spans="1:8 16384:16384" s="78" customFormat="1" x14ac:dyDescent="0.3">
      <c r="A113" s="149" t="s">
        <v>165</v>
      </c>
      <c r="B113" s="150" t="s">
        <v>61</v>
      </c>
      <c r="C113" s="149" t="s">
        <v>260</v>
      </c>
      <c r="D113" s="151">
        <v>41989</v>
      </c>
      <c r="E113" s="149">
        <v>350</v>
      </c>
      <c r="F113" s="149">
        <v>400</v>
      </c>
      <c r="G113" s="149" t="s">
        <v>161</v>
      </c>
      <c r="H113" s="83" t="s">
        <v>162</v>
      </c>
      <c r="XFD113"/>
    </row>
    <row r="114" spans="1:8 16384:16384" s="78" customFormat="1" x14ac:dyDescent="0.3">
      <c r="A114" s="149" t="s">
        <v>165</v>
      </c>
      <c r="B114" s="150" t="s">
        <v>61</v>
      </c>
      <c r="C114" s="149" t="s">
        <v>260</v>
      </c>
      <c r="D114" s="151">
        <v>42031</v>
      </c>
      <c r="E114" s="149">
        <v>1000</v>
      </c>
      <c r="F114" s="149">
        <v>400</v>
      </c>
      <c r="G114" s="149" t="s">
        <v>161</v>
      </c>
      <c r="H114" s="83" t="s">
        <v>162</v>
      </c>
      <c r="XFD114"/>
    </row>
    <row r="115" spans="1:8 16384:16384" s="78" customFormat="1" x14ac:dyDescent="0.3">
      <c r="A115" s="149" t="s">
        <v>165</v>
      </c>
      <c r="B115" s="150" t="s">
        <v>61</v>
      </c>
      <c r="C115" s="149" t="s">
        <v>260</v>
      </c>
      <c r="D115" s="151">
        <v>42054</v>
      </c>
      <c r="E115" s="149">
        <v>530</v>
      </c>
      <c r="F115" s="149">
        <v>400</v>
      </c>
      <c r="G115" s="149" t="s">
        <v>161</v>
      </c>
      <c r="H115" s="83" t="s">
        <v>162</v>
      </c>
      <c r="XFD115"/>
    </row>
    <row r="116" spans="1:8 16384:16384" s="78" customFormat="1" x14ac:dyDescent="0.3">
      <c r="A116" s="149" t="s">
        <v>165</v>
      </c>
      <c r="B116" s="150" t="s">
        <v>61</v>
      </c>
      <c r="C116" s="149" t="s">
        <v>259</v>
      </c>
      <c r="D116" s="151">
        <v>42087</v>
      </c>
      <c r="E116" s="149">
        <v>130</v>
      </c>
      <c r="F116" s="149">
        <v>400</v>
      </c>
      <c r="G116" s="149" t="s">
        <v>161</v>
      </c>
      <c r="H116" s="83" t="s">
        <v>162</v>
      </c>
      <c r="XFD116"/>
    </row>
    <row r="117" spans="1:8 16384:16384" s="78" customFormat="1" x14ac:dyDescent="0.3">
      <c r="A117" s="149" t="s">
        <v>165</v>
      </c>
      <c r="B117" s="150" t="s">
        <v>61</v>
      </c>
      <c r="C117" s="149" t="s">
        <v>260</v>
      </c>
      <c r="D117" s="151">
        <v>42087</v>
      </c>
      <c r="E117" s="149">
        <v>340</v>
      </c>
      <c r="F117" s="149">
        <v>400</v>
      </c>
      <c r="G117" s="149" t="s">
        <v>161</v>
      </c>
      <c r="H117" s="83" t="s">
        <v>162</v>
      </c>
      <c r="XFD117"/>
    </row>
    <row r="118" spans="1:8 16384:16384" s="78" customFormat="1" x14ac:dyDescent="0.3">
      <c r="A118" s="149" t="s">
        <v>165</v>
      </c>
      <c r="B118" s="150" t="s">
        <v>61</v>
      </c>
      <c r="C118" s="149" t="s">
        <v>261</v>
      </c>
      <c r="D118" s="151">
        <v>42087</v>
      </c>
      <c r="E118" s="149">
        <v>270</v>
      </c>
      <c r="F118" s="149">
        <v>400</v>
      </c>
      <c r="G118" s="149" t="s">
        <v>161</v>
      </c>
      <c r="H118" s="83" t="s">
        <v>162</v>
      </c>
      <c r="XFD118"/>
    </row>
    <row r="119" spans="1:8 16384:16384" x14ac:dyDescent="0.3">
      <c r="A119" s="149" t="s">
        <v>159</v>
      </c>
      <c r="B119" s="150" t="s">
        <v>61</v>
      </c>
      <c r="C119" s="149" t="s">
        <v>256</v>
      </c>
      <c r="D119" s="151">
        <v>42093</v>
      </c>
      <c r="E119" s="149">
        <v>7</v>
      </c>
      <c r="F119" s="149">
        <v>400</v>
      </c>
      <c r="G119" s="149" t="s">
        <v>161</v>
      </c>
      <c r="H119" s="83" t="s">
        <v>162</v>
      </c>
    </row>
    <row r="120" spans="1:8 16384:16384" x14ac:dyDescent="0.3">
      <c r="A120" s="149" t="s">
        <v>165</v>
      </c>
      <c r="B120" s="150" t="s">
        <v>61</v>
      </c>
      <c r="C120" s="149" t="s">
        <v>260</v>
      </c>
      <c r="D120" s="151">
        <v>42122</v>
      </c>
      <c r="E120" s="149">
        <v>310</v>
      </c>
      <c r="F120" s="149">
        <v>400</v>
      </c>
      <c r="G120" s="149" t="s">
        <v>161</v>
      </c>
      <c r="H120" s="83" t="s">
        <v>162</v>
      </c>
    </row>
    <row r="121" spans="1:8 16384:16384" x14ac:dyDescent="0.3">
      <c r="A121" s="149" t="s">
        <v>159</v>
      </c>
      <c r="B121" s="150" t="s">
        <v>61</v>
      </c>
      <c r="C121" s="149" t="s">
        <v>256</v>
      </c>
      <c r="D121" s="151">
        <v>42131</v>
      </c>
      <c r="E121" s="149" t="s">
        <v>166</v>
      </c>
      <c r="F121" s="149">
        <v>400</v>
      </c>
      <c r="G121" s="149" t="s">
        <v>178</v>
      </c>
      <c r="H121" s="83" t="s">
        <v>162</v>
      </c>
    </row>
    <row r="122" spans="1:8 16384:16384" x14ac:dyDescent="0.3">
      <c r="A122" s="149" t="s">
        <v>165</v>
      </c>
      <c r="B122" s="150" t="s">
        <v>61</v>
      </c>
      <c r="C122" s="149" t="s">
        <v>259</v>
      </c>
      <c r="D122" s="151">
        <v>42151</v>
      </c>
      <c r="E122" s="149">
        <v>54</v>
      </c>
      <c r="F122" s="149">
        <v>400</v>
      </c>
      <c r="G122" s="149" t="s">
        <v>161</v>
      </c>
      <c r="H122" s="83" t="s">
        <v>162</v>
      </c>
    </row>
    <row r="123" spans="1:8 16384:16384" x14ac:dyDescent="0.3">
      <c r="A123" s="149" t="s">
        <v>165</v>
      </c>
      <c r="B123" s="150" t="s">
        <v>61</v>
      </c>
      <c r="C123" s="149" t="s">
        <v>260</v>
      </c>
      <c r="D123" s="151">
        <v>42151</v>
      </c>
      <c r="E123" s="149">
        <v>270</v>
      </c>
      <c r="F123" s="149">
        <v>400</v>
      </c>
      <c r="G123" s="149" t="s">
        <v>161</v>
      </c>
      <c r="H123" s="83" t="s">
        <v>162</v>
      </c>
    </row>
    <row r="124" spans="1:8 16384:16384" x14ac:dyDescent="0.3">
      <c r="A124" s="149" t="s">
        <v>165</v>
      </c>
      <c r="B124" s="150" t="s">
        <v>61</v>
      </c>
      <c r="C124" s="149" t="s">
        <v>259</v>
      </c>
      <c r="D124" s="151">
        <v>42177</v>
      </c>
      <c r="E124" s="149">
        <v>1800</v>
      </c>
      <c r="F124" s="149">
        <v>400</v>
      </c>
      <c r="G124" s="149" t="s">
        <v>161</v>
      </c>
      <c r="H124" s="83" t="s">
        <v>162</v>
      </c>
    </row>
    <row r="125" spans="1:8 16384:16384" x14ac:dyDescent="0.3">
      <c r="A125" s="149" t="s">
        <v>165</v>
      </c>
      <c r="B125" s="150" t="s">
        <v>61</v>
      </c>
      <c r="C125" s="149" t="s">
        <v>261</v>
      </c>
      <c r="D125" s="151">
        <v>42177</v>
      </c>
      <c r="E125" s="149">
        <v>410</v>
      </c>
      <c r="F125" s="149">
        <v>400</v>
      </c>
      <c r="G125" s="149" t="s">
        <v>161</v>
      </c>
      <c r="H125" s="83" t="s">
        <v>162</v>
      </c>
    </row>
    <row r="126" spans="1:8 16384:16384" x14ac:dyDescent="0.3">
      <c r="A126" s="149" t="s">
        <v>165</v>
      </c>
      <c r="B126" s="150" t="s">
        <v>61</v>
      </c>
      <c r="C126" s="149" t="s">
        <v>259</v>
      </c>
      <c r="D126" s="151">
        <v>42200</v>
      </c>
      <c r="E126" s="149">
        <v>2600</v>
      </c>
      <c r="F126" s="149">
        <v>400</v>
      </c>
      <c r="G126" s="149" t="s">
        <v>161</v>
      </c>
      <c r="H126" s="83" t="s">
        <v>162</v>
      </c>
    </row>
    <row r="127" spans="1:8 16384:16384" x14ac:dyDescent="0.3">
      <c r="A127" s="149" t="s">
        <v>165</v>
      </c>
      <c r="B127" s="150" t="s">
        <v>61</v>
      </c>
      <c r="C127" s="149" t="s">
        <v>260</v>
      </c>
      <c r="D127" s="151">
        <v>42200</v>
      </c>
      <c r="E127" s="149">
        <v>10000</v>
      </c>
      <c r="F127" s="149">
        <v>400</v>
      </c>
      <c r="G127" s="149" t="s">
        <v>161</v>
      </c>
      <c r="H127" s="83" t="s">
        <v>162</v>
      </c>
    </row>
    <row r="128" spans="1:8 16384:16384" x14ac:dyDescent="0.3">
      <c r="A128" s="149" t="s">
        <v>159</v>
      </c>
      <c r="B128" s="150" t="s">
        <v>61</v>
      </c>
      <c r="C128" s="149" t="s">
        <v>256</v>
      </c>
      <c r="D128" s="151">
        <v>42212</v>
      </c>
      <c r="E128" s="149">
        <v>410</v>
      </c>
      <c r="F128" s="149">
        <v>400</v>
      </c>
      <c r="G128" s="149" t="s">
        <v>161</v>
      </c>
      <c r="H128" s="83" t="s">
        <v>162</v>
      </c>
    </row>
    <row r="129" spans="1:8" x14ac:dyDescent="0.3">
      <c r="A129" s="149" t="s">
        <v>165</v>
      </c>
      <c r="B129" s="150" t="s">
        <v>61</v>
      </c>
      <c r="C129" s="149" t="s">
        <v>259</v>
      </c>
      <c r="D129" s="151">
        <v>42242</v>
      </c>
      <c r="E129" s="149">
        <v>11000</v>
      </c>
      <c r="F129" s="149">
        <v>400</v>
      </c>
      <c r="G129" s="149" t="s">
        <v>161</v>
      </c>
      <c r="H129" s="83" t="s">
        <v>162</v>
      </c>
    </row>
    <row r="130" spans="1:8" x14ac:dyDescent="0.3">
      <c r="A130" s="149" t="s">
        <v>165</v>
      </c>
      <c r="B130" s="150" t="s">
        <v>61</v>
      </c>
      <c r="C130" s="149" t="s">
        <v>260</v>
      </c>
      <c r="D130" s="151">
        <v>42242</v>
      </c>
      <c r="E130" s="149">
        <v>12000</v>
      </c>
      <c r="F130" s="149">
        <v>400</v>
      </c>
      <c r="G130" s="149" t="s">
        <v>161</v>
      </c>
      <c r="H130" s="83" t="s">
        <v>162</v>
      </c>
    </row>
    <row r="131" spans="1:8" x14ac:dyDescent="0.3">
      <c r="A131" s="149" t="s">
        <v>165</v>
      </c>
      <c r="B131" s="150" t="s">
        <v>61</v>
      </c>
      <c r="C131" s="149" t="s">
        <v>259</v>
      </c>
      <c r="D131" s="151">
        <v>42277</v>
      </c>
      <c r="E131" s="149">
        <v>600</v>
      </c>
      <c r="F131" s="149">
        <v>400</v>
      </c>
      <c r="G131" s="149" t="s">
        <v>161</v>
      </c>
      <c r="H131" s="83" t="s">
        <v>162</v>
      </c>
    </row>
    <row r="132" spans="1:8" x14ac:dyDescent="0.3">
      <c r="A132" s="149" t="s">
        <v>165</v>
      </c>
      <c r="B132" s="150" t="s">
        <v>61</v>
      </c>
      <c r="C132" s="149" t="s">
        <v>260</v>
      </c>
      <c r="D132" s="151">
        <v>42277</v>
      </c>
      <c r="E132" s="149">
        <v>1500</v>
      </c>
      <c r="F132" s="149">
        <v>400</v>
      </c>
      <c r="G132" s="149" t="s">
        <v>161</v>
      </c>
      <c r="H132" s="83" t="s">
        <v>162</v>
      </c>
    </row>
    <row r="133" spans="1:8" x14ac:dyDescent="0.3">
      <c r="A133" s="149" t="s">
        <v>165</v>
      </c>
      <c r="B133" s="150" t="s">
        <v>61</v>
      </c>
      <c r="C133" s="149" t="s">
        <v>259</v>
      </c>
      <c r="D133" s="151">
        <v>42305</v>
      </c>
      <c r="E133" s="149">
        <v>36000</v>
      </c>
      <c r="F133" s="149">
        <v>400</v>
      </c>
      <c r="G133" s="149" t="s">
        <v>161</v>
      </c>
      <c r="H133" s="83" t="s">
        <v>162</v>
      </c>
    </row>
    <row r="134" spans="1:8" x14ac:dyDescent="0.3">
      <c r="A134" s="149" t="s">
        <v>165</v>
      </c>
      <c r="B134" s="150" t="s">
        <v>61</v>
      </c>
      <c r="C134" s="149" t="s">
        <v>260</v>
      </c>
      <c r="D134" s="151">
        <v>42305</v>
      </c>
      <c r="E134" s="149">
        <v>60000</v>
      </c>
      <c r="F134" s="149">
        <v>400</v>
      </c>
      <c r="G134" s="149" t="s">
        <v>161</v>
      </c>
      <c r="H134" s="83" t="s">
        <v>162</v>
      </c>
    </row>
    <row r="135" spans="1:8" x14ac:dyDescent="0.3">
      <c r="A135" s="149" t="s">
        <v>165</v>
      </c>
      <c r="B135" s="150" t="s">
        <v>61</v>
      </c>
      <c r="C135" s="149" t="s">
        <v>259</v>
      </c>
      <c r="D135" s="151">
        <v>42325</v>
      </c>
      <c r="E135" s="149">
        <v>240</v>
      </c>
      <c r="F135" s="149">
        <v>400</v>
      </c>
      <c r="G135" s="149" t="s">
        <v>161</v>
      </c>
      <c r="H135" s="83" t="s">
        <v>162</v>
      </c>
    </row>
    <row r="136" spans="1:8" x14ac:dyDescent="0.3">
      <c r="A136" s="149" t="s">
        <v>165</v>
      </c>
      <c r="B136" s="150" t="s">
        <v>61</v>
      </c>
      <c r="C136" s="149" t="s">
        <v>260</v>
      </c>
      <c r="D136" s="151">
        <v>42325</v>
      </c>
      <c r="E136" s="149">
        <v>4100</v>
      </c>
      <c r="F136" s="149">
        <v>400</v>
      </c>
      <c r="G136" s="149" t="s">
        <v>161</v>
      </c>
      <c r="H136" s="83" t="s">
        <v>162</v>
      </c>
    </row>
    <row r="137" spans="1:8" x14ac:dyDescent="0.3">
      <c r="A137" s="149" t="s">
        <v>159</v>
      </c>
      <c r="B137" s="150" t="s">
        <v>61</v>
      </c>
      <c r="C137" s="149" t="s">
        <v>256</v>
      </c>
      <c r="D137" s="151">
        <v>42338</v>
      </c>
      <c r="E137" s="149">
        <v>90</v>
      </c>
      <c r="F137" s="149">
        <v>400</v>
      </c>
      <c r="G137" s="149" t="s">
        <v>161</v>
      </c>
      <c r="H137" s="83" t="s">
        <v>162</v>
      </c>
    </row>
    <row r="138" spans="1:8" x14ac:dyDescent="0.3">
      <c r="A138" s="149" t="s">
        <v>165</v>
      </c>
      <c r="B138" s="150" t="s">
        <v>61</v>
      </c>
      <c r="C138" s="149" t="s">
        <v>259</v>
      </c>
      <c r="D138" s="151">
        <v>42360</v>
      </c>
      <c r="E138" s="149">
        <v>180</v>
      </c>
      <c r="F138" s="149">
        <v>400</v>
      </c>
      <c r="G138" s="149" t="s">
        <v>161</v>
      </c>
      <c r="H138" s="83" t="s">
        <v>162</v>
      </c>
    </row>
    <row r="139" spans="1:8" x14ac:dyDescent="0.3">
      <c r="A139" s="149" t="s">
        <v>165</v>
      </c>
      <c r="B139" s="150" t="s">
        <v>61</v>
      </c>
      <c r="C139" s="149" t="s">
        <v>260</v>
      </c>
      <c r="D139" s="151">
        <v>42360</v>
      </c>
      <c r="E139" s="149">
        <v>540</v>
      </c>
      <c r="F139" s="149">
        <v>400</v>
      </c>
      <c r="G139" s="149" t="s">
        <v>161</v>
      </c>
      <c r="H139" s="83" t="s">
        <v>162</v>
      </c>
    </row>
    <row r="140" spans="1:8" x14ac:dyDescent="0.3">
      <c r="A140" s="149" t="s">
        <v>159</v>
      </c>
      <c r="B140" s="150" t="s">
        <v>61</v>
      </c>
      <c r="C140" s="149" t="s">
        <v>256</v>
      </c>
      <c r="D140" s="151">
        <v>42373</v>
      </c>
      <c r="E140" s="149">
        <v>450</v>
      </c>
      <c r="F140" s="149">
        <v>400</v>
      </c>
      <c r="G140" s="149" t="s">
        <v>161</v>
      </c>
      <c r="H140" s="83" t="s">
        <v>162</v>
      </c>
    </row>
    <row r="141" spans="1:8" x14ac:dyDescent="0.3">
      <c r="A141" s="149" t="s">
        <v>165</v>
      </c>
      <c r="B141" s="150" t="s">
        <v>61</v>
      </c>
      <c r="C141" s="149" t="s">
        <v>259</v>
      </c>
      <c r="D141" s="151">
        <v>42388</v>
      </c>
      <c r="E141" s="149">
        <v>200</v>
      </c>
      <c r="F141" s="149">
        <v>400</v>
      </c>
      <c r="G141" s="149" t="s">
        <v>161</v>
      </c>
      <c r="H141" s="83" t="s">
        <v>162</v>
      </c>
    </row>
    <row r="142" spans="1:8" x14ac:dyDescent="0.3">
      <c r="A142" s="149" t="s">
        <v>165</v>
      </c>
      <c r="B142" s="150" t="s">
        <v>61</v>
      </c>
      <c r="C142" s="149" t="s">
        <v>260</v>
      </c>
      <c r="D142" s="151">
        <v>42388</v>
      </c>
      <c r="E142" s="149">
        <v>1100</v>
      </c>
      <c r="F142" s="149">
        <v>400</v>
      </c>
      <c r="G142" s="149" t="s">
        <v>161</v>
      </c>
      <c r="H142" s="83" t="s">
        <v>162</v>
      </c>
    </row>
    <row r="143" spans="1:8" x14ac:dyDescent="0.3">
      <c r="A143" s="149" t="s">
        <v>165</v>
      </c>
      <c r="B143" s="150" t="s">
        <v>61</v>
      </c>
      <c r="C143" s="149" t="s">
        <v>259</v>
      </c>
      <c r="D143" s="151">
        <v>42417</v>
      </c>
      <c r="E143" s="149">
        <v>200</v>
      </c>
      <c r="F143" s="149">
        <v>400</v>
      </c>
      <c r="G143" s="149" t="s">
        <v>161</v>
      </c>
      <c r="H143" s="83" t="s">
        <v>162</v>
      </c>
    </row>
    <row r="144" spans="1:8" x14ac:dyDescent="0.3">
      <c r="A144" s="149" t="s">
        <v>165</v>
      </c>
      <c r="B144" s="150" t="s">
        <v>61</v>
      </c>
      <c r="C144" s="149" t="s">
        <v>260</v>
      </c>
      <c r="D144" s="151">
        <v>42417</v>
      </c>
      <c r="E144" s="149">
        <v>530</v>
      </c>
      <c r="F144" s="149">
        <v>400</v>
      </c>
      <c r="G144" s="149" t="s">
        <v>161</v>
      </c>
      <c r="H144" s="83" t="s">
        <v>162</v>
      </c>
    </row>
    <row r="145" spans="1:8" x14ac:dyDescent="0.3">
      <c r="A145" s="149" t="s">
        <v>165</v>
      </c>
      <c r="B145" s="150" t="s">
        <v>61</v>
      </c>
      <c r="C145" s="149" t="s">
        <v>259</v>
      </c>
      <c r="D145" s="151">
        <v>42452</v>
      </c>
      <c r="E145" s="149">
        <v>520</v>
      </c>
      <c r="F145" s="149">
        <v>400</v>
      </c>
      <c r="G145" s="149" t="s">
        <v>161</v>
      </c>
      <c r="H145" s="83" t="s">
        <v>162</v>
      </c>
    </row>
    <row r="146" spans="1:8" x14ac:dyDescent="0.3">
      <c r="A146" s="149" t="s">
        <v>165</v>
      </c>
      <c r="B146" s="150" t="s">
        <v>61</v>
      </c>
      <c r="C146" s="149" t="s">
        <v>260</v>
      </c>
      <c r="D146" s="151">
        <v>42452</v>
      </c>
      <c r="E146" s="149">
        <v>140</v>
      </c>
      <c r="F146" s="149">
        <v>400</v>
      </c>
      <c r="G146" s="149" t="s">
        <v>161</v>
      </c>
      <c r="H146" s="83" t="s">
        <v>162</v>
      </c>
    </row>
    <row r="147" spans="1:8" x14ac:dyDescent="0.3">
      <c r="A147" s="149" t="s">
        <v>165</v>
      </c>
      <c r="B147" s="150" t="s">
        <v>61</v>
      </c>
      <c r="C147" s="149" t="s">
        <v>258</v>
      </c>
      <c r="D147" s="151">
        <v>42480</v>
      </c>
      <c r="E147" s="149" t="s">
        <v>166</v>
      </c>
      <c r="F147" s="149">
        <v>400</v>
      </c>
      <c r="G147" s="149" t="s">
        <v>178</v>
      </c>
      <c r="H147" s="83" t="s">
        <v>162</v>
      </c>
    </row>
    <row r="148" spans="1:8" x14ac:dyDescent="0.3">
      <c r="A148" s="149" t="s">
        <v>165</v>
      </c>
      <c r="B148" s="150" t="s">
        <v>61</v>
      </c>
      <c r="C148" s="149" t="s">
        <v>259</v>
      </c>
      <c r="D148" s="151">
        <v>42487</v>
      </c>
      <c r="E148" s="149">
        <v>850</v>
      </c>
      <c r="F148" s="149">
        <v>400</v>
      </c>
      <c r="G148" s="149" t="s">
        <v>161</v>
      </c>
      <c r="H148" s="83" t="s">
        <v>162</v>
      </c>
    </row>
    <row r="149" spans="1:8" x14ac:dyDescent="0.3">
      <c r="A149" s="149" t="s">
        <v>165</v>
      </c>
      <c r="B149" s="150" t="s">
        <v>61</v>
      </c>
      <c r="C149" s="149" t="s">
        <v>260</v>
      </c>
      <c r="D149" s="151">
        <v>42487</v>
      </c>
      <c r="E149" s="149">
        <v>440</v>
      </c>
      <c r="F149" s="149">
        <v>400</v>
      </c>
      <c r="G149" s="149" t="s">
        <v>161</v>
      </c>
      <c r="H149" s="83" t="s">
        <v>162</v>
      </c>
    </row>
    <row r="150" spans="1:8" x14ac:dyDescent="0.3">
      <c r="A150" s="149" t="s">
        <v>165</v>
      </c>
      <c r="B150" s="150" t="s">
        <v>61</v>
      </c>
      <c r="C150" s="149" t="s">
        <v>258</v>
      </c>
      <c r="D150" s="151">
        <v>42508</v>
      </c>
      <c r="E150" s="149">
        <v>24000</v>
      </c>
      <c r="F150" s="149">
        <v>400</v>
      </c>
      <c r="G150" s="149" t="s">
        <v>161</v>
      </c>
      <c r="H150" s="83" t="s">
        <v>162</v>
      </c>
    </row>
    <row r="151" spans="1:8" x14ac:dyDescent="0.3">
      <c r="A151" s="149" t="s">
        <v>165</v>
      </c>
      <c r="B151" s="150" t="s">
        <v>61</v>
      </c>
      <c r="C151" s="149" t="s">
        <v>259</v>
      </c>
      <c r="D151" s="151">
        <v>42508</v>
      </c>
      <c r="E151" s="149">
        <v>15000</v>
      </c>
      <c r="F151" s="149">
        <v>400</v>
      </c>
      <c r="G151" s="149" t="s">
        <v>161</v>
      </c>
      <c r="H151" s="83" t="s">
        <v>162</v>
      </c>
    </row>
    <row r="152" spans="1:8" x14ac:dyDescent="0.3">
      <c r="A152" s="149" t="s">
        <v>165</v>
      </c>
      <c r="B152" s="150" t="s">
        <v>61</v>
      </c>
      <c r="C152" s="149" t="s">
        <v>260</v>
      </c>
      <c r="D152" s="151">
        <v>42508</v>
      </c>
      <c r="E152" s="149">
        <v>4000</v>
      </c>
      <c r="F152" s="149">
        <v>400</v>
      </c>
      <c r="G152" s="149" t="s">
        <v>161</v>
      </c>
      <c r="H152" s="83" t="s">
        <v>162</v>
      </c>
    </row>
    <row r="153" spans="1:8" x14ac:dyDescent="0.3">
      <c r="A153" s="149" t="s">
        <v>159</v>
      </c>
      <c r="B153" s="150" t="s">
        <v>61</v>
      </c>
      <c r="C153" s="149" t="s">
        <v>256</v>
      </c>
      <c r="D153" s="151">
        <v>42509</v>
      </c>
      <c r="E153" s="149">
        <v>2200</v>
      </c>
      <c r="F153" s="149">
        <v>400</v>
      </c>
      <c r="G153" s="149" t="s">
        <v>161</v>
      </c>
      <c r="H153" s="83" t="s">
        <v>162</v>
      </c>
    </row>
    <row r="154" spans="1:8" x14ac:dyDescent="0.3">
      <c r="A154" s="149" t="s">
        <v>165</v>
      </c>
      <c r="B154" s="150" t="s">
        <v>61</v>
      </c>
      <c r="C154" s="149" t="s">
        <v>258</v>
      </c>
      <c r="D154" s="151">
        <v>42543</v>
      </c>
      <c r="E154" s="149">
        <v>45</v>
      </c>
      <c r="F154" s="149">
        <v>400</v>
      </c>
      <c r="G154" s="149" t="s">
        <v>161</v>
      </c>
      <c r="H154" s="83" t="s">
        <v>162</v>
      </c>
    </row>
    <row r="155" spans="1:8" x14ac:dyDescent="0.3">
      <c r="A155" s="149" t="s">
        <v>165</v>
      </c>
      <c r="B155" s="150" t="s">
        <v>61</v>
      </c>
      <c r="C155" s="149" t="s">
        <v>259</v>
      </c>
      <c r="D155" s="151">
        <v>42543</v>
      </c>
      <c r="E155" s="149">
        <v>180</v>
      </c>
      <c r="F155" s="149">
        <v>400</v>
      </c>
      <c r="G155" s="149" t="s">
        <v>161</v>
      </c>
      <c r="H155" s="83" t="s">
        <v>162</v>
      </c>
    </row>
    <row r="156" spans="1:8" x14ac:dyDescent="0.3">
      <c r="A156" s="149" t="s">
        <v>165</v>
      </c>
      <c r="B156" s="150" t="s">
        <v>61</v>
      </c>
      <c r="C156" s="149" t="s">
        <v>260</v>
      </c>
      <c r="D156" s="151">
        <v>42543</v>
      </c>
      <c r="E156" s="149">
        <v>580</v>
      </c>
      <c r="F156" s="149">
        <v>400</v>
      </c>
      <c r="G156" s="149" t="s">
        <v>161</v>
      </c>
      <c r="H156" s="83" t="s">
        <v>162</v>
      </c>
    </row>
    <row r="157" spans="1:8" x14ac:dyDescent="0.3">
      <c r="A157" s="149" t="s">
        <v>159</v>
      </c>
      <c r="B157" s="150" t="s">
        <v>61</v>
      </c>
      <c r="C157" s="149" t="s">
        <v>256</v>
      </c>
      <c r="D157" s="151">
        <v>42557</v>
      </c>
      <c r="E157" s="149">
        <v>901</v>
      </c>
      <c r="F157" s="149">
        <v>400</v>
      </c>
      <c r="G157" s="149" t="s">
        <v>161</v>
      </c>
      <c r="H157" s="83" t="s">
        <v>162</v>
      </c>
    </row>
    <row r="158" spans="1:8" x14ac:dyDescent="0.3">
      <c r="A158" s="149" t="s">
        <v>165</v>
      </c>
      <c r="B158" s="150" t="s">
        <v>61</v>
      </c>
      <c r="C158" s="149" t="s">
        <v>258</v>
      </c>
      <c r="D158" s="151">
        <v>42577</v>
      </c>
      <c r="E158" s="149">
        <v>27</v>
      </c>
      <c r="F158" s="149">
        <v>400</v>
      </c>
      <c r="G158" s="149" t="s">
        <v>161</v>
      </c>
      <c r="H158" s="83" t="s">
        <v>162</v>
      </c>
    </row>
    <row r="159" spans="1:8" x14ac:dyDescent="0.3">
      <c r="A159" s="149" t="s">
        <v>165</v>
      </c>
      <c r="B159" s="150" t="s">
        <v>61</v>
      </c>
      <c r="C159" s="149" t="s">
        <v>259</v>
      </c>
      <c r="D159" s="151">
        <v>42577</v>
      </c>
      <c r="E159" s="149">
        <v>920</v>
      </c>
      <c r="F159" s="149">
        <v>400</v>
      </c>
      <c r="G159" s="149" t="s">
        <v>161</v>
      </c>
      <c r="H159" s="83" t="s">
        <v>162</v>
      </c>
    </row>
    <row r="160" spans="1:8" x14ac:dyDescent="0.3">
      <c r="A160" s="149" t="s">
        <v>165</v>
      </c>
      <c r="B160" s="150" t="s">
        <v>61</v>
      </c>
      <c r="C160" s="149" t="s">
        <v>260</v>
      </c>
      <c r="D160" s="151">
        <v>42577</v>
      </c>
      <c r="E160" s="149">
        <v>210</v>
      </c>
      <c r="F160" s="149">
        <v>400</v>
      </c>
      <c r="G160" s="149" t="s">
        <v>161</v>
      </c>
      <c r="H160" s="83" t="s">
        <v>162</v>
      </c>
    </row>
    <row r="161" spans="1:8" x14ac:dyDescent="0.3">
      <c r="A161" s="149" t="s">
        <v>165</v>
      </c>
      <c r="B161" s="150" t="s">
        <v>61</v>
      </c>
      <c r="C161" s="149" t="s">
        <v>258</v>
      </c>
      <c r="D161" s="151">
        <v>42604</v>
      </c>
      <c r="E161" s="149">
        <v>27</v>
      </c>
      <c r="F161" s="149">
        <v>400</v>
      </c>
      <c r="G161" s="149" t="s">
        <v>161</v>
      </c>
      <c r="H161" s="83" t="s">
        <v>162</v>
      </c>
    </row>
    <row r="162" spans="1:8" x14ac:dyDescent="0.3">
      <c r="A162" s="149" t="s">
        <v>165</v>
      </c>
      <c r="B162" s="150" t="s">
        <v>61</v>
      </c>
      <c r="C162" s="149" t="s">
        <v>259</v>
      </c>
      <c r="D162" s="151">
        <v>42604</v>
      </c>
      <c r="E162" s="149">
        <v>630</v>
      </c>
      <c r="F162" s="149">
        <v>400</v>
      </c>
      <c r="G162" s="149" t="s">
        <v>161</v>
      </c>
      <c r="H162" s="83" t="s">
        <v>162</v>
      </c>
    </row>
    <row r="163" spans="1:8" x14ac:dyDescent="0.3">
      <c r="A163" s="149" t="s">
        <v>165</v>
      </c>
      <c r="B163" s="150" t="s">
        <v>61</v>
      </c>
      <c r="C163" s="149" t="s">
        <v>260</v>
      </c>
      <c r="D163" s="151">
        <v>42604</v>
      </c>
      <c r="E163" s="149">
        <v>510</v>
      </c>
      <c r="F163" s="149">
        <v>400</v>
      </c>
      <c r="G163" s="149" t="s">
        <v>161</v>
      </c>
      <c r="H163" s="83" t="s">
        <v>162</v>
      </c>
    </row>
    <row r="164" spans="1:8" x14ac:dyDescent="0.3">
      <c r="A164" s="149" t="s">
        <v>165</v>
      </c>
      <c r="B164" s="150" t="s">
        <v>61</v>
      </c>
      <c r="C164" s="149" t="s">
        <v>258</v>
      </c>
      <c r="D164" s="151">
        <v>42628</v>
      </c>
      <c r="E164" s="149">
        <v>520</v>
      </c>
      <c r="F164" s="149">
        <v>400</v>
      </c>
      <c r="G164" s="149" t="s">
        <v>161</v>
      </c>
      <c r="H164" s="83" t="s">
        <v>162</v>
      </c>
    </row>
    <row r="165" spans="1:8" x14ac:dyDescent="0.3">
      <c r="A165" s="149" t="s">
        <v>165</v>
      </c>
      <c r="B165" s="150" t="s">
        <v>61</v>
      </c>
      <c r="C165" s="149" t="s">
        <v>259</v>
      </c>
      <c r="D165" s="151">
        <v>42628</v>
      </c>
      <c r="E165" s="149">
        <v>740</v>
      </c>
      <c r="F165" s="149">
        <v>400</v>
      </c>
      <c r="G165" s="149" t="s">
        <v>161</v>
      </c>
      <c r="H165" s="83" t="s">
        <v>162</v>
      </c>
    </row>
    <row r="166" spans="1:8" x14ac:dyDescent="0.3">
      <c r="A166" s="149" t="s">
        <v>165</v>
      </c>
      <c r="B166" s="150" t="s">
        <v>61</v>
      </c>
      <c r="C166" s="149" t="s">
        <v>260</v>
      </c>
      <c r="D166" s="151">
        <v>42628</v>
      </c>
      <c r="E166" s="149">
        <v>2400</v>
      </c>
      <c r="F166" s="149">
        <v>400</v>
      </c>
      <c r="G166" s="149" t="s">
        <v>161</v>
      </c>
      <c r="H166" s="83" t="s">
        <v>162</v>
      </c>
    </row>
    <row r="167" spans="1:8" x14ac:dyDescent="0.3">
      <c r="A167" s="149" t="s">
        <v>159</v>
      </c>
      <c r="B167" s="150" t="s">
        <v>61</v>
      </c>
      <c r="C167" s="149" t="s">
        <v>256</v>
      </c>
      <c r="D167" s="151">
        <v>42670</v>
      </c>
      <c r="E167" s="149">
        <v>1</v>
      </c>
      <c r="F167" s="149">
        <v>400</v>
      </c>
      <c r="G167" s="149" t="s">
        <v>161</v>
      </c>
      <c r="H167" s="83" t="s">
        <v>162</v>
      </c>
    </row>
    <row r="168" spans="1:8" x14ac:dyDescent="0.3">
      <c r="A168" s="149" t="s">
        <v>165</v>
      </c>
      <c r="B168" s="150" t="s">
        <v>61</v>
      </c>
      <c r="C168" s="149" t="s">
        <v>258</v>
      </c>
      <c r="D168" s="151">
        <v>42677</v>
      </c>
      <c r="E168" s="149">
        <v>3700</v>
      </c>
      <c r="F168" s="149">
        <v>400</v>
      </c>
      <c r="G168" s="149" t="s">
        <v>161</v>
      </c>
      <c r="H168" s="83" t="s">
        <v>162</v>
      </c>
    </row>
    <row r="169" spans="1:8" x14ac:dyDescent="0.3">
      <c r="A169" s="149" t="s">
        <v>165</v>
      </c>
      <c r="B169" s="150" t="s">
        <v>61</v>
      </c>
      <c r="C169" s="149" t="s">
        <v>259</v>
      </c>
      <c r="D169" s="151">
        <v>42677</v>
      </c>
      <c r="E169" s="149">
        <v>200</v>
      </c>
      <c r="F169" s="149">
        <v>400</v>
      </c>
      <c r="G169" s="149" t="s">
        <v>161</v>
      </c>
      <c r="H169" s="83" t="s">
        <v>162</v>
      </c>
    </row>
    <row r="170" spans="1:8" x14ac:dyDescent="0.3">
      <c r="A170" s="149" t="s">
        <v>165</v>
      </c>
      <c r="B170" s="150" t="s">
        <v>61</v>
      </c>
      <c r="C170" s="149" t="s">
        <v>258</v>
      </c>
      <c r="D170" s="151">
        <v>42702</v>
      </c>
      <c r="E170" s="149">
        <v>27</v>
      </c>
      <c r="F170" s="149">
        <v>400</v>
      </c>
      <c r="G170" s="149" t="s">
        <v>161</v>
      </c>
      <c r="H170" s="83" t="s">
        <v>162</v>
      </c>
    </row>
    <row r="171" spans="1:8" x14ac:dyDescent="0.3">
      <c r="A171" s="149" t="s">
        <v>165</v>
      </c>
      <c r="B171" s="150" t="s">
        <v>61</v>
      </c>
      <c r="C171" s="149" t="s">
        <v>259</v>
      </c>
      <c r="D171" s="151">
        <v>42702</v>
      </c>
      <c r="E171" s="149">
        <v>180</v>
      </c>
      <c r="F171" s="149">
        <v>400</v>
      </c>
      <c r="G171" s="149" t="s">
        <v>161</v>
      </c>
      <c r="H171" s="83" t="s">
        <v>162</v>
      </c>
    </row>
    <row r="172" spans="1:8" x14ac:dyDescent="0.3">
      <c r="A172" s="149" t="s">
        <v>165</v>
      </c>
      <c r="B172" s="150" t="s">
        <v>61</v>
      </c>
      <c r="C172" s="149" t="s">
        <v>260</v>
      </c>
      <c r="D172" s="151">
        <v>42702</v>
      </c>
      <c r="E172" s="149">
        <v>410</v>
      </c>
      <c r="F172" s="149">
        <v>400</v>
      </c>
      <c r="G172" s="149" t="s">
        <v>161</v>
      </c>
      <c r="H172" s="83" t="s">
        <v>162</v>
      </c>
    </row>
    <row r="173" spans="1:8" x14ac:dyDescent="0.3">
      <c r="A173" s="149" t="s">
        <v>165</v>
      </c>
      <c r="B173" s="150" t="s">
        <v>61</v>
      </c>
      <c r="C173" s="149" t="s">
        <v>258</v>
      </c>
      <c r="D173" s="151">
        <v>42731</v>
      </c>
      <c r="E173" s="149">
        <v>27</v>
      </c>
      <c r="F173" s="149">
        <v>400</v>
      </c>
      <c r="G173" s="149" t="s">
        <v>161</v>
      </c>
      <c r="H173" s="83" t="s">
        <v>162</v>
      </c>
    </row>
    <row r="174" spans="1:8" x14ac:dyDescent="0.3">
      <c r="A174" s="149" t="s">
        <v>165</v>
      </c>
      <c r="B174" s="150" t="s">
        <v>61</v>
      </c>
      <c r="C174" s="149" t="s">
        <v>259</v>
      </c>
      <c r="D174" s="151">
        <v>42731</v>
      </c>
      <c r="E174" s="149">
        <v>180</v>
      </c>
      <c r="F174" s="149">
        <v>400</v>
      </c>
      <c r="G174" s="149" t="s">
        <v>161</v>
      </c>
      <c r="H174" s="83" t="s">
        <v>162</v>
      </c>
    </row>
    <row r="175" spans="1:8" x14ac:dyDescent="0.3">
      <c r="A175" s="149" t="s">
        <v>165</v>
      </c>
      <c r="B175" s="150" t="s">
        <v>61</v>
      </c>
      <c r="C175" s="149" t="s">
        <v>260</v>
      </c>
      <c r="D175" s="151">
        <v>42731</v>
      </c>
      <c r="E175" s="149">
        <v>270</v>
      </c>
      <c r="F175" s="149">
        <v>400</v>
      </c>
      <c r="G175" s="149" t="s">
        <v>161</v>
      </c>
      <c r="H175" s="83" t="s">
        <v>162</v>
      </c>
    </row>
    <row r="176" spans="1:8" x14ac:dyDescent="0.3">
      <c r="A176" s="149" t="s">
        <v>165</v>
      </c>
      <c r="B176" s="150" t="s">
        <v>61</v>
      </c>
      <c r="C176" s="149" t="s">
        <v>258</v>
      </c>
      <c r="D176" s="151">
        <v>42754</v>
      </c>
      <c r="E176" s="149">
        <v>9</v>
      </c>
      <c r="F176" s="149">
        <v>400</v>
      </c>
      <c r="G176" s="149" t="s">
        <v>161</v>
      </c>
      <c r="H176" s="83" t="s">
        <v>162</v>
      </c>
    </row>
    <row r="177" spans="1:8" x14ac:dyDescent="0.3">
      <c r="A177" s="149" t="s">
        <v>165</v>
      </c>
      <c r="B177" s="150" t="s">
        <v>61</v>
      </c>
      <c r="C177" s="149" t="s">
        <v>259</v>
      </c>
      <c r="D177" s="151">
        <v>42754</v>
      </c>
      <c r="E177" s="149">
        <v>99</v>
      </c>
      <c r="F177" s="149">
        <v>400</v>
      </c>
      <c r="G177" s="149" t="s">
        <v>161</v>
      </c>
      <c r="H177" s="83" t="s">
        <v>162</v>
      </c>
    </row>
    <row r="178" spans="1:8" x14ac:dyDescent="0.3">
      <c r="A178" s="149" t="s">
        <v>165</v>
      </c>
      <c r="B178" s="150" t="s">
        <v>61</v>
      </c>
      <c r="C178" s="149" t="s">
        <v>260</v>
      </c>
      <c r="D178" s="151">
        <v>42754</v>
      </c>
      <c r="E178" s="149">
        <v>630</v>
      </c>
      <c r="F178" s="149">
        <v>400</v>
      </c>
      <c r="G178" s="149" t="s">
        <v>161</v>
      </c>
      <c r="H178" s="83" t="s">
        <v>162</v>
      </c>
    </row>
    <row r="179" spans="1:8" x14ac:dyDescent="0.3">
      <c r="A179" s="149" t="s">
        <v>165</v>
      </c>
      <c r="B179" s="150" t="s">
        <v>61</v>
      </c>
      <c r="C179" s="149" t="s">
        <v>258</v>
      </c>
      <c r="D179" s="151">
        <v>42793</v>
      </c>
      <c r="E179" s="149">
        <v>130</v>
      </c>
      <c r="F179" s="149">
        <v>400</v>
      </c>
      <c r="G179" s="149" t="s">
        <v>161</v>
      </c>
      <c r="H179" s="83" t="s">
        <v>162</v>
      </c>
    </row>
    <row r="180" spans="1:8" x14ac:dyDescent="0.3">
      <c r="A180" s="149" t="s">
        <v>165</v>
      </c>
      <c r="B180" s="150" t="s">
        <v>61</v>
      </c>
      <c r="C180" s="149" t="s">
        <v>259</v>
      </c>
      <c r="D180" s="151">
        <v>42793</v>
      </c>
      <c r="E180" s="149">
        <v>2100</v>
      </c>
      <c r="F180" s="149">
        <v>400</v>
      </c>
      <c r="G180" s="149" t="s">
        <v>161</v>
      </c>
      <c r="H180" s="83" t="s">
        <v>162</v>
      </c>
    </row>
    <row r="181" spans="1:8" x14ac:dyDescent="0.3">
      <c r="A181" s="149" t="s">
        <v>165</v>
      </c>
      <c r="B181" s="150" t="s">
        <v>61</v>
      </c>
      <c r="C181" s="149" t="s">
        <v>260</v>
      </c>
      <c r="D181" s="151">
        <v>42793</v>
      </c>
      <c r="E181" s="149">
        <v>490</v>
      </c>
      <c r="F181" s="149">
        <v>400</v>
      </c>
      <c r="G181" s="149" t="s">
        <v>161</v>
      </c>
      <c r="H181" s="83" t="s">
        <v>162</v>
      </c>
    </row>
    <row r="182" spans="1:8" x14ac:dyDescent="0.3">
      <c r="A182" s="149" t="s">
        <v>165</v>
      </c>
      <c r="B182" s="150" t="s">
        <v>61</v>
      </c>
      <c r="C182" s="149" t="s">
        <v>258</v>
      </c>
      <c r="D182" s="151">
        <v>42814</v>
      </c>
      <c r="E182" s="149">
        <v>18</v>
      </c>
      <c r="F182" s="149">
        <v>400</v>
      </c>
      <c r="G182" s="149" t="s">
        <v>161</v>
      </c>
      <c r="H182" s="83" t="s">
        <v>162</v>
      </c>
    </row>
    <row r="183" spans="1:8" x14ac:dyDescent="0.3">
      <c r="A183" s="149" t="s">
        <v>165</v>
      </c>
      <c r="B183" s="150" t="s">
        <v>61</v>
      </c>
      <c r="C183" s="149" t="s">
        <v>259</v>
      </c>
      <c r="D183" s="151">
        <v>42814</v>
      </c>
      <c r="E183" s="149">
        <v>150</v>
      </c>
      <c r="F183" s="149">
        <v>400</v>
      </c>
      <c r="G183" s="149" t="s">
        <v>161</v>
      </c>
      <c r="H183" s="83" t="s">
        <v>162</v>
      </c>
    </row>
    <row r="184" spans="1:8" x14ac:dyDescent="0.3">
      <c r="A184" s="149" t="s">
        <v>165</v>
      </c>
      <c r="B184" s="150" t="s">
        <v>61</v>
      </c>
      <c r="C184" s="149" t="s">
        <v>260</v>
      </c>
      <c r="D184" s="151">
        <v>42814</v>
      </c>
      <c r="E184" s="149">
        <v>150</v>
      </c>
      <c r="F184" s="149">
        <v>400</v>
      </c>
      <c r="G184" s="149" t="s">
        <v>161</v>
      </c>
      <c r="H184" s="83" t="s">
        <v>162</v>
      </c>
    </row>
    <row r="185" spans="1:8" x14ac:dyDescent="0.3">
      <c r="A185" s="149" t="s">
        <v>165</v>
      </c>
      <c r="B185" s="150" t="s">
        <v>61</v>
      </c>
      <c r="C185" s="149" t="s">
        <v>258</v>
      </c>
      <c r="D185" s="151">
        <v>42871</v>
      </c>
      <c r="E185" s="149">
        <v>520</v>
      </c>
      <c r="F185" s="149">
        <v>400</v>
      </c>
      <c r="G185" s="149" t="s">
        <v>161</v>
      </c>
      <c r="H185" s="83" t="s">
        <v>162</v>
      </c>
    </row>
    <row r="186" spans="1:8" x14ac:dyDescent="0.3">
      <c r="A186" s="149" t="s">
        <v>165</v>
      </c>
      <c r="B186" s="150" t="s">
        <v>61</v>
      </c>
      <c r="C186" s="149" t="s">
        <v>259</v>
      </c>
      <c r="D186" s="151">
        <v>42871</v>
      </c>
      <c r="E186" s="149">
        <v>890</v>
      </c>
      <c r="F186" s="149">
        <v>400</v>
      </c>
      <c r="G186" s="149" t="s">
        <v>161</v>
      </c>
      <c r="H186" s="83" t="s">
        <v>162</v>
      </c>
    </row>
    <row r="187" spans="1:8" x14ac:dyDescent="0.3">
      <c r="A187" s="149" t="s">
        <v>165</v>
      </c>
      <c r="B187" s="150" t="s">
        <v>61</v>
      </c>
      <c r="C187" s="149" t="s">
        <v>260</v>
      </c>
      <c r="D187" s="151">
        <v>42871</v>
      </c>
      <c r="E187" s="149">
        <v>2300</v>
      </c>
      <c r="F187" s="149">
        <v>400</v>
      </c>
      <c r="G187" s="149" t="s">
        <v>161</v>
      </c>
      <c r="H187" s="83" t="s">
        <v>162</v>
      </c>
    </row>
    <row r="188" spans="1:8" x14ac:dyDescent="0.3">
      <c r="A188" s="149" t="s">
        <v>165</v>
      </c>
      <c r="B188" s="150" t="s">
        <v>61</v>
      </c>
      <c r="C188" s="149" t="s">
        <v>258</v>
      </c>
      <c r="D188" s="151">
        <v>42907</v>
      </c>
      <c r="E188" s="149">
        <v>350</v>
      </c>
      <c r="F188" s="149">
        <v>400</v>
      </c>
      <c r="G188" s="149" t="s">
        <v>161</v>
      </c>
      <c r="H188" s="83" t="s">
        <v>162</v>
      </c>
    </row>
    <row r="189" spans="1:8" x14ac:dyDescent="0.3">
      <c r="A189" s="149" t="s">
        <v>165</v>
      </c>
      <c r="B189" s="150" t="s">
        <v>61</v>
      </c>
      <c r="C189" s="149" t="s">
        <v>259</v>
      </c>
      <c r="D189" s="151">
        <v>42907</v>
      </c>
      <c r="E189" s="149">
        <v>2900</v>
      </c>
      <c r="F189" s="149">
        <v>400</v>
      </c>
      <c r="G189" s="149" t="s">
        <v>161</v>
      </c>
      <c r="H189" s="83" t="s">
        <v>162</v>
      </c>
    </row>
    <row r="190" spans="1:8" x14ac:dyDescent="0.3">
      <c r="A190" s="149" t="s">
        <v>165</v>
      </c>
      <c r="B190" s="150" t="s">
        <v>61</v>
      </c>
      <c r="C190" s="149" t="s">
        <v>260</v>
      </c>
      <c r="D190" s="151">
        <v>42907</v>
      </c>
      <c r="E190" s="149">
        <v>270</v>
      </c>
      <c r="F190" s="149">
        <v>400</v>
      </c>
      <c r="G190" s="149" t="s">
        <v>161</v>
      </c>
      <c r="H190" s="83" t="s">
        <v>162</v>
      </c>
    </row>
  </sheetData>
  <mergeCells count="1">
    <mergeCell ref="L1:M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XFD28"/>
  <sheetViews>
    <sheetView workbookViewId="0">
      <selection activeCell="J2" sqref="J2: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80" t="s">
        <v>147</v>
      </c>
      <c r="B1" s="80" t="s">
        <v>17</v>
      </c>
      <c r="C1" s="80" t="s">
        <v>148</v>
      </c>
      <c r="D1" s="80" t="s">
        <v>149</v>
      </c>
      <c r="E1" s="80" t="s">
        <v>150</v>
      </c>
      <c r="F1" s="80" t="s">
        <v>151</v>
      </c>
      <c r="G1" s="80" t="s">
        <v>152</v>
      </c>
      <c r="H1" s="80" t="s">
        <v>153</v>
      </c>
      <c r="J1" s="82" t="s">
        <v>154</v>
      </c>
      <c r="K1" s="82" t="s">
        <v>155</v>
      </c>
      <c r="L1" s="145" t="s">
        <v>155</v>
      </c>
      <c r="M1" s="145"/>
      <c r="N1" s="82" t="s">
        <v>17</v>
      </c>
      <c r="O1" s="82" t="s">
        <v>156</v>
      </c>
      <c r="P1" s="82" t="s">
        <v>157</v>
      </c>
      <c r="Q1" s="82" t="s">
        <v>158</v>
      </c>
      <c r="XFD1"/>
    </row>
    <row r="2" spans="1:17 16384:16384" s="78" customFormat="1" x14ac:dyDescent="0.3">
      <c r="A2" s="83" t="s">
        <v>159</v>
      </c>
      <c r="B2" s="83" t="s">
        <v>70</v>
      </c>
      <c r="C2" s="83" t="s">
        <v>226</v>
      </c>
      <c r="D2" s="84">
        <v>40241</v>
      </c>
      <c r="E2" s="89">
        <v>480</v>
      </c>
      <c r="F2" s="83">
        <v>400</v>
      </c>
      <c r="G2" s="83" t="s">
        <v>161</v>
      </c>
      <c r="H2" s="83" t="s">
        <v>162</v>
      </c>
      <c r="J2" s="85" t="s">
        <v>163</v>
      </c>
      <c r="K2" s="85" t="s">
        <v>164</v>
      </c>
      <c r="L2" s="86">
        <v>40179</v>
      </c>
      <c r="M2" s="86">
        <v>42916</v>
      </c>
      <c r="N2" s="82" t="str">
        <f>$B$2</f>
        <v>2240B</v>
      </c>
      <c r="O2" s="21">
        <f>COUNTIFS($D:$D,"&gt;="&amp;L2,$D:$D,"&lt;="&amp;M2)</f>
        <v>27</v>
      </c>
      <c r="P2" s="21">
        <f>COUNTIFS($D:$D,"&gt;="&amp;L2,$D:$D,"&lt;="&amp;M2,$E:$E,"&gt;400")+COUNTIFS($D:$D,"&gt;="&amp;L2,$D:$D,"&lt;="&amp;M2,$E:$E,"*Present &gt;QL")</f>
        <v>11</v>
      </c>
      <c r="Q2" s="87">
        <f t="shared" ref="Q2" si="0">IFERROR(P2/O2,"NA")</f>
        <v>0.40740740740740738</v>
      </c>
      <c r="XFD2"/>
    </row>
    <row r="3" spans="1:17 16384:16384" s="78" customFormat="1" x14ac:dyDescent="0.3">
      <c r="A3" s="83" t="s">
        <v>159</v>
      </c>
      <c r="B3" s="83" t="s">
        <v>70</v>
      </c>
      <c r="C3" s="83" t="s">
        <v>226</v>
      </c>
      <c r="D3" s="84">
        <v>40325</v>
      </c>
      <c r="E3" s="83" t="s">
        <v>166</v>
      </c>
      <c r="F3" s="83">
        <v>400</v>
      </c>
      <c r="G3" s="83" t="s">
        <v>178</v>
      </c>
      <c r="H3" s="83" t="s">
        <v>162</v>
      </c>
      <c r="XFD3"/>
    </row>
    <row r="4" spans="1:17 16384:16384" s="78" customFormat="1" x14ac:dyDescent="0.3">
      <c r="A4" s="83" t="s">
        <v>159</v>
      </c>
      <c r="B4" s="83" t="s">
        <v>70</v>
      </c>
      <c r="C4" s="83" t="s">
        <v>226</v>
      </c>
      <c r="D4" s="84">
        <v>40421</v>
      </c>
      <c r="E4" s="89">
        <v>240</v>
      </c>
      <c r="F4" s="83">
        <v>400</v>
      </c>
      <c r="G4" s="83" t="s">
        <v>161</v>
      </c>
      <c r="H4" s="83" t="s">
        <v>162</v>
      </c>
      <c r="XFD4"/>
    </row>
    <row r="5" spans="1:17 16384:16384" s="78" customFormat="1" x14ac:dyDescent="0.3">
      <c r="A5" s="83" t="s">
        <v>159</v>
      </c>
      <c r="B5" s="83" t="s">
        <v>70</v>
      </c>
      <c r="C5" s="83" t="s">
        <v>226</v>
      </c>
      <c r="D5" s="84">
        <v>40478</v>
      </c>
      <c r="E5" s="89">
        <v>330</v>
      </c>
      <c r="F5" s="83">
        <v>400</v>
      </c>
      <c r="G5" s="83" t="s">
        <v>161</v>
      </c>
      <c r="H5" s="83" t="s">
        <v>162</v>
      </c>
      <c r="XFD5"/>
    </row>
    <row r="6" spans="1:17 16384:16384" s="78" customFormat="1" x14ac:dyDescent="0.3">
      <c r="A6" s="83" t="s">
        <v>159</v>
      </c>
      <c r="B6" s="83" t="s">
        <v>70</v>
      </c>
      <c r="C6" s="83" t="s">
        <v>226</v>
      </c>
      <c r="D6" s="84">
        <v>40630</v>
      </c>
      <c r="E6" s="89">
        <v>120</v>
      </c>
      <c r="F6" s="83">
        <v>400</v>
      </c>
      <c r="G6" s="83" t="s">
        <v>161</v>
      </c>
      <c r="H6" s="83" t="s">
        <v>162</v>
      </c>
      <c r="XFD6"/>
    </row>
    <row r="7" spans="1:17 16384:16384" s="78" customFormat="1" x14ac:dyDescent="0.3">
      <c r="A7" s="83" t="s">
        <v>159</v>
      </c>
      <c r="B7" s="83" t="s">
        <v>70</v>
      </c>
      <c r="C7" s="83" t="s">
        <v>226</v>
      </c>
      <c r="D7" s="84">
        <v>40723</v>
      </c>
      <c r="E7" s="89">
        <v>3000</v>
      </c>
      <c r="F7" s="83">
        <v>400</v>
      </c>
      <c r="G7" s="83" t="s">
        <v>161</v>
      </c>
      <c r="H7" s="83" t="s">
        <v>162</v>
      </c>
      <c r="XFD7"/>
    </row>
    <row r="8" spans="1:17 16384:16384" s="78" customFormat="1" x14ac:dyDescent="0.3">
      <c r="A8" s="83" t="s">
        <v>159</v>
      </c>
      <c r="B8" s="83" t="s">
        <v>70</v>
      </c>
      <c r="C8" s="83" t="s">
        <v>226</v>
      </c>
      <c r="D8" s="84">
        <v>40799</v>
      </c>
      <c r="E8" s="89">
        <v>270</v>
      </c>
      <c r="F8" s="83">
        <v>400</v>
      </c>
      <c r="G8" s="83" t="s">
        <v>161</v>
      </c>
      <c r="H8" s="83" t="s">
        <v>162</v>
      </c>
      <c r="XFD8"/>
    </row>
    <row r="9" spans="1:17 16384:16384" s="78" customFormat="1" x14ac:dyDescent="0.3">
      <c r="A9" s="83" t="s">
        <v>159</v>
      </c>
      <c r="B9" s="83" t="s">
        <v>70</v>
      </c>
      <c r="C9" s="83" t="s">
        <v>226</v>
      </c>
      <c r="D9" s="84">
        <v>40896</v>
      </c>
      <c r="E9" s="89">
        <v>320</v>
      </c>
      <c r="F9" s="83">
        <v>400</v>
      </c>
      <c r="G9" s="83" t="s">
        <v>161</v>
      </c>
      <c r="H9" s="83" t="s">
        <v>162</v>
      </c>
      <c r="XFD9"/>
    </row>
    <row r="10" spans="1:17 16384:16384" s="78" customFormat="1" x14ac:dyDescent="0.3">
      <c r="A10" s="83" t="s">
        <v>159</v>
      </c>
      <c r="B10" s="83" t="s">
        <v>70</v>
      </c>
      <c r="C10" s="83" t="s">
        <v>226</v>
      </c>
      <c r="D10" s="84">
        <v>40961</v>
      </c>
      <c r="E10" s="89">
        <v>120</v>
      </c>
      <c r="F10" s="83">
        <v>400</v>
      </c>
      <c r="G10" s="83" t="s">
        <v>161</v>
      </c>
      <c r="H10" s="83" t="s">
        <v>162</v>
      </c>
      <c r="XFD10"/>
    </row>
    <row r="11" spans="1:17 16384:16384" s="78" customFormat="1" x14ac:dyDescent="0.3">
      <c r="A11" s="83" t="s">
        <v>159</v>
      </c>
      <c r="B11" s="83" t="s">
        <v>70</v>
      </c>
      <c r="C11" s="83" t="s">
        <v>226</v>
      </c>
      <c r="D11" s="84">
        <v>41087</v>
      </c>
      <c r="E11" s="89">
        <v>5700</v>
      </c>
      <c r="F11" s="83">
        <v>400</v>
      </c>
      <c r="G11" s="83" t="s">
        <v>161</v>
      </c>
      <c r="H11" s="83" t="s">
        <v>162</v>
      </c>
      <c r="XFD11"/>
    </row>
    <row r="12" spans="1:17 16384:16384" s="78" customFormat="1" x14ac:dyDescent="0.3">
      <c r="A12" s="83" t="s">
        <v>159</v>
      </c>
      <c r="B12" s="83" t="s">
        <v>70</v>
      </c>
      <c r="C12" s="83" t="s">
        <v>226</v>
      </c>
      <c r="D12" s="84">
        <v>41170</v>
      </c>
      <c r="E12" s="89">
        <v>901</v>
      </c>
      <c r="F12" s="83">
        <v>400</v>
      </c>
      <c r="G12" s="83" t="s">
        <v>161</v>
      </c>
      <c r="H12" s="83" t="s">
        <v>162</v>
      </c>
      <c r="XFD12"/>
    </row>
    <row r="13" spans="1:17 16384:16384" s="78" customFormat="1" x14ac:dyDescent="0.3">
      <c r="A13" s="83" t="s">
        <v>159</v>
      </c>
      <c r="B13" s="83" t="s">
        <v>70</v>
      </c>
      <c r="C13" s="83" t="s">
        <v>226</v>
      </c>
      <c r="D13" s="84">
        <v>41248</v>
      </c>
      <c r="E13" s="89">
        <v>991</v>
      </c>
      <c r="F13" s="83">
        <v>400</v>
      </c>
      <c r="G13" s="83" t="s">
        <v>161</v>
      </c>
      <c r="H13" s="83" t="s">
        <v>162</v>
      </c>
      <c r="XFD13"/>
    </row>
    <row r="14" spans="1:17 16384:16384" s="78" customFormat="1" x14ac:dyDescent="0.3">
      <c r="A14" s="83" t="s">
        <v>159</v>
      </c>
      <c r="B14" s="83" t="s">
        <v>70</v>
      </c>
      <c r="C14" s="83" t="s">
        <v>226</v>
      </c>
      <c r="D14" s="84">
        <v>41309</v>
      </c>
      <c r="E14" s="89">
        <v>270</v>
      </c>
      <c r="F14" s="83">
        <v>400</v>
      </c>
      <c r="G14" s="83" t="s">
        <v>161</v>
      </c>
      <c r="H14" s="83" t="s">
        <v>162</v>
      </c>
      <c r="XFD14"/>
    </row>
    <row r="15" spans="1:17 16384:16384" s="78" customFormat="1" x14ac:dyDescent="0.3">
      <c r="A15" s="83" t="s">
        <v>159</v>
      </c>
      <c r="B15" s="83" t="s">
        <v>70</v>
      </c>
      <c r="C15" s="83" t="s">
        <v>226</v>
      </c>
      <c r="D15" s="84">
        <v>41464</v>
      </c>
      <c r="E15" s="89">
        <v>180</v>
      </c>
      <c r="F15" s="83">
        <v>400</v>
      </c>
      <c r="G15" s="83" t="s">
        <v>161</v>
      </c>
      <c r="H15" s="83" t="s">
        <v>162</v>
      </c>
      <c r="XFD15"/>
    </row>
    <row r="16" spans="1:17 16384:16384" s="78" customFormat="1" x14ac:dyDescent="0.3">
      <c r="A16" s="83" t="s">
        <v>159</v>
      </c>
      <c r="B16" s="83" t="s">
        <v>70</v>
      </c>
      <c r="C16" s="83" t="s">
        <v>226</v>
      </c>
      <c r="D16" s="84">
        <v>41568</v>
      </c>
      <c r="E16" s="89">
        <v>90</v>
      </c>
      <c r="F16" s="83">
        <v>400</v>
      </c>
      <c r="G16" s="83" t="s">
        <v>161</v>
      </c>
      <c r="H16" s="83" t="s">
        <v>162</v>
      </c>
      <c r="XFD16"/>
    </row>
    <row r="17" spans="1:8 16384:16384" s="78" customFormat="1" x14ac:dyDescent="0.3">
      <c r="A17" s="83" t="s">
        <v>159</v>
      </c>
      <c r="B17" s="83" t="s">
        <v>70</v>
      </c>
      <c r="C17" s="83" t="s">
        <v>226</v>
      </c>
      <c r="D17" s="84">
        <v>41683</v>
      </c>
      <c r="E17" s="89">
        <v>721</v>
      </c>
      <c r="F17" s="83">
        <v>400</v>
      </c>
      <c r="G17" s="83" t="s">
        <v>161</v>
      </c>
      <c r="H17" s="83" t="s">
        <v>162</v>
      </c>
      <c r="XFD17"/>
    </row>
    <row r="18" spans="1:8 16384:16384" s="78" customFormat="1" x14ac:dyDescent="0.3">
      <c r="A18" s="83" t="s">
        <v>159</v>
      </c>
      <c r="B18" s="83" t="s">
        <v>70</v>
      </c>
      <c r="C18" s="83" t="s">
        <v>226</v>
      </c>
      <c r="D18" s="84">
        <v>41767</v>
      </c>
      <c r="E18" s="83" t="s">
        <v>166</v>
      </c>
      <c r="F18" s="83">
        <v>400</v>
      </c>
      <c r="G18" s="83" t="s">
        <v>178</v>
      </c>
      <c r="H18" s="83" t="s">
        <v>162</v>
      </c>
      <c r="XFD18"/>
    </row>
    <row r="19" spans="1:8 16384:16384" s="78" customFormat="1" x14ac:dyDescent="0.3">
      <c r="A19" s="83" t="s">
        <v>159</v>
      </c>
      <c r="B19" s="83" t="s">
        <v>70</v>
      </c>
      <c r="C19" s="83" t="s">
        <v>226</v>
      </c>
      <c r="D19" s="84">
        <v>41829</v>
      </c>
      <c r="E19" s="89">
        <v>1532</v>
      </c>
      <c r="F19" s="83">
        <v>400</v>
      </c>
      <c r="G19" s="83" t="s">
        <v>161</v>
      </c>
      <c r="H19" s="83" t="s">
        <v>162</v>
      </c>
      <c r="XFD19"/>
    </row>
    <row r="20" spans="1:8 16384:16384" s="78" customFormat="1" x14ac:dyDescent="0.3">
      <c r="A20" s="83" t="s">
        <v>159</v>
      </c>
      <c r="B20" s="83" t="s">
        <v>70</v>
      </c>
      <c r="C20" s="83" t="s">
        <v>226</v>
      </c>
      <c r="D20" s="84">
        <v>41940</v>
      </c>
      <c r="E20" s="89">
        <v>541</v>
      </c>
      <c r="F20" s="83">
        <v>400</v>
      </c>
      <c r="G20" s="83" t="s">
        <v>161</v>
      </c>
      <c r="H20" s="83" t="s">
        <v>162</v>
      </c>
      <c r="XFD20"/>
    </row>
    <row r="21" spans="1:8 16384:16384" s="78" customFormat="1" x14ac:dyDescent="0.3">
      <c r="A21" s="83" t="s">
        <v>159</v>
      </c>
      <c r="B21" s="83" t="s">
        <v>70</v>
      </c>
      <c r="C21" s="83" t="s">
        <v>226</v>
      </c>
      <c r="D21" s="84">
        <v>42072</v>
      </c>
      <c r="E21" s="89">
        <v>90</v>
      </c>
      <c r="F21" s="83">
        <v>400</v>
      </c>
      <c r="G21" s="83" t="s">
        <v>161</v>
      </c>
      <c r="H21" s="83" t="s">
        <v>162</v>
      </c>
      <c r="XFD21"/>
    </row>
    <row r="22" spans="1:8 16384:16384" s="78" customFormat="1" x14ac:dyDescent="0.3">
      <c r="A22" s="83" t="s">
        <v>159</v>
      </c>
      <c r="B22" s="83" t="s">
        <v>70</v>
      </c>
      <c r="C22" s="83" t="s">
        <v>226</v>
      </c>
      <c r="D22" s="84">
        <v>42103</v>
      </c>
      <c r="E22" s="89">
        <v>82</v>
      </c>
      <c r="F22" s="83">
        <v>400</v>
      </c>
      <c r="G22" s="83" t="s">
        <v>161</v>
      </c>
      <c r="H22" s="83" t="s">
        <v>162</v>
      </c>
      <c r="XFD22"/>
    </row>
    <row r="23" spans="1:8 16384:16384" s="78" customFormat="1" x14ac:dyDescent="0.3">
      <c r="A23" s="83" t="s">
        <v>159</v>
      </c>
      <c r="B23" s="83" t="s">
        <v>70</v>
      </c>
      <c r="C23" s="83" t="s">
        <v>226</v>
      </c>
      <c r="D23" s="84">
        <v>42236</v>
      </c>
      <c r="E23" s="89">
        <v>600</v>
      </c>
      <c r="F23" s="83">
        <v>400</v>
      </c>
      <c r="G23" s="83" t="s">
        <v>161</v>
      </c>
      <c r="H23" s="83" t="s">
        <v>162</v>
      </c>
      <c r="XFD23"/>
    </row>
    <row r="24" spans="1:8 16384:16384" s="78" customFormat="1" x14ac:dyDescent="0.3">
      <c r="A24" s="83" t="s">
        <v>159</v>
      </c>
      <c r="B24" s="83" t="s">
        <v>70</v>
      </c>
      <c r="C24" s="83" t="s">
        <v>226</v>
      </c>
      <c r="D24" s="84">
        <v>42310</v>
      </c>
      <c r="E24" s="83" t="s">
        <v>166</v>
      </c>
      <c r="F24" s="83">
        <v>400</v>
      </c>
      <c r="G24" s="83" t="s">
        <v>178</v>
      </c>
      <c r="H24" s="83" t="s">
        <v>162</v>
      </c>
      <c r="XFD24"/>
    </row>
    <row r="25" spans="1:8 16384:16384" s="78" customFormat="1" x14ac:dyDescent="0.3">
      <c r="A25" s="83" t="s">
        <v>159</v>
      </c>
      <c r="B25" s="83" t="s">
        <v>70</v>
      </c>
      <c r="C25" s="83" t="s">
        <v>226</v>
      </c>
      <c r="D25" s="84">
        <v>42382</v>
      </c>
      <c r="E25" s="89">
        <v>450</v>
      </c>
      <c r="F25" s="83">
        <v>400</v>
      </c>
      <c r="G25" s="83" t="s">
        <v>161</v>
      </c>
      <c r="H25" s="83" t="s">
        <v>162</v>
      </c>
      <c r="XFD25"/>
    </row>
    <row r="26" spans="1:8 16384:16384" s="78" customFormat="1" x14ac:dyDescent="0.3">
      <c r="A26" s="83" t="s">
        <v>159</v>
      </c>
      <c r="B26" s="83" t="s">
        <v>70</v>
      </c>
      <c r="C26" s="83" t="s">
        <v>226</v>
      </c>
      <c r="D26" s="84">
        <v>42529</v>
      </c>
      <c r="E26" s="89">
        <v>180</v>
      </c>
      <c r="F26" s="83">
        <v>400</v>
      </c>
      <c r="G26" s="83" t="s">
        <v>161</v>
      </c>
      <c r="H26" s="83" t="s">
        <v>162</v>
      </c>
      <c r="XFD26"/>
    </row>
    <row r="27" spans="1:8 16384:16384" s="78" customFormat="1" x14ac:dyDescent="0.3">
      <c r="A27" s="83" t="s">
        <v>159</v>
      </c>
      <c r="B27" s="83" t="s">
        <v>70</v>
      </c>
      <c r="C27" s="83" t="s">
        <v>226</v>
      </c>
      <c r="D27" s="84">
        <v>42572</v>
      </c>
      <c r="E27" s="89">
        <v>631</v>
      </c>
      <c r="F27" s="83">
        <v>400</v>
      </c>
      <c r="G27" s="83" t="s">
        <v>161</v>
      </c>
      <c r="H27" s="83" t="s">
        <v>162</v>
      </c>
      <c r="XFD27"/>
    </row>
    <row r="28" spans="1:8 16384:16384" s="78" customFormat="1" x14ac:dyDescent="0.3">
      <c r="A28" s="83" t="s">
        <v>159</v>
      </c>
      <c r="B28" s="83" t="s">
        <v>70</v>
      </c>
      <c r="C28" s="83" t="s">
        <v>226</v>
      </c>
      <c r="D28" s="84">
        <v>42660</v>
      </c>
      <c r="E28" s="89">
        <v>90</v>
      </c>
      <c r="F28" s="83">
        <v>400</v>
      </c>
      <c r="G28" s="83" t="s">
        <v>161</v>
      </c>
      <c r="H28" s="83" t="s">
        <v>162</v>
      </c>
      <c r="XFD28"/>
    </row>
  </sheetData>
  <mergeCells count="1">
    <mergeCell ref="L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104"/>
  <sheetViews>
    <sheetView topLeftCell="A74" zoomScale="90" zoomScaleNormal="90" workbookViewId="0">
      <selection activeCell="E74" sqref="E74"/>
    </sheetView>
  </sheetViews>
  <sheetFormatPr defaultColWidth="9.109375" defaultRowHeight="12" x14ac:dyDescent="0.25"/>
  <cols>
    <col min="1" max="2" width="9.109375" style="6"/>
    <col min="3" max="3" width="28" style="6" customWidth="1"/>
    <col min="4" max="4" width="10.6640625" style="6" customWidth="1"/>
    <col min="5" max="5" width="18.44140625" style="6" customWidth="1"/>
    <col min="6" max="6" width="16.88671875" style="6" customWidth="1"/>
    <col min="7" max="7" width="17" style="6" customWidth="1"/>
    <col min="8" max="8" width="15.88671875" style="6" bestFit="1" customWidth="1"/>
    <col min="9" max="16384" width="9.109375" style="6"/>
  </cols>
  <sheetData>
    <row r="1" spans="2:8" ht="69.75" customHeight="1" thickTop="1" thickBot="1" x14ac:dyDescent="0.3">
      <c r="B1" s="24" t="s">
        <v>28</v>
      </c>
      <c r="C1" s="25" t="s">
        <v>29</v>
      </c>
      <c r="D1" s="25" t="s">
        <v>30</v>
      </c>
      <c r="E1" s="25" t="s">
        <v>117</v>
      </c>
      <c r="F1" s="25" t="s">
        <v>19</v>
      </c>
      <c r="G1" s="25" t="s">
        <v>118</v>
      </c>
      <c r="H1" s="26" t="s">
        <v>22</v>
      </c>
    </row>
    <row r="2" spans="2:8" ht="12.6" thickTop="1" x14ac:dyDescent="0.25">
      <c r="B2" s="27">
        <v>2203</v>
      </c>
      <c r="C2" s="28" t="s">
        <v>37</v>
      </c>
      <c r="D2" s="28" t="s">
        <v>40</v>
      </c>
      <c r="E2" s="28">
        <v>163</v>
      </c>
      <c r="F2" s="28">
        <v>69</v>
      </c>
      <c r="G2" s="29">
        <v>22</v>
      </c>
      <c r="H2" s="30">
        <f t="shared" ref="H2:H8" si="0">F2/E2</f>
        <v>0.42331288343558282</v>
      </c>
    </row>
    <row r="3" spans="2:8" x14ac:dyDescent="0.25">
      <c r="B3" s="31" t="s">
        <v>44</v>
      </c>
      <c r="C3" s="18" t="s">
        <v>48</v>
      </c>
      <c r="D3" s="18" t="s">
        <v>40</v>
      </c>
      <c r="E3" s="18">
        <v>57</v>
      </c>
      <c r="F3" s="18">
        <v>16</v>
      </c>
      <c r="G3" s="14">
        <v>10</v>
      </c>
      <c r="H3" s="30">
        <f t="shared" si="0"/>
        <v>0.2807017543859649</v>
      </c>
    </row>
    <row r="4" spans="2:8" ht="24" x14ac:dyDescent="0.25">
      <c r="B4" s="109" t="s">
        <v>41</v>
      </c>
      <c r="C4" s="66" t="s">
        <v>42</v>
      </c>
      <c r="D4" s="12" t="s">
        <v>40</v>
      </c>
      <c r="E4" s="12">
        <v>48</v>
      </c>
      <c r="F4" s="12">
        <v>26</v>
      </c>
      <c r="G4" s="12">
        <v>9</v>
      </c>
      <c r="H4" s="30">
        <f t="shared" si="0"/>
        <v>0.54166666666666663</v>
      </c>
    </row>
    <row r="5" spans="2:8" x14ac:dyDescent="0.25">
      <c r="B5" s="109">
        <v>2207</v>
      </c>
      <c r="C5" s="66" t="s">
        <v>50</v>
      </c>
      <c r="D5" s="66" t="s">
        <v>40</v>
      </c>
      <c r="E5" s="66">
        <v>28</v>
      </c>
      <c r="F5" s="66">
        <v>18</v>
      </c>
      <c r="G5" s="12">
        <v>6</v>
      </c>
      <c r="H5" s="30">
        <f t="shared" si="0"/>
        <v>0.6428571428571429</v>
      </c>
    </row>
    <row r="6" spans="2:8" x14ac:dyDescent="0.25">
      <c r="B6" s="109">
        <v>2227</v>
      </c>
      <c r="C6" s="66" t="s">
        <v>52</v>
      </c>
      <c r="D6" s="66" t="s">
        <v>40</v>
      </c>
      <c r="E6" s="66">
        <v>306</v>
      </c>
      <c r="F6" s="66">
        <v>129</v>
      </c>
      <c r="G6" s="12">
        <v>38</v>
      </c>
      <c r="H6" s="30">
        <f t="shared" si="0"/>
        <v>0.42156862745098039</v>
      </c>
    </row>
    <row r="7" spans="2:8" ht="24.75" customHeight="1" x14ac:dyDescent="0.25">
      <c r="B7" s="109" t="s">
        <v>56</v>
      </c>
      <c r="C7" s="66" t="s">
        <v>57</v>
      </c>
      <c r="D7" s="12" t="s">
        <v>40</v>
      </c>
      <c r="E7" s="12">
        <v>87</v>
      </c>
      <c r="F7" s="12">
        <v>65</v>
      </c>
      <c r="G7" s="12">
        <v>13</v>
      </c>
      <c r="H7" s="30">
        <f t="shared" si="0"/>
        <v>0.74712643678160917</v>
      </c>
    </row>
    <row r="8" spans="2:8" x14ac:dyDescent="0.25">
      <c r="B8" s="109" t="s">
        <v>61</v>
      </c>
      <c r="C8" s="66" t="s">
        <v>62</v>
      </c>
      <c r="D8" s="12" t="s">
        <v>40</v>
      </c>
      <c r="E8" s="12">
        <v>156</v>
      </c>
      <c r="F8" s="12">
        <v>79</v>
      </c>
      <c r="G8" s="12">
        <v>21</v>
      </c>
      <c r="H8" s="30">
        <f t="shared" si="0"/>
        <v>0.50641025641025639</v>
      </c>
    </row>
    <row r="9" spans="2:8" x14ac:dyDescent="0.25">
      <c r="B9" s="109" t="s">
        <v>66</v>
      </c>
      <c r="C9" s="66" t="s">
        <v>67</v>
      </c>
      <c r="D9" s="12" t="s">
        <v>40</v>
      </c>
      <c r="E9" s="12">
        <v>0</v>
      </c>
      <c r="F9" s="12">
        <v>0</v>
      </c>
      <c r="G9" s="12" t="s">
        <v>34</v>
      </c>
      <c r="H9" s="30" t="s">
        <v>97</v>
      </c>
    </row>
    <row r="10" spans="2:8" x14ac:dyDescent="0.25">
      <c r="B10" s="109" t="s">
        <v>70</v>
      </c>
      <c r="C10" s="66" t="s">
        <v>71</v>
      </c>
      <c r="D10" s="12" t="s">
        <v>40</v>
      </c>
      <c r="E10" s="12">
        <v>34</v>
      </c>
      <c r="F10" s="12">
        <v>11</v>
      </c>
      <c r="G10" s="12">
        <v>7</v>
      </c>
      <c r="H10" s="30">
        <f>F10/E10</f>
        <v>0.3235294117647059</v>
      </c>
    </row>
    <row r="11" spans="2:8" x14ac:dyDescent="0.25">
      <c r="B11" s="109">
        <v>2257</v>
      </c>
      <c r="C11" s="66" t="s">
        <v>64</v>
      </c>
      <c r="D11" s="66" t="s">
        <v>40</v>
      </c>
      <c r="E11" s="66">
        <v>234</v>
      </c>
      <c r="F11" s="66">
        <v>149</v>
      </c>
      <c r="G11" s="79">
        <v>30</v>
      </c>
      <c r="H11" s="30">
        <f>F11/E11</f>
        <v>0.63675213675213671</v>
      </c>
    </row>
    <row r="12" spans="2:8" x14ac:dyDescent="0.25">
      <c r="B12" s="109" t="s">
        <v>76</v>
      </c>
      <c r="C12" s="66" t="s">
        <v>77</v>
      </c>
      <c r="D12" s="12" t="s">
        <v>40</v>
      </c>
      <c r="E12" s="12">
        <v>28</v>
      </c>
      <c r="F12" s="12">
        <v>9</v>
      </c>
      <c r="G12" s="12">
        <v>6</v>
      </c>
      <c r="H12" s="30">
        <f>F12/E12</f>
        <v>0.32142857142857145</v>
      </c>
    </row>
    <row r="13" spans="2:8" x14ac:dyDescent="0.25">
      <c r="B13" s="109" t="s">
        <v>81</v>
      </c>
      <c r="C13" s="66" t="s">
        <v>82</v>
      </c>
      <c r="D13" s="12" t="s">
        <v>40</v>
      </c>
      <c r="E13" s="12">
        <v>26</v>
      </c>
      <c r="F13" s="12">
        <v>10</v>
      </c>
      <c r="G13" s="12">
        <v>6</v>
      </c>
      <c r="H13" s="30">
        <f>F13/E13</f>
        <v>0.38461538461538464</v>
      </c>
    </row>
    <row r="14" spans="2:8" x14ac:dyDescent="0.25">
      <c r="B14" s="109">
        <v>2266</v>
      </c>
      <c r="C14" s="66" t="s">
        <v>73</v>
      </c>
      <c r="D14" s="66" t="s">
        <v>40</v>
      </c>
      <c r="E14" s="66">
        <v>261</v>
      </c>
      <c r="F14" s="66">
        <v>172</v>
      </c>
      <c r="G14" s="12">
        <v>33</v>
      </c>
      <c r="H14" s="30">
        <f>F14/E14</f>
        <v>0.65900383141762453</v>
      </c>
    </row>
    <row r="15" spans="2:8" x14ac:dyDescent="0.25">
      <c r="B15" s="109">
        <v>2282</v>
      </c>
      <c r="C15" s="66" t="s">
        <v>75</v>
      </c>
      <c r="D15" s="66" t="s">
        <v>40</v>
      </c>
      <c r="E15" s="66">
        <v>62</v>
      </c>
      <c r="F15" s="66">
        <v>38</v>
      </c>
      <c r="G15" s="12">
        <v>10</v>
      </c>
      <c r="H15" s="30">
        <f t="shared" ref="H15:H25" si="1">F15/E15</f>
        <v>0.61290322580645162</v>
      </c>
    </row>
    <row r="16" spans="2:8" x14ac:dyDescent="0.25">
      <c r="B16" s="110">
        <v>2297</v>
      </c>
      <c r="C16" s="79" t="s">
        <v>79</v>
      </c>
      <c r="D16" s="12" t="s">
        <v>40</v>
      </c>
      <c r="E16" s="12">
        <v>181</v>
      </c>
      <c r="F16" s="12">
        <v>169</v>
      </c>
      <c r="G16" s="12">
        <v>36</v>
      </c>
      <c r="H16" s="30">
        <f t="shared" si="1"/>
        <v>0.93370165745856348</v>
      </c>
    </row>
    <row r="17" spans="2:8" x14ac:dyDescent="0.25">
      <c r="B17" s="109">
        <v>2316</v>
      </c>
      <c r="C17" s="66" t="s">
        <v>84</v>
      </c>
      <c r="D17" s="66" t="s">
        <v>40</v>
      </c>
      <c r="E17" s="66">
        <v>179</v>
      </c>
      <c r="F17" s="66">
        <v>153</v>
      </c>
      <c r="G17" s="12">
        <v>24</v>
      </c>
      <c r="H17" s="30">
        <f t="shared" si="1"/>
        <v>0.85474860335195535</v>
      </c>
    </row>
    <row r="18" spans="2:8" x14ac:dyDescent="0.25">
      <c r="B18" s="109">
        <v>2324</v>
      </c>
      <c r="C18" s="66" t="s">
        <v>86</v>
      </c>
      <c r="D18" s="66" t="s">
        <v>40</v>
      </c>
      <c r="E18" s="66">
        <v>314</v>
      </c>
      <c r="F18" s="66">
        <v>155</v>
      </c>
      <c r="G18" s="12">
        <v>39</v>
      </c>
      <c r="H18" s="30">
        <f t="shared" si="1"/>
        <v>0.49363057324840764</v>
      </c>
    </row>
    <row r="19" spans="2:8" x14ac:dyDescent="0.25">
      <c r="B19" s="109">
        <v>2361</v>
      </c>
      <c r="C19" s="66" t="s">
        <v>89</v>
      </c>
      <c r="D19" s="66" t="s">
        <v>40</v>
      </c>
      <c r="E19" s="66">
        <v>161</v>
      </c>
      <c r="F19" s="66">
        <v>122</v>
      </c>
      <c r="G19" s="12">
        <v>22</v>
      </c>
      <c r="H19" s="30">
        <f t="shared" si="1"/>
        <v>0.75776397515527949</v>
      </c>
    </row>
    <row r="20" spans="2:8" x14ac:dyDescent="0.25">
      <c r="B20" s="109">
        <v>2381</v>
      </c>
      <c r="C20" s="66" t="s">
        <v>91</v>
      </c>
      <c r="D20" s="66" t="s">
        <v>40</v>
      </c>
      <c r="E20" s="66">
        <v>143</v>
      </c>
      <c r="F20" s="66">
        <v>64</v>
      </c>
      <c r="G20" s="12">
        <v>20</v>
      </c>
      <c r="H20" s="30">
        <f t="shared" si="1"/>
        <v>0.44755244755244755</v>
      </c>
    </row>
    <row r="21" spans="2:8" x14ac:dyDescent="0.25">
      <c r="B21" s="109">
        <v>2235</v>
      </c>
      <c r="C21" s="66" t="s">
        <v>55</v>
      </c>
      <c r="D21" s="66" t="s">
        <v>47</v>
      </c>
      <c r="E21" s="66">
        <v>149</v>
      </c>
      <c r="F21" s="66">
        <v>106</v>
      </c>
      <c r="G21" s="12">
        <v>21</v>
      </c>
      <c r="H21" s="30">
        <f t="shared" si="1"/>
        <v>0.71140939597315433</v>
      </c>
    </row>
    <row r="22" spans="2:8" x14ac:dyDescent="0.25">
      <c r="B22" s="109">
        <v>2252</v>
      </c>
      <c r="C22" s="66" t="s">
        <v>60</v>
      </c>
      <c r="D22" s="66" t="s">
        <v>47</v>
      </c>
      <c r="E22" s="66">
        <v>228</v>
      </c>
      <c r="F22" s="66">
        <v>195</v>
      </c>
      <c r="G22" s="12">
        <v>30</v>
      </c>
      <c r="H22" s="30">
        <f t="shared" si="1"/>
        <v>0.85526315789473684</v>
      </c>
    </row>
    <row r="23" spans="2:8" x14ac:dyDescent="0.25">
      <c r="B23" s="109">
        <v>2322</v>
      </c>
      <c r="C23" s="66" t="s">
        <v>92</v>
      </c>
      <c r="D23" s="66" t="s">
        <v>47</v>
      </c>
      <c r="E23" s="66">
        <v>191</v>
      </c>
      <c r="F23" s="66">
        <v>178</v>
      </c>
      <c r="G23" s="79">
        <v>25</v>
      </c>
      <c r="H23" s="30">
        <f t="shared" si="1"/>
        <v>0.93193717277486909</v>
      </c>
    </row>
    <row r="24" spans="2:8" x14ac:dyDescent="0.25">
      <c r="B24" s="109">
        <v>2287</v>
      </c>
      <c r="C24" s="66" t="s">
        <v>80</v>
      </c>
      <c r="D24" s="66" t="s">
        <v>47</v>
      </c>
      <c r="E24" s="66">
        <v>199</v>
      </c>
      <c r="F24" s="66">
        <v>170</v>
      </c>
      <c r="G24" s="79">
        <v>26</v>
      </c>
      <c r="H24" s="30">
        <f t="shared" si="1"/>
        <v>0.85427135678391963</v>
      </c>
    </row>
    <row r="25" spans="2:8" x14ac:dyDescent="0.25">
      <c r="B25" s="109">
        <v>2304</v>
      </c>
      <c r="C25" s="66" t="s">
        <v>87</v>
      </c>
      <c r="D25" s="66" t="s">
        <v>47</v>
      </c>
      <c r="E25" s="66">
        <v>137</v>
      </c>
      <c r="F25" s="66">
        <v>100</v>
      </c>
      <c r="G25" s="12">
        <v>19</v>
      </c>
      <c r="H25" s="30">
        <f t="shared" si="1"/>
        <v>0.72992700729927007</v>
      </c>
    </row>
    <row r="26" spans="2:8" ht="24" x14ac:dyDescent="0.25">
      <c r="B26" s="109" t="s">
        <v>100</v>
      </c>
      <c r="C26" s="66" t="s">
        <v>101</v>
      </c>
      <c r="D26" s="12" t="s">
        <v>47</v>
      </c>
      <c r="E26" s="12">
        <v>172</v>
      </c>
      <c r="F26" s="12">
        <v>161</v>
      </c>
      <c r="G26" s="12">
        <v>23</v>
      </c>
      <c r="H26" s="30">
        <f>F26/E26</f>
        <v>0.93604651162790697</v>
      </c>
    </row>
    <row r="27" spans="2:8" x14ac:dyDescent="0.25">
      <c r="B27" s="109" t="s">
        <v>104</v>
      </c>
      <c r="C27" s="66" t="s">
        <v>105</v>
      </c>
      <c r="D27" s="12" t="s">
        <v>47</v>
      </c>
      <c r="E27" s="12">
        <v>105</v>
      </c>
      <c r="F27" s="12">
        <v>84</v>
      </c>
      <c r="G27" s="12">
        <v>16</v>
      </c>
      <c r="H27" s="30">
        <f>F27/E27</f>
        <v>0.8</v>
      </c>
    </row>
    <row r="28" spans="2:8" x14ac:dyDescent="0.25">
      <c r="B28" s="109">
        <v>2256</v>
      </c>
      <c r="C28" s="66" t="s">
        <v>65</v>
      </c>
      <c r="D28" s="66" t="s">
        <v>47</v>
      </c>
      <c r="E28" s="66">
        <v>195</v>
      </c>
      <c r="F28" s="66">
        <v>100</v>
      </c>
      <c r="G28" s="12">
        <v>26</v>
      </c>
      <c r="H28" s="30">
        <f t="shared" ref="H28:H29" si="2">F28/E28</f>
        <v>0.51282051282051277</v>
      </c>
    </row>
    <row r="29" spans="2:8" x14ac:dyDescent="0.25">
      <c r="B29" s="109">
        <v>2204</v>
      </c>
      <c r="C29" s="66" t="s">
        <v>46</v>
      </c>
      <c r="D29" s="66" t="s">
        <v>47</v>
      </c>
      <c r="E29" s="66">
        <v>123</v>
      </c>
      <c r="F29" s="66">
        <v>81</v>
      </c>
      <c r="G29" s="12">
        <v>18</v>
      </c>
      <c r="H29" s="30">
        <f t="shared" si="2"/>
        <v>0.65853658536585369</v>
      </c>
    </row>
    <row r="30" spans="2:8" x14ac:dyDescent="0.25">
      <c r="B30" s="109" t="s">
        <v>106</v>
      </c>
      <c r="C30" s="66" t="s">
        <v>107</v>
      </c>
      <c r="D30" s="12" t="s">
        <v>47</v>
      </c>
      <c r="E30" s="12">
        <v>138</v>
      </c>
      <c r="F30" s="12">
        <v>79</v>
      </c>
      <c r="G30" s="12">
        <v>19</v>
      </c>
      <c r="H30" s="30">
        <f>F30/E30</f>
        <v>0.57246376811594202</v>
      </c>
    </row>
    <row r="31" spans="2:8" x14ac:dyDescent="0.25">
      <c r="B31" s="109" t="s">
        <v>108</v>
      </c>
      <c r="C31" s="66" t="s">
        <v>109</v>
      </c>
      <c r="D31" s="12" t="s">
        <v>47</v>
      </c>
      <c r="E31" s="12">
        <v>59</v>
      </c>
      <c r="F31" s="12">
        <v>33</v>
      </c>
      <c r="G31" s="12">
        <v>10</v>
      </c>
      <c r="H31" s="30">
        <f>F31/E31</f>
        <v>0.55932203389830504</v>
      </c>
    </row>
    <row r="32" spans="2:8" x14ac:dyDescent="0.25">
      <c r="B32" s="109" t="s">
        <v>110</v>
      </c>
      <c r="C32" s="66" t="s">
        <v>114</v>
      </c>
      <c r="D32" s="12" t="s">
        <v>47</v>
      </c>
      <c r="E32" s="12">
        <v>75</v>
      </c>
      <c r="F32" s="12">
        <v>39</v>
      </c>
      <c r="G32" s="12">
        <v>12</v>
      </c>
      <c r="H32" s="30">
        <f>F32/E32</f>
        <v>0.52</v>
      </c>
    </row>
    <row r="33" spans="2:9" ht="12.6" thickBot="1" x14ac:dyDescent="0.3">
      <c r="B33" s="111" t="s">
        <v>115</v>
      </c>
      <c r="C33" s="106" t="s">
        <v>116</v>
      </c>
      <c r="D33" s="107" t="s">
        <v>47</v>
      </c>
      <c r="E33" s="107">
        <v>76</v>
      </c>
      <c r="F33" s="107">
        <v>51</v>
      </c>
      <c r="G33" s="107">
        <v>12</v>
      </c>
      <c r="H33" s="112">
        <f>F33/E33</f>
        <v>0.67105263157894735</v>
      </c>
    </row>
    <row r="34" spans="2:9" ht="12.6" thickTop="1" x14ac:dyDescent="0.25"/>
    <row r="35" spans="2:9" ht="33.75" customHeight="1" thickBot="1" x14ac:dyDescent="0.3">
      <c r="B35" s="128" t="s">
        <v>240</v>
      </c>
      <c r="C35" s="128"/>
      <c r="D35" s="128"/>
      <c r="E35" s="128"/>
      <c r="F35" s="128"/>
      <c r="G35" s="128"/>
      <c r="H35" s="128"/>
    </row>
    <row r="36" spans="2:9" ht="49.2" thickTop="1" thickBot="1" x14ac:dyDescent="0.3">
      <c r="B36" s="24" t="s">
        <v>28</v>
      </c>
      <c r="C36" s="25" t="s">
        <v>29</v>
      </c>
      <c r="D36" s="25" t="s">
        <v>30</v>
      </c>
      <c r="E36" s="25" t="s">
        <v>119</v>
      </c>
      <c r="F36" s="25" t="s">
        <v>19</v>
      </c>
      <c r="G36" s="25" t="s">
        <v>118</v>
      </c>
      <c r="H36" s="26" t="s">
        <v>22</v>
      </c>
    </row>
    <row r="37" spans="2:9" ht="24.6" thickTop="1" x14ac:dyDescent="0.25">
      <c r="B37" s="27">
        <v>2203</v>
      </c>
      <c r="C37" s="28" t="s">
        <v>33</v>
      </c>
      <c r="D37" s="28" t="s">
        <v>40</v>
      </c>
      <c r="E37" s="100">
        <v>131</v>
      </c>
      <c r="F37" s="100">
        <v>46</v>
      </c>
      <c r="G37" s="101">
        <v>19</v>
      </c>
      <c r="H37" s="102">
        <f>F37/E37</f>
        <v>0.35114503816793891</v>
      </c>
    </row>
    <row r="38" spans="2:9" ht="24" x14ac:dyDescent="0.25">
      <c r="B38" s="27" t="s">
        <v>41</v>
      </c>
      <c r="C38" s="28" t="s">
        <v>42</v>
      </c>
      <c r="D38" s="28" t="s">
        <v>40</v>
      </c>
      <c r="E38" s="100">
        <v>57</v>
      </c>
      <c r="F38" s="100">
        <v>28</v>
      </c>
      <c r="G38" s="101">
        <v>10</v>
      </c>
      <c r="H38" s="103">
        <f>F38/E38</f>
        <v>0.49122807017543857</v>
      </c>
    </row>
    <row r="39" spans="2:9" x14ac:dyDescent="0.25">
      <c r="B39" s="31" t="s">
        <v>44</v>
      </c>
      <c r="C39" s="18" t="s">
        <v>45</v>
      </c>
      <c r="D39" s="18" t="s">
        <v>40</v>
      </c>
      <c r="E39" s="66">
        <v>59</v>
      </c>
      <c r="F39" s="66">
        <v>15</v>
      </c>
      <c r="G39" s="12">
        <v>10</v>
      </c>
      <c r="H39" s="103">
        <f t="shared" ref="H39:H68" si="3">F39/E39</f>
        <v>0.25423728813559321</v>
      </c>
    </row>
    <row r="40" spans="2:9" ht="18" customHeight="1" x14ac:dyDescent="0.25">
      <c r="B40" s="31">
        <v>2207</v>
      </c>
      <c r="C40" s="18" t="s">
        <v>50</v>
      </c>
      <c r="D40" s="18" t="s">
        <v>40</v>
      </c>
      <c r="E40" s="66">
        <v>28</v>
      </c>
      <c r="F40" s="66">
        <v>17</v>
      </c>
      <c r="G40" s="12">
        <v>6</v>
      </c>
      <c r="H40" s="103">
        <f t="shared" si="3"/>
        <v>0.6071428571428571</v>
      </c>
    </row>
    <row r="41" spans="2:9" x14ac:dyDescent="0.25">
      <c r="B41" s="31">
        <v>2227</v>
      </c>
      <c r="C41" s="18" t="s">
        <v>52</v>
      </c>
      <c r="D41" s="18" t="s">
        <v>40</v>
      </c>
      <c r="E41" s="66">
        <v>407</v>
      </c>
      <c r="F41" s="66">
        <v>182</v>
      </c>
      <c r="G41" s="12">
        <v>50</v>
      </c>
      <c r="H41" s="103">
        <f t="shared" si="3"/>
        <v>0.44717444717444715</v>
      </c>
      <c r="I41" s="6" t="s">
        <v>120</v>
      </c>
    </row>
    <row r="42" spans="2:9" x14ac:dyDescent="0.25">
      <c r="B42" s="31" t="s">
        <v>56</v>
      </c>
      <c r="C42" s="18" t="s">
        <v>57</v>
      </c>
      <c r="D42" s="18" t="s">
        <v>40</v>
      </c>
      <c r="E42" s="66">
        <v>81</v>
      </c>
      <c r="F42" s="66">
        <v>62</v>
      </c>
      <c r="G42" s="12">
        <v>13</v>
      </c>
      <c r="H42" s="103">
        <f t="shared" si="3"/>
        <v>0.76543209876543206</v>
      </c>
    </row>
    <row r="43" spans="2:9" x14ac:dyDescent="0.25">
      <c r="B43" s="31" t="s">
        <v>61</v>
      </c>
      <c r="C43" s="18" t="s">
        <v>62</v>
      </c>
      <c r="D43" s="18" t="s">
        <v>40</v>
      </c>
      <c r="E43" s="66">
        <v>159</v>
      </c>
      <c r="F43" s="66">
        <v>94</v>
      </c>
      <c r="G43" s="12">
        <v>22</v>
      </c>
      <c r="H43" s="103">
        <f t="shared" si="3"/>
        <v>0.5911949685534591</v>
      </c>
    </row>
    <row r="44" spans="2:9" x14ac:dyDescent="0.25">
      <c r="B44" s="31" t="s">
        <v>95</v>
      </c>
      <c r="C44" s="18" t="s">
        <v>67</v>
      </c>
      <c r="D44" s="18" t="s">
        <v>40</v>
      </c>
      <c r="E44" s="66">
        <v>0</v>
      </c>
      <c r="F44" s="66">
        <v>0</v>
      </c>
      <c r="G44" s="12" t="s">
        <v>34</v>
      </c>
      <c r="H44" s="103" t="s">
        <v>97</v>
      </c>
    </row>
    <row r="45" spans="2:9" x14ac:dyDescent="0.25">
      <c r="B45" s="31" t="s">
        <v>70</v>
      </c>
      <c r="C45" s="18" t="s">
        <v>71</v>
      </c>
      <c r="D45" s="18" t="s">
        <v>40</v>
      </c>
      <c r="E45" s="66">
        <v>29</v>
      </c>
      <c r="F45" s="66">
        <v>11</v>
      </c>
      <c r="G45" s="12">
        <v>6</v>
      </c>
      <c r="H45" s="103">
        <f t="shared" si="3"/>
        <v>0.37931034482758619</v>
      </c>
    </row>
    <row r="46" spans="2:9" x14ac:dyDescent="0.25">
      <c r="B46" s="31">
        <v>2257</v>
      </c>
      <c r="C46" s="18" t="s">
        <v>64</v>
      </c>
      <c r="D46" s="18" t="s">
        <v>40</v>
      </c>
      <c r="E46" s="66">
        <v>244</v>
      </c>
      <c r="F46" s="66">
        <v>153</v>
      </c>
      <c r="G46" s="79">
        <v>31</v>
      </c>
      <c r="H46" s="103">
        <f t="shared" si="3"/>
        <v>0.62704918032786883</v>
      </c>
    </row>
    <row r="47" spans="2:9" x14ac:dyDescent="0.25">
      <c r="B47" s="31" t="s">
        <v>76</v>
      </c>
      <c r="C47" s="18" t="s">
        <v>77</v>
      </c>
      <c r="D47" s="18" t="s">
        <v>40</v>
      </c>
      <c r="E47" s="66">
        <v>26</v>
      </c>
      <c r="F47" s="66">
        <v>9</v>
      </c>
      <c r="G47" s="12">
        <v>6</v>
      </c>
      <c r="H47" s="103">
        <f t="shared" si="3"/>
        <v>0.34615384615384615</v>
      </c>
    </row>
    <row r="48" spans="2:9" x14ac:dyDescent="0.25">
      <c r="B48" s="31" t="s">
        <v>81</v>
      </c>
      <c r="C48" s="18" t="s">
        <v>82</v>
      </c>
      <c r="D48" s="18" t="s">
        <v>40</v>
      </c>
      <c r="E48" s="66">
        <v>27</v>
      </c>
      <c r="F48" s="66">
        <v>12</v>
      </c>
      <c r="G48" s="12">
        <v>6</v>
      </c>
      <c r="H48" s="103">
        <f t="shared" si="3"/>
        <v>0.44444444444444442</v>
      </c>
    </row>
    <row r="49" spans="2:8" x14ac:dyDescent="0.25">
      <c r="B49" s="31">
        <v>2266</v>
      </c>
      <c r="C49" s="18" t="s">
        <v>73</v>
      </c>
      <c r="D49" s="18" t="s">
        <v>40</v>
      </c>
      <c r="E49" s="66">
        <v>335</v>
      </c>
      <c r="F49" s="66">
        <v>234</v>
      </c>
      <c r="G49" s="12">
        <v>42</v>
      </c>
      <c r="H49" s="103">
        <f t="shared" si="3"/>
        <v>0.69850746268656716</v>
      </c>
    </row>
    <row r="50" spans="2:8" x14ac:dyDescent="0.25">
      <c r="B50" s="31">
        <v>2282</v>
      </c>
      <c r="C50" s="18" t="s">
        <v>75</v>
      </c>
      <c r="D50" s="18" t="s">
        <v>40</v>
      </c>
      <c r="E50" s="66">
        <v>56</v>
      </c>
      <c r="F50" s="66">
        <v>30</v>
      </c>
      <c r="G50" s="12">
        <v>10</v>
      </c>
      <c r="H50" s="103">
        <f t="shared" si="3"/>
        <v>0.5357142857142857</v>
      </c>
    </row>
    <row r="51" spans="2:8" x14ac:dyDescent="0.25">
      <c r="B51" s="32">
        <v>2297</v>
      </c>
      <c r="C51" s="23" t="s">
        <v>79</v>
      </c>
      <c r="D51" s="14" t="s">
        <v>40</v>
      </c>
      <c r="E51" s="12">
        <v>210</v>
      </c>
      <c r="F51" s="12">
        <v>197</v>
      </c>
      <c r="G51" s="12">
        <v>28</v>
      </c>
      <c r="H51" s="103">
        <f t="shared" si="3"/>
        <v>0.93809523809523809</v>
      </c>
    </row>
    <row r="52" spans="2:8" x14ac:dyDescent="0.25">
      <c r="B52" s="31">
        <v>2316</v>
      </c>
      <c r="C52" s="18" t="s">
        <v>84</v>
      </c>
      <c r="D52" s="18" t="s">
        <v>40</v>
      </c>
      <c r="E52" s="66">
        <v>175</v>
      </c>
      <c r="F52" s="66">
        <v>145</v>
      </c>
      <c r="G52" s="12">
        <v>24</v>
      </c>
      <c r="H52" s="103">
        <f t="shared" si="3"/>
        <v>0.82857142857142863</v>
      </c>
    </row>
    <row r="53" spans="2:8" x14ac:dyDescent="0.25">
      <c r="B53" s="31">
        <v>2324</v>
      </c>
      <c r="C53" s="18" t="s">
        <v>86</v>
      </c>
      <c r="D53" s="18" t="s">
        <v>40</v>
      </c>
      <c r="E53" s="66">
        <v>361</v>
      </c>
      <c r="F53" s="66">
        <v>174</v>
      </c>
      <c r="G53" s="12">
        <v>44</v>
      </c>
      <c r="H53" s="103">
        <f t="shared" si="3"/>
        <v>0.48199445983379502</v>
      </c>
    </row>
    <row r="54" spans="2:8" x14ac:dyDescent="0.25">
      <c r="B54" s="31">
        <v>2361</v>
      </c>
      <c r="C54" s="18" t="s">
        <v>89</v>
      </c>
      <c r="D54" s="18" t="s">
        <v>40</v>
      </c>
      <c r="E54" s="66">
        <v>188</v>
      </c>
      <c r="F54" s="66">
        <v>138</v>
      </c>
      <c r="G54" s="12">
        <v>25</v>
      </c>
      <c r="H54" s="103">
        <f t="shared" si="3"/>
        <v>0.73404255319148937</v>
      </c>
    </row>
    <row r="55" spans="2:8" x14ac:dyDescent="0.25">
      <c r="B55" s="31">
        <v>2381</v>
      </c>
      <c r="C55" s="18" t="s">
        <v>91</v>
      </c>
      <c r="D55" s="18" t="s">
        <v>40</v>
      </c>
      <c r="E55" s="66">
        <v>180</v>
      </c>
      <c r="F55" s="66">
        <v>86</v>
      </c>
      <c r="G55" s="12">
        <v>24</v>
      </c>
      <c r="H55" s="103">
        <f t="shared" si="3"/>
        <v>0.4777777777777778</v>
      </c>
    </row>
    <row r="56" spans="2:8" x14ac:dyDescent="0.25">
      <c r="B56" s="33">
        <v>2235</v>
      </c>
      <c r="C56" s="19" t="s">
        <v>55</v>
      </c>
      <c r="D56" s="19" t="s">
        <v>47</v>
      </c>
      <c r="E56" s="66">
        <v>185</v>
      </c>
      <c r="F56" s="66">
        <v>132</v>
      </c>
      <c r="G56" s="12">
        <v>25</v>
      </c>
      <c r="H56" s="103">
        <f t="shared" si="3"/>
        <v>0.71351351351351355</v>
      </c>
    </row>
    <row r="57" spans="2:8" x14ac:dyDescent="0.25">
      <c r="B57" s="33">
        <v>2252</v>
      </c>
      <c r="C57" s="19" t="s">
        <v>60</v>
      </c>
      <c r="D57" s="19" t="s">
        <v>47</v>
      </c>
      <c r="E57" s="66">
        <v>264</v>
      </c>
      <c r="F57" s="66">
        <v>211</v>
      </c>
      <c r="G57" s="12">
        <v>34</v>
      </c>
      <c r="H57" s="103">
        <f t="shared" si="3"/>
        <v>0.7992424242424242</v>
      </c>
    </row>
    <row r="58" spans="2:8" x14ac:dyDescent="0.25">
      <c r="B58" s="33">
        <v>2322</v>
      </c>
      <c r="C58" s="19" t="s">
        <v>92</v>
      </c>
      <c r="D58" s="19" t="s">
        <v>47</v>
      </c>
      <c r="E58" s="66">
        <v>191</v>
      </c>
      <c r="F58" s="66">
        <v>174</v>
      </c>
      <c r="G58" s="79">
        <v>25</v>
      </c>
      <c r="H58" s="103">
        <f t="shared" si="3"/>
        <v>0.91099476439790572</v>
      </c>
    </row>
    <row r="59" spans="2:8" x14ac:dyDescent="0.25">
      <c r="B59" s="33">
        <v>2287</v>
      </c>
      <c r="C59" s="19" t="s">
        <v>80</v>
      </c>
      <c r="D59" s="19" t="s">
        <v>47</v>
      </c>
      <c r="E59" s="66">
        <v>254</v>
      </c>
      <c r="F59" s="66">
        <v>226</v>
      </c>
      <c r="G59" s="79">
        <v>33</v>
      </c>
      <c r="H59" s="103">
        <f t="shared" si="3"/>
        <v>0.88976377952755903</v>
      </c>
    </row>
    <row r="60" spans="2:8" x14ac:dyDescent="0.25">
      <c r="B60" s="33">
        <v>2304</v>
      </c>
      <c r="C60" s="19" t="s">
        <v>87</v>
      </c>
      <c r="D60" s="19" t="s">
        <v>47</v>
      </c>
      <c r="E60" s="66">
        <v>162</v>
      </c>
      <c r="F60" s="66">
        <v>115</v>
      </c>
      <c r="G60" s="12">
        <v>22</v>
      </c>
      <c r="H60" s="103">
        <f t="shared" si="3"/>
        <v>0.70987654320987659</v>
      </c>
    </row>
    <row r="61" spans="2:8" ht="24" x14ac:dyDescent="0.25">
      <c r="B61" s="33" t="s">
        <v>100</v>
      </c>
      <c r="C61" s="19" t="s">
        <v>101</v>
      </c>
      <c r="D61" s="19" t="s">
        <v>47</v>
      </c>
      <c r="E61" s="66">
        <v>189</v>
      </c>
      <c r="F61" s="66">
        <v>179</v>
      </c>
      <c r="G61" s="12">
        <v>25</v>
      </c>
      <c r="H61" s="103">
        <f t="shared" si="3"/>
        <v>0.94708994708994709</v>
      </c>
    </row>
    <row r="62" spans="2:8" x14ac:dyDescent="0.25">
      <c r="B62" s="33" t="s">
        <v>104</v>
      </c>
      <c r="C62" s="19" t="s">
        <v>105</v>
      </c>
      <c r="D62" s="19" t="s">
        <v>47</v>
      </c>
      <c r="E62" s="66">
        <v>106</v>
      </c>
      <c r="F62" s="66">
        <v>82</v>
      </c>
      <c r="G62" s="12">
        <v>16</v>
      </c>
      <c r="H62" s="103">
        <f t="shared" si="3"/>
        <v>0.77358490566037741</v>
      </c>
    </row>
    <row r="63" spans="2:8" x14ac:dyDescent="0.25">
      <c r="B63" s="33">
        <v>2256</v>
      </c>
      <c r="C63" s="19" t="s">
        <v>65</v>
      </c>
      <c r="D63" s="19" t="s">
        <v>47</v>
      </c>
      <c r="E63" s="66">
        <v>171</v>
      </c>
      <c r="F63" s="66">
        <v>91</v>
      </c>
      <c r="G63" s="12">
        <v>23</v>
      </c>
      <c r="H63" s="103">
        <f t="shared" si="3"/>
        <v>0.53216374269005851</v>
      </c>
    </row>
    <row r="64" spans="2:8" x14ac:dyDescent="0.25">
      <c r="B64" s="33">
        <v>2204</v>
      </c>
      <c r="C64" s="19" t="s">
        <v>46</v>
      </c>
      <c r="D64" s="19" t="s">
        <v>47</v>
      </c>
      <c r="E64" s="66">
        <v>105</v>
      </c>
      <c r="F64" s="66">
        <v>77</v>
      </c>
      <c r="G64" s="12">
        <v>16</v>
      </c>
      <c r="H64" s="103">
        <f t="shared" si="3"/>
        <v>0.73333333333333328</v>
      </c>
    </row>
    <row r="65" spans="1:8" x14ac:dyDescent="0.25">
      <c r="B65" s="33" t="s">
        <v>106</v>
      </c>
      <c r="C65" s="19" t="s">
        <v>107</v>
      </c>
      <c r="D65" s="19" t="s">
        <v>47</v>
      </c>
      <c r="E65" s="66">
        <v>134</v>
      </c>
      <c r="F65" s="66">
        <v>82</v>
      </c>
      <c r="G65" s="12">
        <v>19</v>
      </c>
      <c r="H65" s="103">
        <f t="shared" si="3"/>
        <v>0.61194029850746268</v>
      </c>
    </row>
    <row r="66" spans="1:8" x14ac:dyDescent="0.25">
      <c r="B66" s="39" t="s">
        <v>108</v>
      </c>
      <c r="C66" s="40" t="s">
        <v>109</v>
      </c>
      <c r="D66" s="19" t="s">
        <v>47</v>
      </c>
      <c r="E66" s="104">
        <v>62</v>
      </c>
      <c r="F66" s="104">
        <v>30</v>
      </c>
      <c r="G66" s="105">
        <v>10</v>
      </c>
      <c r="H66" s="103">
        <f t="shared" si="3"/>
        <v>0.4838709677419355</v>
      </c>
    </row>
    <row r="67" spans="1:8" x14ac:dyDescent="0.25">
      <c r="B67" s="39" t="s">
        <v>110</v>
      </c>
      <c r="C67" s="40" t="s">
        <v>111</v>
      </c>
      <c r="D67" s="40" t="s">
        <v>47</v>
      </c>
      <c r="E67" s="104">
        <v>82</v>
      </c>
      <c r="F67" s="104">
        <v>47</v>
      </c>
      <c r="G67" s="105">
        <v>13</v>
      </c>
      <c r="H67" s="103">
        <f t="shared" si="3"/>
        <v>0.57317073170731703</v>
      </c>
    </row>
    <row r="68" spans="1:8" ht="12.6" thickBot="1" x14ac:dyDescent="0.3">
      <c r="B68" s="43" t="s">
        <v>112</v>
      </c>
      <c r="C68" s="44" t="s">
        <v>113</v>
      </c>
      <c r="D68" s="44" t="s">
        <v>47</v>
      </c>
      <c r="E68" s="106">
        <v>79</v>
      </c>
      <c r="F68" s="106">
        <v>52</v>
      </c>
      <c r="G68" s="107">
        <v>12</v>
      </c>
      <c r="H68" s="108">
        <f t="shared" si="3"/>
        <v>0.65822784810126578</v>
      </c>
    </row>
    <row r="69" spans="1:8" ht="12.6" thickTop="1" x14ac:dyDescent="0.25">
      <c r="B69" s="117"/>
      <c r="C69" s="117"/>
      <c r="D69" s="117"/>
      <c r="E69" s="118"/>
      <c r="F69" s="118"/>
      <c r="G69" s="119"/>
      <c r="H69" s="120"/>
    </row>
    <row r="70" spans="1:8" ht="12.6" thickBot="1" x14ac:dyDescent="0.3">
      <c r="B70" s="128" t="s">
        <v>241</v>
      </c>
      <c r="C70" s="128"/>
      <c r="D70" s="128"/>
      <c r="E70" s="128"/>
      <c r="F70" s="128"/>
      <c r="G70" s="128"/>
      <c r="H70" s="128"/>
    </row>
    <row r="71" spans="1:8" ht="49.2" thickTop="1" thickBot="1" x14ac:dyDescent="0.3">
      <c r="B71" s="24" t="s">
        <v>28</v>
      </c>
      <c r="C71" s="25" t="s">
        <v>29</v>
      </c>
      <c r="D71" s="25" t="s">
        <v>30</v>
      </c>
      <c r="E71" s="25" t="s">
        <v>121</v>
      </c>
      <c r="F71" s="25" t="s">
        <v>19</v>
      </c>
      <c r="G71" s="25" t="s">
        <v>118</v>
      </c>
      <c r="H71" s="26" t="s">
        <v>22</v>
      </c>
    </row>
    <row r="72" spans="1:8" ht="12.6" thickTop="1" x14ac:dyDescent="0.25">
      <c r="A72" s="18"/>
      <c r="B72" s="27" t="s">
        <v>44</v>
      </c>
      <c r="C72" s="28" t="s">
        <v>45</v>
      </c>
      <c r="D72" s="28" t="s">
        <v>40</v>
      </c>
      <c r="E72" s="36">
        <v>53</v>
      </c>
      <c r="F72" s="36">
        <v>12</v>
      </c>
      <c r="G72" s="37">
        <v>9</v>
      </c>
      <c r="H72" s="98">
        <f t="shared" ref="H72:H102" si="4">F72/E72</f>
        <v>0.22641509433962265</v>
      </c>
    </row>
    <row r="73" spans="1:8" ht="24" x14ac:dyDescent="0.25">
      <c r="A73" s="19"/>
      <c r="B73" s="27">
        <v>2203</v>
      </c>
      <c r="C73" s="28" t="s">
        <v>33</v>
      </c>
      <c r="D73" s="28" t="s">
        <v>40</v>
      </c>
      <c r="E73" s="36">
        <v>137</v>
      </c>
      <c r="F73" s="36">
        <v>44</v>
      </c>
      <c r="G73" s="37">
        <v>19</v>
      </c>
      <c r="H73" s="99">
        <f t="shared" si="4"/>
        <v>0.32116788321167883</v>
      </c>
    </row>
    <row r="74" spans="1:8" x14ac:dyDescent="0.25">
      <c r="A74" s="18"/>
      <c r="B74" s="31" t="s">
        <v>76</v>
      </c>
      <c r="C74" s="18" t="s">
        <v>77</v>
      </c>
      <c r="D74" s="18" t="s">
        <v>40</v>
      </c>
      <c r="E74" s="9">
        <v>23</v>
      </c>
      <c r="F74" s="9">
        <v>8</v>
      </c>
      <c r="G74" s="10">
        <v>5</v>
      </c>
      <c r="H74" s="38">
        <f t="shared" si="4"/>
        <v>0.34782608695652173</v>
      </c>
    </row>
    <row r="75" spans="1:8" x14ac:dyDescent="0.25">
      <c r="A75" s="18"/>
      <c r="B75" s="31" t="s">
        <v>70</v>
      </c>
      <c r="C75" s="18" t="s">
        <v>71</v>
      </c>
      <c r="D75" s="18" t="s">
        <v>40</v>
      </c>
      <c r="E75" s="9">
        <v>27</v>
      </c>
      <c r="F75" s="9">
        <v>11</v>
      </c>
      <c r="G75" s="10">
        <v>6</v>
      </c>
      <c r="H75" s="38">
        <f t="shared" si="4"/>
        <v>0.40740740740740738</v>
      </c>
    </row>
    <row r="76" spans="1:8" ht="24" x14ac:dyDescent="0.25">
      <c r="A76" s="19"/>
      <c r="B76" s="31" t="s">
        <v>41</v>
      </c>
      <c r="C76" s="18" t="s">
        <v>42</v>
      </c>
      <c r="D76" s="18" t="s">
        <v>40</v>
      </c>
      <c r="E76" s="9">
        <v>61</v>
      </c>
      <c r="F76" s="9">
        <v>26</v>
      </c>
      <c r="G76" s="10">
        <v>10</v>
      </c>
      <c r="H76" s="38">
        <f t="shared" si="4"/>
        <v>0.42622950819672129</v>
      </c>
    </row>
    <row r="77" spans="1:8" x14ac:dyDescent="0.25">
      <c r="A77" s="19"/>
      <c r="B77" s="33" t="s">
        <v>110</v>
      </c>
      <c r="C77" s="19" t="s">
        <v>111</v>
      </c>
      <c r="D77" s="19" t="s">
        <v>47</v>
      </c>
      <c r="E77" s="9">
        <v>78</v>
      </c>
      <c r="F77" s="9">
        <v>46</v>
      </c>
      <c r="G77" s="10">
        <v>12</v>
      </c>
      <c r="H77" s="38">
        <f t="shared" si="4"/>
        <v>0.58974358974358976</v>
      </c>
    </row>
    <row r="78" spans="1:8" x14ac:dyDescent="0.25">
      <c r="A78" s="19"/>
      <c r="B78" s="31">
        <v>2227</v>
      </c>
      <c r="C78" s="18" t="s">
        <v>52</v>
      </c>
      <c r="D78" s="18" t="s">
        <v>40</v>
      </c>
      <c r="E78" s="9">
        <v>420</v>
      </c>
      <c r="F78" s="9">
        <v>191</v>
      </c>
      <c r="G78" s="10">
        <v>51</v>
      </c>
      <c r="H78" s="38">
        <f t="shared" si="4"/>
        <v>0.45476190476190476</v>
      </c>
    </row>
    <row r="79" spans="1:8" x14ac:dyDescent="0.25">
      <c r="A79" s="18"/>
      <c r="B79" s="31">
        <v>2324</v>
      </c>
      <c r="C79" s="18" t="s">
        <v>86</v>
      </c>
      <c r="D79" s="18" t="s">
        <v>40</v>
      </c>
      <c r="E79" s="9">
        <v>364</v>
      </c>
      <c r="F79" s="9">
        <v>181</v>
      </c>
      <c r="G79" s="10">
        <v>45</v>
      </c>
      <c r="H79" s="38">
        <f t="shared" si="4"/>
        <v>0.49725274725274726</v>
      </c>
    </row>
    <row r="80" spans="1:8" x14ac:dyDescent="0.25">
      <c r="A80" s="18"/>
      <c r="B80" s="31">
        <v>2381</v>
      </c>
      <c r="C80" s="18" t="s">
        <v>91</v>
      </c>
      <c r="D80" s="18" t="s">
        <v>40</v>
      </c>
      <c r="E80" s="9">
        <v>187</v>
      </c>
      <c r="F80" s="9">
        <v>89</v>
      </c>
      <c r="G80" s="10">
        <v>25</v>
      </c>
      <c r="H80" s="38">
        <f t="shared" si="4"/>
        <v>0.47593582887700536</v>
      </c>
    </row>
    <row r="81" spans="1:8" x14ac:dyDescent="0.25">
      <c r="A81" s="18"/>
      <c r="B81" s="31" t="s">
        <v>81</v>
      </c>
      <c r="C81" s="18" t="s">
        <v>82</v>
      </c>
      <c r="D81" s="18" t="s">
        <v>40</v>
      </c>
      <c r="E81" s="9">
        <v>23</v>
      </c>
      <c r="F81" s="9">
        <v>11</v>
      </c>
      <c r="G81" s="10">
        <v>5</v>
      </c>
      <c r="H81" s="38">
        <f t="shared" si="4"/>
        <v>0.47826086956521741</v>
      </c>
    </row>
    <row r="82" spans="1:8" x14ac:dyDescent="0.25">
      <c r="A82" s="19"/>
      <c r="B82" s="33" t="s">
        <v>104</v>
      </c>
      <c r="C82" s="19" t="s">
        <v>105</v>
      </c>
      <c r="D82" s="19" t="s">
        <v>47</v>
      </c>
      <c r="E82" s="9">
        <v>98</v>
      </c>
      <c r="F82" s="9">
        <v>73</v>
      </c>
      <c r="G82" s="10">
        <v>15</v>
      </c>
      <c r="H82" s="38">
        <f t="shared" si="4"/>
        <v>0.74489795918367352</v>
      </c>
    </row>
    <row r="83" spans="1:8" x14ac:dyDescent="0.25">
      <c r="A83" s="14"/>
      <c r="B83" s="33">
        <v>2256</v>
      </c>
      <c r="C83" s="19" t="s">
        <v>65</v>
      </c>
      <c r="D83" s="19" t="s">
        <v>47</v>
      </c>
      <c r="E83" s="9">
        <v>168</v>
      </c>
      <c r="F83" s="9">
        <v>89</v>
      </c>
      <c r="G83" s="10">
        <v>23</v>
      </c>
      <c r="H83" s="38">
        <f t="shared" si="4"/>
        <v>0.52976190476190477</v>
      </c>
    </row>
    <row r="84" spans="1:8" x14ac:dyDescent="0.25">
      <c r="A84" s="19"/>
      <c r="B84" s="33" t="s">
        <v>112</v>
      </c>
      <c r="C84" s="19" t="s">
        <v>113</v>
      </c>
      <c r="D84" s="19" t="s">
        <v>47</v>
      </c>
      <c r="E84" s="9">
        <v>86</v>
      </c>
      <c r="F84" s="9">
        <v>58</v>
      </c>
      <c r="G84" s="10">
        <v>13</v>
      </c>
      <c r="H84" s="38">
        <f t="shared" si="4"/>
        <v>0.67441860465116277</v>
      </c>
    </row>
    <row r="85" spans="1:8" x14ac:dyDescent="0.25">
      <c r="A85" s="18"/>
      <c r="B85" s="31">
        <v>2282</v>
      </c>
      <c r="C85" s="18" t="s">
        <v>75</v>
      </c>
      <c r="D85" s="18" t="s">
        <v>40</v>
      </c>
      <c r="E85" s="9">
        <v>52</v>
      </c>
      <c r="F85" s="9">
        <v>30</v>
      </c>
      <c r="G85" s="10">
        <v>9</v>
      </c>
      <c r="H85" s="38">
        <f t="shared" si="4"/>
        <v>0.57692307692307687</v>
      </c>
    </row>
    <row r="86" spans="1:8" x14ac:dyDescent="0.25">
      <c r="A86" s="19"/>
      <c r="B86" s="33" t="s">
        <v>108</v>
      </c>
      <c r="C86" s="19" t="s">
        <v>109</v>
      </c>
      <c r="D86" s="19" t="s">
        <v>47</v>
      </c>
      <c r="E86" s="9">
        <v>58</v>
      </c>
      <c r="F86" s="9">
        <v>28</v>
      </c>
      <c r="G86" s="10">
        <v>10</v>
      </c>
      <c r="H86" s="38">
        <f t="shared" si="4"/>
        <v>0.48275862068965519</v>
      </c>
    </row>
    <row r="87" spans="1:8" x14ac:dyDescent="0.25">
      <c r="A87" s="18"/>
      <c r="B87" s="31" t="s">
        <v>56</v>
      </c>
      <c r="C87" s="18" t="s">
        <v>57</v>
      </c>
      <c r="D87" s="18" t="s">
        <v>40</v>
      </c>
      <c r="E87" s="9">
        <v>80</v>
      </c>
      <c r="F87" s="9">
        <v>62</v>
      </c>
      <c r="G87" s="10">
        <v>13</v>
      </c>
      <c r="H87" s="38">
        <f t="shared" si="4"/>
        <v>0.77500000000000002</v>
      </c>
    </row>
    <row r="88" spans="1:8" x14ac:dyDescent="0.25">
      <c r="A88" s="18"/>
      <c r="B88" s="31" t="s">
        <v>61</v>
      </c>
      <c r="C88" s="18" t="s">
        <v>62</v>
      </c>
      <c r="D88" s="18" t="s">
        <v>40</v>
      </c>
      <c r="E88" s="9">
        <v>189</v>
      </c>
      <c r="F88" s="9">
        <v>107</v>
      </c>
      <c r="G88" s="10">
        <v>25</v>
      </c>
      <c r="H88" s="38">
        <f t="shared" si="4"/>
        <v>0.56613756613756616</v>
      </c>
    </row>
    <row r="89" spans="1:8" x14ac:dyDescent="0.25">
      <c r="A89" s="18"/>
      <c r="B89" s="31">
        <v>2257</v>
      </c>
      <c r="C89" s="18" t="s">
        <v>64</v>
      </c>
      <c r="D89" s="18" t="s">
        <v>40</v>
      </c>
      <c r="E89" s="9">
        <v>244</v>
      </c>
      <c r="F89" s="9">
        <v>154</v>
      </c>
      <c r="G89" s="22">
        <v>31</v>
      </c>
      <c r="H89" s="38">
        <f t="shared" si="4"/>
        <v>0.63114754098360659</v>
      </c>
    </row>
    <row r="90" spans="1:8" x14ac:dyDescent="0.25">
      <c r="A90" s="18"/>
      <c r="B90" s="31">
        <v>2207</v>
      </c>
      <c r="C90" s="18" t="s">
        <v>50</v>
      </c>
      <c r="D90" s="18" t="s">
        <v>40</v>
      </c>
      <c r="E90" s="9">
        <v>26</v>
      </c>
      <c r="F90" s="9">
        <v>17</v>
      </c>
      <c r="G90" s="10">
        <v>6</v>
      </c>
      <c r="H90" s="38">
        <f t="shared" si="4"/>
        <v>0.65384615384615385</v>
      </c>
    </row>
    <row r="91" spans="1:8" x14ac:dyDescent="0.25">
      <c r="A91" s="18"/>
      <c r="B91" s="33" t="s">
        <v>106</v>
      </c>
      <c r="C91" s="19" t="s">
        <v>107</v>
      </c>
      <c r="D91" s="19" t="s">
        <v>47</v>
      </c>
      <c r="E91" s="9">
        <v>136</v>
      </c>
      <c r="F91" s="9">
        <v>80</v>
      </c>
      <c r="G91" s="10">
        <v>19</v>
      </c>
      <c r="H91" s="38">
        <f t="shared" si="4"/>
        <v>0.58823529411764708</v>
      </c>
    </row>
    <row r="92" spans="1:8" x14ac:dyDescent="0.25">
      <c r="A92" s="18"/>
      <c r="B92" s="31">
        <v>2266</v>
      </c>
      <c r="C92" s="18" t="s">
        <v>73</v>
      </c>
      <c r="D92" s="18" t="s">
        <v>40</v>
      </c>
      <c r="E92" s="9">
        <v>355</v>
      </c>
      <c r="F92" s="9">
        <v>251</v>
      </c>
      <c r="G92" s="10">
        <v>44</v>
      </c>
      <c r="H92" s="38">
        <f t="shared" si="4"/>
        <v>0.70704225352112671</v>
      </c>
    </row>
    <row r="93" spans="1:8" x14ac:dyDescent="0.25">
      <c r="A93" s="18"/>
      <c r="B93" s="31">
        <v>2316</v>
      </c>
      <c r="C93" s="18" t="s">
        <v>84</v>
      </c>
      <c r="D93" s="18" t="s">
        <v>40</v>
      </c>
      <c r="E93" s="9">
        <v>193</v>
      </c>
      <c r="F93" s="9">
        <v>163</v>
      </c>
      <c r="G93" s="10">
        <v>26</v>
      </c>
      <c r="H93" s="38">
        <f t="shared" si="4"/>
        <v>0.84455958549222798</v>
      </c>
    </row>
    <row r="94" spans="1:8" x14ac:dyDescent="0.25">
      <c r="A94" s="18"/>
      <c r="B94" s="33">
        <v>2235</v>
      </c>
      <c r="C94" s="19" t="s">
        <v>55</v>
      </c>
      <c r="D94" s="19" t="s">
        <v>47</v>
      </c>
      <c r="E94" s="9">
        <v>189</v>
      </c>
      <c r="F94" s="9">
        <v>135</v>
      </c>
      <c r="G94" s="10">
        <v>25</v>
      </c>
      <c r="H94" s="38">
        <f t="shared" si="4"/>
        <v>0.7142857142857143</v>
      </c>
    </row>
    <row r="95" spans="1:8" x14ac:dyDescent="0.25">
      <c r="A95" s="18"/>
      <c r="B95" s="31">
        <v>2361</v>
      </c>
      <c r="C95" s="18" t="s">
        <v>89</v>
      </c>
      <c r="D95" s="18" t="s">
        <v>40</v>
      </c>
      <c r="E95" s="9">
        <v>194</v>
      </c>
      <c r="F95" s="9">
        <v>145</v>
      </c>
      <c r="G95" s="10">
        <v>26</v>
      </c>
      <c r="H95" s="38">
        <f t="shared" si="4"/>
        <v>0.74742268041237114</v>
      </c>
    </row>
    <row r="96" spans="1:8" x14ac:dyDescent="0.25">
      <c r="A96" s="18"/>
      <c r="B96" s="33">
        <v>2304</v>
      </c>
      <c r="C96" s="19" t="s">
        <v>87</v>
      </c>
      <c r="D96" s="19" t="s">
        <v>47</v>
      </c>
      <c r="E96" s="9">
        <v>166</v>
      </c>
      <c r="F96" s="9">
        <v>119</v>
      </c>
      <c r="G96" s="10">
        <v>23</v>
      </c>
      <c r="H96" s="38">
        <f t="shared" si="4"/>
        <v>0.7168674698795181</v>
      </c>
    </row>
    <row r="97" spans="1:8" x14ac:dyDescent="0.25">
      <c r="A97" s="18"/>
      <c r="B97" s="33">
        <v>2252</v>
      </c>
      <c r="C97" s="19" t="s">
        <v>60</v>
      </c>
      <c r="D97" s="19" t="s">
        <v>47</v>
      </c>
      <c r="E97" s="9">
        <v>273</v>
      </c>
      <c r="F97" s="9">
        <v>218</v>
      </c>
      <c r="G97" s="10">
        <v>35</v>
      </c>
      <c r="H97" s="38">
        <f t="shared" si="4"/>
        <v>0.79853479853479858</v>
      </c>
    </row>
    <row r="98" spans="1:8" x14ac:dyDescent="0.25">
      <c r="A98" s="19"/>
      <c r="B98" s="33">
        <v>2204</v>
      </c>
      <c r="C98" s="19" t="s">
        <v>46</v>
      </c>
      <c r="D98" s="19" t="s">
        <v>47</v>
      </c>
      <c r="E98" s="9">
        <v>111</v>
      </c>
      <c r="F98" s="9">
        <v>84</v>
      </c>
      <c r="G98" s="10">
        <v>16</v>
      </c>
      <c r="H98" s="38">
        <f t="shared" si="4"/>
        <v>0.7567567567567568</v>
      </c>
    </row>
    <row r="99" spans="1:8" x14ac:dyDescent="0.25">
      <c r="A99" s="19"/>
      <c r="B99" s="33">
        <v>2322</v>
      </c>
      <c r="C99" s="19" t="s">
        <v>92</v>
      </c>
      <c r="D99" s="19" t="s">
        <v>47</v>
      </c>
      <c r="E99" s="9">
        <v>202</v>
      </c>
      <c r="F99" s="9">
        <v>183</v>
      </c>
      <c r="G99" s="22">
        <v>27</v>
      </c>
      <c r="H99" s="38">
        <f t="shared" si="4"/>
        <v>0.90594059405940597</v>
      </c>
    </row>
    <row r="100" spans="1:8" x14ac:dyDescent="0.25">
      <c r="A100" s="19"/>
      <c r="B100" s="39">
        <v>2287</v>
      </c>
      <c r="C100" s="40" t="s">
        <v>80</v>
      </c>
      <c r="D100" s="19" t="s">
        <v>47</v>
      </c>
      <c r="E100" s="41">
        <v>262</v>
      </c>
      <c r="F100" s="41">
        <v>235</v>
      </c>
      <c r="G100" s="97">
        <v>33</v>
      </c>
      <c r="H100" s="38">
        <f t="shared" si="4"/>
        <v>0.89694656488549618</v>
      </c>
    </row>
    <row r="101" spans="1:8" x14ac:dyDescent="0.25">
      <c r="A101" s="19"/>
      <c r="B101" s="32">
        <v>2297</v>
      </c>
      <c r="C101" s="23" t="s">
        <v>79</v>
      </c>
      <c r="D101" s="14" t="s">
        <v>40</v>
      </c>
      <c r="E101" s="10">
        <v>209</v>
      </c>
      <c r="F101" s="10">
        <v>198</v>
      </c>
      <c r="G101" s="10">
        <v>28</v>
      </c>
      <c r="H101" s="38">
        <f t="shared" si="4"/>
        <v>0.94736842105263153</v>
      </c>
    </row>
    <row r="102" spans="1:8" ht="24" x14ac:dyDescent="0.25">
      <c r="A102" s="19"/>
      <c r="B102" s="39" t="s">
        <v>100</v>
      </c>
      <c r="C102" s="40" t="s">
        <v>101</v>
      </c>
      <c r="D102" s="40" t="s">
        <v>47</v>
      </c>
      <c r="E102" s="41">
        <v>198</v>
      </c>
      <c r="F102" s="41">
        <v>190</v>
      </c>
      <c r="G102" s="42">
        <v>26</v>
      </c>
      <c r="H102" s="38">
        <f t="shared" si="4"/>
        <v>0.95959595959595956</v>
      </c>
    </row>
    <row r="103" spans="1:8" ht="12.6" thickBot="1" x14ac:dyDescent="0.3">
      <c r="A103" s="19"/>
      <c r="B103" s="95" t="s">
        <v>95</v>
      </c>
      <c r="C103" s="96" t="s">
        <v>67</v>
      </c>
      <c r="D103" s="96" t="s">
        <v>40</v>
      </c>
      <c r="E103" s="34">
        <v>0</v>
      </c>
      <c r="F103" s="34">
        <v>0</v>
      </c>
      <c r="G103" s="35" t="s">
        <v>96</v>
      </c>
      <c r="H103" s="45" t="s">
        <v>97</v>
      </c>
    </row>
    <row r="104" spans="1:8" ht="12.6" thickTop="1" x14ac:dyDescent="0.25">
      <c r="B104" s="93" t="s">
        <v>236</v>
      </c>
    </row>
  </sheetData>
  <autoFilter ref="B71:H71">
    <sortState ref="B71:H103">
      <sortCondition ref="H70"/>
    </sortState>
  </autoFilter>
  <mergeCells count="2">
    <mergeCell ref="B35:H35"/>
    <mergeCell ref="B70:H70"/>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XFD24"/>
  <sheetViews>
    <sheetView workbookViewId="0">
      <selection activeCell="J2" sqref="J2: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8.33203125" bestFit="1" customWidth="1"/>
    <col min="8" max="8" width="22.88671875" bestFit="1" customWidth="1"/>
  </cols>
  <sheetData>
    <row r="1" spans="1:17 16384:16384" s="81" customFormat="1" x14ac:dyDescent="0.3">
      <c r="A1" s="80" t="s">
        <v>147</v>
      </c>
      <c r="B1" s="80" t="s">
        <v>17</v>
      </c>
      <c r="C1" s="80" t="s">
        <v>148</v>
      </c>
      <c r="D1" s="80" t="s">
        <v>149</v>
      </c>
      <c r="E1" s="80" t="s">
        <v>150</v>
      </c>
      <c r="F1" s="80" t="s">
        <v>151</v>
      </c>
      <c r="G1" s="80" t="s">
        <v>152</v>
      </c>
      <c r="H1" s="80" t="s">
        <v>153</v>
      </c>
      <c r="J1" s="82" t="s">
        <v>154</v>
      </c>
      <c r="K1" s="82" t="s">
        <v>155</v>
      </c>
      <c r="L1" s="145" t="s">
        <v>155</v>
      </c>
      <c r="M1" s="145"/>
      <c r="N1" s="82" t="s">
        <v>17</v>
      </c>
      <c r="O1" s="82" t="s">
        <v>156</v>
      </c>
      <c r="P1" s="82" t="s">
        <v>157</v>
      </c>
      <c r="Q1" s="82" t="s">
        <v>158</v>
      </c>
      <c r="XFD1"/>
    </row>
    <row r="2" spans="1:17 16384:16384" s="78" customFormat="1" x14ac:dyDescent="0.3">
      <c r="A2" s="83" t="s">
        <v>159</v>
      </c>
      <c r="B2" s="83" t="s">
        <v>227</v>
      </c>
      <c r="C2" s="83" t="s">
        <v>228</v>
      </c>
      <c r="D2" s="84">
        <v>40211</v>
      </c>
      <c r="E2" s="83">
        <v>220</v>
      </c>
      <c r="F2" s="83">
        <v>400</v>
      </c>
      <c r="G2" s="83" t="s">
        <v>161</v>
      </c>
      <c r="H2" s="83" t="s">
        <v>162</v>
      </c>
      <c r="J2" s="85" t="s">
        <v>163</v>
      </c>
      <c r="K2" s="85" t="s">
        <v>164</v>
      </c>
      <c r="L2" s="86">
        <v>40179</v>
      </c>
      <c r="M2" s="86">
        <v>42916</v>
      </c>
      <c r="N2" s="82" t="str">
        <f>$B$2</f>
        <v>2265C</v>
      </c>
      <c r="O2" s="21">
        <f>COUNTIFS($D:$D,"&gt;="&amp;L2,$D:$D,"&lt;="&amp;M2)</f>
        <v>23</v>
      </c>
      <c r="P2" s="21">
        <f>COUNTIFS($D:$D,"&gt;="&amp;L2,$D:$D,"&lt;="&amp;M2,$E:$E,"&gt;400")+COUNTIFS($D:$D,"&gt;="&amp;L2,$D:$D,"&lt;="&amp;M2,$E:$E,"*Present &gt;QL")</f>
        <v>8</v>
      </c>
      <c r="Q2" s="87">
        <f t="shared" ref="Q2" si="0">IFERROR(P2/O2,"NA")</f>
        <v>0.34782608695652173</v>
      </c>
      <c r="XFD2"/>
    </row>
    <row r="3" spans="1:17 16384:16384" s="78" customFormat="1" x14ac:dyDescent="0.3">
      <c r="A3" s="83" t="s">
        <v>159</v>
      </c>
      <c r="B3" s="83" t="s">
        <v>227</v>
      </c>
      <c r="C3" s="83" t="s">
        <v>228</v>
      </c>
      <c r="D3" s="84">
        <v>40319</v>
      </c>
      <c r="E3" s="83">
        <v>246</v>
      </c>
      <c r="F3" s="83">
        <v>400</v>
      </c>
      <c r="G3" s="83" t="s">
        <v>161</v>
      </c>
      <c r="H3" s="83" t="s">
        <v>162</v>
      </c>
      <c r="XFD3"/>
    </row>
    <row r="4" spans="1:17 16384:16384" s="78" customFormat="1" x14ac:dyDescent="0.3">
      <c r="A4" s="83" t="s">
        <v>159</v>
      </c>
      <c r="B4" s="83" t="s">
        <v>227</v>
      </c>
      <c r="C4" s="83" t="s">
        <v>228</v>
      </c>
      <c r="D4" s="84">
        <v>40420</v>
      </c>
      <c r="E4" s="83">
        <v>260</v>
      </c>
      <c r="F4" s="83">
        <v>400</v>
      </c>
      <c r="G4" s="83" t="s">
        <v>161</v>
      </c>
      <c r="H4" s="83" t="s">
        <v>162</v>
      </c>
      <c r="XFD4"/>
    </row>
    <row r="5" spans="1:17 16384:16384" s="78" customFormat="1" x14ac:dyDescent="0.3">
      <c r="A5" s="83" t="s">
        <v>159</v>
      </c>
      <c r="B5" s="83" t="s">
        <v>227</v>
      </c>
      <c r="C5" s="83" t="s">
        <v>228</v>
      </c>
      <c r="D5" s="84">
        <v>40504</v>
      </c>
      <c r="E5" s="83">
        <v>500</v>
      </c>
      <c r="F5" s="83">
        <v>400</v>
      </c>
      <c r="G5" s="83" t="s">
        <v>161</v>
      </c>
      <c r="H5" s="83" t="s">
        <v>162</v>
      </c>
      <c r="XFD5"/>
    </row>
    <row r="6" spans="1:17 16384:16384" s="78" customFormat="1" x14ac:dyDescent="0.3">
      <c r="A6" s="83" t="s">
        <v>159</v>
      </c>
      <c r="B6" s="83" t="s">
        <v>227</v>
      </c>
      <c r="C6" s="83" t="s">
        <v>228</v>
      </c>
      <c r="D6" s="84">
        <v>40591</v>
      </c>
      <c r="E6" s="83">
        <v>320</v>
      </c>
      <c r="F6" s="83">
        <v>400</v>
      </c>
      <c r="G6" s="83" t="s">
        <v>161</v>
      </c>
      <c r="H6" s="83" t="s">
        <v>162</v>
      </c>
      <c r="XFD6"/>
    </row>
    <row r="7" spans="1:17 16384:16384" s="78" customFormat="1" x14ac:dyDescent="0.3">
      <c r="A7" s="83" t="s">
        <v>159</v>
      </c>
      <c r="B7" s="83" t="s">
        <v>227</v>
      </c>
      <c r="C7" s="83" t="s">
        <v>228</v>
      </c>
      <c r="D7" s="84">
        <v>40717</v>
      </c>
      <c r="E7" s="83">
        <v>72</v>
      </c>
      <c r="F7" s="83">
        <v>400</v>
      </c>
      <c r="G7" s="83" t="s">
        <v>161</v>
      </c>
      <c r="H7" s="83" t="s">
        <v>162</v>
      </c>
      <c r="XFD7"/>
    </row>
    <row r="8" spans="1:17 16384:16384" s="78" customFormat="1" x14ac:dyDescent="0.3">
      <c r="A8" s="83" t="s">
        <v>159</v>
      </c>
      <c r="B8" s="83" t="s">
        <v>227</v>
      </c>
      <c r="C8" s="83" t="s">
        <v>228</v>
      </c>
      <c r="D8" s="84">
        <v>40788</v>
      </c>
      <c r="E8" s="83">
        <v>250</v>
      </c>
      <c r="F8" s="83">
        <v>400</v>
      </c>
      <c r="G8" s="83" t="s">
        <v>161</v>
      </c>
      <c r="H8" s="83" t="s">
        <v>162</v>
      </c>
      <c r="XFD8"/>
    </row>
    <row r="9" spans="1:17 16384:16384" s="88" customFormat="1" x14ac:dyDescent="0.3">
      <c r="A9" s="83" t="s">
        <v>159</v>
      </c>
      <c r="B9" s="83" t="s">
        <v>227</v>
      </c>
      <c r="C9" s="83" t="s">
        <v>228</v>
      </c>
      <c r="D9" s="84">
        <v>40876</v>
      </c>
      <c r="E9" s="83">
        <v>130</v>
      </c>
      <c r="F9" s="83">
        <v>400</v>
      </c>
      <c r="G9" s="83" t="s">
        <v>161</v>
      </c>
      <c r="H9" s="83" t="s">
        <v>162</v>
      </c>
      <c r="XFD9"/>
    </row>
    <row r="10" spans="1:17 16384:16384" s="88" customFormat="1" x14ac:dyDescent="0.3">
      <c r="A10" s="83" t="s">
        <v>159</v>
      </c>
      <c r="B10" s="83" t="s">
        <v>227</v>
      </c>
      <c r="C10" s="83" t="s">
        <v>228</v>
      </c>
      <c r="D10" s="84">
        <v>40962</v>
      </c>
      <c r="E10" s="83">
        <v>210</v>
      </c>
      <c r="F10" s="83">
        <v>400</v>
      </c>
      <c r="G10" s="83" t="s">
        <v>161</v>
      </c>
      <c r="H10" s="83" t="s">
        <v>162</v>
      </c>
      <c r="XFD10"/>
    </row>
    <row r="11" spans="1:17 16384:16384" s="78" customFormat="1" x14ac:dyDescent="0.3">
      <c r="A11" s="83" t="s">
        <v>159</v>
      </c>
      <c r="B11" s="83" t="s">
        <v>227</v>
      </c>
      <c r="C11" s="83" t="s">
        <v>228</v>
      </c>
      <c r="D11" s="84">
        <v>41033</v>
      </c>
      <c r="E11" s="83">
        <v>490</v>
      </c>
      <c r="F11" s="83">
        <v>400</v>
      </c>
      <c r="G11" s="83" t="s">
        <v>161</v>
      </c>
      <c r="H11" s="83" t="s">
        <v>162</v>
      </c>
      <c r="XFD11"/>
    </row>
    <row r="12" spans="1:17 16384:16384" s="78" customFormat="1" x14ac:dyDescent="0.3">
      <c r="A12" s="83" t="s">
        <v>159</v>
      </c>
      <c r="B12" s="83" t="s">
        <v>227</v>
      </c>
      <c r="C12" s="83" t="s">
        <v>228</v>
      </c>
      <c r="D12" s="84">
        <v>41337</v>
      </c>
      <c r="E12" s="83">
        <v>360</v>
      </c>
      <c r="F12" s="83">
        <v>400</v>
      </c>
      <c r="G12" s="83" t="s">
        <v>161</v>
      </c>
      <c r="H12" s="83" t="s">
        <v>162</v>
      </c>
      <c r="XFD12"/>
    </row>
    <row r="13" spans="1:17 16384:16384" s="78" customFormat="1" x14ac:dyDescent="0.3">
      <c r="A13" s="83" t="s">
        <v>159</v>
      </c>
      <c r="B13" s="83" t="s">
        <v>227</v>
      </c>
      <c r="C13" s="83" t="s">
        <v>228</v>
      </c>
      <c r="D13" s="84">
        <v>41417</v>
      </c>
      <c r="E13" s="83">
        <v>2100</v>
      </c>
      <c r="F13" s="83">
        <v>400</v>
      </c>
      <c r="G13" s="83" t="s">
        <v>161</v>
      </c>
      <c r="H13" s="83" t="s">
        <v>162</v>
      </c>
      <c r="XFD13"/>
    </row>
    <row r="14" spans="1:17 16384:16384" s="78" customFormat="1" x14ac:dyDescent="0.3">
      <c r="A14" s="83" t="s">
        <v>159</v>
      </c>
      <c r="B14" s="83" t="s">
        <v>227</v>
      </c>
      <c r="C14" s="83" t="s">
        <v>228</v>
      </c>
      <c r="D14" s="84">
        <v>41716</v>
      </c>
      <c r="E14" s="83">
        <v>3</v>
      </c>
      <c r="F14" s="83">
        <v>400</v>
      </c>
      <c r="G14" s="83" t="s">
        <v>161</v>
      </c>
      <c r="H14" s="83" t="s">
        <v>162</v>
      </c>
      <c r="XFD14"/>
    </row>
    <row r="15" spans="1:17 16384:16384" s="78" customFormat="1" x14ac:dyDescent="0.3">
      <c r="A15" s="83" t="s">
        <v>159</v>
      </c>
      <c r="B15" s="83" t="s">
        <v>227</v>
      </c>
      <c r="C15" s="83" t="s">
        <v>228</v>
      </c>
      <c r="D15" s="84">
        <v>41743</v>
      </c>
      <c r="E15" s="83">
        <v>180</v>
      </c>
      <c r="F15" s="83">
        <v>400</v>
      </c>
      <c r="G15" s="83" t="s">
        <v>161</v>
      </c>
      <c r="H15" s="83" t="s">
        <v>162</v>
      </c>
      <c r="XFD15"/>
    </row>
    <row r="16" spans="1:17 16384:16384" s="78" customFormat="1" x14ac:dyDescent="0.3">
      <c r="A16" s="83" t="s">
        <v>159</v>
      </c>
      <c r="B16" s="83" t="s">
        <v>227</v>
      </c>
      <c r="C16" s="83" t="s">
        <v>228</v>
      </c>
      <c r="D16" s="84">
        <v>41876</v>
      </c>
      <c r="E16" s="83">
        <v>541</v>
      </c>
      <c r="F16" s="83">
        <v>400</v>
      </c>
      <c r="G16" s="83" t="s">
        <v>161</v>
      </c>
      <c r="H16" s="83" t="s">
        <v>162</v>
      </c>
      <c r="XFD16"/>
    </row>
    <row r="17" spans="1:8 16384:16384" s="88" customFormat="1" x14ac:dyDescent="0.3">
      <c r="A17" s="83" t="s">
        <v>159</v>
      </c>
      <c r="B17" s="83" t="s">
        <v>227</v>
      </c>
      <c r="C17" s="83" t="s">
        <v>228</v>
      </c>
      <c r="D17" s="84">
        <v>41996</v>
      </c>
      <c r="E17" s="83">
        <v>2500</v>
      </c>
      <c r="F17" s="83">
        <v>400</v>
      </c>
      <c r="G17" s="83" t="s">
        <v>161</v>
      </c>
      <c r="H17" s="83" t="s">
        <v>162</v>
      </c>
      <c r="XFD17"/>
    </row>
    <row r="18" spans="1:8 16384:16384" s="88" customFormat="1" x14ac:dyDescent="0.3">
      <c r="A18" s="83" t="s">
        <v>159</v>
      </c>
      <c r="B18" s="83" t="s">
        <v>227</v>
      </c>
      <c r="C18" s="83" t="s">
        <v>228</v>
      </c>
      <c r="D18" s="84">
        <v>42088</v>
      </c>
      <c r="E18" s="83">
        <v>90</v>
      </c>
      <c r="F18" s="83">
        <v>400</v>
      </c>
      <c r="G18" s="83" t="s">
        <v>161</v>
      </c>
      <c r="H18" s="83" t="s">
        <v>162</v>
      </c>
      <c r="XFD18"/>
    </row>
    <row r="19" spans="1:8 16384:16384" s="78" customFormat="1" x14ac:dyDescent="0.3">
      <c r="A19" s="83" t="s">
        <v>159</v>
      </c>
      <c r="B19" s="83" t="s">
        <v>227</v>
      </c>
      <c r="C19" s="83" t="s">
        <v>228</v>
      </c>
      <c r="D19" s="84">
        <v>42102</v>
      </c>
      <c r="E19" s="83">
        <v>290</v>
      </c>
      <c r="F19" s="83">
        <v>400</v>
      </c>
      <c r="G19" s="83" t="s">
        <v>161</v>
      </c>
      <c r="H19" s="83" t="s">
        <v>162</v>
      </c>
      <c r="XFD19"/>
    </row>
    <row r="20" spans="1:8 16384:16384" s="78" customFormat="1" x14ac:dyDescent="0.3">
      <c r="A20" s="83" t="s">
        <v>159</v>
      </c>
      <c r="B20" s="83" t="s">
        <v>227</v>
      </c>
      <c r="C20" s="83" t="s">
        <v>228</v>
      </c>
      <c r="D20" s="84">
        <v>42208</v>
      </c>
      <c r="E20" s="83">
        <v>1100</v>
      </c>
      <c r="F20" s="83">
        <v>400</v>
      </c>
      <c r="G20" s="83" t="s">
        <v>161</v>
      </c>
      <c r="H20" s="83" t="s">
        <v>162</v>
      </c>
      <c r="XFD20"/>
    </row>
    <row r="21" spans="1:8 16384:16384" s="78" customFormat="1" x14ac:dyDescent="0.3">
      <c r="A21" s="83" t="s">
        <v>159</v>
      </c>
      <c r="B21" s="83" t="s">
        <v>227</v>
      </c>
      <c r="C21" s="83" t="s">
        <v>228</v>
      </c>
      <c r="D21" s="84">
        <v>42317</v>
      </c>
      <c r="E21" s="83">
        <v>4000</v>
      </c>
      <c r="F21" s="83">
        <v>400</v>
      </c>
      <c r="G21" s="83" t="s">
        <v>161</v>
      </c>
      <c r="H21" s="83" t="s">
        <v>162</v>
      </c>
      <c r="XFD21"/>
    </row>
    <row r="22" spans="1:8 16384:16384" s="78" customFormat="1" x14ac:dyDescent="0.3">
      <c r="A22" s="83" t="s">
        <v>159</v>
      </c>
      <c r="B22" s="83" t="s">
        <v>227</v>
      </c>
      <c r="C22" s="83" t="s">
        <v>228</v>
      </c>
      <c r="D22" s="84">
        <v>42424</v>
      </c>
      <c r="E22" s="83">
        <v>230</v>
      </c>
      <c r="F22" s="83">
        <v>400</v>
      </c>
      <c r="G22" s="83" t="s">
        <v>161</v>
      </c>
      <c r="H22" s="83" t="s">
        <v>162</v>
      </c>
      <c r="XFD22"/>
    </row>
    <row r="23" spans="1:8 16384:16384" s="78" customFormat="1" x14ac:dyDescent="0.3">
      <c r="A23" s="83" t="s">
        <v>159</v>
      </c>
      <c r="B23" s="83" t="s">
        <v>227</v>
      </c>
      <c r="C23" s="83" t="s">
        <v>228</v>
      </c>
      <c r="D23" s="84">
        <v>42473</v>
      </c>
      <c r="E23" s="83">
        <v>540</v>
      </c>
      <c r="F23" s="83">
        <v>400</v>
      </c>
      <c r="G23" s="83" t="s">
        <v>161</v>
      </c>
      <c r="H23" s="83" t="s">
        <v>162</v>
      </c>
      <c r="XFD23"/>
    </row>
    <row r="24" spans="1:8 16384:16384" s="78" customFormat="1" x14ac:dyDescent="0.3">
      <c r="A24" s="83" t="s">
        <v>159</v>
      </c>
      <c r="B24" s="83" t="s">
        <v>227</v>
      </c>
      <c r="C24" s="83" t="s">
        <v>228</v>
      </c>
      <c r="D24" s="84">
        <v>42564</v>
      </c>
      <c r="E24" s="83">
        <v>270</v>
      </c>
      <c r="F24" s="83">
        <v>400</v>
      </c>
      <c r="G24" s="83" t="s">
        <v>161</v>
      </c>
      <c r="H24" s="83" t="s">
        <v>162</v>
      </c>
      <c r="XFD24"/>
    </row>
  </sheetData>
  <mergeCells count="1">
    <mergeCell ref="L1:M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XFD24"/>
  <sheetViews>
    <sheetView workbookViewId="0">
      <selection activeCell="L17" sqref="L17"/>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t="s">
        <v>229</v>
      </c>
      <c r="C2" s="149" t="s">
        <v>230</v>
      </c>
      <c r="D2" s="151">
        <v>40200</v>
      </c>
      <c r="E2" s="149">
        <v>1100</v>
      </c>
      <c r="F2" s="149">
        <v>400</v>
      </c>
      <c r="G2" s="149" t="s">
        <v>161</v>
      </c>
      <c r="H2" s="83" t="s">
        <v>162</v>
      </c>
      <c r="J2" s="85" t="s">
        <v>163</v>
      </c>
      <c r="K2" s="85" t="s">
        <v>164</v>
      </c>
      <c r="L2" s="86">
        <v>40179</v>
      </c>
      <c r="M2" s="86">
        <v>42916</v>
      </c>
      <c r="N2" s="82" t="str">
        <f>$B$2</f>
        <v>2265D</v>
      </c>
      <c r="O2" s="21">
        <f>COUNTIFS($D:$D,"&gt;="&amp;L2,$D:$D,"&lt;="&amp;M2)</f>
        <v>23</v>
      </c>
      <c r="P2" s="21">
        <f>COUNTIFS($D:$D,"&gt;="&amp;L2,$D:$D,"&lt;="&amp;M2,$E:$E,"&gt;400")+COUNTIFS($D:$D,"&gt;="&amp;L2,$D:$D,"&lt;="&amp;M2,$E:$E,"*Present &gt;QL")</f>
        <v>11</v>
      </c>
      <c r="Q2" s="87">
        <f t="shared" ref="Q2" si="0">IFERROR(P2/O2,"NA")</f>
        <v>0.47826086956521741</v>
      </c>
      <c r="XFD2"/>
    </row>
    <row r="3" spans="1:17 16384:16384" s="78" customFormat="1" x14ac:dyDescent="0.3">
      <c r="A3" s="149" t="s">
        <v>159</v>
      </c>
      <c r="B3" s="150" t="s">
        <v>229</v>
      </c>
      <c r="C3" s="149" t="s">
        <v>291</v>
      </c>
      <c r="D3" s="151">
        <v>40319</v>
      </c>
      <c r="E3" s="149">
        <v>230</v>
      </c>
      <c r="F3" s="149">
        <v>400</v>
      </c>
      <c r="G3" s="149" t="s">
        <v>161</v>
      </c>
      <c r="H3" s="83" t="s">
        <v>162</v>
      </c>
      <c r="XFD3"/>
    </row>
    <row r="4" spans="1:17 16384:16384" s="78" customFormat="1" x14ac:dyDescent="0.3">
      <c r="A4" s="149" t="s">
        <v>159</v>
      </c>
      <c r="B4" s="150" t="s">
        <v>229</v>
      </c>
      <c r="C4" s="149" t="s">
        <v>230</v>
      </c>
      <c r="D4" s="151">
        <v>40319</v>
      </c>
      <c r="E4" s="149">
        <v>2800</v>
      </c>
      <c r="F4" s="149">
        <v>400</v>
      </c>
      <c r="G4" s="149" t="s">
        <v>161</v>
      </c>
      <c r="H4" s="83" t="s">
        <v>162</v>
      </c>
      <c r="XFD4"/>
    </row>
    <row r="5" spans="1:17 16384:16384" s="78" customFormat="1" x14ac:dyDescent="0.3">
      <c r="A5" s="149" t="s">
        <v>159</v>
      </c>
      <c r="B5" s="150" t="s">
        <v>229</v>
      </c>
      <c r="C5" s="149" t="s">
        <v>230</v>
      </c>
      <c r="D5" s="151">
        <v>40420</v>
      </c>
      <c r="E5" s="149">
        <v>300</v>
      </c>
      <c r="F5" s="149">
        <v>400</v>
      </c>
      <c r="G5" s="149" t="s">
        <v>161</v>
      </c>
      <c r="H5" s="83" t="s">
        <v>162</v>
      </c>
      <c r="XFD5"/>
    </row>
    <row r="6" spans="1:17 16384:16384" s="78" customFormat="1" x14ac:dyDescent="0.3">
      <c r="A6" s="149" t="s">
        <v>159</v>
      </c>
      <c r="B6" s="150" t="s">
        <v>229</v>
      </c>
      <c r="C6" s="149" t="s">
        <v>230</v>
      </c>
      <c r="D6" s="151">
        <v>40504</v>
      </c>
      <c r="E6" s="149">
        <v>750</v>
      </c>
      <c r="F6" s="149">
        <v>400</v>
      </c>
      <c r="G6" s="149" t="s">
        <v>161</v>
      </c>
      <c r="H6" s="83" t="s">
        <v>162</v>
      </c>
      <c r="XFD6"/>
    </row>
    <row r="7" spans="1:17 16384:16384" s="78" customFormat="1" x14ac:dyDescent="0.3">
      <c r="A7" s="149" t="s">
        <v>159</v>
      </c>
      <c r="B7" s="150" t="s">
        <v>229</v>
      </c>
      <c r="C7" s="149" t="s">
        <v>230</v>
      </c>
      <c r="D7" s="151">
        <v>40591</v>
      </c>
      <c r="E7" s="149">
        <v>380</v>
      </c>
      <c r="F7" s="149">
        <v>400</v>
      </c>
      <c r="G7" s="149" t="s">
        <v>161</v>
      </c>
      <c r="H7" s="83" t="s">
        <v>162</v>
      </c>
      <c r="XFD7"/>
    </row>
    <row r="8" spans="1:17 16384:16384" s="78" customFormat="1" x14ac:dyDescent="0.3">
      <c r="A8" s="149" t="s">
        <v>159</v>
      </c>
      <c r="B8" s="150" t="s">
        <v>229</v>
      </c>
      <c r="C8" s="149" t="s">
        <v>230</v>
      </c>
      <c r="D8" s="151">
        <v>40788</v>
      </c>
      <c r="E8" s="149">
        <v>93</v>
      </c>
      <c r="F8" s="149">
        <v>400</v>
      </c>
      <c r="G8" s="149" t="s">
        <v>161</v>
      </c>
      <c r="H8" s="83" t="s">
        <v>162</v>
      </c>
      <c r="XFD8"/>
    </row>
    <row r="9" spans="1:17 16384:16384" s="78" customFormat="1" x14ac:dyDescent="0.3">
      <c r="A9" s="149" t="s">
        <v>159</v>
      </c>
      <c r="B9" s="150" t="s">
        <v>229</v>
      </c>
      <c r="C9" s="149" t="s">
        <v>230</v>
      </c>
      <c r="D9" s="151">
        <v>40876</v>
      </c>
      <c r="E9" s="149">
        <v>110</v>
      </c>
      <c r="F9" s="149">
        <v>400</v>
      </c>
      <c r="G9" s="149" t="s">
        <v>161</v>
      </c>
      <c r="H9" s="83" t="s">
        <v>162</v>
      </c>
      <c r="XFD9"/>
    </row>
    <row r="10" spans="1:17 16384:16384" s="78" customFormat="1" x14ac:dyDescent="0.3">
      <c r="A10" s="149" t="s">
        <v>159</v>
      </c>
      <c r="B10" s="150" t="s">
        <v>229</v>
      </c>
      <c r="C10" s="149" t="s">
        <v>230</v>
      </c>
      <c r="D10" s="151">
        <v>40962</v>
      </c>
      <c r="E10" s="149">
        <v>110</v>
      </c>
      <c r="F10" s="149">
        <v>400</v>
      </c>
      <c r="G10" s="149" t="s">
        <v>161</v>
      </c>
      <c r="H10" s="83" t="s">
        <v>162</v>
      </c>
      <c r="XFD10"/>
    </row>
    <row r="11" spans="1:17 16384:16384" s="78" customFormat="1" x14ac:dyDescent="0.3">
      <c r="A11" s="149" t="s">
        <v>159</v>
      </c>
      <c r="B11" s="150" t="s">
        <v>229</v>
      </c>
      <c r="C11" s="149" t="s">
        <v>230</v>
      </c>
      <c r="D11" s="151">
        <v>41033</v>
      </c>
      <c r="E11" s="149">
        <v>300</v>
      </c>
      <c r="F11" s="149">
        <v>400</v>
      </c>
      <c r="G11" s="149" t="s">
        <v>161</v>
      </c>
      <c r="H11" s="83" t="s">
        <v>162</v>
      </c>
      <c r="XFD11"/>
    </row>
    <row r="12" spans="1:17 16384:16384" s="78" customFormat="1" x14ac:dyDescent="0.3">
      <c r="A12" s="149" t="s">
        <v>159</v>
      </c>
      <c r="B12" s="150" t="s">
        <v>229</v>
      </c>
      <c r="C12" s="149" t="s">
        <v>230</v>
      </c>
      <c r="D12" s="151">
        <v>41337</v>
      </c>
      <c r="E12" s="149">
        <v>180</v>
      </c>
      <c r="F12" s="149">
        <v>400</v>
      </c>
      <c r="G12" s="149" t="s">
        <v>161</v>
      </c>
      <c r="H12" s="83" t="s">
        <v>162</v>
      </c>
      <c r="XFD12"/>
    </row>
    <row r="13" spans="1:17 16384:16384" s="78" customFormat="1" x14ac:dyDescent="0.3">
      <c r="A13" s="149" t="s">
        <v>159</v>
      </c>
      <c r="B13" s="150" t="s">
        <v>229</v>
      </c>
      <c r="C13" s="149" t="s">
        <v>230</v>
      </c>
      <c r="D13" s="151">
        <v>41417</v>
      </c>
      <c r="E13" s="149">
        <v>1532</v>
      </c>
      <c r="F13" s="149">
        <v>400</v>
      </c>
      <c r="G13" s="149" t="s">
        <v>161</v>
      </c>
      <c r="H13" s="83" t="s">
        <v>162</v>
      </c>
      <c r="XFD13"/>
    </row>
    <row r="14" spans="1:17 16384:16384" s="78" customFormat="1" x14ac:dyDescent="0.3">
      <c r="A14" s="149" t="s">
        <v>159</v>
      </c>
      <c r="B14" s="150" t="s">
        <v>229</v>
      </c>
      <c r="C14" s="149" t="s">
        <v>230</v>
      </c>
      <c r="D14" s="151">
        <v>41716</v>
      </c>
      <c r="E14" s="149">
        <v>100</v>
      </c>
      <c r="F14" s="149">
        <v>400</v>
      </c>
      <c r="G14" s="149" t="s">
        <v>161</v>
      </c>
      <c r="H14" s="83" t="s">
        <v>162</v>
      </c>
      <c r="XFD14"/>
    </row>
    <row r="15" spans="1:17 16384:16384" s="78" customFormat="1" x14ac:dyDescent="0.3">
      <c r="A15" s="149" t="s">
        <v>159</v>
      </c>
      <c r="B15" s="150" t="s">
        <v>229</v>
      </c>
      <c r="C15" s="149" t="s">
        <v>230</v>
      </c>
      <c r="D15" s="151">
        <v>41743</v>
      </c>
      <c r="E15" s="149">
        <v>310</v>
      </c>
      <c r="F15" s="149">
        <v>400</v>
      </c>
      <c r="G15" s="149" t="s">
        <v>161</v>
      </c>
      <c r="H15" s="83" t="s">
        <v>162</v>
      </c>
      <c r="XFD15"/>
    </row>
    <row r="16" spans="1:17 16384:16384" s="78" customFormat="1" x14ac:dyDescent="0.3">
      <c r="A16" s="149" t="s">
        <v>159</v>
      </c>
      <c r="B16" s="150" t="s">
        <v>229</v>
      </c>
      <c r="C16" s="149" t="s">
        <v>230</v>
      </c>
      <c r="D16" s="151">
        <v>41876</v>
      </c>
      <c r="E16" s="149">
        <v>1532</v>
      </c>
      <c r="F16" s="149">
        <v>400</v>
      </c>
      <c r="G16" s="149" t="s">
        <v>161</v>
      </c>
      <c r="H16" s="83" t="s">
        <v>162</v>
      </c>
      <c r="XFD16"/>
    </row>
    <row r="17" spans="1:8 16384:16384" s="78" customFormat="1" x14ac:dyDescent="0.3">
      <c r="A17" s="149" t="s">
        <v>159</v>
      </c>
      <c r="B17" s="150" t="s">
        <v>229</v>
      </c>
      <c r="C17" s="149" t="s">
        <v>230</v>
      </c>
      <c r="D17" s="151">
        <v>41996</v>
      </c>
      <c r="E17" s="149">
        <v>1980</v>
      </c>
      <c r="F17" s="149">
        <v>400</v>
      </c>
      <c r="G17" s="149" t="s">
        <v>161</v>
      </c>
      <c r="H17" s="83" t="s">
        <v>162</v>
      </c>
      <c r="XFD17"/>
    </row>
    <row r="18" spans="1:8 16384:16384" s="78" customFormat="1" x14ac:dyDescent="0.3">
      <c r="A18" s="149" t="s">
        <v>159</v>
      </c>
      <c r="B18" s="150" t="s">
        <v>229</v>
      </c>
      <c r="C18" s="149" t="s">
        <v>230</v>
      </c>
      <c r="D18" s="151">
        <v>42088</v>
      </c>
      <c r="E18" s="149">
        <v>450</v>
      </c>
      <c r="F18" s="149">
        <v>400</v>
      </c>
      <c r="G18" s="149" t="s">
        <v>161</v>
      </c>
      <c r="H18" s="83" t="s">
        <v>162</v>
      </c>
      <c r="XFD18"/>
    </row>
    <row r="19" spans="1:8 16384:16384" s="78" customFormat="1" x14ac:dyDescent="0.3">
      <c r="A19" s="149" t="s">
        <v>159</v>
      </c>
      <c r="B19" s="150" t="s">
        <v>229</v>
      </c>
      <c r="C19" s="149" t="s">
        <v>230</v>
      </c>
      <c r="D19" s="151">
        <v>42102</v>
      </c>
      <c r="E19" s="149">
        <v>110</v>
      </c>
      <c r="F19" s="149">
        <v>400</v>
      </c>
      <c r="G19" s="149" t="s">
        <v>161</v>
      </c>
      <c r="H19" s="83" t="s">
        <v>162</v>
      </c>
      <c r="XFD19"/>
    </row>
    <row r="20" spans="1:8 16384:16384" s="78" customFormat="1" x14ac:dyDescent="0.3">
      <c r="A20" s="149" t="s">
        <v>159</v>
      </c>
      <c r="B20" s="150" t="s">
        <v>229</v>
      </c>
      <c r="C20" s="149" t="s">
        <v>230</v>
      </c>
      <c r="D20" s="151">
        <v>42208</v>
      </c>
      <c r="E20" s="149">
        <v>60000</v>
      </c>
      <c r="F20" s="149">
        <v>400</v>
      </c>
      <c r="G20" s="149" t="s">
        <v>161</v>
      </c>
      <c r="H20" s="83" t="s">
        <v>162</v>
      </c>
      <c r="XFD20"/>
    </row>
    <row r="21" spans="1:8 16384:16384" s="78" customFormat="1" x14ac:dyDescent="0.3">
      <c r="A21" s="149" t="s">
        <v>159</v>
      </c>
      <c r="B21" s="150" t="s">
        <v>229</v>
      </c>
      <c r="C21" s="149" t="s">
        <v>230</v>
      </c>
      <c r="D21" s="151">
        <v>42317</v>
      </c>
      <c r="E21" s="149">
        <v>9189</v>
      </c>
      <c r="F21" s="149">
        <v>400</v>
      </c>
      <c r="G21" s="149" t="s">
        <v>161</v>
      </c>
      <c r="H21" s="83" t="s">
        <v>162</v>
      </c>
      <c r="XFD21"/>
    </row>
    <row r="22" spans="1:8 16384:16384" s="78" customFormat="1" x14ac:dyDescent="0.3">
      <c r="A22" s="149" t="s">
        <v>159</v>
      </c>
      <c r="B22" s="150" t="s">
        <v>229</v>
      </c>
      <c r="C22" s="149" t="s">
        <v>230</v>
      </c>
      <c r="D22" s="151">
        <v>42424</v>
      </c>
      <c r="E22" s="149">
        <v>3300</v>
      </c>
      <c r="F22" s="149">
        <v>400</v>
      </c>
      <c r="G22" s="149" t="s">
        <v>161</v>
      </c>
      <c r="H22" s="83" t="s">
        <v>162</v>
      </c>
      <c r="XFD22"/>
    </row>
    <row r="23" spans="1:8 16384:16384" s="78" customFormat="1" x14ac:dyDescent="0.3">
      <c r="A23" s="149" t="s">
        <v>159</v>
      </c>
      <c r="B23" s="150" t="s">
        <v>229</v>
      </c>
      <c r="C23" s="149" t="s">
        <v>230</v>
      </c>
      <c r="D23" s="151">
        <v>42473</v>
      </c>
      <c r="E23" s="149">
        <v>380</v>
      </c>
      <c r="F23" s="149">
        <v>400</v>
      </c>
      <c r="G23" s="149" t="s">
        <v>161</v>
      </c>
      <c r="H23" s="83" t="s">
        <v>162</v>
      </c>
      <c r="XFD23"/>
    </row>
    <row r="24" spans="1:8 16384:16384" x14ac:dyDescent="0.3">
      <c r="A24" s="149" t="s">
        <v>159</v>
      </c>
      <c r="B24" s="150" t="s">
        <v>229</v>
      </c>
      <c r="C24" s="149" t="s">
        <v>230</v>
      </c>
      <c r="D24" s="151">
        <v>42564</v>
      </c>
      <c r="E24" s="149">
        <v>2900</v>
      </c>
      <c r="F24" s="149">
        <v>400</v>
      </c>
      <c r="G24" s="149" t="s">
        <v>161</v>
      </c>
      <c r="H24" s="83" t="s">
        <v>162</v>
      </c>
    </row>
  </sheetData>
  <mergeCells count="1">
    <mergeCell ref="L1:M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XFD199"/>
  <sheetViews>
    <sheetView workbookViewId="0">
      <selection activeCell="J21" sqref="J21"/>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165</v>
      </c>
      <c r="B2" s="150" t="s">
        <v>231</v>
      </c>
      <c r="C2" s="149" t="s">
        <v>282</v>
      </c>
      <c r="D2" s="151">
        <v>40191</v>
      </c>
      <c r="E2" s="149">
        <v>900</v>
      </c>
      <c r="F2" s="149">
        <v>400</v>
      </c>
      <c r="G2" s="149" t="s">
        <v>168</v>
      </c>
      <c r="H2" s="83" t="s">
        <v>162</v>
      </c>
      <c r="J2" s="85" t="s">
        <v>163</v>
      </c>
      <c r="K2" s="85" t="s">
        <v>164</v>
      </c>
      <c r="L2" s="86">
        <v>40179</v>
      </c>
      <c r="M2" s="86">
        <v>42916</v>
      </c>
      <c r="N2" s="82" t="str">
        <f>$B$2</f>
        <v>2280A</v>
      </c>
      <c r="O2" s="21">
        <f>COUNTIFS($D:$D,"&gt;="&amp;L2,$D:$D,"&lt;="&amp;M2)</f>
        <v>198</v>
      </c>
      <c r="P2" s="21">
        <f>COUNTIFS($D:$D,"&gt;="&amp;L2,$D:$D,"&lt;="&amp;M2,$E:$E,"&gt;400")+COUNTIFS($D:$D,"&gt;="&amp;L2,$D:$D,"&lt;="&amp;M2,$E:$E,"*Present &gt;QL")</f>
        <v>190</v>
      </c>
      <c r="Q2" s="87">
        <f t="shared" ref="Q2" si="0">IFERROR(P2/O2,"NA")</f>
        <v>0.95959595959595956</v>
      </c>
      <c r="XFD2"/>
    </row>
    <row r="3" spans="1:17 16384:16384" s="78" customFormat="1" x14ac:dyDescent="0.3">
      <c r="A3" s="149" t="s">
        <v>165</v>
      </c>
      <c r="B3" s="150" t="s">
        <v>231</v>
      </c>
      <c r="C3" s="149" t="s">
        <v>283</v>
      </c>
      <c r="D3" s="151">
        <v>40191</v>
      </c>
      <c r="E3" s="149">
        <v>3800</v>
      </c>
      <c r="F3" s="149">
        <v>400</v>
      </c>
      <c r="G3" s="149" t="s">
        <v>168</v>
      </c>
      <c r="H3" s="83" t="s">
        <v>162</v>
      </c>
      <c r="XFD3"/>
    </row>
    <row r="4" spans="1:17 16384:16384" s="78" customFormat="1" x14ac:dyDescent="0.3">
      <c r="A4" s="149" t="s">
        <v>165</v>
      </c>
      <c r="B4" s="150" t="s">
        <v>231</v>
      </c>
      <c r="C4" s="149" t="s">
        <v>284</v>
      </c>
      <c r="D4" s="151">
        <v>40205</v>
      </c>
      <c r="E4" s="149">
        <v>3200</v>
      </c>
      <c r="F4" s="149">
        <v>400</v>
      </c>
      <c r="G4" s="149" t="s">
        <v>168</v>
      </c>
      <c r="H4" s="83" t="s">
        <v>162</v>
      </c>
      <c r="XFD4"/>
    </row>
    <row r="5" spans="1:17 16384:16384" s="78" customFormat="1" x14ac:dyDescent="0.3">
      <c r="A5" s="149" t="s">
        <v>165</v>
      </c>
      <c r="B5" s="150" t="s">
        <v>231</v>
      </c>
      <c r="C5" s="149" t="s">
        <v>283</v>
      </c>
      <c r="D5" s="151">
        <v>40205</v>
      </c>
      <c r="E5" s="149">
        <v>780</v>
      </c>
      <c r="F5" s="149">
        <v>400</v>
      </c>
      <c r="G5" s="149" t="s">
        <v>168</v>
      </c>
      <c r="H5" s="83" t="s">
        <v>162</v>
      </c>
      <c r="XFD5"/>
    </row>
    <row r="6" spans="1:17 16384:16384" s="78" customFormat="1" x14ac:dyDescent="0.3">
      <c r="A6" s="149" t="s">
        <v>159</v>
      </c>
      <c r="B6" s="150" t="s">
        <v>231</v>
      </c>
      <c r="C6" s="149" t="s">
        <v>285</v>
      </c>
      <c r="D6" s="151">
        <v>40210</v>
      </c>
      <c r="E6" s="149">
        <v>2900</v>
      </c>
      <c r="F6" s="149">
        <v>400</v>
      </c>
      <c r="G6" s="149" t="s">
        <v>161</v>
      </c>
      <c r="H6" s="83" t="s">
        <v>162</v>
      </c>
      <c r="XFD6"/>
    </row>
    <row r="7" spans="1:17 16384:16384" s="78" customFormat="1" x14ac:dyDescent="0.3">
      <c r="A7" s="149" t="s">
        <v>165</v>
      </c>
      <c r="B7" s="150" t="s">
        <v>231</v>
      </c>
      <c r="C7" s="149" t="s">
        <v>282</v>
      </c>
      <c r="D7" s="151">
        <v>40233</v>
      </c>
      <c r="E7" s="149">
        <v>3100</v>
      </c>
      <c r="F7" s="149">
        <v>400</v>
      </c>
      <c r="G7" s="149" t="s">
        <v>168</v>
      </c>
      <c r="H7" s="83" t="s">
        <v>162</v>
      </c>
      <c r="XFD7"/>
    </row>
    <row r="8" spans="1:17 16384:16384" s="78" customFormat="1" x14ac:dyDescent="0.3">
      <c r="A8" s="149" t="s">
        <v>165</v>
      </c>
      <c r="B8" s="150" t="s">
        <v>231</v>
      </c>
      <c r="C8" s="149" t="s">
        <v>283</v>
      </c>
      <c r="D8" s="151">
        <v>40233</v>
      </c>
      <c r="E8" s="149">
        <v>1500</v>
      </c>
      <c r="F8" s="149">
        <v>400</v>
      </c>
      <c r="G8" s="149" t="s">
        <v>168</v>
      </c>
      <c r="H8" s="83" t="s">
        <v>162</v>
      </c>
      <c r="XFD8"/>
    </row>
    <row r="9" spans="1:17 16384:16384" s="78" customFormat="1" x14ac:dyDescent="0.3">
      <c r="A9" s="149" t="s">
        <v>165</v>
      </c>
      <c r="B9" s="150" t="s">
        <v>231</v>
      </c>
      <c r="C9" s="149" t="s">
        <v>282</v>
      </c>
      <c r="D9" s="151">
        <v>40247</v>
      </c>
      <c r="E9" s="149">
        <v>2800</v>
      </c>
      <c r="F9" s="149">
        <v>400</v>
      </c>
      <c r="G9" s="149" t="s">
        <v>168</v>
      </c>
      <c r="H9" s="83" t="s">
        <v>162</v>
      </c>
      <c r="XFD9"/>
    </row>
    <row r="10" spans="1:17 16384:16384" s="78" customFormat="1" x14ac:dyDescent="0.3">
      <c r="A10" s="149" t="s">
        <v>165</v>
      </c>
      <c r="B10" s="150" t="s">
        <v>231</v>
      </c>
      <c r="C10" s="149" t="s">
        <v>283</v>
      </c>
      <c r="D10" s="151">
        <v>40247</v>
      </c>
      <c r="E10" s="149">
        <v>2000</v>
      </c>
      <c r="F10" s="149">
        <v>400</v>
      </c>
      <c r="G10" s="149" t="s">
        <v>168</v>
      </c>
      <c r="H10" s="83" t="s">
        <v>162</v>
      </c>
      <c r="XFD10"/>
    </row>
    <row r="11" spans="1:17 16384:16384" s="78" customFormat="1" x14ac:dyDescent="0.3">
      <c r="A11" s="149" t="s">
        <v>165</v>
      </c>
      <c r="B11" s="150" t="s">
        <v>231</v>
      </c>
      <c r="C11" s="149" t="s">
        <v>282</v>
      </c>
      <c r="D11" s="151">
        <v>40275</v>
      </c>
      <c r="E11" s="149">
        <v>9500</v>
      </c>
      <c r="F11" s="149">
        <v>400</v>
      </c>
      <c r="G11" s="149" t="s">
        <v>168</v>
      </c>
      <c r="H11" s="83" t="s">
        <v>162</v>
      </c>
      <c r="XFD11"/>
    </row>
    <row r="12" spans="1:17 16384:16384" s="78" customFormat="1" x14ac:dyDescent="0.3">
      <c r="A12" s="149" t="s">
        <v>165</v>
      </c>
      <c r="B12" s="150" t="s">
        <v>231</v>
      </c>
      <c r="C12" s="149" t="s">
        <v>283</v>
      </c>
      <c r="D12" s="151">
        <v>40275</v>
      </c>
      <c r="E12" s="149">
        <v>4600</v>
      </c>
      <c r="F12" s="149">
        <v>400</v>
      </c>
      <c r="G12" s="149" t="s">
        <v>168</v>
      </c>
      <c r="H12" s="83" t="s">
        <v>162</v>
      </c>
      <c r="XFD12"/>
    </row>
    <row r="13" spans="1:17 16384:16384" s="78" customFormat="1" x14ac:dyDescent="0.3">
      <c r="A13" s="149" t="s">
        <v>165</v>
      </c>
      <c r="B13" s="150" t="s">
        <v>231</v>
      </c>
      <c r="C13" s="149" t="s">
        <v>286</v>
      </c>
      <c r="D13" s="151">
        <v>40288</v>
      </c>
      <c r="E13" s="149">
        <v>5500</v>
      </c>
      <c r="F13" s="149">
        <v>400</v>
      </c>
      <c r="G13" s="149" t="s">
        <v>168</v>
      </c>
      <c r="H13" s="83" t="s">
        <v>162</v>
      </c>
      <c r="XFD13"/>
    </row>
    <row r="14" spans="1:17 16384:16384" s="78" customFormat="1" x14ac:dyDescent="0.3">
      <c r="A14" s="149" t="s">
        <v>165</v>
      </c>
      <c r="B14" s="150" t="s">
        <v>231</v>
      </c>
      <c r="C14" s="149" t="s">
        <v>282</v>
      </c>
      <c r="D14" s="151">
        <v>40304</v>
      </c>
      <c r="E14" s="149">
        <v>1800</v>
      </c>
      <c r="F14" s="149">
        <v>400</v>
      </c>
      <c r="G14" s="149" t="s">
        <v>168</v>
      </c>
      <c r="H14" s="83" t="s">
        <v>162</v>
      </c>
      <c r="XFD14"/>
    </row>
    <row r="15" spans="1:17 16384:16384" s="78" customFormat="1" x14ac:dyDescent="0.3">
      <c r="A15" s="149" t="s">
        <v>165</v>
      </c>
      <c r="B15" s="150" t="s">
        <v>231</v>
      </c>
      <c r="C15" s="149" t="s">
        <v>283</v>
      </c>
      <c r="D15" s="151">
        <v>40304</v>
      </c>
      <c r="E15" s="149">
        <v>5200</v>
      </c>
      <c r="F15" s="149">
        <v>400</v>
      </c>
      <c r="G15" s="149" t="s">
        <v>168</v>
      </c>
      <c r="H15" s="83" t="s">
        <v>162</v>
      </c>
      <c r="XFD15"/>
    </row>
    <row r="16" spans="1:17 16384:16384" s="78" customFormat="1" x14ac:dyDescent="0.3">
      <c r="A16" s="149" t="s">
        <v>159</v>
      </c>
      <c r="B16" s="150" t="s">
        <v>231</v>
      </c>
      <c r="C16" s="149" t="s">
        <v>285</v>
      </c>
      <c r="D16" s="151">
        <v>40339</v>
      </c>
      <c r="E16" s="149">
        <v>2200</v>
      </c>
      <c r="F16" s="149">
        <v>400</v>
      </c>
      <c r="G16" s="149" t="s">
        <v>161</v>
      </c>
      <c r="H16" s="83" t="s">
        <v>162</v>
      </c>
      <c r="XFD16"/>
    </row>
    <row r="17" spans="1:8 16384:16384" s="78" customFormat="1" x14ac:dyDescent="0.3">
      <c r="A17" s="149" t="s">
        <v>165</v>
      </c>
      <c r="B17" s="150" t="s">
        <v>231</v>
      </c>
      <c r="C17" s="149" t="s">
        <v>282</v>
      </c>
      <c r="D17" s="151">
        <v>40357</v>
      </c>
      <c r="E17" s="149">
        <v>3500</v>
      </c>
      <c r="F17" s="149">
        <v>400</v>
      </c>
      <c r="G17" s="149" t="s">
        <v>168</v>
      </c>
      <c r="H17" s="83" t="s">
        <v>162</v>
      </c>
      <c r="XFD17"/>
    </row>
    <row r="18" spans="1:8 16384:16384" s="78" customFormat="1" x14ac:dyDescent="0.3">
      <c r="A18" s="149" t="s">
        <v>165</v>
      </c>
      <c r="B18" s="150" t="s">
        <v>231</v>
      </c>
      <c r="C18" s="149" t="s">
        <v>283</v>
      </c>
      <c r="D18" s="151">
        <v>40357</v>
      </c>
      <c r="E18" s="149">
        <v>2000</v>
      </c>
      <c r="F18" s="149">
        <v>400</v>
      </c>
      <c r="G18" s="149" t="s">
        <v>168</v>
      </c>
      <c r="H18" s="83" t="s">
        <v>162</v>
      </c>
      <c r="XFD18"/>
    </row>
    <row r="19" spans="1:8 16384:16384" s="78" customFormat="1" x14ac:dyDescent="0.3">
      <c r="A19" s="149" t="s">
        <v>165</v>
      </c>
      <c r="B19" s="150" t="s">
        <v>231</v>
      </c>
      <c r="C19" s="149" t="s">
        <v>282</v>
      </c>
      <c r="D19" s="151">
        <v>40385</v>
      </c>
      <c r="E19" s="149">
        <v>11000</v>
      </c>
      <c r="F19" s="149">
        <v>400</v>
      </c>
      <c r="G19" s="149" t="s">
        <v>168</v>
      </c>
      <c r="H19" s="83" t="s">
        <v>162</v>
      </c>
      <c r="XFD19"/>
    </row>
    <row r="20" spans="1:8 16384:16384" s="78" customFormat="1" x14ac:dyDescent="0.3">
      <c r="A20" s="149" t="s">
        <v>165</v>
      </c>
      <c r="B20" s="150" t="s">
        <v>231</v>
      </c>
      <c r="C20" s="149" t="s">
        <v>283</v>
      </c>
      <c r="D20" s="151">
        <v>40385</v>
      </c>
      <c r="E20" s="149">
        <v>1900</v>
      </c>
      <c r="F20" s="149">
        <v>400</v>
      </c>
      <c r="G20" s="149" t="s">
        <v>168</v>
      </c>
      <c r="H20" s="83" t="s">
        <v>162</v>
      </c>
      <c r="XFD20"/>
    </row>
    <row r="21" spans="1:8 16384:16384" s="78" customFormat="1" x14ac:dyDescent="0.3">
      <c r="A21" s="149" t="s">
        <v>159</v>
      </c>
      <c r="B21" s="150" t="s">
        <v>231</v>
      </c>
      <c r="C21" s="149" t="s">
        <v>285</v>
      </c>
      <c r="D21" s="151">
        <v>40392</v>
      </c>
      <c r="E21" s="149">
        <v>9400</v>
      </c>
      <c r="F21" s="149">
        <v>400</v>
      </c>
      <c r="G21" s="149" t="s">
        <v>161</v>
      </c>
      <c r="H21" s="83" t="s">
        <v>162</v>
      </c>
      <c r="XFD21"/>
    </row>
    <row r="22" spans="1:8 16384:16384" s="78" customFormat="1" x14ac:dyDescent="0.3">
      <c r="A22" s="149" t="s">
        <v>165</v>
      </c>
      <c r="B22" s="150" t="s">
        <v>231</v>
      </c>
      <c r="C22" s="149" t="s">
        <v>282</v>
      </c>
      <c r="D22" s="151">
        <v>40408</v>
      </c>
      <c r="E22" s="149">
        <v>7800</v>
      </c>
      <c r="F22" s="149">
        <v>400</v>
      </c>
      <c r="G22" s="149" t="s">
        <v>168</v>
      </c>
      <c r="H22" s="83" t="s">
        <v>162</v>
      </c>
      <c r="XFD22"/>
    </row>
    <row r="23" spans="1:8 16384:16384" s="78" customFormat="1" x14ac:dyDescent="0.3">
      <c r="A23" s="149" t="s">
        <v>165</v>
      </c>
      <c r="B23" s="150" t="s">
        <v>231</v>
      </c>
      <c r="C23" s="149" t="s">
        <v>283</v>
      </c>
      <c r="D23" s="151">
        <v>40408</v>
      </c>
      <c r="E23" s="149">
        <v>2100</v>
      </c>
      <c r="F23" s="149">
        <v>400</v>
      </c>
      <c r="G23" s="149" t="s">
        <v>168</v>
      </c>
      <c r="H23" s="83" t="s">
        <v>162</v>
      </c>
      <c r="XFD23"/>
    </row>
    <row r="24" spans="1:8 16384:16384" s="78" customFormat="1" x14ac:dyDescent="0.3">
      <c r="A24" s="149" t="s">
        <v>165</v>
      </c>
      <c r="B24" s="150" t="s">
        <v>231</v>
      </c>
      <c r="C24" s="149" t="s">
        <v>283</v>
      </c>
      <c r="D24" s="151">
        <v>40470</v>
      </c>
      <c r="E24" s="149">
        <v>2100</v>
      </c>
      <c r="F24" s="149">
        <v>400</v>
      </c>
      <c r="G24" s="149" t="s">
        <v>168</v>
      </c>
      <c r="H24" s="83" t="s">
        <v>162</v>
      </c>
      <c r="XFD24"/>
    </row>
    <row r="25" spans="1:8 16384:16384" s="78" customFormat="1" x14ac:dyDescent="0.3">
      <c r="A25" s="149" t="s">
        <v>165</v>
      </c>
      <c r="B25" s="150" t="s">
        <v>231</v>
      </c>
      <c r="C25" s="149" t="s">
        <v>282</v>
      </c>
      <c r="D25" s="151">
        <v>40484</v>
      </c>
      <c r="E25" s="149">
        <v>7000</v>
      </c>
      <c r="F25" s="149">
        <v>400</v>
      </c>
      <c r="G25" s="149" t="s">
        <v>161</v>
      </c>
      <c r="H25" s="83" t="s">
        <v>162</v>
      </c>
      <c r="XFD25"/>
    </row>
    <row r="26" spans="1:8 16384:16384" s="78" customFormat="1" x14ac:dyDescent="0.3">
      <c r="A26" s="149" t="s">
        <v>159</v>
      </c>
      <c r="B26" s="150" t="s">
        <v>231</v>
      </c>
      <c r="C26" s="149" t="s">
        <v>285</v>
      </c>
      <c r="D26" s="151">
        <v>40512</v>
      </c>
      <c r="E26" s="149">
        <v>2000</v>
      </c>
      <c r="F26" s="149">
        <v>400</v>
      </c>
      <c r="G26" s="149" t="s">
        <v>161</v>
      </c>
      <c r="H26" s="83" t="s">
        <v>162</v>
      </c>
      <c r="XFD26"/>
    </row>
    <row r="27" spans="1:8 16384:16384" s="78" customFormat="1" x14ac:dyDescent="0.3">
      <c r="A27" s="149" t="s">
        <v>165</v>
      </c>
      <c r="B27" s="150" t="s">
        <v>231</v>
      </c>
      <c r="C27" s="149" t="s">
        <v>282</v>
      </c>
      <c r="D27" s="151">
        <v>40548</v>
      </c>
      <c r="E27" s="149">
        <v>700</v>
      </c>
      <c r="F27" s="149">
        <v>400</v>
      </c>
      <c r="G27" s="149" t="s">
        <v>161</v>
      </c>
      <c r="H27" s="83" t="s">
        <v>162</v>
      </c>
      <c r="XFD27"/>
    </row>
    <row r="28" spans="1:8 16384:16384" s="78" customFormat="1" x14ac:dyDescent="0.3">
      <c r="A28" s="149" t="s">
        <v>165</v>
      </c>
      <c r="B28" s="150" t="s">
        <v>231</v>
      </c>
      <c r="C28" s="149" t="s">
        <v>283</v>
      </c>
      <c r="D28" s="151">
        <v>40548</v>
      </c>
      <c r="E28" s="149">
        <v>3600</v>
      </c>
      <c r="F28" s="149">
        <v>400</v>
      </c>
      <c r="G28" s="149" t="s">
        <v>161</v>
      </c>
      <c r="H28" s="83" t="s">
        <v>162</v>
      </c>
      <c r="XFD28"/>
    </row>
    <row r="29" spans="1:8 16384:16384" s="78" customFormat="1" x14ac:dyDescent="0.3">
      <c r="A29" s="149" t="s">
        <v>159</v>
      </c>
      <c r="B29" s="150" t="s">
        <v>231</v>
      </c>
      <c r="C29" s="149" t="s">
        <v>285</v>
      </c>
      <c r="D29" s="151">
        <v>40632</v>
      </c>
      <c r="E29" s="149">
        <v>3600</v>
      </c>
      <c r="F29" s="149">
        <v>400</v>
      </c>
      <c r="G29" s="149" t="s">
        <v>161</v>
      </c>
      <c r="H29" s="83" t="s">
        <v>162</v>
      </c>
      <c r="XFD29"/>
    </row>
    <row r="30" spans="1:8 16384:16384" s="78" customFormat="1" x14ac:dyDescent="0.3">
      <c r="A30" s="149" t="s">
        <v>165</v>
      </c>
      <c r="B30" s="150" t="s">
        <v>231</v>
      </c>
      <c r="C30" s="149" t="s">
        <v>283</v>
      </c>
      <c r="D30" s="151">
        <v>40633</v>
      </c>
      <c r="E30" s="149">
        <v>6000</v>
      </c>
      <c r="F30" s="149">
        <v>400</v>
      </c>
      <c r="G30" s="149" t="s">
        <v>161</v>
      </c>
      <c r="H30" s="83" t="s">
        <v>162</v>
      </c>
      <c r="XFD30"/>
    </row>
    <row r="31" spans="1:8 16384:16384" s="78" customFormat="1" x14ac:dyDescent="0.3">
      <c r="A31" s="149" t="s">
        <v>165</v>
      </c>
      <c r="B31" s="150" t="s">
        <v>231</v>
      </c>
      <c r="C31" s="149" t="s">
        <v>284</v>
      </c>
      <c r="D31" s="151">
        <v>40638</v>
      </c>
      <c r="E31" s="149">
        <v>57000</v>
      </c>
      <c r="F31" s="149">
        <v>400</v>
      </c>
      <c r="G31" s="149" t="s">
        <v>161</v>
      </c>
      <c r="H31" s="83" t="s">
        <v>162</v>
      </c>
      <c r="XFD31"/>
    </row>
    <row r="32" spans="1:8 16384:16384" s="78" customFormat="1" x14ac:dyDescent="0.3">
      <c r="A32" s="149" t="s">
        <v>165</v>
      </c>
      <c r="B32" s="150" t="s">
        <v>231</v>
      </c>
      <c r="C32" s="149" t="s">
        <v>283</v>
      </c>
      <c r="D32" s="151">
        <v>40638</v>
      </c>
      <c r="E32" s="149">
        <v>53000</v>
      </c>
      <c r="F32" s="149">
        <v>400</v>
      </c>
      <c r="G32" s="149" t="s">
        <v>161</v>
      </c>
      <c r="H32" s="83" t="s">
        <v>162</v>
      </c>
      <c r="XFD32"/>
    </row>
    <row r="33" spans="1:8 16384:16384" s="78" customFormat="1" x14ac:dyDescent="0.3">
      <c r="A33" s="149" t="s">
        <v>165</v>
      </c>
      <c r="B33" s="150" t="s">
        <v>231</v>
      </c>
      <c r="C33" s="149" t="s">
        <v>287</v>
      </c>
      <c r="D33" s="151">
        <v>40645</v>
      </c>
      <c r="E33" s="149">
        <v>11000</v>
      </c>
      <c r="F33" s="149">
        <v>400</v>
      </c>
      <c r="G33" s="149" t="s">
        <v>161</v>
      </c>
      <c r="H33" s="83" t="s">
        <v>162</v>
      </c>
      <c r="XFD33"/>
    </row>
    <row r="34" spans="1:8 16384:16384" s="78" customFormat="1" x14ac:dyDescent="0.3">
      <c r="A34" s="149" t="s">
        <v>165</v>
      </c>
      <c r="B34" s="150" t="s">
        <v>231</v>
      </c>
      <c r="C34" s="149" t="s">
        <v>284</v>
      </c>
      <c r="D34" s="151">
        <v>40645</v>
      </c>
      <c r="E34" s="149">
        <v>2200</v>
      </c>
      <c r="F34" s="149">
        <v>400</v>
      </c>
      <c r="G34" s="149" t="s">
        <v>161</v>
      </c>
      <c r="H34" s="83" t="s">
        <v>162</v>
      </c>
      <c r="XFD34"/>
    </row>
    <row r="35" spans="1:8 16384:16384" s="78" customFormat="1" x14ac:dyDescent="0.3">
      <c r="A35" s="149" t="s">
        <v>165</v>
      </c>
      <c r="B35" s="150" t="s">
        <v>231</v>
      </c>
      <c r="C35" s="149" t="s">
        <v>283</v>
      </c>
      <c r="D35" s="151">
        <v>40645</v>
      </c>
      <c r="E35" s="149">
        <v>3900</v>
      </c>
      <c r="F35" s="149">
        <v>400</v>
      </c>
      <c r="G35" s="149" t="s">
        <v>161</v>
      </c>
      <c r="H35" s="83" t="s">
        <v>162</v>
      </c>
      <c r="XFD35"/>
    </row>
    <row r="36" spans="1:8 16384:16384" s="78" customFormat="1" x14ac:dyDescent="0.3">
      <c r="A36" s="149" t="s">
        <v>165</v>
      </c>
      <c r="B36" s="150" t="s">
        <v>231</v>
      </c>
      <c r="C36" s="149" t="s">
        <v>282</v>
      </c>
      <c r="D36" s="151">
        <v>40709</v>
      </c>
      <c r="E36" s="149">
        <v>8000</v>
      </c>
      <c r="F36" s="149">
        <v>400</v>
      </c>
      <c r="G36" s="149" t="s">
        <v>161</v>
      </c>
      <c r="H36" s="83" t="s">
        <v>162</v>
      </c>
      <c r="XFD36"/>
    </row>
    <row r="37" spans="1:8 16384:16384" s="78" customFormat="1" x14ac:dyDescent="0.3">
      <c r="A37" s="149" t="s">
        <v>165</v>
      </c>
      <c r="B37" s="150" t="s">
        <v>231</v>
      </c>
      <c r="C37" s="149" t="s">
        <v>283</v>
      </c>
      <c r="D37" s="151">
        <v>40709</v>
      </c>
      <c r="E37" s="149">
        <v>2700</v>
      </c>
      <c r="F37" s="149">
        <v>400</v>
      </c>
      <c r="G37" s="149" t="s">
        <v>161</v>
      </c>
      <c r="H37" s="83" t="s">
        <v>162</v>
      </c>
      <c r="XFD37"/>
    </row>
    <row r="38" spans="1:8 16384:16384" s="78" customFormat="1" x14ac:dyDescent="0.3">
      <c r="A38" s="149" t="s">
        <v>159</v>
      </c>
      <c r="B38" s="150" t="s">
        <v>231</v>
      </c>
      <c r="C38" s="149" t="s">
        <v>285</v>
      </c>
      <c r="D38" s="151">
        <v>40718</v>
      </c>
      <c r="E38" s="149">
        <v>490</v>
      </c>
      <c r="F38" s="149">
        <v>400</v>
      </c>
      <c r="G38" s="149" t="s">
        <v>161</v>
      </c>
      <c r="H38" s="83" t="s">
        <v>162</v>
      </c>
      <c r="XFD38"/>
    </row>
    <row r="39" spans="1:8 16384:16384" s="78" customFormat="1" x14ac:dyDescent="0.3">
      <c r="A39" s="149" t="s">
        <v>165</v>
      </c>
      <c r="B39" s="150" t="s">
        <v>231</v>
      </c>
      <c r="C39" s="149" t="s">
        <v>282</v>
      </c>
      <c r="D39" s="151">
        <v>40722</v>
      </c>
      <c r="E39" s="149">
        <v>11000</v>
      </c>
      <c r="F39" s="149">
        <v>400</v>
      </c>
      <c r="G39" s="149" t="s">
        <v>161</v>
      </c>
      <c r="H39" s="83" t="s">
        <v>162</v>
      </c>
      <c r="XFD39"/>
    </row>
    <row r="40" spans="1:8 16384:16384" s="78" customFormat="1" x14ac:dyDescent="0.3">
      <c r="A40" s="149" t="s">
        <v>165</v>
      </c>
      <c r="B40" s="150" t="s">
        <v>231</v>
      </c>
      <c r="C40" s="149" t="s">
        <v>283</v>
      </c>
      <c r="D40" s="151">
        <v>40722</v>
      </c>
      <c r="E40" s="149">
        <v>11000</v>
      </c>
      <c r="F40" s="149">
        <v>400</v>
      </c>
      <c r="G40" s="149" t="s">
        <v>161</v>
      </c>
      <c r="H40" s="83" t="s">
        <v>162</v>
      </c>
      <c r="XFD40"/>
    </row>
    <row r="41" spans="1:8 16384:16384" s="78" customFormat="1" x14ac:dyDescent="0.3">
      <c r="A41" s="149" t="s">
        <v>165</v>
      </c>
      <c r="B41" s="150" t="s">
        <v>231</v>
      </c>
      <c r="C41" s="149" t="s">
        <v>282</v>
      </c>
      <c r="D41" s="151">
        <v>40760</v>
      </c>
      <c r="E41" s="149">
        <v>7000</v>
      </c>
      <c r="F41" s="149">
        <v>400</v>
      </c>
      <c r="G41" s="149" t="s">
        <v>161</v>
      </c>
      <c r="H41" s="83" t="s">
        <v>162</v>
      </c>
      <c r="XFD41"/>
    </row>
    <row r="42" spans="1:8 16384:16384" s="78" customFormat="1" x14ac:dyDescent="0.3">
      <c r="A42" s="149" t="s">
        <v>165</v>
      </c>
      <c r="B42" s="150" t="s">
        <v>231</v>
      </c>
      <c r="C42" s="149" t="s">
        <v>283</v>
      </c>
      <c r="D42" s="151">
        <v>40760</v>
      </c>
      <c r="E42" s="149">
        <v>1658</v>
      </c>
      <c r="F42" s="149">
        <v>400</v>
      </c>
      <c r="G42" s="149" t="s">
        <v>161</v>
      </c>
      <c r="H42" s="83" t="s">
        <v>162</v>
      </c>
      <c r="XFD42"/>
    </row>
    <row r="43" spans="1:8 16384:16384" s="78" customFormat="1" x14ac:dyDescent="0.3">
      <c r="A43" s="149" t="s">
        <v>165</v>
      </c>
      <c r="B43" s="150" t="s">
        <v>231</v>
      </c>
      <c r="C43" s="149" t="s">
        <v>282</v>
      </c>
      <c r="D43" s="151">
        <v>40763</v>
      </c>
      <c r="E43" s="149">
        <v>5900</v>
      </c>
      <c r="F43" s="149">
        <v>400</v>
      </c>
      <c r="G43" s="149" t="s">
        <v>161</v>
      </c>
      <c r="H43" s="83" t="s">
        <v>162</v>
      </c>
      <c r="XFD43"/>
    </row>
    <row r="44" spans="1:8 16384:16384" s="78" customFormat="1" x14ac:dyDescent="0.3">
      <c r="A44" s="149" t="s">
        <v>165</v>
      </c>
      <c r="B44" s="150" t="s">
        <v>231</v>
      </c>
      <c r="C44" s="149" t="s">
        <v>283</v>
      </c>
      <c r="D44" s="151">
        <v>40763</v>
      </c>
      <c r="E44" s="149">
        <v>6636</v>
      </c>
      <c r="F44" s="149">
        <v>400</v>
      </c>
      <c r="G44" s="149" t="s">
        <v>161</v>
      </c>
      <c r="H44" s="83" t="s">
        <v>162</v>
      </c>
      <c r="XFD44"/>
    </row>
    <row r="45" spans="1:8 16384:16384" s="78" customFormat="1" x14ac:dyDescent="0.3">
      <c r="A45" s="149" t="s">
        <v>165</v>
      </c>
      <c r="B45" s="150" t="s">
        <v>231</v>
      </c>
      <c r="C45" s="149" t="s">
        <v>284</v>
      </c>
      <c r="D45" s="151">
        <v>40771</v>
      </c>
      <c r="E45" s="149">
        <v>21000</v>
      </c>
      <c r="F45" s="149">
        <v>400</v>
      </c>
      <c r="G45" s="149" t="s">
        <v>161</v>
      </c>
      <c r="H45" s="83" t="s">
        <v>162</v>
      </c>
      <c r="XFD45"/>
    </row>
    <row r="46" spans="1:8 16384:16384" s="78" customFormat="1" x14ac:dyDescent="0.3">
      <c r="A46" s="149" t="s">
        <v>159</v>
      </c>
      <c r="B46" s="150" t="s">
        <v>231</v>
      </c>
      <c r="C46" s="149" t="s">
        <v>285</v>
      </c>
      <c r="D46" s="151">
        <v>40798</v>
      </c>
      <c r="E46" s="149">
        <v>900</v>
      </c>
      <c r="F46" s="149">
        <v>400</v>
      </c>
      <c r="G46" s="149" t="s">
        <v>161</v>
      </c>
      <c r="H46" s="83" t="s">
        <v>162</v>
      </c>
      <c r="XFD46"/>
    </row>
    <row r="47" spans="1:8 16384:16384" s="78" customFormat="1" x14ac:dyDescent="0.3">
      <c r="A47" s="149" t="s">
        <v>165</v>
      </c>
      <c r="B47" s="150" t="s">
        <v>231</v>
      </c>
      <c r="C47" s="149" t="s">
        <v>282</v>
      </c>
      <c r="D47" s="151">
        <v>40801</v>
      </c>
      <c r="E47" s="149">
        <v>1500</v>
      </c>
      <c r="F47" s="149">
        <v>400</v>
      </c>
      <c r="G47" s="149" t="s">
        <v>161</v>
      </c>
      <c r="H47" s="83" t="s">
        <v>162</v>
      </c>
      <c r="XFD47"/>
    </row>
    <row r="48" spans="1:8 16384:16384" s="78" customFormat="1" x14ac:dyDescent="0.3">
      <c r="A48" s="149" t="s">
        <v>165</v>
      </c>
      <c r="B48" s="150" t="s">
        <v>231</v>
      </c>
      <c r="C48" s="149" t="s">
        <v>283</v>
      </c>
      <c r="D48" s="151">
        <v>40801</v>
      </c>
      <c r="E48" s="149">
        <v>3900</v>
      </c>
      <c r="F48" s="149">
        <v>400</v>
      </c>
      <c r="G48" s="149" t="s">
        <v>161</v>
      </c>
      <c r="H48" s="83" t="s">
        <v>162</v>
      </c>
      <c r="XFD48"/>
    </row>
    <row r="49" spans="1:8 16384:16384" s="78" customFormat="1" x14ac:dyDescent="0.3">
      <c r="A49" s="149" t="s">
        <v>165</v>
      </c>
      <c r="B49" s="150" t="s">
        <v>231</v>
      </c>
      <c r="C49" s="149" t="s">
        <v>282</v>
      </c>
      <c r="D49" s="151">
        <v>40835</v>
      </c>
      <c r="E49" s="149">
        <v>1300</v>
      </c>
      <c r="F49" s="149">
        <v>400</v>
      </c>
      <c r="G49" s="149" t="s">
        <v>161</v>
      </c>
      <c r="H49" s="83" t="s">
        <v>162</v>
      </c>
      <c r="XFD49"/>
    </row>
    <row r="50" spans="1:8 16384:16384" s="78" customFormat="1" x14ac:dyDescent="0.3">
      <c r="A50" s="149" t="s">
        <v>165</v>
      </c>
      <c r="B50" s="150" t="s">
        <v>231</v>
      </c>
      <c r="C50" s="149" t="s">
        <v>283</v>
      </c>
      <c r="D50" s="151">
        <v>40835</v>
      </c>
      <c r="E50" s="149">
        <v>113000</v>
      </c>
      <c r="F50" s="149">
        <v>400</v>
      </c>
      <c r="G50" s="149" t="s">
        <v>161</v>
      </c>
      <c r="H50" s="83" t="s">
        <v>162</v>
      </c>
      <c r="XFD50"/>
    </row>
    <row r="51" spans="1:8 16384:16384" s="78" customFormat="1" x14ac:dyDescent="0.3">
      <c r="A51" s="149" t="s">
        <v>165</v>
      </c>
      <c r="B51" s="150" t="s">
        <v>231</v>
      </c>
      <c r="C51" s="149" t="s">
        <v>283</v>
      </c>
      <c r="D51" s="151">
        <v>40841</v>
      </c>
      <c r="E51" s="149">
        <v>2000</v>
      </c>
      <c r="F51" s="149">
        <v>400</v>
      </c>
      <c r="G51" s="149" t="s">
        <v>161</v>
      </c>
      <c r="H51" s="83" t="s">
        <v>162</v>
      </c>
      <c r="XFD51"/>
    </row>
    <row r="52" spans="1:8 16384:16384" s="78" customFormat="1" x14ac:dyDescent="0.3">
      <c r="A52" s="149" t="s">
        <v>165</v>
      </c>
      <c r="B52" s="150" t="s">
        <v>231</v>
      </c>
      <c r="C52" s="149" t="s">
        <v>282</v>
      </c>
      <c r="D52" s="151">
        <v>40869</v>
      </c>
      <c r="E52" s="149">
        <v>540</v>
      </c>
      <c r="F52" s="149">
        <v>400</v>
      </c>
      <c r="G52" s="149" t="s">
        <v>161</v>
      </c>
      <c r="H52" s="83" t="s">
        <v>162</v>
      </c>
      <c r="XFD52"/>
    </row>
    <row r="53" spans="1:8 16384:16384" s="78" customFormat="1" x14ac:dyDescent="0.3">
      <c r="A53" s="149" t="s">
        <v>165</v>
      </c>
      <c r="B53" s="150" t="s">
        <v>231</v>
      </c>
      <c r="C53" s="149" t="s">
        <v>283</v>
      </c>
      <c r="D53" s="151">
        <v>40869</v>
      </c>
      <c r="E53" s="149">
        <v>1100</v>
      </c>
      <c r="F53" s="149">
        <v>400</v>
      </c>
      <c r="G53" s="149" t="s">
        <v>161</v>
      </c>
      <c r="H53" s="83" t="s">
        <v>162</v>
      </c>
      <c r="XFD53"/>
    </row>
    <row r="54" spans="1:8 16384:16384" s="78" customFormat="1" x14ac:dyDescent="0.3">
      <c r="A54" s="149" t="s">
        <v>159</v>
      </c>
      <c r="B54" s="150" t="s">
        <v>231</v>
      </c>
      <c r="C54" s="149" t="s">
        <v>285</v>
      </c>
      <c r="D54" s="151">
        <v>40892</v>
      </c>
      <c r="E54" s="149" t="s">
        <v>166</v>
      </c>
      <c r="F54" s="149">
        <v>400</v>
      </c>
      <c r="G54" s="149" t="s">
        <v>178</v>
      </c>
      <c r="H54" s="83" t="s">
        <v>162</v>
      </c>
      <c r="XFD54"/>
    </row>
    <row r="55" spans="1:8 16384:16384" s="78" customFormat="1" x14ac:dyDescent="0.3">
      <c r="A55" s="149" t="s">
        <v>165</v>
      </c>
      <c r="B55" s="150" t="s">
        <v>231</v>
      </c>
      <c r="C55" s="149" t="s">
        <v>282</v>
      </c>
      <c r="D55" s="151">
        <v>40896</v>
      </c>
      <c r="E55" s="149">
        <v>3800</v>
      </c>
      <c r="F55" s="149">
        <v>400</v>
      </c>
      <c r="G55" s="149" t="s">
        <v>161</v>
      </c>
      <c r="H55" s="83" t="s">
        <v>162</v>
      </c>
      <c r="XFD55"/>
    </row>
    <row r="56" spans="1:8 16384:16384" s="78" customFormat="1" x14ac:dyDescent="0.3">
      <c r="A56" s="149" t="s">
        <v>165</v>
      </c>
      <c r="B56" s="150" t="s">
        <v>231</v>
      </c>
      <c r="C56" s="149" t="s">
        <v>283</v>
      </c>
      <c r="D56" s="151">
        <v>40896</v>
      </c>
      <c r="E56" s="149">
        <v>260</v>
      </c>
      <c r="F56" s="149">
        <v>400</v>
      </c>
      <c r="G56" s="149" t="s">
        <v>161</v>
      </c>
      <c r="H56" s="83" t="s">
        <v>162</v>
      </c>
      <c r="XFD56"/>
    </row>
    <row r="57" spans="1:8 16384:16384" s="78" customFormat="1" x14ac:dyDescent="0.3">
      <c r="A57" s="149" t="s">
        <v>165</v>
      </c>
      <c r="B57" s="150" t="s">
        <v>231</v>
      </c>
      <c r="C57" s="149" t="s">
        <v>282</v>
      </c>
      <c r="D57" s="151">
        <v>40912</v>
      </c>
      <c r="E57" s="149">
        <v>4600</v>
      </c>
      <c r="F57" s="149">
        <v>400</v>
      </c>
      <c r="G57" s="149" t="s">
        <v>161</v>
      </c>
      <c r="H57" s="83" t="s">
        <v>162</v>
      </c>
      <c r="XFD57"/>
    </row>
    <row r="58" spans="1:8 16384:16384" s="78" customFormat="1" x14ac:dyDescent="0.3">
      <c r="A58" s="149" t="s">
        <v>165</v>
      </c>
      <c r="B58" s="150" t="s">
        <v>231</v>
      </c>
      <c r="C58" s="149" t="s">
        <v>283</v>
      </c>
      <c r="D58" s="151">
        <v>40912</v>
      </c>
      <c r="E58" s="149">
        <v>28000</v>
      </c>
      <c r="F58" s="149">
        <v>400</v>
      </c>
      <c r="G58" s="149" t="s">
        <v>161</v>
      </c>
      <c r="H58" s="83" t="s">
        <v>162</v>
      </c>
      <c r="XFD58"/>
    </row>
    <row r="59" spans="1:8 16384:16384" s="78" customFormat="1" x14ac:dyDescent="0.3">
      <c r="A59" s="149" t="s">
        <v>165</v>
      </c>
      <c r="B59" s="150" t="s">
        <v>231</v>
      </c>
      <c r="C59" s="149" t="s">
        <v>282</v>
      </c>
      <c r="D59" s="151">
        <v>40941</v>
      </c>
      <c r="E59" s="149">
        <v>1300</v>
      </c>
      <c r="F59" s="149">
        <v>400</v>
      </c>
      <c r="G59" s="149" t="s">
        <v>161</v>
      </c>
      <c r="H59" s="83" t="s">
        <v>162</v>
      </c>
      <c r="XFD59"/>
    </row>
    <row r="60" spans="1:8 16384:16384" s="78" customFormat="1" x14ac:dyDescent="0.3">
      <c r="A60" s="149" t="s">
        <v>165</v>
      </c>
      <c r="B60" s="150" t="s">
        <v>231</v>
      </c>
      <c r="C60" s="149" t="s">
        <v>283</v>
      </c>
      <c r="D60" s="151">
        <v>40941</v>
      </c>
      <c r="E60" s="149">
        <v>120</v>
      </c>
      <c r="F60" s="149">
        <v>400</v>
      </c>
      <c r="G60" s="149" t="s">
        <v>161</v>
      </c>
      <c r="H60" s="83" t="s">
        <v>162</v>
      </c>
      <c r="XFD60"/>
    </row>
    <row r="61" spans="1:8 16384:16384" s="78" customFormat="1" x14ac:dyDescent="0.3">
      <c r="A61" s="149" t="s">
        <v>165</v>
      </c>
      <c r="B61" s="150" t="s">
        <v>231</v>
      </c>
      <c r="C61" s="149" t="s">
        <v>282</v>
      </c>
      <c r="D61" s="151">
        <v>40980</v>
      </c>
      <c r="E61" s="149">
        <v>4700</v>
      </c>
      <c r="F61" s="149">
        <v>400</v>
      </c>
      <c r="G61" s="149" t="s">
        <v>161</v>
      </c>
      <c r="H61" s="83" t="s">
        <v>162</v>
      </c>
      <c r="XFD61"/>
    </row>
    <row r="62" spans="1:8 16384:16384" s="78" customFormat="1" x14ac:dyDescent="0.3">
      <c r="A62" s="149" t="s">
        <v>165</v>
      </c>
      <c r="B62" s="150" t="s">
        <v>231</v>
      </c>
      <c r="C62" s="149" t="s">
        <v>283</v>
      </c>
      <c r="D62" s="151">
        <v>40980</v>
      </c>
      <c r="E62" s="149">
        <v>4400</v>
      </c>
      <c r="F62" s="149">
        <v>400</v>
      </c>
      <c r="G62" s="149" t="s">
        <v>161</v>
      </c>
      <c r="H62" s="83" t="s">
        <v>162</v>
      </c>
      <c r="XFD62"/>
    </row>
    <row r="63" spans="1:8 16384:16384" s="78" customFormat="1" x14ac:dyDescent="0.3">
      <c r="A63" s="149" t="s">
        <v>159</v>
      </c>
      <c r="B63" s="150" t="s">
        <v>231</v>
      </c>
      <c r="C63" s="149" t="s">
        <v>285</v>
      </c>
      <c r="D63" s="151">
        <v>40991</v>
      </c>
      <c r="E63" s="149">
        <v>45</v>
      </c>
      <c r="F63" s="149">
        <v>400</v>
      </c>
      <c r="G63" s="149" t="s">
        <v>161</v>
      </c>
      <c r="H63" s="83" t="s">
        <v>162</v>
      </c>
      <c r="XFD63"/>
    </row>
    <row r="64" spans="1:8 16384:16384" s="78" customFormat="1" x14ac:dyDescent="0.3">
      <c r="A64" s="149" t="s">
        <v>165</v>
      </c>
      <c r="B64" s="150" t="s">
        <v>231</v>
      </c>
      <c r="C64" s="149" t="s">
        <v>282</v>
      </c>
      <c r="D64" s="151">
        <v>41009</v>
      </c>
      <c r="E64" s="149">
        <v>3500</v>
      </c>
      <c r="F64" s="149">
        <v>400</v>
      </c>
      <c r="G64" s="149" t="s">
        <v>161</v>
      </c>
      <c r="H64" s="83" t="s">
        <v>162</v>
      </c>
      <c r="XFD64"/>
    </row>
    <row r="65" spans="1:8 16384:16384" s="78" customFormat="1" x14ac:dyDescent="0.3">
      <c r="A65" s="149" t="s">
        <v>165</v>
      </c>
      <c r="B65" s="150" t="s">
        <v>231</v>
      </c>
      <c r="C65" s="149" t="s">
        <v>283</v>
      </c>
      <c r="D65" s="151">
        <v>41009</v>
      </c>
      <c r="E65" s="149">
        <v>2800</v>
      </c>
      <c r="F65" s="149">
        <v>400</v>
      </c>
      <c r="G65" s="149" t="s">
        <v>161</v>
      </c>
      <c r="H65" s="83" t="s">
        <v>162</v>
      </c>
      <c r="XFD65"/>
    </row>
    <row r="66" spans="1:8 16384:16384" s="78" customFormat="1" x14ac:dyDescent="0.3">
      <c r="A66" s="149" t="s">
        <v>165</v>
      </c>
      <c r="B66" s="150" t="s">
        <v>231</v>
      </c>
      <c r="C66" s="149" t="s">
        <v>282</v>
      </c>
      <c r="D66" s="151">
        <v>41031</v>
      </c>
      <c r="E66" s="149">
        <v>4000</v>
      </c>
      <c r="F66" s="149">
        <v>400</v>
      </c>
      <c r="G66" s="149" t="s">
        <v>161</v>
      </c>
      <c r="H66" s="83" t="s">
        <v>162</v>
      </c>
      <c r="XFD66"/>
    </row>
    <row r="67" spans="1:8 16384:16384" s="78" customFormat="1" x14ac:dyDescent="0.3">
      <c r="A67" s="149" t="s">
        <v>165</v>
      </c>
      <c r="B67" s="150" t="s">
        <v>231</v>
      </c>
      <c r="C67" s="149" t="s">
        <v>283</v>
      </c>
      <c r="D67" s="151">
        <v>41031</v>
      </c>
      <c r="E67" s="149">
        <v>6000</v>
      </c>
      <c r="F67" s="149">
        <v>400</v>
      </c>
      <c r="G67" s="149" t="s">
        <v>161</v>
      </c>
      <c r="H67" s="83" t="s">
        <v>162</v>
      </c>
      <c r="XFD67"/>
    </row>
    <row r="68" spans="1:8 16384:16384" s="78" customFormat="1" x14ac:dyDescent="0.3">
      <c r="A68" s="149" t="s">
        <v>159</v>
      </c>
      <c r="B68" s="150" t="s">
        <v>231</v>
      </c>
      <c r="C68" s="149" t="s">
        <v>285</v>
      </c>
      <c r="D68" s="151">
        <v>41053</v>
      </c>
      <c r="E68" s="149">
        <v>800</v>
      </c>
      <c r="F68" s="149">
        <v>400</v>
      </c>
      <c r="G68" s="149" t="s">
        <v>161</v>
      </c>
      <c r="H68" s="83" t="s">
        <v>162</v>
      </c>
      <c r="XFD68"/>
    </row>
    <row r="69" spans="1:8 16384:16384" s="78" customFormat="1" x14ac:dyDescent="0.3">
      <c r="A69" s="149" t="s">
        <v>165</v>
      </c>
      <c r="B69" s="150" t="s">
        <v>231</v>
      </c>
      <c r="C69" s="149" t="s">
        <v>282</v>
      </c>
      <c r="D69" s="151">
        <v>41065</v>
      </c>
      <c r="E69" s="149">
        <v>7500</v>
      </c>
      <c r="F69" s="149">
        <v>400</v>
      </c>
      <c r="G69" s="149" t="s">
        <v>161</v>
      </c>
      <c r="H69" s="83" t="s">
        <v>162</v>
      </c>
      <c r="XFD69"/>
    </row>
    <row r="70" spans="1:8 16384:16384" s="78" customFormat="1" x14ac:dyDescent="0.3">
      <c r="A70" s="149" t="s">
        <v>165</v>
      </c>
      <c r="B70" s="150" t="s">
        <v>231</v>
      </c>
      <c r="C70" s="149" t="s">
        <v>283</v>
      </c>
      <c r="D70" s="151">
        <v>41065</v>
      </c>
      <c r="E70" s="149">
        <v>7500</v>
      </c>
      <c r="F70" s="149">
        <v>400</v>
      </c>
      <c r="G70" s="149" t="s">
        <v>161</v>
      </c>
      <c r="H70" s="83" t="s">
        <v>162</v>
      </c>
      <c r="XFD70"/>
    </row>
    <row r="71" spans="1:8 16384:16384" s="78" customFormat="1" x14ac:dyDescent="0.3">
      <c r="A71" s="149" t="s">
        <v>165</v>
      </c>
      <c r="B71" s="150" t="s">
        <v>231</v>
      </c>
      <c r="C71" s="149" t="s">
        <v>282</v>
      </c>
      <c r="D71" s="151">
        <v>41102</v>
      </c>
      <c r="E71" s="149">
        <v>26000</v>
      </c>
      <c r="F71" s="149">
        <v>400</v>
      </c>
      <c r="G71" s="149" t="s">
        <v>161</v>
      </c>
      <c r="H71" s="83" t="s">
        <v>162</v>
      </c>
      <c r="XFD71"/>
    </row>
    <row r="72" spans="1:8 16384:16384" s="78" customFormat="1" x14ac:dyDescent="0.3">
      <c r="A72" s="149" t="s">
        <v>165</v>
      </c>
      <c r="B72" s="150" t="s">
        <v>231</v>
      </c>
      <c r="C72" s="149" t="s">
        <v>283</v>
      </c>
      <c r="D72" s="151">
        <v>41102</v>
      </c>
      <c r="E72" s="149">
        <v>1000</v>
      </c>
      <c r="F72" s="149">
        <v>400</v>
      </c>
      <c r="G72" s="149" t="s">
        <v>161</v>
      </c>
      <c r="H72" s="83" t="s">
        <v>162</v>
      </c>
      <c r="XFD72"/>
    </row>
    <row r="73" spans="1:8 16384:16384" s="78" customFormat="1" x14ac:dyDescent="0.3">
      <c r="A73" s="149" t="s">
        <v>165</v>
      </c>
      <c r="B73" s="150" t="s">
        <v>231</v>
      </c>
      <c r="C73" s="149" t="s">
        <v>282</v>
      </c>
      <c r="D73" s="151">
        <v>41110</v>
      </c>
      <c r="E73" s="149">
        <v>8800</v>
      </c>
      <c r="F73" s="149">
        <v>400</v>
      </c>
      <c r="G73" s="149" t="s">
        <v>161</v>
      </c>
      <c r="H73" s="83" t="s">
        <v>162</v>
      </c>
      <c r="XFD73"/>
    </row>
    <row r="74" spans="1:8 16384:16384" s="78" customFormat="1" x14ac:dyDescent="0.3">
      <c r="A74" s="149" t="s">
        <v>165</v>
      </c>
      <c r="B74" s="150" t="s">
        <v>231</v>
      </c>
      <c r="C74" s="149" t="s">
        <v>282</v>
      </c>
      <c r="D74" s="151">
        <v>41141</v>
      </c>
      <c r="E74" s="149">
        <v>13000</v>
      </c>
      <c r="F74" s="149">
        <v>400</v>
      </c>
      <c r="G74" s="149" t="s">
        <v>161</v>
      </c>
      <c r="H74" s="83" t="s">
        <v>162</v>
      </c>
      <c r="XFD74"/>
    </row>
    <row r="75" spans="1:8 16384:16384" s="78" customFormat="1" x14ac:dyDescent="0.3">
      <c r="A75" s="149" t="s">
        <v>165</v>
      </c>
      <c r="B75" s="150" t="s">
        <v>231</v>
      </c>
      <c r="C75" s="149" t="s">
        <v>283</v>
      </c>
      <c r="D75" s="151">
        <v>41141</v>
      </c>
      <c r="E75" s="149">
        <v>2500</v>
      </c>
      <c r="F75" s="149">
        <v>400</v>
      </c>
      <c r="G75" s="149" t="s">
        <v>161</v>
      </c>
      <c r="H75" s="83" t="s">
        <v>162</v>
      </c>
      <c r="XFD75"/>
    </row>
    <row r="76" spans="1:8 16384:16384" s="78" customFormat="1" x14ac:dyDescent="0.3">
      <c r="A76" s="149" t="s">
        <v>165</v>
      </c>
      <c r="B76" s="150" t="s">
        <v>231</v>
      </c>
      <c r="C76" s="149" t="s">
        <v>282</v>
      </c>
      <c r="D76" s="151">
        <v>41163</v>
      </c>
      <c r="E76" s="149">
        <v>3900</v>
      </c>
      <c r="F76" s="149">
        <v>400</v>
      </c>
      <c r="G76" s="149" t="s">
        <v>161</v>
      </c>
      <c r="H76" s="83" t="s">
        <v>162</v>
      </c>
      <c r="XFD76"/>
    </row>
    <row r="77" spans="1:8 16384:16384" s="78" customFormat="1" x14ac:dyDescent="0.3">
      <c r="A77" s="149" t="s">
        <v>165</v>
      </c>
      <c r="B77" s="150" t="s">
        <v>231</v>
      </c>
      <c r="C77" s="149" t="s">
        <v>283</v>
      </c>
      <c r="D77" s="151">
        <v>41163</v>
      </c>
      <c r="E77" s="149">
        <v>3500</v>
      </c>
      <c r="F77" s="149">
        <v>400</v>
      </c>
      <c r="G77" s="149" t="s">
        <v>161</v>
      </c>
      <c r="H77" s="83" t="s">
        <v>162</v>
      </c>
      <c r="XFD77"/>
    </row>
    <row r="78" spans="1:8 16384:16384" s="78" customFormat="1" x14ac:dyDescent="0.3">
      <c r="A78" s="149" t="s">
        <v>165</v>
      </c>
      <c r="B78" s="150" t="s">
        <v>231</v>
      </c>
      <c r="C78" s="149" t="s">
        <v>282</v>
      </c>
      <c r="D78" s="151">
        <v>41197</v>
      </c>
      <c r="E78" s="149">
        <v>5400</v>
      </c>
      <c r="F78" s="149">
        <v>400</v>
      </c>
      <c r="G78" s="149" t="s">
        <v>161</v>
      </c>
      <c r="H78" s="83" t="s">
        <v>162</v>
      </c>
      <c r="XFD78"/>
    </row>
    <row r="79" spans="1:8 16384:16384" s="78" customFormat="1" x14ac:dyDescent="0.3">
      <c r="A79" s="149" t="s">
        <v>165</v>
      </c>
      <c r="B79" s="150" t="s">
        <v>231</v>
      </c>
      <c r="C79" s="149" t="s">
        <v>283</v>
      </c>
      <c r="D79" s="151">
        <v>41197</v>
      </c>
      <c r="E79" s="149">
        <v>3000</v>
      </c>
      <c r="F79" s="149">
        <v>400</v>
      </c>
      <c r="G79" s="149" t="s">
        <v>161</v>
      </c>
      <c r="H79" s="83" t="s">
        <v>162</v>
      </c>
      <c r="XFD79"/>
    </row>
    <row r="80" spans="1:8 16384:16384" s="78" customFormat="1" x14ac:dyDescent="0.3">
      <c r="A80" s="149" t="s">
        <v>165</v>
      </c>
      <c r="B80" s="150" t="s">
        <v>231</v>
      </c>
      <c r="C80" s="149" t="s">
        <v>282</v>
      </c>
      <c r="D80" s="151">
        <v>41232</v>
      </c>
      <c r="E80" s="149">
        <v>3400</v>
      </c>
      <c r="F80" s="149">
        <v>400</v>
      </c>
      <c r="G80" s="149" t="s">
        <v>161</v>
      </c>
      <c r="H80" s="83" t="s">
        <v>162</v>
      </c>
      <c r="XFD80"/>
    </row>
    <row r="81" spans="1:8 16384:16384" s="78" customFormat="1" x14ac:dyDescent="0.3">
      <c r="A81" s="149" t="s">
        <v>165</v>
      </c>
      <c r="B81" s="150" t="s">
        <v>231</v>
      </c>
      <c r="C81" s="149" t="s">
        <v>283</v>
      </c>
      <c r="D81" s="151">
        <v>41232</v>
      </c>
      <c r="E81" s="149">
        <v>1500</v>
      </c>
      <c r="F81" s="149">
        <v>400</v>
      </c>
      <c r="G81" s="149" t="s">
        <v>161</v>
      </c>
      <c r="H81" s="83" t="s">
        <v>162</v>
      </c>
      <c r="XFD81"/>
    </row>
    <row r="82" spans="1:8 16384:16384" s="78" customFormat="1" x14ac:dyDescent="0.3">
      <c r="A82" s="149" t="s">
        <v>165</v>
      </c>
      <c r="B82" s="150" t="s">
        <v>231</v>
      </c>
      <c r="C82" s="149" t="s">
        <v>283</v>
      </c>
      <c r="D82" s="151">
        <v>41255</v>
      </c>
      <c r="E82" s="149">
        <v>22000</v>
      </c>
      <c r="F82" s="149">
        <v>400</v>
      </c>
      <c r="G82" s="149" t="s">
        <v>161</v>
      </c>
      <c r="H82" s="83" t="s">
        <v>162</v>
      </c>
      <c r="XFD82"/>
    </row>
    <row r="83" spans="1:8 16384:16384" s="78" customFormat="1" x14ac:dyDescent="0.3">
      <c r="A83" s="149" t="s">
        <v>165</v>
      </c>
      <c r="B83" s="150" t="s">
        <v>231</v>
      </c>
      <c r="C83" s="149" t="s">
        <v>282</v>
      </c>
      <c r="D83" s="151">
        <v>41270</v>
      </c>
      <c r="E83" s="149">
        <v>4500</v>
      </c>
      <c r="F83" s="149">
        <v>400</v>
      </c>
      <c r="G83" s="149" t="s">
        <v>161</v>
      </c>
      <c r="H83" s="83" t="s">
        <v>162</v>
      </c>
      <c r="XFD83"/>
    </row>
    <row r="84" spans="1:8 16384:16384" s="78" customFormat="1" x14ac:dyDescent="0.3">
      <c r="A84" s="149" t="s">
        <v>165</v>
      </c>
      <c r="B84" s="150" t="s">
        <v>231</v>
      </c>
      <c r="C84" s="149" t="s">
        <v>282</v>
      </c>
      <c r="D84" s="151">
        <v>41304</v>
      </c>
      <c r="E84" s="149">
        <v>990</v>
      </c>
      <c r="F84" s="149">
        <v>400</v>
      </c>
      <c r="G84" s="149" t="s">
        <v>161</v>
      </c>
      <c r="H84" s="83" t="s">
        <v>162</v>
      </c>
      <c r="XFD84"/>
    </row>
    <row r="85" spans="1:8 16384:16384" s="78" customFormat="1" x14ac:dyDescent="0.3">
      <c r="A85" s="149" t="s">
        <v>165</v>
      </c>
      <c r="B85" s="150" t="s">
        <v>231</v>
      </c>
      <c r="C85" s="149" t="s">
        <v>283</v>
      </c>
      <c r="D85" s="151">
        <v>41304</v>
      </c>
      <c r="E85" s="149">
        <v>4100</v>
      </c>
      <c r="F85" s="149">
        <v>400</v>
      </c>
      <c r="G85" s="149" t="s">
        <v>161</v>
      </c>
      <c r="H85" s="83" t="s">
        <v>162</v>
      </c>
      <c r="XFD85"/>
    </row>
    <row r="86" spans="1:8 16384:16384" s="78" customFormat="1" x14ac:dyDescent="0.3">
      <c r="A86" s="149" t="s">
        <v>159</v>
      </c>
      <c r="B86" s="150" t="s">
        <v>231</v>
      </c>
      <c r="C86" s="149" t="s">
        <v>285</v>
      </c>
      <c r="D86" s="151">
        <v>41304</v>
      </c>
      <c r="E86" s="149">
        <v>2100</v>
      </c>
      <c r="F86" s="149">
        <v>400</v>
      </c>
      <c r="G86" s="149" t="s">
        <v>161</v>
      </c>
      <c r="H86" s="83" t="s">
        <v>162</v>
      </c>
      <c r="XFD86"/>
    </row>
    <row r="87" spans="1:8 16384:16384" s="78" customFormat="1" x14ac:dyDescent="0.3">
      <c r="A87" s="149" t="s">
        <v>165</v>
      </c>
      <c r="B87" s="150" t="s">
        <v>231</v>
      </c>
      <c r="C87" s="149" t="s">
        <v>282</v>
      </c>
      <c r="D87" s="151">
        <v>41332</v>
      </c>
      <c r="E87" s="149">
        <v>740</v>
      </c>
      <c r="F87" s="149">
        <v>400</v>
      </c>
      <c r="G87" s="149" t="s">
        <v>161</v>
      </c>
      <c r="H87" s="83" t="s">
        <v>162</v>
      </c>
      <c r="XFD87"/>
    </row>
    <row r="88" spans="1:8 16384:16384" s="78" customFormat="1" x14ac:dyDescent="0.3">
      <c r="A88" s="149" t="s">
        <v>165</v>
      </c>
      <c r="B88" s="150" t="s">
        <v>231</v>
      </c>
      <c r="C88" s="149" t="s">
        <v>283</v>
      </c>
      <c r="D88" s="151">
        <v>41332</v>
      </c>
      <c r="E88" s="149">
        <v>790</v>
      </c>
      <c r="F88" s="149">
        <v>400</v>
      </c>
      <c r="G88" s="149" t="s">
        <v>161</v>
      </c>
      <c r="H88" s="83" t="s">
        <v>162</v>
      </c>
      <c r="XFD88"/>
    </row>
    <row r="89" spans="1:8 16384:16384" s="78" customFormat="1" x14ac:dyDescent="0.3">
      <c r="A89" s="149" t="s">
        <v>165</v>
      </c>
      <c r="B89" s="150" t="s">
        <v>231</v>
      </c>
      <c r="C89" s="149" t="s">
        <v>282</v>
      </c>
      <c r="D89" s="151">
        <v>41359</v>
      </c>
      <c r="E89" s="149">
        <v>770</v>
      </c>
      <c r="F89" s="149">
        <v>400</v>
      </c>
      <c r="G89" s="149" t="s">
        <v>161</v>
      </c>
      <c r="H89" s="83" t="s">
        <v>162</v>
      </c>
      <c r="XFD89"/>
    </row>
    <row r="90" spans="1:8 16384:16384" s="78" customFormat="1" x14ac:dyDescent="0.3">
      <c r="A90" s="149" t="s">
        <v>165</v>
      </c>
      <c r="B90" s="150" t="s">
        <v>231</v>
      </c>
      <c r="C90" s="149" t="s">
        <v>283</v>
      </c>
      <c r="D90" s="151">
        <v>41359</v>
      </c>
      <c r="E90" s="149">
        <v>930</v>
      </c>
      <c r="F90" s="149">
        <v>400</v>
      </c>
      <c r="G90" s="149" t="s">
        <v>161</v>
      </c>
      <c r="H90" s="83" t="s">
        <v>162</v>
      </c>
      <c r="XFD90"/>
    </row>
    <row r="91" spans="1:8 16384:16384" s="78" customFormat="1" x14ac:dyDescent="0.3">
      <c r="A91" s="149" t="s">
        <v>165</v>
      </c>
      <c r="B91" s="150" t="s">
        <v>231</v>
      </c>
      <c r="C91" s="149" t="s">
        <v>282</v>
      </c>
      <c r="D91" s="151">
        <v>41380</v>
      </c>
      <c r="E91" s="149">
        <v>3800</v>
      </c>
      <c r="F91" s="149">
        <v>400</v>
      </c>
      <c r="G91" s="149" t="s">
        <v>161</v>
      </c>
      <c r="H91" s="83" t="s">
        <v>162</v>
      </c>
      <c r="XFD91"/>
    </row>
    <row r="92" spans="1:8 16384:16384" s="78" customFormat="1" x14ac:dyDescent="0.3">
      <c r="A92" s="149" t="s">
        <v>165</v>
      </c>
      <c r="B92" s="150" t="s">
        <v>231</v>
      </c>
      <c r="C92" s="149" t="s">
        <v>283</v>
      </c>
      <c r="D92" s="151">
        <v>41380</v>
      </c>
      <c r="E92" s="149">
        <v>1800</v>
      </c>
      <c r="F92" s="149">
        <v>400</v>
      </c>
      <c r="G92" s="149" t="s">
        <v>161</v>
      </c>
      <c r="H92" s="83" t="s">
        <v>162</v>
      </c>
      <c r="XFD92"/>
    </row>
    <row r="93" spans="1:8 16384:16384" s="78" customFormat="1" x14ac:dyDescent="0.3">
      <c r="A93" s="149" t="s">
        <v>159</v>
      </c>
      <c r="B93" s="150" t="s">
        <v>231</v>
      </c>
      <c r="C93" s="149" t="s">
        <v>285</v>
      </c>
      <c r="D93" s="151">
        <v>41389</v>
      </c>
      <c r="E93" s="149">
        <v>2000</v>
      </c>
      <c r="F93" s="149">
        <v>400</v>
      </c>
      <c r="G93" s="149" t="s">
        <v>161</v>
      </c>
      <c r="H93" s="83" t="s">
        <v>162</v>
      </c>
      <c r="XFD93"/>
    </row>
    <row r="94" spans="1:8 16384:16384" s="78" customFormat="1" x14ac:dyDescent="0.3">
      <c r="A94" s="149" t="s">
        <v>165</v>
      </c>
      <c r="B94" s="150" t="s">
        <v>231</v>
      </c>
      <c r="C94" s="149" t="s">
        <v>282</v>
      </c>
      <c r="D94" s="151">
        <v>41408</v>
      </c>
      <c r="E94" s="149">
        <v>4300</v>
      </c>
      <c r="F94" s="149">
        <v>400</v>
      </c>
      <c r="G94" s="149" t="s">
        <v>161</v>
      </c>
      <c r="H94" s="83" t="s">
        <v>162</v>
      </c>
      <c r="XFD94"/>
    </row>
    <row r="95" spans="1:8 16384:16384" s="78" customFormat="1" x14ac:dyDescent="0.3">
      <c r="A95" s="149" t="s">
        <v>165</v>
      </c>
      <c r="B95" s="150" t="s">
        <v>231</v>
      </c>
      <c r="C95" s="149" t="s">
        <v>283</v>
      </c>
      <c r="D95" s="151">
        <v>41408</v>
      </c>
      <c r="E95" s="149">
        <v>4400</v>
      </c>
      <c r="F95" s="149">
        <v>400</v>
      </c>
      <c r="G95" s="149" t="s">
        <v>161</v>
      </c>
      <c r="H95" s="83" t="s">
        <v>162</v>
      </c>
      <c r="XFD95"/>
    </row>
    <row r="96" spans="1:8 16384:16384" s="78" customFormat="1" x14ac:dyDescent="0.3">
      <c r="A96" s="149" t="s">
        <v>165</v>
      </c>
      <c r="B96" s="150" t="s">
        <v>231</v>
      </c>
      <c r="C96" s="149" t="s">
        <v>282</v>
      </c>
      <c r="D96" s="151">
        <v>41442</v>
      </c>
      <c r="E96" s="149">
        <v>6900</v>
      </c>
      <c r="F96" s="149">
        <v>400</v>
      </c>
      <c r="G96" s="149" t="s">
        <v>161</v>
      </c>
      <c r="H96" s="83" t="s">
        <v>162</v>
      </c>
      <c r="XFD96"/>
    </row>
    <row r="97" spans="1:8 16384:16384" s="78" customFormat="1" x14ac:dyDescent="0.3">
      <c r="A97" s="149" t="s">
        <v>165</v>
      </c>
      <c r="B97" s="150" t="s">
        <v>231</v>
      </c>
      <c r="C97" s="149" t="s">
        <v>283</v>
      </c>
      <c r="D97" s="151">
        <v>41442</v>
      </c>
      <c r="E97" s="149">
        <v>6000</v>
      </c>
      <c r="F97" s="149">
        <v>400</v>
      </c>
      <c r="G97" s="149" t="s">
        <v>161</v>
      </c>
      <c r="H97" s="83" t="s">
        <v>162</v>
      </c>
      <c r="XFD97"/>
    </row>
    <row r="98" spans="1:8 16384:16384" s="78" customFormat="1" x14ac:dyDescent="0.3">
      <c r="A98" s="149" t="s">
        <v>165</v>
      </c>
      <c r="B98" s="150" t="s">
        <v>231</v>
      </c>
      <c r="C98" s="149" t="s">
        <v>282</v>
      </c>
      <c r="D98" s="151">
        <v>41486</v>
      </c>
      <c r="E98" s="149">
        <v>6000</v>
      </c>
      <c r="F98" s="149">
        <v>400</v>
      </c>
      <c r="G98" s="149" t="s">
        <v>161</v>
      </c>
      <c r="H98" s="83" t="s">
        <v>162</v>
      </c>
      <c r="XFD98"/>
    </row>
    <row r="99" spans="1:8 16384:16384" s="78" customFormat="1" x14ac:dyDescent="0.3">
      <c r="A99" s="149" t="s">
        <v>165</v>
      </c>
      <c r="B99" s="150" t="s">
        <v>231</v>
      </c>
      <c r="C99" s="149" t="s">
        <v>283</v>
      </c>
      <c r="D99" s="151">
        <v>41486</v>
      </c>
      <c r="E99" s="149">
        <v>4700</v>
      </c>
      <c r="F99" s="149">
        <v>400</v>
      </c>
      <c r="G99" s="149" t="s">
        <v>161</v>
      </c>
      <c r="H99" s="83" t="s">
        <v>162</v>
      </c>
      <c r="XFD99"/>
    </row>
    <row r="100" spans="1:8 16384:16384" s="78" customFormat="1" x14ac:dyDescent="0.3">
      <c r="A100" s="149" t="s">
        <v>165</v>
      </c>
      <c r="B100" s="150" t="s">
        <v>231</v>
      </c>
      <c r="C100" s="149" t="s">
        <v>282</v>
      </c>
      <c r="D100" s="151">
        <v>41542</v>
      </c>
      <c r="E100" s="149">
        <v>3300</v>
      </c>
      <c r="F100" s="149">
        <v>400</v>
      </c>
      <c r="G100" s="149" t="s">
        <v>161</v>
      </c>
      <c r="H100" s="83" t="s">
        <v>162</v>
      </c>
      <c r="XFD100"/>
    </row>
    <row r="101" spans="1:8 16384:16384" s="78" customFormat="1" x14ac:dyDescent="0.3">
      <c r="A101" s="149" t="s">
        <v>165</v>
      </c>
      <c r="B101" s="150" t="s">
        <v>231</v>
      </c>
      <c r="C101" s="149" t="s">
        <v>283</v>
      </c>
      <c r="D101" s="151">
        <v>41542</v>
      </c>
      <c r="E101" s="149">
        <v>4500</v>
      </c>
      <c r="F101" s="149">
        <v>400</v>
      </c>
      <c r="G101" s="149" t="s">
        <v>161</v>
      </c>
      <c r="H101" s="83" t="s">
        <v>162</v>
      </c>
      <c r="XFD101"/>
    </row>
    <row r="102" spans="1:8 16384:16384" s="78" customFormat="1" x14ac:dyDescent="0.3">
      <c r="A102" s="149" t="s">
        <v>165</v>
      </c>
      <c r="B102" s="150" t="s">
        <v>231</v>
      </c>
      <c r="C102" s="149" t="s">
        <v>282</v>
      </c>
      <c r="D102" s="151">
        <v>41564</v>
      </c>
      <c r="E102" s="149">
        <v>6000</v>
      </c>
      <c r="F102" s="149">
        <v>400</v>
      </c>
      <c r="G102" s="149" t="s">
        <v>161</v>
      </c>
      <c r="H102" s="83" t="s">
        <v>162</v>
      </c>
      <c r="XFD102"/>
    </row>
    <row r="103" spans="1:8 16384:16384" s="78" customFormat="1" x14ac:dyDescent="0.3">
      <c r="A103" s="149" t="s">
        <v>165</v>
      </c>
      <c r="B103" s="150" t="s">
        <v>231</v>
      </c>
      <c r="C103" s="149" t="s">
        <v>283</v>
      </c>
      <c r="D103" s="151">
        <v>41564</v>
      </c>
      <c r="E103" s="149">
        <v>500</v>
      </c>
      <c r="F103" s="149">
        <v>400</v>
      </c>
      <c r="G103" s="149" t="s">
        <v>161</v>
      </c>
      <c r="H103" s="83" t="s">
        <v>162</v>
      </c>
      <c r="XFD103"/>
    </row>
    <row r="104" spans="1:8 16384:16384" s="78" customFormat="1" x14ac:dyDescent="0.3">
      <c r="A104" s="149" t="s">
        <v>165</v>
      </c>
      <c r="B104" s="150" t="s">
        <v>231</v>
      </c>
      <c r="C104" s="149" t="s">
        <v>282</v>
      </c>
      <c r="D104" s="151">
        <v>41597</v>
      </c>
      <c r="E104" s="149">
        <v>6900</v>
      </c>
      <c r="F104" s="149">
        <v>400</v>
      </c>
      <c r="G104" s="149" t="s">
        <v>161</v>
      </c>
      <c r="H104" s="83" t="s">
        <v>162</v>
      </c>
      <c r="XFD104"/>
    </row>
    <row r="105" spans="1:8 16384:16384" s="78" customFormat="1" x14ac:dyDescent="0.3">
      <c r="A105" s="149" t="s">
        <v>165</v>
      </c>
      <c r="B105" s="150" t="s">
        <v>231</v>
      </c>
      <c r="C105" s="149" t="s">
        <v>283</v>
      </c>
      <c r="D105" s="151">
        <v>41597</v>
      </c>
      <c r="E105" s="149">
        <v>5700</v>
      </c>
      <c r="F105" s="149">
        <v>400</v>
      </c>
      <c r="G105" s="149" t="s">
        <v>161</v>
      </c>
      <c r="H105" s="83" t="s">
        <v>162</v>
      </c>
      <c r="XFD105"/>
    </row>
    <row r="106" spans="1:8 16384:16384" s="78" customFormat="1" x14ac:dyDescent="0.3">
      <c r="A106" s="149" t="s">
        <v>165</v>
      </c>
      <c r="B106" s="150" t="s">
        <v>231</v>
      </c>
      <c r="C106" s="149" t="s">
        <v>282</v>
      </c>
      <c r="D106" s="151">
        <v>41627</v>
      </c>
      <c r="E106" s="149">
        <v>6500</v>
      </c>
      <c r="F106" s="149">
        <v>400</v>
      </c>
      <c r="G106" s="149" t="s">
        <v>161</v>
      </c>
      <c r="H106" s="83" t="s">
        <v>162</v>
      </c>
      <c r="XFD106"/>
    </row>
    <row r="107" spans="1:8 16384:16384" s="78" customFormat="1" x14ac:dyDescent="0.3">
      <c r="A107" s="149" t="s">
        <v>165</v>
      </c>
      <c r="B107" s="150" t="s">
        <v>231</v>
      </c>
      <c r="C107" s="149" t="s">
        <v>283</v>
      </c>
      <c r="D107" s="151">
        <v>41627</v>
      </c>
      <c r="E107" s="149">
        <v>2600</v>
      </c>
      <c r="F107" s="149">
        <v>400</v>
      </c>
      <c r="G107" s="149" t="s">
        <v>161</v>
      </c>
      <c r="H107" s="83" t="s">
        <v>162</v>
      </c>
      <c r="XFD107"/>
    </row>
    <row r="108" spans="1:8 16384:16384" s="78" customFormat="1" x14ac:dyDescent="0.3">
      <c r="A108" s="149" t="s">
        <v>159</v>
      </c>
      <c r="B108" s="150" t="s">
        <v>231</v>
      </c>
      <c r="C108" s="149" t="s">
        <v>285</v>
      </c>
      <c r="D108" s="151">
        <v>41627</v>
      </c>
      <c r="E108" s="149">
        <v>1441</v>
      </c>
      <c r="F108" s="149">
        <v>400</v>
      </c>
      <c r="G108" s="149" t="s">
        <v>161</v>
      </c>
      <c r="H108" s="83" t="s">
        <v>162</v>
      </c>
      <c r="XFD108"/>
    </row>
    <row r="109" spans="1:8 16384:16384" s="78" customFormat="1" x14ac:dyDescent="0.3">
      <c r="A109" s="149" t="s">
        <v>159</v>
      </c>
      <c r="B109" s="150" t="s">
        <v>231</v>
      </c>
      <c r="C109" s="149" t="s">
        <v>285</v>
      </c>
      <c r="D109" s="151">
        <v>41668</v>
      </c>
      <c r="E109" s="149">
        <v>4300</v>
      </c>
      <c r="F109" s="149">
        <v>400</v>
      </c>
      <c r="G109" s="149" t="s">
        <v>161</v>
      </c>
      <c r="H109" s="83" t="s">
        <v>162</v>
      </c>
      <c r="XFD109"/>
    </row>
    <row r="110" spans="1:8 16384:16384" s="78" customFormat="1" x14ac:dyDescent="0.3">
      <c r="A110" s="149" t="s">
        <v>165</v>
      </c>
      <c r="B110" s="150" t="s">
        <v>231</v>
      </c>
      <c r="C110" s="149" t="s">
        <v>282</v>
      </c>
      <c r="D110" s="151">
        <v>41689</v>
      </c>
      <c r="E110" s="149">
        <v>5100</v>
      </c>
      <c r="F110" s="149">
        <v>400</v>
      </c>
      <c r="G110" s="149" t="s">
        <v>161</v>
      </c>
      <c r="H110" s="83" t="s">
        <v>162</v>
      </c>
      <c r="XFD110"/>
    </row>
    <row r="111" spans="1:8 16384:16384" s="78" customFormat="1" x14ac:dyDescent="0.3">
      <c r="A111" s="149" t="s">
        <v>165</v>
      </c>
      <c r="B111" s="150" t="s">
        <v>231</v>
      </c>
      <c r="C111" s="149" t="s">
        <v>283</v>
      </c>
      <c r="D111" s="151">
        <v>41689</v>
      </c>
      <c r="E111" s="149">
        <v>2300</v>
      </c>
      <c r="F111" s="149">
        <v>400</v>
      </c>
      <c r="G111" s="149" t="s">
        <v>161</v>
      </c>
      <c r="H111" s="83" t="s">
        <v>162</v>
      </c>
      <c r="XFD111"/>
    </row>
    <row r="112" spans="1:8 16384:16384" s="78" customFormat="1" x14ac:dyDescent="0.3">
      <c r="A112" s="149" t="s">
        <v>165</v>
      </c>
      <c r="B112" s="150" t="s">
        <v>231</v>
      </c>
      <c r="C112" s="149" t="s">
        <v>282</v>
      </c>
      <c r="D112" s="151">
        <v>41711</v>
      </c>
      <c r="E112" s="149">
        <v>1700</v>
      </c>
      <c r="F112" s="149">
        <v>400</v>
      </c>
      <c r="G112" s="149" t="s">
        <v>161</v>
      </c>
      <c r="H112" s="83" t="s">
        <v>162</v>
      </c>
      <c r="XFD112"/>
    </row>
    <row r="113" spans="1:8 16384:16384" s="78" customFormat="1" x14ac:dyDescent="0.3">
      <c r="A113" s="149" t="s">
        <v>165</v>
      </c>
      <c r="B113" s="150" t="s">
        <v>231</v>
      </c>
      <c r="C113" s="149" t="s">
        <v>283</v>
      </c>
      <c r="D113" s="151">
        <v>41711</v>
      </c>
      <c r="E113" s="149">
        <v>990</v>
      </c>
      <c r="F113" s="149">
        <v>400</v>
      </c>
      <c r="G113" s="149" t="s">
        <v>161</v>
      </c>
      <c r="H113" s="83" t="s">
        <v>162</v>
      </c>
      <c r="XFD113"/>
    </row>
    <row r="114" spans="1:8 16384:16384" s="78" customFormat="1" x14ac:dyDescent="0.3">
      <c r="A114" s="149" t="s">
        <v>159</v>
      </c>
      <c r="B114" s="150" t="s">
        <v>231</v>
      </c>
      <c r="C114" s="149" t="s">
        <v>285</v>
      </c>
      <c r="D114" s="151">
        <v>41730</v>
      </c>
      <c r="E114" s="149">
        <v>450</v>
      </c>
      <c r="F114" s="149">
        <v>400</v>
      </c>
      <c r="G114" s="149" t="s">
        <v>161</v>
      </c>
      <c r="H114" s="83" t="s">
        <v>162</v>
      </c>
      <c r="XFD114"/>
    </row>
    <row r="115" spans="1:8 16384:16384" s="78" customFormat="1" x14ac:dyDescent="0.3">
      <c r="A115" s="149" t="s">
        <v>165</v>
      </c>
      <c r="B115" s="150" t="s">
        <v>231</v>
      </c>
      <c r="C115" s="149" t="s">
        <v>282</v>
      </c>
      <c r="D115" s="151">
        <v>41745</v>
      </c>
      <c r="E115" s="149">
        <v>4400</v>
      </c>
      <c r="F115" s="149">
        <v>400</v>
      </c>
      <c r="G115" s="149" t="s">
        <v>161</v>
      </c>
      <c r="H115" s="83" t="s">
        <v>162</v>
      </c>
      <c r="XFD115"/>
    </row>
    <row r="116" spans="1:8 16384:16384" s="78" customFormat="1" x14ac:dyDescent="0.3">
      <c r="A116" s="149" t="s">
        <v>165</v>
      </c>
      <c r="B116" s="150" t="s">
        <v>231</v>
      </c>
      <c r="C116" s="149" t="s">
        <v>283</v>
      </c>
      <c r="D116" s="151">
        <v>41745</v>
      </c>
      <c r="E116" s="149">
        <v>7300</v>
      </c>
      <c r="F116" s="149">
        <v>400</v>
      </c>
      <c r="G116" s="149" t="s">
        <v>161</v>
      </c>
      <c r="H116" s="83" t="s">
        <v>162</v>
      </c>
      <c r="XFD116"/>
    </row>
    <row r="117" spans="1:8 16384:16384" s="78" customFormat="1" x14ac:dyDescent="0.3">
      <c r="A117" s="149" t="s">
        <v>165</v>
      </c>
      <c r="B117" s="150" t="s">
        <v>231</v>
      </c>
      <c r="C117" s="149" t="s">
        <v>282</v>
      </c>
      <c r="D117" s="151">
        <v>41767</v>
      </c>
      <c r="E117" s="149">
        <v>4500</v>
      </c>
      <c r="F117" s="149">
        <v>400</v>
      </c>
      <c r="G117" s="149" t="s">
        <v>161</v>
      </c>
      <c r="H117" s="83" t="s">
        <v>162</v>
      </c>
      <c r="XFD117"/>
    </row>
    <row r="118" spans="1:8 16384:16384" s="78" customFormat="1" x14ac:dyDescent="0.3">
      <c r="A118" s="149" t="s">
        <v>165</v>
      </c>
      <c r="B118" s="150" t="s">
        <v>231</v>
      </c>
      <c r="C118" s="149" t="s">
        <v>283</v>
      </c>
      <c r="D118" s="151">
        <v>41767</v>
      </c>
      <c r="E118" s="149">
        <v>12000</v>
      </c>
      <c r="F118" s="149">
        <v>400</v>
      </c>
      <c r="G118" s="149" t="s">
        <v>161</v>
      </c>
      <c r="H118" s="83" t="s">
        <v>162</v>
      </c>
      <c r="XFD118"/>
    </row>
    <row r="119" spans="1:8 16384:16384" s="78" customFormat="1" x14ac:dyDescent="0.3">
      <c r="A119" s="149" t="s">
        <v>165</v>
      </c>
      <c r="B119" s="150" t="s">
        <v>231</v>
      </c>
      <c r="C119" s="149" t="s">
        <v>282</v>
      </c>
      <c r="D119" s="151">
        <v>41808</v>
      </c>
      <c r="E119" s="149">
        <v>5600</v>
      </c>
      <c r="F119" s="149">
        <v>400</v>
      </c>
      <c r="G119" s="149" t="s">
        <v>161</v>
      </c>
      <c r="H119" s="83" t="s">
        <v>162</v>
      </c>
      <c r="XFD119"/>
    </row>
    <row r="120" spans="1:8 16384:16384" s="78" customFormat="1" x14ac:dyDescent="0.3">
      <c r="A120" s="149" t="s">
        <v>165</v>
      </c>
      <c r="B120" s="150" t="s">
        <v>231</v>
      </c>
      <c r="C120" s="149" t="s">
        <v>283</v>
      </c>
      <c r="D120" s="151">
        <v>41808</v>
      </c>
      <c r="E120" s="149">
        <v>5500</v>
      </c>
      <c r="F120" s="149">
        <v>400</v>
      </c>
      <c r="G120" s="149" t="s">
        <v>161</v>
      </c>
      <c r="H120" s="83" t="s">
        <v>162</v>
      </c>
      <c r="XFD120"/>
    </row>
    <row r="121" spans="1:8 16384:16384" s="78" customFormat="1" x14ac:dyDescent="0.3">
      <c r="A121" s="149" t="s">
        <v>159</v>
      </c>
      <c r="B121" s="150" t="s">
        <v>231</v>
      </c>
      <c r="C121" s="149" t="s">
        <v>285</v>
      </c>
      <c r="D121" s="151">
        <v>41836</v>
      </c>
      <c r="E121" s="149">
        <v>2800</v>
      </c>
      <c r="F121" s="149">
        <v>400</v>
      </c>
      <c r="G121" s="149" t="s">
        <v>161</v>
      </c>
      <c r="H121" s="83" t="s">
        <v>162</v>
      </c>
      <c r="XFD121"/>
    </row>
    <row r="122" spans="1:8 16384:16384" s="78" customFormat="1" x14ac:dyDescent="0.3">
      <c r="A122" s="149" t="s">
        <v>165</v>
      </c>
      <c r="B122" s="150" t="s">
        <v>231</v>
      </c>
      <c r="C122" s="149" t="s">
        <v>282</v>
      </c>
      <c r="D122" s="151">
        <v>41843</v>
      </c>
      <c r="E122" s="149">
        <v>160</v>
      </c>
      <c r="F122" s="149">
        <v>400</v>
      </c>
      <c r="G122" s="149" t="s">
        <v>161</v>
      </c>
      <c r="H122" s="83" t="s">
        <v>162</v>
      </c>
      <c r="XFD122"/>
    </row>
    <row r="123" spans="1:8 16384:16384" s="78" customFormat="1" x14ac:dyDescent="0.3">
      <c r="A123" s="149" t="s">
        <v>165</v>
      </c>
      <c r="B123" s="150" t="s">
        <v>231</v>
      </c>
      <c r="C123" s="149" t="s">
        <v>283</v>
      </c>
      <c r="D123" s="151">
        <v>41843</v>
      </c>
      <c r="E123" s="149">
        <v>2000</v>
      </c>
      <c r="F123" s="149">
        <v>400</v>
      </c>
      <c r="G123" s="149" t="s">
        <v>161</v>
      </c>
      <c r="H123" s="83" t="s">
        <v>162</v>
      </c>
      <c r="XFD123"/>
    </row>
    <row r="124" spans="1:8 16384:16384" s="78" customFormat="1" x14ac:dyDescent="0.3">
      <c r="A124" s="149" t="s">
        <v>165</v>
      </c>
      <c r="B124" s="150" t="s">
        <v>231</v>
      </c>
      <c r="C124" s="149" t="s">
        <v>282</v>
      </c>
      <c r="D124" s="151">
        <v>41865</v>
      </c>
      <c r="E124" s="149">
        <v>4900</v>
      </c>
      <c r="F124" s="149">
        <v>400</v>
      </c>
      <c r="G124" s="149" t="s">
        <v>161</v>
      </c>
      <c r="H124" s="83" t="s">
        <v>162</v>
      </c>
      <c r="XFD124"/>
    </row>
    <row r="125" spans="1:8 16384:16384" s="78" customFormat="1" x14ac:dyDescent="0.3">
      <c r="A125" s="149" t="s">
        <v>165</v>
      </c>
      <c r="B125" s="150" t="s">
        <v>231</v>
      </c>
      <c r="C125" s="149" t="s">
        <v>283</v>
      </c>
      <c r="D125" s="151">
        <v>41865</v>
      </c>
      <c r="E125" s="149">
        <v>3400</v>
      </c>
      <c r="F125" s="149">
        <v>400</v>
      </c>
      <c r="G125" s="149" t="s">
        <v>161</v>
      </c>
      <c r="H125" s="83" t="s">
        <v>162</v>
      </c>
      <c r="XFD125"/>
    </row>
    <row r="126" spans="1:8 16384:16384" s="78" customFormat="1" x14ac:dyDescent="0.3">
      <c r="A126" s="149" t="s">
        <v>165</v>
      </c>
      <c r="B126" s="150" t="s">
        <v>231</v>
      </c>
      <c r="C126" s="149" t="s">
        <v>282</v>
      </c>
      <c r="D126" s="151">
        <v>41900</v>
      </c>
      <c r="E126" s="149">
        <v>7900</v>
      </c>
      <c r="F126" s="149">
        <v>400</v>
      </c>
      <c r="G126" s="149" t="s">
        <v>161</v>
      </c>
      <c r="H126" s="83" t="s">
        <v>162</v>
      </c>
      <c r="XFD126"/>
    </row>
    <row r="127" spans="1:8 16384:16384" s="78" customFormat="1" x14ac:dyDescent="0.3">
      <c r="A127" s="149" t="s">
        <v>165</v>
      </c>
      <c r="B127" s="150" t="s">
        <v>231</v>
      </c>
      <c r="C127" s="149" t="s">
        <v>283</v>
      </c>
      <c r="D127" s="151">
        <v>41900</v>
      </c>
      <c r="E127" s="149">
        <v>2000</v>
      </c>
      <c r="F127" s="149">
        <v>400</v>
      </c>
      <c r="G127" s="149" t="s">
        <v>161</v>
      </c>
      <c r="H127" s="83" t="s">
        <v>162</v>
      </c>
      <c r="XFD127"/>
    </row>
    <row r="128" spans="1:8 16384:16384" s="78" customFormat="1" x14ac:dyDescent="0.3">
      <c r="A128" s="149" t="s">
        <v>165</v>
      </c>
      <c r="B128" s="150" t="s">
        <v>231</v>
      </c>
      <c r="C128" s="149" t="s">
        <v>282</v>
      </c>
      <c r="D128" s="151">
        <v>41935</v>
      </c>
      <c r="E128" s="149">
        <v>860</v>
      </c>
      <c r="F128" s="149">
        <v>400</v>
      </c>
      <c r="G128" s="149" t="s">
        <v>161</v>
      </c>
      <c r="H128" s="83" t="s">
        <v>162</v>
      </c>
      <c r="XFD128"/>
    </row>
    <row r="129" spans="1:8 16384:16384" s="78" customFormat="1" x14ac:dyDescent="0.3">
      <c r="A129" s="149" t="s">
        <v>165</v>
      </c>
      <c r="B129" s="150" t="s">
        <v>231</v>
      </c>
      <c r="C129" s="149" t="s">
        <v>283</v>
      </c>
      <c r="D129" s="151">
        <v>41935</v>
      </c>
      <c r="E129" s="149">
        <v>2700</v>
      </c>
      <c r="F129" s="149">
        <v>400</v>
      </c>
      <c r="G129" s="149" t="s">
        <v>161</v>
      </c>
      <c r="H129" s="83" t="s">
        <v>162</v>
      </c>
      <c r="XFD129"/>
    </row>
    <row r="130" spans="1:8 16384:16384" s="78" customFormat="1" x14ac:dyDescent="0.3">
      <c r="A130" s="149" t="s">
        <v>159</v>
      </c>
      <c r="B130" s="150" t="s">
        <v>231</v>
      </c>
      <c r="C130" s="149" t="s">
        <v>285</v>
      </c>
      <c r="D130" s="151">
        <v>41946</v>
      </c>
      <c r="E130" s="149">
        <v>901</v>
      </c>
      <c r="F130" s="149">
        <v>400</v>
      </c>
      <c r="G130" s="149" t="s">
        <v>161</v>
      </c>
      <c r="H130" s="83" t="s">
        <v>162</v>
      </c>
      <c r="XFD130"/>
    </row>
    <row r="131" spans="1:8 16384:16384" s="78" customFormat="1" x14ac:dyDescent="0.3">
      <c r="A131" s="149" t="s">
        <v>165</v>
      </c>
      <c r="B131" s="150" t="s">
        <v>231</v>
      </c>
      <c r="C131" s="149" t="s">
        <v>282</v>
      </c>
      <c r="D131" s="151">
        <v>41955</v>
      </c>
      <c r="E131" s="149">
        <v>2800</v>
      </c>
      <c r="F131" s="149">
        <v>400</v>
      </c>
      <c r="G131" s="149" t="s">
        <v>161</v>
      </c>
      <c r="H131" s="83" t="s">
        <v>162</v>
      </c>
      <c r="XFD131"/>
    </row>
    <row r="132" spans="1:8 16384:16384" s="78" customFormat="1" x14ac:dyDescent="0.3">
      <c r="A132" s="149" t="s">
        <v>165</v>
      </c>
      <c r="B132" s="150" t="s">
        <v>231</v>
      </c>
      <c r="C132" s="149" t="s">
        <v>283</v>
      </c>
      <c r="D132" s="151">
        <v>41955</v>
      </c>
      <c r="E132" s="149">
        <v>950</v>
      </c>
      <c r="F132" s="149">
        <v>400</v>
      </c>
      <c r="G132" s="149" t="s">
        <v>161</v>
      </c>
      <c r="H132" s="83" t="s">
        <v>162</v>
      </c>
      <c r="XFD132"/>
    </row>
    <row r="133" spans="1:8 16384:16384" s="78" customFormat="1" x14ac:dyDescent="0.3">
      <c r="A133" s="149" t="s">
        <v>165</v>
      </c>
      <c r="B133" s="150" t="s">
        <v>231</v>
      </c>
      <c r="C133" s="149" t="s">
        <v>282</v>
      </c>
      <c r="D133" s="151">
        <v>41989</v>
      </c>
      <c r="E133" s="149">
        <v>2900</v>
      </c>
      <c r="F133" s="149">
        <v>400</v>
      </c>
      <c r="G133" s="149" t="s">
        <v>161</v>
      </c>
      <c r="H133" s="83" t="s">
        <v>162</v>
      </c>
      <c r="XFD133"/>
    </row>
    <row r="134" spans="1:8 16384:16384" s="78" customFormat="1" x14ac:dyDescent="0.3">
      <c r="A134" s="149" t="s">
        <v>165</v>
      </c>
      <c r="B134" s="150" t="s">
        <v>231</v>
      </c>
      <c r="C134" s="149" t="s">
        <v>283</v>
      </c>
      <c r="D134" s="151">
        <v>41989</v>
      </c>
      <c r="E134" s="149">
        <v>1500</v>
      </c>
      <c r="F134" s="149">
        <v>400</v>
      </c>
      <c r="G134" s="149" t="s">
        <v>161</v>
      </c>
      <c r="H134" s="83" t="s">
        <v>162</v>
      </c>
      <c r="XFD134"/>
    </row>
    <row r="135" spans="1:8 16384:16384" s="78" customFormat="1" x14ac:dyDescent="0.3">
      <c r="A135" s="149" t="s">
        <v>165</v>
      </c>
      <c r="B135" s="150" t="s">
        <v>231</v>
      </c>
      <c r="C135" s="149" t="s">
        <v>282</v>
      </c>
      <c r="D135" s="151">
        <v>42031</v>
      </c>
      <c r="E135" s="149">
        <v>2000</v>
      </c>
      <c r="F135" s="149">
        <v>400</v>
      </c>
      <c r="G135" s="149" t="s">
        <v>161</v>
      </c>
      <c r="H135" s="83" t="s">
        <v>162</v>
      </c>
      <c r="XFD135"/>
    </row>
    <row r="136" spans="1:8 16384:16384" s="78" customFormat="1" x14ac:dyDescent="0.3">
      <c r="A136" s="149" t="s">
        <v>165</v>
      </c>
      <c r="B136" s="150" t="s">
        <v>231</v>
      </c>
      <c r="C136" s="149" t="s">
        <v>283</v>
      </c>
      <c r="D136" s="151">
        <v>42031</v>
      </c>
      <c r="E136" s="149">
        <v>3500</v>
      </c>
      <c r="F136" s="149">
        <v>400</v>
      </c>
      <c r="G136" s="149" t="s">
        <v>161</v>
      </c>
      <c r="H136" s="83" t="s">
        <v>162</v>
      </c>
      <c r="XFD136"/>
    </row>
    <row r="137" spans="1:8 16384:16384" s="78" customFormat="1" x14ac:dyDescent="0.3">
      <c r="A137" s="149" t="s">
        <v>165</v>
      </c>
      <c r="B137" s="150" t="s">
        <v>231</v>
      </c>
      <c r="C137" s="149" t="s">
        <v>282</v>
      </c>
      <c r="D137" s="151">
        <v>42054</v>
      </c>
      <c r="E137" s="149">
        <v>2100</v>
      </c>
      <c r="F137" s="149">
        <v>400</v>
      </c>
      <c r="G137" s="149" t="s">
        <v>161</v>
      </c>
      <c r="H137" s="83" t="s">
        <v>162</v>
      </c>
      <c r="XFD137"/>
    </row>
    <row r="138" spans="1:8 16384:16384" s="78" customFormat="1" x14ac:dyDescent="0.3">
      <c r="A138" s="149" t="s">
        <v>165</v>
      </c>
      <c r="B138" s="150" t="s">
        <v>231</v>
      </c>
      <c r="C138" s="149" t="s">
        <v>283</v>
      </c>
      <c r="D138" s="151">
        <v>42054</v>
      </c>
      <c r="E138" s="149">
        <v>650</v>
      </c>
      <c r="F138" s="149">
        <v>400</v>
      </c>
      <c r="G138" s="149" t="s">
        <v>161</v>
      </c>
      <c r="H138" s="83" t="s">
        <v>162</v>
      </c>
      <c r="XFD138"/>
    </row>
    <row r="139" spans="1:8 16384:16384" s="78" customFormat="1" x14ac:dyDescent="0.3">
      <c r="A139" s="149" t="s">
        <v>159</v>
      </c>
      <c r="B139" s="150" t="s">
        <v>231</v>
      </c>
      <c r="C139" s="149" t="s">
        <v>285</v>
      </c>
      <c r="D139" s="151">
        <v>42079</v>
      </c>
      <c r="E139" s="149">
        <v>160</v>
      </c>
      <c r="F139" s="149">
        <v>400</v>
      </c>
      <c r="G139" s="149" t="s">
        <v>161</v>
      </c>
      <c r="H139" s="83" t="s">
        <v>162</v>
      </c>
      <c r="XFD139"/>
    </row>
    <row r="140" spans="1:8 16384:16384" s="78" customFormat="1" x14ac:dyDescent="0.3">
      <c r="A140" s="149" t="s">
        <v>165</v>
      </c>
      <c r="B140" s="150" t="s">
        <v>231</v>
      </c>
      <c r="C140" s="149" t="s">
        <v>282</v>
      </c>
      <c r="D140" s="151">
        <v>42087</v>
      </c>
      <c r="E140" s="149">
        <v>430</v>
      </c>
      <c r="F140" s="149">
        <v>400</v>
      </c>
      <c r="G140" s="149" t="s">
        <v>161</v>
      </c>
      <c r="H140" s="83" t="s">
        <v>162</v>
      </c>
      <c r="XFD140"/>
    </row>
    <row r="141" spans="1:8 16384:16384" s="78" customFormat="1" x14ac:dyDescent="0.3">
      <c r="A141" s="149" t="s">
        <v>165</v>
      </c>
      <c r="B141" s="150" t="s">
        <v>231</v>
      </c>
      <c r="C141" s="149" t="s">
        <v>283</v>
      </c>
      <c r="D141" s="151">
        <v>42087</v>
      </c>
      <c r="E141" s="149">
        <v>2000</v>
      </c>
      <c r="F141" s="149">
        <v>400</v>
      </c>
      <c r="G141" s="149" t="s">
        <v>161</v>
      </c>
      <c r="H141" s="83" t="s">
        <v>162</v>
      </c>
      <c r="XFD141"/>
    </row>
    <row r="142" spans="1:8 16384:16384" s="78" customFormat="1" x14ac:dyDescent="0.3">
      <c r="A142" s="149" t="s">
        <v>159</v>
      </c>
      <c r="B142" s="150" t="s">
        <v>231</v>
      </c>
      <c r="C142" s="149" t="s">
        <v>285</v>
      </c>
      <c r="D142" s="151">
        <v>42102</v>
      </c>
      <c r="E142" s="149">
        <v>360</v>
      </c>
      <c r="F142" s="149">
        <v>400</v>
      </c>
      <c r="G142" s="149" t="s">
        <v>161</v>
      </c>
      <c r="H142" s="83" t="s">
        <v>162</v>
      </c>
      <c r="XFD142"/>
    </row>
    <row r="143" spans="1:8 16384:16384" s="78" customFormat="1" x14ac:dyDescent="0.3">
      <c r="A143" s="149" t="s">
        <v>165</v>
      </c>
      <c r="B143" s="150" t="s">
        <v>231</v>
      </c>
      <c r="C143" s="149" t="s">
        <v>282</v>
      </c>
      <c r="D143" s="151">
        <v>42122</v>
      </c>
      <c r="E143" s="149">
        <v>690</v>
      </c>
      <c r="F143" s="149">
        <v>400</v>
      </c>
      <c r="G143" s="149" t="s">
        <v>161</v>
      </c>
      <c r="H143" s="83" t="s">
        <v>162</v>
      </c>
      <c r="XFD143"/>
    </row>
    <row r="144" spans="1:8 16384:16384" s="78" customFormat="1" x14ac:dyDescent="0.3">
      <c r="A144" s="149" t="s">
        <v>165</v>
      </c>
      <c r="B144" s="150" t="s">
        <v>231</v>
      </c>
      <c r="C144" s="149" t="s">
        <v>283</v>
      </c>
      <c r="D144" s="151">
        <v>42122</v>
      </c>
      <c r="E144" s="149">
        <v>5700</v>
      </c>
      <c r="F144" s="149">
        <v>400</v>
      </c>
      <c r="G144" s="149" t="s">
        <v>161</v>
      </c>
      <c r="H144" s="83" t="s">
        <v>162</v>
      </c>
      <c r="XFD144"/>
    </row>
    <row r="145" spans="1:8 16384:16384" s="78" customFormat="1" x14ac:dyDescent="0.3">
      <c r="A145" s="149" t="s">
        <v>165</v>
      </c>
      <c r="B145" s="150" t="s">
        <v>231</v>
      </c>
      <c r="C145" s="149" t="s">
        <v>282</v>
      </c>
      <c r="D145" s="151">
        <v>42151</v>
      </c>
      <c r="E145" s="149">
        <v>2100</v>
      </c>
      <c r="F145" s="149">
        <v>400</v>
      </c>
      <c r="G145" s="149" t="s">
        <v>161</v>
      </c>
      <c r="H145" s="83" t="s">
        <v>162</v>
      </c>
      <c r="XFD145"/>
    </row>
    <row r="146" spans="1:8 16384:16384" s="78" customFormat="1" x14ac:dyDescent="0.3">
      <c r="A146" s="149" t="s">
        <v>165</v>
      </c>
      <c r="B146" s="150" t="s">
        <v>231</v>
      </c>
      <c r="C146" s="149" t="s">
        <v>283</v>
      </c>
      <c r="D146" s="151">
        <v>42151</v>
      </c>
      <c r="E146" s="149">
        <v>1300</v>
      </c>
      <c r="F146" s="149">
        <v>400</v>
      </c>
      <c r="G146" s="149" t="s">
        <v>161</v>
      </c>
      <c r="H146" s="83" t="s">
        <v>162</v>
      </c>
      <c r="XFD146"/>
    </row>
    <row r="147" spans="1:8 16384:16384" s="78" customFormat="1" x14ac:dyDescent="0.3">
      <c r="A147" s="149" t="s">
        <v>165</v>
      </c>
      <c r="B147" s="150" t="s">
        <v>231</v>
      </c>
      <c r="C147" s="149" t="s">
        <v>282</v>
      </c>
      <c r="D147" s="151">
        <v>42177</v>
      </c>
      <c r="E147" s="149">
        <v>5200</v>
      </c>
      <c r="F147" s="149">
        <v>400</v>
      </c>
      <c r="G147" s="149" t="s">
        <v>161</v>
      </c>
      <c r="H147" s="83" t="s">
        <v>162</v>
      </c>
      <c r="XFD147"/>
    </row>
    <row r="148" spans="1:8 16384:16384" s="78" customFormat="1" x14ac:dyDescent="0.3">
      <c r="A148" s="149" t="s">
        <v>165</v>
      </c>
      <c r="B148" s="150" t="s">
        <v>231</v>
      </c>
      <c r="C148" s="149" t="s">
        <v>283</v>
      </c>
      <c r="D148" s="151">
        <v>42177</v>
      </c>
      <c r="E148" s="149">
        <v>22000</v>
      </c>
      <c r="F148" s="149">
        <v>400</v>
      </c>
      <c r="G148" s="149" t="s">
        <v>161</v>
      </c>
      <c r="H148" s="83" t="s">
        <v>162</v>
      </c>
      <c r="XFD148"/>
    </row>
    <row r="149" spans="1:8 16384:16384" s="78" customFormat="1" x14ac:dyDescent="0.3">
      <c r="A149" s="149" t="s">
        <v>159</v>
      </c>
      <c r="B149" s="150" t="s">
        <v>231</v>
      </c>
      <c r="C149" s="149" t="s">
        <v>285</v>
      </c>
      <c r="D149" s="151">
        <v>42198</v>
      </c>
      <c r="E149" s="149">
        <v>980</v>
      </c>
      <c r="F149" s="149">
        <v>400</v>
      </c>
      <c r="G149" s="149" t="s">
        <v>161</v>
      </c>
      <c r="H149" s="83" t="s">
        <v>162</v>
      </c>
      <c r="XFD149"/>
    </row>
    <row r="150" spans="1:8 16384:16384" s="78" customFormat="1" x14ac:dyDescent="0.3">
      <c r="A150" s="149" t="s">
        <v>165</v>
      </c>
      <c r="B150" s="150" t="s">
        <v>231</v>
      </c>
      <c r="C150" s="149" t="s">
        <v>282</v>
      </c>
      <c r="D150" s="151">
        <v>42200</v>
      </c>
      <c r="E150" s="149">
        <v>2700</v>
      </c>
      <c r="F150" s="149">
        <v>400</v>
      </c>
      <c r="G150" s="149" t="s">
        <v>161</v>
      </c>
      <c r="H150" s="83" t="s">
        <v>162</v>
      </c>
      <c r="XFD150"/>
    </row>
    <row r="151" spans="1:8 16384:16384" s="78" customFormat="1" x14ac:dyDescent="0.3">
      <c r="A151" s="149" t="s">
        <v>165</v>
      </c>
      <c r="B151" s="150" t="s">
        <v>231</v>
      </c>
      <c r="C151" s="149" t="s">
        <v>283</v>
      </c>
      <c r="D151" s="151">
        <v>42200</v>
      </c>
      <c r="E151" s="149">
        <v>1000</v>
      </c>
      <c r="F151" s="149">
        <v>400</v>
      </c>
      <c r="G151" s="149" t="s">
        <v>161</v>
      </c>
      <c r="H151" s="83" t="s">
        <v>162</v>
      </c>
      <c r="XFD151"/>
    </row>
    <row r="152" spans="1:8 16384:16384" s="78" customFormat="1" x14ac:dyDescent="0.3">
      <c r="A152" s="149" t="s">
        <v>165</v>
      </c>
      <c r="B152" s="150" t="s">
        <v>231</v>
      </c>
      <c r="C152" s="149" t="s">
        <v>282</v>
      </c>
      <c r="D152" s="151">
        <v>42242</v>
      </c>
      <c r="E152" s="149">
        <v>13000</v>
      </c>
      <c r="F152" s="149">
        <v>400</v>
      </c>
      <c r="G152" s="149" t="s">
        <v>161</v>
      </c>
      <c r="H152" s="83" t="s">
        <v>162</v>
      </c>
      <c r="XFD152"/>
    </row>
    <row r="153" spans="1:8 16384:16384" s="78" customFormat="1" x14ac:dyDescent="0.3">
      <c r="A153" s="149" t="s">
        <v>165</v>
      </c>
      <c r="B153" s="150" t="s">
        <v>231</v>
      </c>
      <c r="C153" s="149" t="s">
        <v>283</v>
      </c>
      <c r="D153" s="151">
        <v>42242</v>
      </c>
      <c r="E153" s="149">
        <v>6000</v>
      </c>
      <c r="F153" s="149">
        <v>400</v>
      </c>
      <c r="G153" s="149" t="s">
        <v>161</v>
      </c>
      <c r="H153" s="83" t="s">
        <v>162</v>
      </c>
      <c r="XFD153"/>
    </row>
    <row r="154" spans="1:8 16384:16384" s="78" customFormat="1" x14ac:dyDescent="0.3">
      <c r="A154" s="149" t="s">
        <v>165</v>
      </c>
      <c r="B154" s="150" t="s">
        <v>231</v>
      </c>
      <c r="C154" s="149" t="s">
        <v>282</v>
      </c>
      <c r="D154" s="151">
        <v>42277</v>
      </c>
      <c r="E154" s="149">
        <v>3100</v>
      </c>
      <c r="F154" s="149">
        <v>400</v>
      </c>
      <c r="G154" s="149" t="s">
        <v>161</v>
      </c>
      <c r="H154" s="83" t="s">
        <v>162</v>
      </c>
      <c r="XFD154"/>
    </row>
    <row r="155" spans="1:8 16384:16384" s="78" customFormat="1" x14ac:dyDescent="0.3">
      <c r="A155" s="149" t="s">
        <v>165</v>
      </c>
      <c r="B155" s="150" t="s">
        <v>231</v>
      </c>
      <c r="C155" s="149" t="s">
        <v>283</v>
      </c>
      <c r="D155" s="151">
        <v>42277</v>
      </c>
      <c r="E155" s="149">
        <v>2600</v>
      </c>
      <c r="F155" s="149">
        <v>400</v>
      </c>
      <c r="G155" s="149" t="s">
        <v>161</v>
      </c>
      <c r="H155" s="83" t="s">
        <v>162</v>
      </c>
      <c r="XFD155"/>
    </row>
    <row r="156" spans="1:8 16384:16384" s="78" customFormat="1" x14ac:dyDescent="0.3">
      <c r="A156" s="149" t="s">
        <v>159</v>
      </c>
      <c r="B156" s="150" t="s">
        <v>231</v>
      </c>
      <c r="C156" s="149" t="s">
        <v>285</v>
      </c>
      <c r="D156" s="151">
        <v>42291</v>
      </c>
      <c r="E156" s="149">
        <v>2600</v>
      </c>
      <c r="F156" s="149">
        <v>400</v>
      </c>
      <c r="G156" s="149" t="s">
        <v>161</v>
      </c>
      <c r="H156" s="83" t="s">
        <v>162</v>
      </c>
      <c r="XFD156"/>
    </row>
    <row r="157" spans="1:8 16384:16384" s="78" customFormat="1" x14ac:dyDescent="0.3">
      <c r="A157" s="149" t="s">
        <v>165</v>
      </c>
      <c r="B157" s="150" t="s">
        <v>231</v>
      </c>
      <c r="C157" s="149" t="s">
        <v>282</v>
      </c>
      <c r="D157" s="151">
        <v>42305</v>
      </c>
      <c r="E157" s="149">
        <v>23000</v>
      </c>
      <c r="F157" s="149">
        <v>400</v>
      </c>
      <c r="G157" s="149" t="s">
        <v>161</v>
      </c>
      <c r="H157" s="83" t="s">
        <v>162</v>
      </c>
      <c r="XFD157"/>
    </row>
    <row r="158" spans="1:8 16384:16384" s="78" customFormat="1" x14ac:dyDescent="0.3">
      <c r="A158" s="149" t="s">
        <v>165</v>
      </c>
      <c r="B158" s="150" t="s">
        <v>231</v>
      </c>
      <c r="C158" s="149" t="s">
        <v>283</v>
      </c>
      <c r="D158" s="151">
        <v>42305</v>
      </c>
      <c r="E158" s="149">
        <v>102000</v>
      </c>
      <c r="F158" s="149">
        <v>400</v>
      </c>
      <c r="G158" s="149" t="s">
        <v>161</v>
      </c>
      <c r="H158" s="83" t="s">
        <v>162</v>
      </c>
      <c r="XFD158"/>
    </row>
    <row r="159" spans="1:8 16384:16384" s="78" customFormat="1" x14ac:dyDescent="0.3">
      <c r="A159" s="149" t="s">
        <v>165</v>
      </c>
      <c r="B159" s="150" t="s">
        <v>231</v>
      </c>
      <c r="C159" s="149" t="s">
        <v>282</v>
      </c>
      <c r="D159" s="151">
        <v>42325</v>
      </c>
      <c r="E159" s="149">
        <v>2300</v>
      </c>
      <c r="F159" s="149">
        <v>400</v>
      </c>
      <c r="G159" s="149" t="s">
        <v>161</v>
      </c>
      <c r="H159" s="83" t="s">
        <v>162</v>
      </c>
      <c r="XFD159"/>
    </row>
    <row r="160" spans="1:8 16384:16384" s="78" customFormat="1" x14ac:dyDescent="0.3">
      <c r="A160" s="149" t="s">
        <v>165</v>
      </c>
      <c r="B160" s="150" t="s">
        <v>231</v>
      </c>
      <c r="C160" s="149" t="s">
        <v>283</v>
      </c>
      <c r="D160" s="151">
        <v>42325</v>
      </c>
      <c r="E160" s="149">
        <v>680</v>
      </c>
      <c r="F160" s="149">
        <v>400</v>
      </c>
      <c r="G160" s="149" t="s">
        <v>161</v>
      </c>
      <c r="H160" s="83" t="s">
        <v>162</v>
      </c>
      <c r="XFD160"/>
    </row>
    <row r="161" spans="1:8 16384:16384" s="78" customFormat="1" x14ac:dyDescent="0.3">
      <c r="A161" s="149" t="s">
        <v>165</v>
      </c>
      <c r="B161" s="150" t="s">
        <v>231</v>
      </c>
      <c r="C161" s="149" t="s">
        <v>282</v>
      </c>
      <c r="D161" s="151">
        <v>42360</v>
      </c>
      <c r="E161" s="149">
        <v>1200</v>
      </c>
      <c r="F161" s="149">
        <v>400</v>
      </c>
      <c r="G161" s="149" t="s">
        <v>161</v>
      </c>
      <c r="H161" s="83" t="s">
        <v>162</v>
      </c>
      <c r="XFD161"/>
    </row>
    <row r="162" spans="1:8 16384:16384" s="78" customFormat="1" x14ac:dyDescent="0.3">
      <c r="A162" s="149" t="s">
        <v>165</v>
      </c>
      <c r="B162" s="150" t="s">
        <v>231</v>
      </c>
      <c r="C162" s="149" t="s">
        <v>283</v>
      </c>
      <c r="D162" s="151">
        <v>42360</v>
      </c>
      <c r="E162" s="149">
        <v>750</v>
      </c>
      <c r="F162" s="149">
        <v>400</v>
      </c>
      <c r="G162" s="149" t="s">
        <v>161</v>
      </c>
      <c r="H162" s="83" t="s">
        <v>162</v>
      </c>
      <c r="XFD162"/>
    </row>
    <row r="163" spans="1:8 16384:16384" s="78" customFormat="1" x14ac:dyDescent="0.3">
      <c r="A163" s="149" t="s">
        <v>159</v>
      </c>
      <c r="B163" s="150" t="s">
        <v>231</v>
      </c>
      <c r="C163" s="149" t="s">
        <v>285</v>
      </c>
      <c r="D163" s="151">
        <v>42381</v>
      </c>
      <c r="E163" s="149">
        <v>5600</v>
      </c>
      <c r="F163" s="149">
        <v>400</v>
      </c>
      <c r="G163" s="149" t="s">
        <v>161</v>
      </c>
      <c r="H163" s="83" t="s">
        <v>162</v>
      </c>
      <c r="XFD163"/>
    </row>
    <row r="164" spans="1:8 16384:16384" s="78" customFormat="1" x14ac:dyDescent="0.3">
      <c r="A164" s="149" t="s">
        <v>165</v>
      </c>
      <c r="B164" s="150" t="s">
        <v>231</v>
      </c>
      <c r="C164" s="149" t="s">
        <v>282</v>
      </c>
      <c r="D164" s="151">
        <v>42388</v>
      </c>
      <c r="E164" s="149">
        <v>5200</v>
      </c>
      <c r="F164" s="149">
        <v>400</v>
      </c>
      <c r="G164" s="149" t="s">
        <v>161</v>
      </c>
      <c r="H164" s="83" t="s">
        <v>162</v>
      </c>
      <c r="XFD164"/>
    </row>
    <row r="165" spans="1:8 16384:16384" s="78" customFormat="1" x14ac:dyDescent="0.3">
      <c r="A165" s="149" t="s">
        <v>165</v>
      </c>
      <c r="B165" s="150" t="s">
        <v>231</v>
      </c>
      <c r="C165" s="149" t="s">
        <v>283</v>
      </c>
      <c r="D165" s="151">
        <v>42388</v>
      </c>
      <c r="E165" s="149">
        <v>1500</v>
      </c>
      <c r="F165" s="149">
        <v>400</v>
      </c>
      <c r="G165" s="149" t="s">
        <v>161</v>
      </c>
      <c r="H165" s="83" t="s">
        <v>162</v>
      </c>
      <c r="XFD165"/>
    </row>
    <row r="166" spans="1:8 16384:16384" s="78" customFormat="1" x14ac:dyDescent="0.3">
      <c r="A166" s="149" t="s">
        <v>165</v>
      </c>
      <c r="B166" s="150" t="s">
        <v>231</v>
      </c>
      <c r="C166" s="149" t="s">
        <v>282</v>
      </c>
      <c r="D166" s="151">
        <v>42417</v>
      </c>
      <c r="E166" s="149">
        <v>3500</v>
      </c>
      <c r="F166" s="149">
        <v>400</v>
      </c>
      <c r="G166" s="149" t="s">
        <v>161</v>
      </c>
      <c r="H166" s="83" t="s">
        <v>162</v>
      </c>
      <c r="XFD166"/>
    </row>
    <row r="167" spans="1:8 16384:16384" s="78" customFormat="1" x14ac:dyDescent="0.3">
      <c r="A167" s="149" t="s">
        <v>165</v>
      </c>
      <c r="B167" s="150" t="s">
        <v>231</v>
      </c>
      <c r="C167" s="149" t="s">
        <v>283</v>
      </c>
      <c r="D167" s="151">
        <v>42417</v>
      </c>
      <c r="E167" s="149">
        <v>810</v>
      </c>
      <c r="F167" s="149">
        <v>400</v>
      </c>
      <c r="G167" s="149" t="s">
        <v>161</v>
      </c>
      <c r="H167" s="83" t="s">
        <v>162</v>
      </c>
      <c r="XFD167"/>
    </row>
    <row r="168" spans="1:8 16384:16384" s="78" customFormat="1" x14ac:dyDescent="0.3">
      <c r="A168" s="149" t="s">
        <v>165</v>
      </c>
      <c r="B168" s="150" t="s">
        <v>231</v>
      </c>
      <c r="C168" s="149" t="s">
        <v>282</v>
      </c>
      <c r="D168" s="151">
        <v>42457</v>
      </c>
      <c r="E168" s="149">
        <v>3200</v>
      </c>
      <c r="F168" s="149">
        <v>400</v>
      </c>
      <c r="G168" s="149" t="s">
        <v>161</v>
      </c>
      <c r="H168" s="83" t="s">
        <v>162</v>
      </c>
      <c r="XFD168"/>
    </row>
    <row r="169" spans="1:8 16384:16384" s="78" customFormat="1" x14ac:dyDescent="0.3">
      <c r="A169" s="149" t="s">
        <v>165</v>
      </c>
      <c r="B169" s="150" t="s">
        <v>231</v>
      </c>
      <c r="C169" s="149" t="s">
        <v>283</v>
      </c>
      <c r="D169" s="151">
        <v>42457</v>
      </c>
      <c r="E169" s="149">
        <v>2300</v>
      </c>
      <c r="F169" s="149">
        <v>400</v>
      </c>
      <c r="G169" s="149" t="s">
        <v>161</v>
      </c>
      <c r="H169" s="83" t="s">
        <v>162</v>
      </c>
      <c r="XFD169"/>
    </row>
    <row r="170" spans="1:8 16384:16384" x14ac:dyDescent="0.3">
      <c r="A170" s="149" t="s">
        <v>165</v>
      </c>
      <c r="B170" s="150" t="s">
        <v>231</v>
      </c>
      <c r="C170" s="149" t="s">
        <v>282</v>
      </c>
      <c r="D170" s="151">
        <v>42480</v>
      </c>
      <c r="E170" s="149">
        <v>4800</v>
      </c>
      <c r="F170" s="149">
        <v>400</v>
      </c>
      <c r="G170" s="149" t="s">
        <v>161</v>
      </c>
      <c r="H170" s="83" t="s">
        <v>162</v>
      </c>
    </row>
    <row r="171" spans="1:8 16384:16384" x14ac:dyDescent="0.3">
      <c r="A171" s="149" t="s">
        <v>165</v>
      </c>
      <c r="B171" s="150" t="s">
        <v>231</v>
      </c>
      <c r="C171" s="149" t="s">
        <v>283</v>
      </c>
      <c r="D171" s="151">
        <v>42480</v>
      </c>
      <c r="E171" s="149">
        <v>5200</v>
      </c>
      <c r="F171" s="149">
        <v>400</v>
      </c>
      <c r="G171" s="149" t="s">
        <v>161</v>
      </c>
      <c r="H171" s="83" t="s">
        <v>162</v>
      </c>
    </row>
    <row r="172" spans="1:8 16384:16384" x14ac:dyDescent="0.3">
      <c r="A172" s="149" t="s">
        <v>159</v>
      </c>
      <c r="B172" s="150" t="s">
        <v>231</v>
      </c>
      <c r="C172" s="149" t="s">
        <v>285</v>
      </c>
      <c r="D172" s="151">
        <v>42486</v>
      </c>
      <c r="E172" s="149">
        <v>310</v>
      </c>
      <c r="F172" s="149">
        <v>400</v>
      </c>
      <c r="G172" s="149" t="s">
        <v>161</v>
      </c>
      <c r="H172" s="83" t="s">
        <v>162</v>
      </c>
    </row>
    <row r="173" spans="1:8 16384:16384" x14ac:dyDescent="0.3">
      <c r="A173" s="149" t="s">
        <v>165</v>
      </c>
      <c r="B173" s="150" t="s">
        <v>231</v>
      </c>
      <c r="C173" s="149" t="s">
        <v>282</v>
      </c>
      <c r="D173" s="151">
        <v>42516</v>
      </c>
      <c r="E173" s="149">
        <v>5300</v>
      </c>
      <c r="F173" s="149">
        <v>400</v>
      </c>
      <c r="G173" s="149" t="s">
        <v>161</v>
      </c>
      <c r="H173" s="83" t="s">
        <v>162</v>
      </c>
    </row>
    <row r="174" spans="1:8 16384:16384" x14ac:dyDescent="0.3">
      <c r="A174" s="149" t="s">
        <v>165</v>
      </c>
      <c r="B174" s="150" t="s">
        <v>231</v>
      </c>
      <c r="C174" s="149" t="s">
        <v>283</v>
      </c>
      <c r="D174" s="151">
        <v>42516</v>
      </c>
      <c r="E174" s="149">
        <v>560</v>
      </c>
      <c r="F174" s="149">
        <v>400</v>
      </c>
      <c r="G174" s="149" t="s">
        <v>161</v>
      </c>
      <c r="H174" s="83" t="s">
        <v>162</v>
      </c>
    </row>
    <row r="175" spans="1:8 16384:16384" x14ac:dyDescent="0.3">
      <c r="A175" s="149" t="s">
        <v>165</v>
      </c>
      <c r="B175" s="150" t="s">
        <v>231</v>
      </c>
      <c r="C175" s="149" t="s">
        <v>282</v>
      </c>
      <c r="D175" s="151">
        <v>42536</v>
      </c>
      <c r="E175" s="149">
        <v>8300</v>
      </c>
      <c r="F175" s="149">
        <v>400</v>
      </c>
      <c r="G175" s="149" t="s">
        <v>161</v>
      </c>
      <c r="H175" s="83" t="s">
        <v>162</v>
      </c>
    </row>
    <row r="176" spans="1:8 16384:16384" x14ac:dyDescent="0.3">
      <c r="A176" s="149" t="s">
        <v>165</v>
      </c>
      <c r="B176" s="150" t="s">
        <v>231</v>
      </c>
      <c r="C176" s="149" t="s">
        <v>283</v>
      </c>
      <c r="D176" s="151">
        <v>42536</v>
      </c>
      <c r="E176" s="149">
        <v>2000</v>
      </c>
      <c r="F176" s="149">
        <v>400</v>
      </c>
      <c r="G176" s="149" t="s">
        <v>161</v>
      </c>
      <c r="H176" s="83" t="s">
        <v>162</v>
      </c>
    </row>
    <row r="177" spans="1:8" x14ac:dyDescent="0.3">
      <c r="A177" s="149" t="s">
        <v>165</v>
      </c>
      <c r="B177" s="150" t="s">
        <v>231</v>
      </c>
      <c r="C177" s="149" t="s">
        <v>282</v>
      </c>
      <c r="D177" s="151">
        <v>42569</v>
      </c>
      <c r="E177" s="149">
        <v>4300</v>
      </c>
      <c r="F177" s="149">
        <v>400</v>
      </c>
      <c r="G177" s="149" t="s">
        <v>161</v>
      </c>
      <c r="H177" s="83" t="s">
        <v>162</v>
      </c>
    </row>
    <row r="178" spans="1:8" x14ac:dyDescent="0.3">
      <c r="A178" s="149" t="s">
        <v>165</v>
      </c>
      <c r="B178" s="150" t="s">
        <v>231</v>
      </c>
      <c r="C178" s="149" t="s">
        <v>283</v>
      </c>
      <c r="D178" s="151">
        <v>42569</v>
      </c>
      <c r="E178" s="149">
        <v>2200</v>
      </c>
      <c r="F178" s="149">
        <v>400</v>
      </c>
      <c r="G178" s="149" t="s">
        <v>161</v>
      </c>
      <c r="H178" s="83" t="s">
        <v>162</v>
      </c>
    </row>
    <row r="179" spans="1:8" x14ac:dyDescent="0.3">
      <c r="A179" s="149" t="s">
        <v>159</v>
      </c>
      <c r="B179" s="150" t="s">
        <v>231</v>
      </c>
      <c r="C179" s="149" t="s">
        <v>285</v>
      </c>
      <c r="D179" s="151">
        <v>42576</v>
      </c>
      <c r="E179" s="149">
        <v>631</v>
      </c>
      <c r="F179" s="149">
        <v>400</v>
      </c>
      <c r="G179" s="149" t="s">
        <v>161</v>
      </c>
      <c r="H179" s="83" t="s">
        <v>162</v>
      </c>
    </row>
    <row r="180" spans="1:8" x14ac:dyDescent="0.3">
      <c r="A180" s="149" t="s">
        <v>165</v>
      </c>
      <c r="B180" s="150" t="s">
        <v>231</v>
      </c>
      <c r="C180" s="149" t="s">
        <v>282</v>
      </c>
      <c r="D180" s="151">
        <v>42611</v>
      </c>
      <c r="E180" s="149">
        <v>5800</v>
      </c>
      <c r="F180" s="149">
        <v>400</v>
      </c>
      <c r="G180" s="149" t="s">
        <v>161</v>
      </c>
      <c r="H180" s="83" t="s">
        <v>162</v>
      </c>
    </row>
    <row r="181" spans="1:8" x14ac:dyDescent="0.3">
      <c r="A181" s="149" t="s">
        <v>165</v>
      </c>
      <c r="B181" s="150" t="s">
        <v>231</v>
      </c>
      <c r="C181" s="149" t="s">
        <v>283</v>
      </c>
      <c r="D181" s="151">
        <v>42611</v>
      </c>
      <c r="E181" s="149">
        <v>1000</v>
      </c>
      <c r="F181" s="149">
        <v>400</v>
      </c>
      <c r="G181" s="149" t="s">
        <v>161</v>
      </c>
      <c r="H181" s="83" t="s">
        <v>162</v>
      </c>
    </row>
    <row r="182" spans="1:8" x14ac:dyDescent="0.3">
      <c r="A182" s="149" t="s">
        <v>165</v>
      </c>
      <c r="B182" s="150" t="s">
        <v>231</v>
      </c>
      <c r="C182" s="149" t="s">
        <v>282</v>
      </c>
      <c r="D182" s="151">
        <v>42642</v>
      </c>
      <c r="E182" s="149">
        <v>3000</v>
      </c>
      <c r="F182" s="149">
        <v>400</v>
      </c>
      <c r="G182" s="149" t="s">
        <v>161</v>
      </c>
      <c r="H182" s="83" t="s">
        <v>162</v>
      </c>
    </row>
    <row r="183" spans="1:8" x14ac:dyDescent="0.3">
      <c r="A183" s="149" t="s">
        <v>165</v>
      </c>
      <c r="B183" s="150" t="s">
        <v>231</v>
      </c>
      <c r="C183" s="149" t="s">
        <v>283</v>
      </c>
      <c r="D183" s="151">
        <v>42642</v>
      </c>
      <c r="E183" s="149">
        <v>1300</v>
      </c>
      <c r="F183" s="149">
        <v>400</v>
      </c>
      <c r="G183" s="149" t="s">
        <v>161</v>
      </c>
      <c r="H183" s="83" t="s">
        <v>162</v>
      </c>
    </row>
    <row r="184" spans="1:8" x14ac:dyDescent="0.3">
      <c r="A184" s="149" t="s">
        <v>165</v>
      </c>
      <c r="B184" s="150" t="s">
        <v>231</v>
      </c>
      <c r="C184" s="149" t="s">
        <v>282</v>
      </c>
      <c r="D184" s="151">
        <v>42675</v>
      </c>
      <c r="E184" s="149">
        <v>3900</v>
      </c>
      <c r="F184" s="149">
        <v>400</v>
      </c>
      <c r="G184" s="149" t="s">
        <v>161</v>
      </c>
      <c r="H184" s="83" t="s">
        <v>162</v>
      </c>
    </row>
    <row r="185" spans="1:8" x14ac:dyDescent="0.3">
      <c r="A185" s="149" t="s">
        <v>165</v>
      </c>
      <c r="B185" s="150" t="s">
        <v>231</v>
      </c>
      <c r="C185" s="149" t="s">
        <v>283</v>
      </c>
      <c r="D185" s="151">
        <v>42675</v>
      </c>
      <c r="E185" s="149">
        <v>580</v>
      </c>
      <c r="F185" s="149">
        <v>400</v>
      </c>
      <c r="G185" s="149" t="s">
        <v>161</v>
      </c>
      <c r="H185" s="83" t="s">
        <v>162</v>
      </c>
    </row>
    <row r="186" spans="1:8" x14ac:dyDescent="0.3">
      <c r="A186" s="149" t="s">
        <v>165</v>
      </c>
      <c r="B186" s="150" t="s">
        <v>231</v>
      </c>
      <c r="C186" s="149" t="s">
        <v>282</v>
      </c>
      <c r="D186" s="151">
        <v>42695</v>
      </c>
      <c r="E186" s="149">
        <v>3700</v>
      </c>
      <c r="F186" s="149">
        <v>400</v>
      </c>
      <c r="G186" s="149" t="s">
        <v>161</v>
      </c>
      <c r="H186" s="83" t="s">
        <v>162</v>
      </c>
    </row>
    <row r="187" spans="1:8" x14ac:dyDescent="0.3">
      <c r="A187" s="149" t="s">
        <v>165</v>
      </c>
      <c r="B187" s="150" t="s">
        <v>231</v>
      </c>
      <c r="C187" s="149" t="s">
        <v>283</v>
      </c>
      <c r="D187" s="151">
        <v>42695</v>
      </c>
      <c r="E187" s="149">
        <v>1500</v>
      </c>
      <c r="F187" s="149">
        <v>400</v>
      </c>
      <c r="G187" s="149" t="s">
        <v>161</v>
      </c>
      <c r="H187" s="83" t="s">
        <v>162</v>
      </c>
    </row>
    <row r="188" spans="1:8" x14ac:dyDescent="0.3">
      <c r="A188" s="149" t="s">
        <v>165</v>
      </c>
      <c r="B188" s="150" t="s">
        <v>231</v>
      </c>
      <c r="C188" s="149" t="s">
        <v>282</v>
      </c>
      <c r="D188" s="151">
        <v>42725</v>
      </c>
      <c r="E188" s="149">
        <v>4800</v>
      </c>
      <c r="F188" s="149">
        <v>400</v>
      </c>
      <c r="G188" s="149" t="s">
        <v>161</v>
      </c>
      <c r="H188" s="83" t="s">
        <v>162</v>
      </c>
    </row>
    <row r="189" spans="1:8" x14ac:dyDescent="0.3">
      <c r="A189" s="149" t="s">
        <v>165</v>
      </c>
      <c r="B189" s="150" t="s">
        <v>231</v>
      </c>
      <c r="C189" s="149" t="s">
        <v>283</v>
      </c>
      <c r="D189" s="151">
        <v>42725</v>
      </c>
      <c r="E189" s="149">
        <v>680</v>
      </c>
      <c r="F189" s="149">
        <v>400</v>
      </c>
      <c r="G189" s="149" t="s">
        <v>161</v>
      </c>
      <c r="H189" s="83" t="s">
        <v>162</v>
      </c>
    </row>
    <row r="190" spans="1:8" x14ac:dyDescent="0.3">
      <c r="A190" s="149" t="s">
        <v>165</v>
      </c>
      <c r="B190" s="150" t="s">
        <v>231</v>
      </c>
      <c r="C190" s="149" t="s">
        <v>282</v>
      </c>
      <c r="D190" s="151">
        <v>42744</v>
      </c>
      <c r="E190" s="149">
        <v>650</v>
      </c>
      <c r="F190" s="149">
        <v>400</v>
      </c>
      <c r="G190" s="149" t="s">
        <v>161</v>
      </c>
      <c r="H190" s="83" t="s">
        <v>162</v>
      </c>
    </row>
    <row r="191" spans="1:8" x14ac:dyDescent="0.3">
      <c r="A191" s="149" t="s">
        <v>165</v>
      </c>
      <c r="B191" s="150" t="s">
        <v>231</v>
      </c>
      <c r="C191" s="149" t="s">
        <v>283</v>
      </c>
      <c r="D191" s="151">
        <v>42744</v>
      </c>
      <c r="E191" s="149">
        <v>680</v>
      </c>
      <c r="F191" s="149">
        <v>400</v>
      </c>
      <c r="G191" s="149" t="s">
        <v>161</v>
      </c>
      <c r="H191" s="83" t="s">
        <v>162</v>
      </c>
    </row>
    <row r="192" spans="1:8" x14ac:dyDescent="0.3">
      <c r="A192" s="149" t="s">
        <v>165</v>
      </c>
      <c r="B192" s="150" t="s">
        <v>231</v>
      </c>
      <c r="C192" s="149" t="s">
        <v>282</v>
      </c>
      <c r="D192" s="151">
        <v>42787</v>
      </c>
      <c r="E192" s="149">
        <v>1900</v>
      </c>
      <c r="F192" s="149">
        <v>400</v>
      </c>
      <c r="G192" s="149" t="s">
        <v>161</v>
      </c>
      <c r="H192" s="83" t="s">
        <v>162</v>
      </c>
    </row>
    <row r="193" spans="1:8" x14ac:dyDescent="0.3">
      <c r="A193" s="149" t="s">
        <v>165</v>
      </c>
      <c r="B193" s="150" t="s">
        <v>231</v>
      </c>
      <c r="C193" s="149" t="s">
        <v>283</v>
      </c>
      <c r="D193" s="151">
        <v>42787</v>
      </c>
      <c r="E193" s="149">
        <v>2400</v>
      </c>
      <c r="F193" s="149">
        <v>400</v>
      </c>
      <c r="G193" s="149" t="s">
        <v>161</v>
      </c>
      <c r="H193" s="83" t="s">
        <v>162</v>
      </c>
    </row>
    <row r="194" spans="1:8" x14ac:dyDescent="0.3">
      <c r="A194" s="149" t="s">
        <v>165</v>
      </c>
      <c r="B194" s="150" t="s">
        <v>231</v>
      </c>
      <c r="C194" s="149" t="s">
        <v>282</v>
      </c>
      <c r="D194" s="151">
        <v>42831</v>
      </c>
      <c r="E194" s="149">
        <v>12000</v>
      </c>
      <c r="F194" s="149">
        <v>400</v>
      </c>
      <c r="G194" s="149" t="s">
        <v>161</v>
      </c>
      <c r="H194" s="83" t="s">
        <v>162</v>
      </c>
    </row>
    <row r="195" spans="1:8" x14ac:dyDescent="0.3">
      <c r="A195" s="149" t="s">
        <v>165</v>
      </c>
      <c r="B195" s="150" t="s">
        <v>231</v>
      </c>
      <c r="C195" s="149" t="s">
        <v>283</v>
      </c>
      <c r="D195" s="151">
        <v>42831</v>
      </c>
      <c r="E195" s="149">
        <v>12000</v>
      </c>
      <c r="F195" s="149">
        <v>400</v>
      </c>
      <c r="G195" s="149" t="s">
        <v>161</v>
      </c>
      <c r="H195" s="83" t="s">
        <v>162</v>
      </c>
    </row>
    <row r="196" spans="1:8" x14ac:dyDescent="0.3">
      <c r="A196" s="149" t="s">
        <v>165</v>
      </c>
      <c r="B196" s="150" t="s">
        <v>231</v>
      </c>
      <c r="C196" s="149" t="s">
        <v>282</v>
      </c>
      <c r="D196" s="151">
        <v>42842</v>
      </c>
      <c r="E196" s="149">
        <v>2300</v>
      </c>
      <c r="F196" s="149">
        <v>400</v>
      </c>
      <c r="G196" s="149" t="s">
        <v>161</v>
      </c>
      <c r="H196" s="83" t="s">
        <v>162</v>
      </c>
    </row>
    <row r="197" spans="1:8" x14ac:dyDescent="0.3">
      <c r="A197" s="149" t="s">
        <v>165</v>
      </c>
      <c r="B197" s="150" t="s">
        <v>231</v>
      </c>
      <c r="C197" s="149" t="s">
        <v>283</v>
      </c>
      <c r="D197" s="151">
        <v>42842</v>
      </c>
      <c r="E197" s="149">
        <v>770</v>
      </c>
      <c r="F197" s="149">
        <v>400</v>
      </c>
      <c r="G197" s="149" t="s">
        <v>161</v>
      </c>
      <c r="H197" s="83" t="s">
        <v>162</v>
      </c>
    </row>
    <row r="198" spans="1:8" x14ac:dyDescent="0.3">
      <c r="A198" s="149" t="s">
        <v>165</v>
      </c>
      <c r="B198" s="150" t="s">
        <v>231</v>
      </c>
      <c r="C198" s="149" t="s">
        <v>282</v>
      </c>
      <c r="D198" s="151">
        <v>42898</v>
      </c>
      <c r="E198" s="149">
        <v>2300</v>
      </c>
      <c r="F198" s="149">
        <v>400</v>
      </c>
      <c r="G198" s="149" t="s">
        <v>161</v>
      </c>
      <c r="H198" s="83" t="s">
        <v>162</v>
      </c>
    </row>
    <row r="199" spans="1:8" x14ac:dyDescent="0.3">
      <c r="A199" s="149" t="s">
        <v>165</v>
      </c>
      <c r="B199" s="150" t="s">
        <v>231</v>
      </c>
      <c r="C199" s="149" t="s">
        <v>283</v>
      </c>
      <c r="D199" s="151">
        <v>42898</v>
      </c>
      <c r="E199" s="149">
        <v>480</v>
      </c>
      <c r="F199" s="149">
        <v>400</v>
      </c>
      <c r="G199" s="149" t="s">
        <v>161</v>
      </c>
      <c r="H199" s="83" t="s">
        <v>162</v>
      </c>
    </row>
  </sheetData>
  <mergeCells count="1">
    <mergeCell ref="L1:M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XFD99"/>
  <sheetViews>
    <sheetView workbookViewId="0">
      <selection activeCell="M11" sqref="M11"/>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165</v>
      </c>
      <c r="B2" s="150" t="s">
        <v>104</v>
      </c>
      <c r="C2" s="149" t="s">
        <v>288</v>
      </c>
      <c r="D2" s="151">
        <v>40191</v>
      </c>
      <c r="E2" s="149">
        <v>3600</v>
      </c>
      <c r="F2" s="149">
        <v>400</v>
      </c>
      <c r="G2" s="149" t="s">
        <v>168</v>
      </c>
      <c r="H2" s="83" t="s">
        <v>162</v>
      </c>
      <c r="J2" s="85" t="s">
        <v>163</v>
      </c>
      <c r="K2" s="85" t="s">
        <v>164</v>
      </c>
      <c r="L2" s="86">
        <v>40179</v>
      </c>
      <c r="M2" s="86">
        <v>42916</v>
      </c>
      <c r="N2" s="82" t="str">
        <f>$B$2</f>
        <v>2280B</v>
      </c>
      <c r="O2" s="21">
        <f>COUNTIFS($D:$D,"&gt;="&amp;L2,$D:$D,"&lt;="&amp;M2)</f>
        <v>98</v>
      </c>
      <c r="P2" s="21">
        <f>COUNTIFS($D:$D,"&gt;="&amp;L2,$D:$D,"&lt;="&amp;M2,$E:$E,"&gt;400")+COUNTIFS($D:$D,"&gt;="&amp;L2,$D:$D,"&lt;="&amp;M2,$E:$E,"*Present &gt;QL")</f>
        <v>73</v>
      </c>
      <c r="Q2" s="87">
        <f t="shared" ref="Q2" si="0">IFERROR(P2/O2,"NA")</f>
        <v>0.74489795918367352</v>
      </c>
      <c r="XFD2"/>
    </row>
    <row r="3" spans="1:17 16384:16384" s="78" customFormat="1" x14ac:dyDescent="0.3">
      <c r="A3" s="149" t="s">
        <v>165</v>
      </c>
      <c r="B3" s="150" t="s">
        <v>104</v>
      </c>
      <c r="C3" s="149" t="s">
        <v>288</v>
      </c>
      <c r="D3" s="151">
        <v>40205</v>
      </c>
      <c r="E3" s="149">
        <v>1200</v>
      </c>
      <c r="F3" s="149">
        <v>400</v>
      </c>
      <c r="G3" s="149" t="s">
        <v>168</v>
      </c>
      <c r="H3" s="83" t="s">
        <v>162</v>
      </c>
      <c r="XFD3"/>
    </row>
    <row r="4" spans="1:17 16384:16384" s="78" customFormat="1" x14ac:dyDescent="0.3">
      <c r="A4" s="149" t="s">
        <v>159</v>
      </c>
      <c r="B4" s="150" t="s">
        <v>104</v>
      </c>
      <c r="C4" s="149" t="s">
        <v>232</v>
      </c>
      <c r="D4" s="151">
        <v>40210</v>
      </c>
      <c r="E4" s="149">
        <v>560</v>
      </c>
      <c r="F4" s="149">
        <v>400</v>
      </c>
      <c r="G4" s="149" t="s">
        <v>161</v>
      </c>
      <c r="H4" s="83" t="s">
        <v>162</v>
      </c>
      <c r="XFD4"/>
    </row>
    <row r="5" spans="1:17 16384:16384" s="78" customFormat="1" x14ac:dyDescent="0.3">
      <c r="A5" s="149" t="s">
        <v>159</v>
      </c>
      <c r="B5" s="150" t="s">
        <v>104</v>
      </c>
      <c r="C5" s="149" t="s">
        <v>289</v>
      </c>
      <c r="D5" s="151">
        <v>40210</v>
      </c>
      <c r="E5" s="149">
        <v>620</v>
      </c>
      <c r="F5" s="149">
        <v>400</v>
      </c>
      <c r="G5" s="149" t="s">
        <v>161</v>
      </c>
      <c r="H5" s="83" t="s">
        <v>162</v>
      </c>
      <c r="XFD5"/>
    </row>
    <row r="6" spans="1:17 16384:16384" s="78" customFormat="1" x14ac:dyDescent="0.3">
      <c r="A6" s="149" t="s">
        <v>165</v>
      </c>
      <c r="B6" s="150" t="s">
        <v>104</v>
      </c>
      <c r="C6" s="149" t="s">
        <v>288</v>
      </c>
      <c r="D6" s="151">
        <v>40233</v>
      </c>
      <c r="E6" s="149">
        <v>560</v>
      </c>
      <c r="F6" s="149">
        <v>400</v>
      </c>
      <c r="G6" s="149" t="s">
        <v>168</v>
      </c>
      <c r="H6" s="83" t="s">
        <v>162</v>
      </c>
      <c r="XFD6"/>
    </row>
    <row r="7" spans="1:17 16384:16384" s="78" customFormat="1" x14ac:dyDescent="0.3">
      <c r="A7" s="149" t="s">
        <v>165</v>
      </c>
      <c r="B7" s="150" t="s">
        <v>104</v>
      </c>
      <c r="C7" s="149" t="s">
        <v>290</v>
      </c>
      <c r="D7" s="151">
        <v>40247</v>
      </c>
      <c r="E7" s="149">
        <v>210</v>
      </c>
      <c r="F7" s="149">
        <v>400</v>
      </c>
      <c r="G7" s="149" t="s">
        <v>168</v>
      </c>
      <c r="H7" s="83" t="s">
        <v>162</v>
      </c>
      <c r="XFD7"/>
    </row>
    <row r="8" spans="1:17 16384:16384" s="78" customFormat="1" x14ac:dyDescent="0.3">
      <c r="A8" s="149" t="s">
        <v>165</v>
      </c>
      <c r="B8" s="150" t="s">
        <v>104</v>
      </c>
      <c r="C8" s="149" t="s">
        <v>288</v>
      </c>
      <c r="D8" s="151">
        <v>40247</v>
      </c>
      <c r="E8" s="149">
        <v>430</v>
      </c>
      <c r="F8" s="149">
        <v>400</v>
      </c>
      <c r="G8" s="149" t="s">
        <v>168</v>
      </c>
      <c r="H8" s="83" t="s">
        <v>162</v>
      </c>
      <c r="XFD8"/>
    </row>
    <row r="9" spans="1:17 16384:16384" s="78" customFormat="1" x14ac:dyDescent="0.3">
      <c r="A9" s="149" t="s">
        <v>165</v>
      </c>
      <c r="B9" s="150" t="s">
        <v>104</v>
      </c>
      <c r="C9" s="149" t="s">
        <v>288</v>
      </c>
      <c r="D9" s="151">
        <v>40275</v>
      </c>
      <c r="E9" s="149">
        <v>220</v>
      </c>
      <c r="F9" s="149">
        <v>400</v>
      </c>
      <c r="G9" s="149" t="s">
        <v>168</v>
      </c>
      <c r="H9" s="83" t="s">
        <v>162</v>
      </c>
      <c r="XFD9"/>
    </row>
    <row r="10" spans="1:17 16384:16384" s="78" customFormat="1" x14ac:dyDescent="0.3">
      <c r="A10" s="149" t="s">
        <v>165</v>
      </c>
      <c r="B10" s="150" t="s">
        <v>104</v>
      </c>
      <c r="C10" s="149" t="s">
        <v>290</v>
      </c>
      <c r="D10" s="151">
        <v>40288</v>
      </c>
      <c r="E10" s="149">
        <v>250</v>
      </c>
      <c r="F10" s="149">
        <v>400</v>
      </c>
      <c r="G10" s="149" t="s">
        <v>168</v>
      </c>
      <c r="H10" s="83" t="s">
        <v>162</v>
      </c>
      <c r="XFD10"/>
    </row>
    <row r="11" spans="1:17 16384:16384" s="78" customFormat="1" x14ac:dyDescent="0.3">
      <c r="A11" s="149" t="s">
        <v>165</v>
      </c>
      <c r="B11" s="150" t="s">
        <v>104</v>
      </c>
      <c r="C11" s="149" t="s">
        <v>288</v>
      </c>
      <c r="D11" s="151">
        <v>40304</v>
      </c>
      <c r="E11" s="149">
        <v>6500</v>
      </c>
      <c r="F11" s="149">
        <v>400</v>
      </c>
      <c r="G11" s="149" t="s">
        <v>168</v>
      </c>
      <c r="H11" s="83" t="s">
        <v>162</v>
      </c>
      <c r="XFD11"/>
    </row>
    <row r="12" spans="1:17 16384:16384" s="78" customFormat="1" x14ac:dyDescent="0.3">
      <c r="A12" s="149" t="s">
        <v>159</v>
      </c>
      <c r="B12" s="150" t="s">
        <v>104</v>
      </c>
      <c r="C12" s="149" t="s">
        <v>232</v>
      </c>
      <c r="D12" s="151">
        <v>40339</v>
      </c>
      <c r="E12" s="149">
        <v>780</v>
      </c>
      <c r="F12" s="149">
        <v>400</v>
      </c>
      <c r="G12" s="149" t="s">
        <v>161</v>
      </c>
      <c r="H12" s="83" t="s">
        <v>162</v>
      </c>
      <c r="XFD12"/>
    </row>
    <row r="13" spans="1:17 16384:16384" s="78" customFormat="1" x14ac:dyDescent="0.3">
      <c r="A13" s="149" t="s">
        <v>159</v>
      </c>
      <c r="B13" s="150" t="s">
        <v>104</v>
      </c>
      <c r="C13" s="149" t="s">
        <v>289</v>
      </c>
      <c r="D13" s="151">
        <v>40339</v>
      </c>
      <c r="E13" s="149">
        <v>220</v>
      </c>
      <c r="F13" s="149">
        <v>400</v>
      </c>
      <c r="G13" s="149" t="s">
        <v>161</v>
      </c>
      <c r="H13" s="83" t="s">
        <v>162</v>
      </c>
      <c r="XFD13"/>
    </row>
    <row r="14" spans="1:17 16384:16384" s="78" customFormat="1" x14ac:dyDescent="0.3">
      <c r="A14" s="149" t="s">
        <v>165</v>
      </c>
      <c r="B14" s="150" t="s">
        <v>104</v>
      </c>
      <c r="C14" s="149" t="s">
        <v>288</v>
      </c>
      <c r="D14" s="151">
        <v>40357</v>
      </c>
      <c r="E14" s="149">
        <v>3400</v>
      </c>
      <c r="F14" s="149">
        <v>400</v>
      </c>
      <c r="G14" s="149" t="s">
        <v>168</v>
      </c>
      <c r="H14" s="83" t="s">
        <v>162</v>
      </c>
      <c r="XFD14"/>
    </row>
    <row r="15" spans="1:17 16384:16384" s="78" customFormat="1" x14ac:dyDescent="0.3">
      <c r="A15" s="149" t="s">
        <v>165</v>
      </c>
      <c r="B15" s="150" t="s">
        <v>104</v>
      </c>
      <c r="C15" s="149" t="s">
        <v>290</v>
      </c>
      <c r="D15" s="151">
        <v>40385</v>
      </c>
      <c r="E15" s="149">
        <v>530</v>
      </c>
      <c r="F15" s="149">
        <v>400</v>
      </c>
      <c r="G15" s="149" t="s">
        <v>168</v>
      </c>
      <c r="H15" s="83" t="s">
        <v>162</v>
      </c>
      <c r="XFD15"/>
    </row>
    <row r="16" spans="1:17 16384:16384" s="78" customFormat="1" x14ac:dyDescent="0.3">
      <c r="A16" s="149" t="s">
        <v>165</v>
      </c>
      <c r="B16" s="150" t="s">
        <v>104</v>
      </c>
      <c r="C16" s="149" t="s">
        <v>288</v>
      </c>
      <c r="D16" s="151">
        <v>40385</v>
      </c>
      <c r="E16" s="149">
        <v>1500</v>
      </c>
      <c r="F16" s="149">
        <v>400</v>
      </c>
      <c r="G16" s="149" t="s">
        <v>168</v>
      </c>
      <c r="H16" s="83" t="s">
        <v>162</v>
      </c>
      <c r="XFD16"/>
    </row>
    <row r="17" spans="1:8 16384:16384" s="78" customFormat="1" x14ac:dyDescent="0.3">
      <c r="A17" s="149" t="s">
        <v>159</v>
      </c>
      <c r="B17" s="150" t="s">
        <v>104</v>
      </c>
      <c r="C17" s="149" t="s">
        <v>232</v>
      </c>
      <c r="D17" s="151">
        <v>40392</v>
      </c>
      <c r="E17" s="149">
        <v>400</v>
      </c>
      <c r="F17" s="149">
        <v>400</v>
      </c>
      <c r="G17" s="149" t="s">
        <v>161</v>
      </c>
      <c r="H17" s="83" t="s">
        <v>162</v>
      </c>
      <c r="XFD17"/>
    </row>
    <row r="18" spans="1:8 16384:16384" s="78" customFormat="1" x14ac:dyDescent="0.3">
      <c r="A18" s="149" t="s">
        <v>159</v>
      </c>
      <c r="B18" s="150" t="s">
        <v>104</v>
      </c>
      <c r="C18" s="149" t="s">
        <v>289</v>
      </c>
      <c r="D18" s="151">
        <v>40392</v>
      </c>
      <c r="E18" s="149">
        <v>2900</v>
      </c>
      <c r="F18" s="149">
        <v>400</v>
      </c>
      <c r="G18" s="149" t="s">
        <v>161</v>
      </c>
      <c r="H18" s="83" t="s">
        <v>162</v>
      </c>
      <c r="XFD18"/>
    </row>
    <row r="19" spans="1:8 16384:16384" s="78" customFormat="1" x14ac:dyDescent="0.3">
      <c r="A19" s="149" t="s">
        <v>165</v>
      </c>
      <c r="B19" s="150" t="s">
        <v>104</v>
      </c>
      <c r="C19" s="149" t="s">
        <v>290</v>
      </c>
      <c r="D19" s="151">
        <v>40408</v>
      </c>
      <c r="E19" s="149">
        <v>1000</v>
      </c>
      <c r="F19" s="149">
        <v>400</v>
      </c>
      <c r="G19" s="149" t="s">
        <v>168</v>
      </c>
      <c r="H19" s="83" t="s">
        <v>162</v>
      </c>
      <c r="XFD19"/>
    </row>
    <row r="20" spans="1:8 16384:16384" s="78" customFormat="1" x14ac:dyDescent="0.3">
      <c r="A20" s="149" t="s">
        <v>165</v>
      </c>
      <c r="B20" s="150" t="s">
        <v>104</v>
      </c>
      <c r="C20" s="149" t="s">
        <v>288</v>
      </c>
      <c r="D20" s="151">
        <v>40408</v>
      </c>
      <c r="E20" s="149">
        <v>900</v>
      </c>
      <c r="F20" s="149">
        <v>400</v>
      </c>
      <c r="G20" s="149" t="s">
        <v>168</v>
      </c>
      <c r="H20" s="83" t="s">
        <v>162</v>
      </c>
      <c r="XFD20"/>
    </row>
    <row r="21" spans="1:8 16384:16384" s="78" customFormat="1" x14ac:dyDescent="0.3">
      <c r="A21" s="149" t="s">
        <v>165</v>
      </c>
      <c r="B21" s="150" t="s">
        <v>104</v>
      </c>
      <c r="C21" s="149" t="s">
        <v>288</v>
      </c>
      <c r="D21" s="151">
        <v>40470</v>
      </c>
      <c r="E21" s="149">
        <v>2200</v>
      </c>
      <c r="F21" s="149">
        <v>400</v>
      </c>
      <c r="G21" s="149" t="s">
        <v>168</v>
      </c>
      <c r="H21" s="83" t="s">
        <v>162</v>
      </c>
      <c r="XFD21"/>
    </row>
    <row r="22" spans="1:8 16384:16384" s="78" customFormat="1" x14ac:dyDescent="0.3">
      <c r="A22" s="149" t="s">
        <v>165</v>
      </c>
      <c r="B22" s="150" t="s">
        <v>104</v>
      </c>
      <c r="C22" s="149" t="s">
        <v>290</v>
      </c>
      <c r="D22" s="151">
        <v>40484</v>
      </c>
      <c r="E22" s="149">
        <v>1100</v>
      </c>
      <c r="F22" s="149">
        <v>400</v>
      </c>
      <c r="G22" s="149" t="s">
        <v>161</v>
      </c>
      <c r="H22" s="83" t="s">
        <v>162</v>
      </c>
      <c r="XFD22"/>
    </row>
    <row r="23" spans="1:8 16384:16384" s="78" customFormat="1" x14ac:dyDescent="0.3">
      <c r="A23" s="149" t="s">
        <v>159</v>
      </c>
      <c r="B23" s="150" t="s">
        <v>104</v>
      </c>
      <c r="C23" s="149" t="s">
        <v>232</v>
      </c>
      <c r="D23" s="151">
        <v>40512</v>
      </c>
      <c r="E23" s="149">
        <v>1100</v>
      </c>
      <c r="F23" s="149">
        <v>400</v>
      </c>
      <c r="G23" s="149" t="s">
        <v>161</v>
      </c>
      <c r="H23" s="83" t="s">
        <v>162</v>
      </c>
      <c r="XFD23"/>
    </row>
    <row r="24" spans="1:8 16384:16384" s="78" customFormat="1" x14ac:dyDescent="0.3">
      <c r="A24" s="149" t="s">
        <v>159</v>
      </c>
      <c r="B24" s="150" t="s">
        <v>104</v>
      </c>
      <c r="C24" s="149" t="s">
        <v>289</v>
      </c>
      <c r="D24" s="151">
        <v>40512</v>
      </c>
      <c r="E24" s="149">
        <v>5300</v>
      </c>
      <c r="F24" s="149">
        <v>400</v>
      </c>
      <c r="G24" s="149" t="s">
        <v>161</v>
      </c>
      <c r="H24" s="83" t="s">
        <v>162</v>
      </c>
      <c r="XFD24"/>
    </row>
    <row r="25" spans="1:8 16384:16384" x14ac:dyDescent="0.3">
      <c r="A25" s="149" t="s">
        <v>165</v>
      </c>
      <c r="B25" s="150" t="s">
        <v>104</v>
      </c>
      <c r="C25" s="149" t="s">
        <v>288</v>
      </c>
      <c r="D25" s="151">
        <v>40548</v>
      </c>
      <c r="E25" s="149">
        <v>720</v>
      </c>
      <c r="F25" s="149">
        <v>400</v>
      </c>
      <c r="G25" s="149" t="s">
        <v>161</v>
      </c>
      <c r="H25" s="83" t="s">
        <v>162</v>
      </c>
    </row>
    <row r="26" spans="1:8 16384:16384" x14ac:dyDescent="0.3">
      <c r="A26" s="149" t="s">
        <v>159</v>
      </c>
      <c r="B26" s="150" t="s">
        <v>104</v>
      </c>
      <c r="C26" s="149" t="s">
        <v>232</v>
      </c>
      <c r="D26" s="151">
        <v>40632</v>
      </c>
      <c r="E26" s="149">
        <v>3100</v>
      </c>
      <c r="F26" s="149">
        <v>400</v>
      </c>
      <c r="G26" s="149" t="s">
        <v>161</v>
      </c>
      <c r="H26" s="83" t="s">
        <v>162</v>
      </c>
    </row>
    <row r="27" spans="1:8 16384:16384" x14ac:dyDescent="0.3">
      <c r="A27" s="149" t="s">
        <v>159</v>
      </c>
      <c r="B27" s="150" t="s">
        <v>104</v>
      </c>
      <c r="C27" s="149" t="s">
        <v>289</v>
      </c>
      <c r="D27" s="151">
        <v>40632</v>
      </c>
      <c r="E27" s="149">
        <v>6600</v>
      </c>
      <c r="F27" s="149">
        <v>400</v>
      </c>
      <c r="G27" s="149" t="s">
        <v>161</v>
      </c>
      <c r="H27" s="83" t="s">
        <v>162</v>
      </c>
    </row>
    <row r="28" spans="1:8 16384:16384" x14ac:dyDescent="0.3">
      <c r="A28" s="149" t="s">
        <v>165</v>
      </c>
      <c r="B28" s="150" t="s">
        <v>104</v>
      </c>
      <c r="C28" s="149" t="s">
        <v>288</v>
      </c>
      <c r="D28" s="151">
        <v>40633</v>
      </c>
      <c r="E28" s="149">
        <v>6000</v>
      </c>
      <c r="F28" s="149">
        <v>400</v>
      </c>
      <c r="G28" s="149" t="s">
        <v>161</v>
      </c>
      <c r="H28" s="83" t="s">
        <v>162</v>
      </c>
    </row>
    <row r="29" spans="1:8 16384:16384" x14ac:dyDescent="0.3">
      <c r="A29" s="149" t="s">
        <v>165</v>
      </c>
      <c r="B29" s="150" t="s">
        <v>104</v>
      </c>
      <c r="C29" s="149" t="s">
        <v>288</v>
      </c>
      <c r="D29" s="151">
        <v>40638</v>
      </c>
      <c r="E29" s="149">
        <v>55000</v>
      </c>
      <c r="F29" s="149">
        <v>400</v>
      </c>
      <c r="G29" s="149" t="s">
        <v>161</v>
      </c>
      <c r="H29" s="83" t="s">
        <v>162</v>
      </c>
    </row>
    <row r="30" spans="1:8 16384:16384" x14ac:dyDescent="0.3">
      <c r="A30" s="149" t="s">
        <v>165</v>
      </c>
      <c r="B30" s="150" t="s">
        <v>104</v>
      </c>
      <c r="C30" s="149" t="s">
        <v>288</v>
      </c>
      <c r="D30" s="151">
        <v>40645</v>
      </c>
      <c r="E30" s="149">
        <v>6000</v>
      </c>
      <c r="F30" s="149">
        <v>400</v>
      </c>
      <c r="G30" s="149" t="s">
        <v>161</v>
      </c>
      <c r="H30" s="83" t="s">
        <v>162</v>
      </c>
    </row>
    <row r="31" spans="1:8 16384:16384" x14ac:dyDescent="0.3">
      <c r="A31" s="149" t="s">
        <v>165</v>
      </c>
      <c r="B31" s="150" t="s">
        <v>104</v>
      </c>
      <c r="C31" s="149" t="s">
        <v>288</v>
      </c>
      <c r="D31" s="151">
        <v>40709</v>
      </c>
      <c r="E31" s="149">
        <v>12000</v>
      </c>
      <c r="F31" s="149">
        <v>400</v>
      </c>
      <c r="G31" s="149" t="s">
        <v>161</v>
      </c>
      <c r="H31" s="83" t="s">
        <v>162</v>
      </c>
    </row>
    <row r="32" spans="1:8 16384:16384" x14ac:dyDescent="0.3">
      <c r="A32" s="149" t="s">
        <v>159</v>
      </c>
      <c r="B32" s="150" t="s">
        <v>104</v>
      </c>
      <c r="C32" s="149" t="s">
        <v>232</v>
      </c>
      <c r="D32" s="151">
        <v>40718</v>
      </c>
      <c r="E32" s="149">
        <v>2200</v>
      </c>
      <c r="F32" s="149">
        <v>400</v>
      </c>
      <c r="G32" s="149" t="s">
        <v>161</v>
      </c>
      <c r="H32" s="83" t="s">
        <v>162</v>
      </c>
    </row>
    <row r="33" spans="1:8" x14ac:dyDescent="0.3">
      <c r="A33" s="149" t="s">
        <v>159</v>
      </c>
      <c r="B33" s="150" t="s">
        <v>104</v>
      </c>
      <c r="C33" s="149" t="s">
        <v>289</v>
      </c>
      <c r="D33" s="151">
        <v>40718</v>
      </c>
      <c r="E33" s="149">
        <v>24000</v>
      </c>
      <c r="F33" s="149">
        <v>400</v>
      </c>
      <c r="G33" s="149" t="s">
        <v>161</v>
      </c>
      <c r="H33" s="83" t="s">
        <v>162</v>
      </c>
    </row>
    <row r="34" spans="1:8" x14ac:dyDescent="0.3">
      <c r="A34" s="149" t="s">
        <v>165</v>
      </c>
      <c r="B34" s="150" t="s">
        <v>104</v>
      </c>
      <c r="C34" s="149" t="s">
        <v>290</v>
      </c>
      <c r="D34" s="151">
        <v>40760</v>
      </c>
      <c r="E34" s="149">
        <v>330</v>
      </c>
      <c r="F34" s="149">
        <v>400</v>
      </c>
      <c r="G34" s="149" t="s">
        <v>161</v>
      </c>
      <c r="H34" s="83" t="s">
        <v>162</v>
      </c>
    </row>
    <row r="35" spans="1:8" x14ac:dyDescent="0.3">
      <c r="A35" s="149" t="s">
        <v>165</v>
      </c>
      <c r="B35" s="150" t="s">
        <v>104</v>
      </c>
      <c r="C35" s="149" t="s">
        <v>288</v>
      </c>
      <c r="D35" s="151">
        <v>40760</v>
      </c>
      <c r="E35" s="149">
        <v>2200</v>
      </c>
      <c r="F35" s="149">
        <v>400</v>
      </c>
      <c r="G35" s="149" t="s">
        <v>161</v>
      </c>
      <c r="H35" s="83" t="s">
        <v>162</v>
      </c>
    </row>
    <row r="36" spans="1:8" x14ac:dyDescent="0.3">
      <c r="A36" s="149" t="s">
        <v>165</v>
      </c>
      <c r="B36" s="150" t="s">
        <v>104</v>
      </c>
      <c r="C36" s="149" t="s">
        <v>290</v>
      </c>
      <c r="D36" s="151">
        <v>40763</v>
      </c>
      <c r="E36" s="149">
        <v>540</v>
      </c>
      <c r="F36" s="149">
        <v>400</v>
      </c>
      <c r="G36" s="149" t="s">
        <v>161</v>
      </c>
      <c r="H36" s="83" t="s">
        <v>162</v>
      </c>
    </row>
    <row r="37" spans="1:8" x14ac:dyDescent="0.3">
      <c r="A37" s="149" t="s">
        <v>165</v>
      </c>
      <c r="B37" s="150" t="s">
        <v>104</v>
      </c>
      <c r="C37" s="149" t="s">
        <v>288</v>
      </c>
      <c r="D37" s="151">
        <v>40763</v>
      </c>
      <c r="E37" s="149">
        <v>4800</v>
      </c>
      <c r="F37" s="149">
        <v>400</v>
      </c>
      <c r="G37" s="149" t="s">
        <v>161</v>
      </c>
      <c r="H37" s="83" t="s">
        <v>162</v>
      </c>
    </row>
    <row r="38" spans="1:8" x14ac:dyDescent="0.3">
      <c r="A38" s="149" t="s">
        <v>159</v>
      </c>
      <c r="B38" s="150" t="s">
        <v>104</v>
      </c>
      <c r="C38" s="149" t="s">
        <v>232</v>
      </c>
      <c r="D38" s="151">
        <v>40798</v>
      </c>
      <c r="E38" s="149">
        <v>550</v>
      </c>
      <c r="F38" s="149">
        <v>400</v>
      </c>
      <c r="G38" s="149" t="s">
        <v>161</v>
      </c>
      <c r="H38" s="83" t="s">
        <v>162</v>
      </c>
    </row>
    <row r="39" spans="1:8" x14ac:dyDescent="0.3">
      <c r="A39" s="149" t="s">
        <v>159</v>
      </c>
      <c r="B39" s="150" t="s">
        <v>104</v>
      </c>
      <c r="C39" s="149" t="s">
        <v>289</v>
      </c>
      <c r="D39" s="151">
        <v>40798</v>
      </c>
      <c r="E39" s="149">
        <v>540</v>
      </c>
      <c r="F39" s="149">
        <v>400</v>
      </c>
      <c r="G39" s="149" t="s">
        <v>161</v>
      </c>
      <c r="H39" s="83" t="s">
        <v>162</v>
      </c>
    </row>
    <row r="40" spans="1:8" x14ac:dyDescent="0.3">
      <c r="A40" s="149" t="s">
        <v>165</v>
      </c>
      <c r="B40" s="150" t="s">
        <v>104</v>
      </c>
      <c r="C40" s="149" t="s">
        <v>288</v>
      </c>
      <c r="D40" s="151">
        <v>40801</v>
      </c>
      <c r="E40" s="149">
        <v>1800</v>
      </c>
      <c r="F40" s="149">
        <v>400</v>
      </c>
      <c r="G40" s="149" t="s">
        <v>161</v>
      </c>
      <c r="H40" s="83" t="s">
        <v>162</v>
      </c>
    </row>
    <row r="41" spans="1:8" x14ac:dyDescent="0.3">
      <c r="A41" s="149" t="s">
        <v>165</v>
      </c>
      <c r="B41" s="150" t="s">
        <v>104</v>
      </c>
      <c r="C41" s="149" t="s">
        <v>288</v>
      </c>
      <c r="D41" s="151">
        <v>40835</v>
      </c>
      <c r="E41" s="149">
        <v>153000</v>
      </c>
      <c r="F41" s="149">
        <v>400</v>
      </c>
      <c r="G41" s="149" t="s">
        <v>161</v>
      </c>
      <c r="H41" s="83" t="s">
        <v>162</v>
      </c>
    </row>
    <row r="42" spans="1:8" x14ac:dyDescent="0.3">
      <c r="A42" s="149" t="s">
        <v>165</v>
      </c>
      <c r="B42" s="150" t="s">
        <v>104</v>
      </c>
      <c r="C42" s="149" t="s">
        <v>288</v>
      </c>
      <c r="D42" s="151">
        <v>40869</v>
      </c>
      <c r="E42" s="149">
        <v>1100</v>
      </c>
      <c r="F42" s="149">
        <v>400</v>
      </c>
      <c r="G42" s="149" t="s">
        <v>161</v>
      </c>
      <c r="H42" s="83" t="s">
        <v>162</v>
      </c>
    </row>
    <row r="43" spans="1:8" x14ac:dyDescent="0.3">
      <c r="A43" s="149" t="s">
        <v>159</v>
      </c>
      <c r="B43" s="150" t="s">
        <v>104</v>
      </c>
      <c r="C43" s="149" t="s">
        <v>289</v>
      </c>
      <c r="D43" s="151">
        <v>40892</v>
      </c>
      <c r="E43" s="149" t="s">
        <v>166</v>
      </c>
      <c r="F43" s="149">
        <v>400</v>
      </c>
      <c r="G43" s="149" t="s">
        <v>178</v>
      </c>
      <c r="H43" s="83" t="s">
        <v>162</v>
      </c>
    </row>
    <row r="44" spans="1:8" x14ac:dyDescent="0.3">
      <c r="A44" s="149" t="s">
        <v>165</v>
      </c>
      <c r="B44" s="150" t="s">
        <v>104</v>
      </c>
      <c r="C44" s="149" t="s">
        <v>290</v>
      </c>
      <c r="D44" s="151">
        <v>40896</v>
      </c>
      <c r="E44" s="149">
        <v>250</v>
      </c>
      <c r="F44" s="149">
        <v>400</v>
      </c>
      <c r="G44" s="149" t="s">
        <v>161</v>
      </c>
      <c r="H44" s="83" t="s">
        <v>162</v>
      </c>
    </row>
    <row r="45" spans="1:8" x14ac:dyDescent="0.3">
      <c r="A45" s="149" t="s">
        <v>165</v>
      </c>
      <c r="B45" s="150" t="s">
        <v>104</v>
      </c>
      <c r="C45" s="149" t="s">
        <v>288</v>
      </c>
      <c r="D45" s="151">
        <v>40896</v>
      </c>
      <c r="E45" s="149">
        <v>740</v>
      </c>
      <c r="F45" s="149">
        <v>400</v>
      </c>
      <c r="G45" s="149" t="s">
        <v>161</v>
      </c>
      <c r="H45" s="83" t="s">
        <v>162</v>
      </c>
    </row>
    <row r="46" spans="1:8" x14ac:dyDescent="0.3">
      <c r="A46" s="149" t="s">
        <v>165</v>
      </c>
      <c r="B46" s="150" t="s">
        <v>104</v>
      </c>
      <c r="C46" s="149" t="s">
        <v>290</v>
      </c>
      <c r="D46" s="151">
        <v>40912</v>
      </c>
      <c r="E46" s="149">
        <v>520</v>
      </c>
      <c r="F46" s="149">
        <v>400</v>
      </c>
      <c r="G46" s="149" t="s">
        <v>161</v>
      </c>
      <c r="H46" s="83" t="s">
        <v>162</v>
      </c>
    </row>
    <row r="47" spans="1:8" x14ac:dyDescent="0.3">
      <c r="A47" s="149" t="s">
        <v>165</v>
      </c>
      <c r="B47" s="150" t="s">
        <v>104</v>
      </c>
      <c r="C47" s="149" t="s">
        <v>288</v>
      </c>
      <c r="D47" s="151">
        <v>40912</v>
      </c>
      <c r="E47" s="149">
        <v>780</v>
      </c>
      <c r="F47" s="149">
        <v>400</v>
      </c>
      <c r="G47" s="149" t="s">
        <v>161</v>
      </c>
      <c r="H47" s="83" t="s">
        <v>162</v>
      </c>
    </row>
    <row r="48" spans="1:8" x14ac:dyDescent="0.3">
      <c r="A48" s="149" t="s">
        <v>165</v>
      </c>
      <c r="B48" s="150" t="s">
        <v>104</v>
      </c>
      <c r="C48" s="149" t="s">
        <v>288</v>
      </c>
      <c r="D48" s="151">
        <v>40941</v>
      </c>
      <c r="E48" s="149">
        <v>2600</v>
      </c>
      <c r="F48" s="149">
        <v>400</v>
      </c>
      <c r="G48" s="149" t="s">
        <v>161</v>
      </c>
      <c r="H48" s="83" t="s">
        <v>162</v>
      </c>
    </row>
    <row r="49" spans="1:8" x14ac:dyDescent="0.3">
      <c r="A49" s="149" t="s">
        <v>165</v>
      </c>
      <c r="B49" s="150" t="s">
        <v>104</v>
      </c>
      <c r="C49" s="149" t="s">
        <v>288</v>
      </c>
      <c r="D49" s="151">
        <v>40980</v>
      </c>
      <c r="E49" s="149">
        <v>11000</v>
      </c>
      <c r="F49" s="149">
        <v>400</v>
      </c>
      <c r="G49" s="149" t="s">
        <v>161</v>
      </c>
      <c r="H49" s="83" t="s">
        <v>162</v>
      </c>
    </row>
    <row r="50" spans="1:8" x14ac:dyDescent="0.3">
      <c r="A50" s="149" t="s">
        <v>159</v>
      </c>
      <c r="B50" s="150" t="s">
        <v>104</v>
      </c>
      <c r="C50" s="149" t="s">
        <v>232</v>
      </c>
      <c r="D50" s="151">
        <v>40991</v>
      </c>
      <c r="E50" s="149">
        <v>300</v>
      </c>
      <c r="F50" s="149">
        <v>400</v>
      </c>
      <c r="G50" s="149" t="s">
        <v>161</v>
      </c>
      <c r="H50" s="83" t="s">
        <v>162</v>
      </c>
    </row>
    <row r="51" spans="1:8" x14ac:dyDescent="0.3">
      <c r="A51" s="149" t="s">
        <v>159</v>
      </c>
      <c r="B51" s="150" t="s">
        <v>104</v>
      </c>
      <c r="C51" s="149" t="s">
        <v>289</v>
      </c>
      <c r="D51" s="151">
        <v>40991</v>
      </c>
      <c r="E51" s="149">
        <v>3000</v>
      </c>
      <c r="F51" s="149">
        <v>400</v>
      </c>
      <c r="G51" s="149" t="s">
        <v>161</v>
      </c>
      <c r="H51" s="83" t="s">
        <v>162</v>
      </c>
    </row>
    <row r="52" spans="1:8" x14ac:dyDescent="0.3">
      <c r="A52" s="149" t="s">
        <v>165</v>
      </c>
      <c r="B52" s="150" t="s">
        <v>104</v>
      </c>
      <c r="C52" s="149" t="s">
        <v>290</v>
      </c>
      <c r="D52" s="151">
        <v>41009</v>
      </c>
      <c r="E52" s="149">
        <v>450</v>
      </c>
      <c r="F52" s="149">
        <v>400</v>
      </c>
      <c r="G52" s="149" t="s">
        <v>161</v>
      </c>
      <c r="H52" s="83" t="s">
        <v>162</v>
      </c>
    </row>
    <row r="53" spans="1:8" x14ac:dyDescent="0.3">
      <c r="A53" s="149" t="s">
        <v>165</v>
      </c>
      <c r="B53" s="150" t="s">
        <v>104</v>
      </c>
      <c r="C53" s="149" t="s">
        <v>288</v>
      </c>
      <c r="D53" s="151">
        <v>41009</v>
      </c>
      <c r="E53" s="149">
        <v>4400</v>
      </c>
      <c r="F53" s="149">
        <v>400</v>
      </c>
      <c r="G53" s="149" t="s">
        <v>161</v>
      </c>
      <c r="H53" s="83" t="s">
        <v>162</v>
      </c>
    </row>
    <row r="54" spans="1:8" x14ac:dyDescent="0.3">
      <c r="A54" s="149" t="s">
        <v>165</v>
      </c>
      <c r="B54" s="150" t="s">
        <v>104</v>
      </c>
      <c r="C54" s="149" t="s">
        <v>288</v>
      </c>
      <c r="D54" s="151">
        <v>41031</v>
      </c>
      <c r="E54" s="149">
        <v>7600</v>
      </c>
      <c r="F54" s="149">
        <v>400</v>
      </c>
      <c r="G54" s="149" t="s">
        <v>161</v>
      </c>
      <c r="H54" s="83" t="s">
        <v>162</v>
      </c>
    </row>
    <row r="55" spans="1:8" x14ac:dyDescent="0.3">
      <c r="A55" s="149" t="s">
        <v>159</v>
      </c>
      <c r="B55" s="150" t="s">
        <v>104</v>
      </c>
      <c r="C55" s="149" t="s">
        <v>232</v>
      </c>
      <c r="D55" s="151">
        <v>41053</v>
      </c>
      <c r="E55" s="149">
        <v>250</v>
      </c>
      <c r="F55" s="149">
        <v>400</v>
      </c>
      <c r="G55" s="149" t="s">
        <v>161</v>
      </c>
      <c r="H55" s="83" t="s">
        <v>162</v>
      </c>
    </row>
    <row r="56" spans="1:8" x14ac:dyDescent="0.3">
      <c r="A56" s="149" t="s">
        <v>159</v>
      </c>
      <c r="B56" s="150" t="s">
        <v>104</v>
      </c>
      <c r="C56" s="149" t="s">
        <v>289</v>
      </c>
      <c r="D56" s="151">
        <v>41053</v>
      </c>
      <c r="E56" s="149">
        <v>4200</v>
      </c>
      <c r="F56" s="149">
        <v>400</v>
      </c>
      <c r="G56" s="149" t="s">
        <v>161</v>
      </c>
      <c r="H56" s="83" t="s">
        <v>162</v>
      </c>
    </row>
    <row r="57" spans="1:8" x14ac:dyDescent="0.3">
      <c r="A57" s="149" t="s">
        <v>165</v>
      </c>
      <c r="B57" s="150" t="s">
        <v>104</v>
      </c>
      <c r="C57" s="149" t="s">
        <v>290</v>
      </c>
      <c r="D57" s="151">
        <v>41102</v>
      </c>
      <c r="E57" s="149">
        <v>590</v>
      </c>
      <c r="F57" s="149">
        <v>400</v>
      </c>
      <c r="G57" s="149" t="s">
        <v>161</v>
      </c>
      <c r="H57" s="83" t="s">
        <v>162</v>
      </c>
    </row>
    <row r="58" spans="1:8" x14ac:dyDescent="0.3">
      <c r="A58" s="149" t="s">
        <v>165</v>
      </c>
      <c r="B58" s="150" t="s">
        <v>104</v>
      </c>
      <c r="C58" s="149" t="s">
        <v>290</v>
      </c>
      <c r="D58" s="151">
        <v>41197</v>
      </c>
      <c r="E58" s="149">
        <v>900</v>
      </c>
      <c r="F58" s="149">
        <v>400</v>
      </c>
      <c r="G58" s="149" t="s">
        <v>161</v>
      </c>
      <c r="H58" s="83" t="s">
        <v>162</v>
      </c>
    </row>
    <row r="59" spans="1:8" x14ac:dyDescent="0.3">
      <c r="A59" s="149" t="s">
        <v>165</v>
      </c>
      <c r="B59" s="150" t="s">
        <v>104</v>
      </c>
      <c r="C59" s="149" t="s">
        <v>290</v>
      </c>
      <c r="D59" s="151">
        <v>41304</v>
      </c>
      <c r="E59" s="149">
        <v>750</v>
      </c>
      <c r="F59" s="149">
        <v>400</v>
      </c>
      <c r="G59" s="149" t="s">
        <v>161</v>
      </c>
      <c r="H59" s="83" t="s">
        <v>162</v>
      </c>
    </row>
    <row r="60" spans="1:8" x14ac:dyDescent="0.3">
      <c r="A60" s="149" t="s">
        <v>159</v>
      </c>
      <c r="B60" s="150" t="s">
        <v>104</v>
      </c>
      <c r="C60" s="149" t="s">
        <v>232</v>
      </c>
      <c r="D60" s="151">
        <v>41304</v>
      </c>
      <c r="E60" s="149">
        <v>901</v>
      </c>
      <c r="F60" s="149">
        <v>400</v>
      </c>
      <c r="G60" s="149" t="s">
        <v>161</v>
      </c>
      <c r="H60" s="83" t="s">
        <v>162</v>
      </c>
    </row>
    <row r="61" spans="1:8" x14ac:dyDescent="0.3">
      <c r="A61" s="149" t="s">
        <v>159</v>
      </c>
      <c r="B61" s="150" t="s">
        <v>104</v>
      </c>
      <c r="C61" s="149" t="s">
        <v>289</v>
      </c>
      <c r="D61" s="151">
        <v>41304</v>
      </c>
      <c r="E61" s="149">
        <v>991</v>
      </c>
      <c r="F61" s="149">
        <v>400</v>
      </c>
      <c r="G61" s="149" t="s">
        <v>161</v>
      </c>
      <c r="H61" s="83" t="s">
        <v>162</v>
      </c>
    </row>
    <row r="62" spans="1:8" x14ac:dyDescent="0.3">
      <c r="A62" s="149" t="s">
        <v>165</v>
      </c>
      <c r="B62" s="150" t="s">
        <v>104</v>
      </c>
      <c r="C62" s="149" t="s">
        <v>290</v>
      </c>
      <c r="D62" s="151">
        <v>41380</v>
      </c>
      <c r="E62" s="149">
        <v>790</v>
      </c>
      <c r="F62" s="149">
        <v>400</v>
      </c>
      <c r="G62" s="149" t="s">
        <v>161</v>
      </c>
      <c r="H62" s="83" t="s">
        <v>162</v>
      </c>
    </row>
    <row r="63" spans="1:8" x14ac:dyDescent="0.3">
      <c r="A63" s="149" t="s">
        <v>159</v>
      </c>
      <c r="B63" s="150" t="s">
        <v>104</v>
      </c>
      <c r="C63" s="149" t="s">
        <v>232</v>
      </c>
      <c r="D63" s="151">
        <v>41389</v>
      </c>
      <c r="E63" s="149">
        <v>1351</v>
      </c>
      <c r="F63" s="149">
        <v>400</v>
      </c>
      <c r="G63" s="149" t="s">
        <v>161</v>
      </c>
      <c r="H63" s="83" t="s">
        <v>162</v>
      </c>
    </row>
    <row r="64" spans="1:8" x14ac:dyDescent="0.3">
      <c r="A64" s="149" t="s">
        <v>159</v>
      </c>
      <c r="B64" s="150" t="s">
        <v>104</v>
      </c>
      <c r="C64" s="149" t="s">
        <v>289</v>
      </c>
      <c r="D64" s="151">
        <v>41389</v>
      </c>
      <c r="E64" s="149">
        <v>4700</v>
      </c>
      <c r="F64" s="149">
        <v>400</v>
      </c>
      <c r="G64" s="149" t="s">
        <v>161</v>
      </c>
      <c r="H64" s="83" t="s">
        <v>162</v>
      </c>
    </row>
    <row r="65" spans="1:8" x14ac:dyDescent="0.3">
      <c r="A65" s="149" t="s">
        <v>165</v>
      </c>
      <c r="B65" s="150" t="s">
        <v>104</v>
      </c>
      <c r="C65" s="149" t="s">
        <v>290</v>
      </c>
      <c r="D65" s="151">
        <v>41486</v>
      </c>
      <c r="E65" s="149">
        <v>1000</v>
      </c>
      <c r="F65" s="149">
        <v>400</v>
      </c>
      <c r="G65" s="149" t="s">
        <v>161</v>
      </c>
      <c r="H65" s="83" t="s">
        <v>162</v>
      </c>
    </row>
    <row r="66" spans="1:8" x14ac:dyDescent="0.3">
      <c r="A66" s="149" t="s">
        <v>165</v>
      </c>
      <c r="B66" s="150" t="s">
        <v>104</v>
      </c>
      <c r="C66" s="149" t="s">
        <v>290</v>
      </c>
      <c r="D66" s="151">
        <v>41597</v>
      </c>
      <c r="E66" s="149">
        <v>2300</v>
      </c>
      <c r="F66" s="149">
        <v>400</v>
      </c>
      <c r="G66" s="149" t="s">
        <v>161</v>
      </c>
      <c r="H66" s="83" t="s">
        <v>162</v>
      </c>
    </row>
    <row r="67" spans="1:8" x14ac:dyDescent="0.3">
      <c r="A67" s="149" t="s">
        <v>159</v>
      </c>
      <c r="B67" s="150" t="s">
        <v>104</v>
      </c>
      <c r="C67" s="149" t="s">
        <v>232</v>
      </c>
      <c r="D67" s="151">
        <v>41627</v>
      </c>
      <c r="E67" s="149">
        <v>90</v>
      </c>
      <c r="F67" s="149">
        <v>400</v>
      </c>
      <c r="G67" s="149" t="s">
        <v>161</v>
      </c>
      <c r="H67" s="83" t="s">
        <v>162</v>
      </c>
    </row>
    <row r="68" spans="1:8" x14ac:dyDescent="0.3">
      <c r="A68" s="149" t="s">
        <v>159</v>
      </c>
      <c r="B68" s="150" t="s">
        <v>104</v>
      </c>
      <c r="C68" s="149" t="s">
        <v>289</v>
      </c>
      <c r="D68" s="151">
        <v>41627</v>
      </c>
      <c r="E68" s="149">
        <v>180</v>
      </c>
      <c r="F68" s="149">
        <v>400</v>
      </c>
      <c r="G68" s="149" t="s">
        <v>161</v>
      </c>
      <c r="H68" s="83" t="s">
        <v>162</v>
      </c>
    </row>
    <row r="69" spans="1:8" x14ac:dyDescent="0.3">
      <c r="A69" s="149" t="s">
        <v>159</v>
      </c>
      <c r="B69" s="150" t="s">
        <v>104</v>
      </c>
      <c r="C69" s="149" t="s">
        <v>232</v>
      </c>
      <c r="D69" s="151">
        <v>41668</v>
      </c>
      <c r="E69" s="149">
        <v>6036</v>
      </c>
      <c r="F69" s="149">
        <v>400</v>
      </c>
      <c r="G69" s="149" t="s">
        <v>161</v>
      </c>
      <c r="H69" s="83" t="s">
        <v>162</v>
      </c>
    </row>
    <row r="70" spans="1:8" x14ac:dyDescent="0.3">
      <c r="A70" s="149" t="s">
        <v>159</v>
      </c>
      <c r="B70" s="150" t="s">
        <v>104</v>
      </c>
      <c r="C70" s="149" t="s">
        <v>289</v>
      </c>
      <c r="D70" s="151">
        <v>41668</v>
      </c>
      <c r="E70" s="149">
        <v>4500</v>
      </c>
      <c r="F70" s="149">
        <v>400</v>
      </c>
      <c r="G70" s="149" t="s">
        <v>161</v>
      </c>
      <c r="H70" s="83" t="s">
        <v>162</v>
      </c>
    </row>
    <row r="71" spans="1:8" x14ac:dyDescent="0.3">
      <c r="A71" s="149" t="s">
        <v>165</v>
      </c>
      <c r="B71" s="150" t="s">
        <v>104</v>
      </c>
      <c r="C71" s="149" t="s">
        <v>290</v>
      </c>
      <c r="D71" s="151">
        <v>41689</v>
      </c>
      <c r="E71" s="149">
        <v>1000</v>
      </c>
      <c r="F71" s="149">
        <v>400</v>
      </c>
      <c r="G71" s="149" t="s">
        <v>161</v>
      </c>
      <c r="H71" s="83" t="s">
        <v>162</v>
      </c>
    </row>
    <row r="72" spans="1:8" x14ac:dyDescent="0.3">
      <c r="A72" s="149" t="s">
        <v>159</v>
      </c>
      <c r="B72" s="150" t="s">
        <v>104</v>
      </c>
      <c r="C72" s="149" t="s">
        <v>289</v>
      </c>
      <c r="D72" s="151">
        <v>41730</v>
      </c>
      <c r="E72" s="149">
        <v>991</v>
      </c>
      <c r="F72" s="149">
        <v>400</v>
      </c>
      <c r="G72" s="149" t="s">
        <v>161</v>
      </c>
      <c r="H72" s="83" t="s">
        <v>162</v>
      </c>
    </row>
    <row r="73" spans="1:8" x14ac:dyDescent="0.3">
      <c r="A73" s="149" t="s">
        <v>165</v>
      </c>
      <c r="B73" s="150" t="s">
        <v>104</v>
      </c>
      <c r="C73" s="149" t="s">
        <v>290</v>
      </c>
      <c r="D73" s="151">
        <v>41767</v>
      </c>
      <c r="E73" s="149">
        <v>340</v>
      </c>
      <c r="F73" s="149">
        <v>400</v>
      </c>
      <c r="G73" s="149" t="s">
        <v>161</v>
      </c>
      <c r="H73" s="83" t="s">
        <v>162</v>
      </c>
    </row>
    <row r="74" spans="1:8" x14ac:dyDescent="0.3">
      <c r="A74" s="149" t="s">
        <v>159</v>
      </c>
      <c r="B74" s="150" t="s">
        <v>104</v>
      </c>
      <c r="C74" s="149" t="s">
        <v>232</v>
      </c>
      <c r="D74" s="151">
        <v>41815</v>
      </c>
      <c r="E74" s="149">
        <v>1900</v>
      </c>
      <c r="F74" s="149">
        <v>400</v>
      </c>
      <c r="G74" s="149" t="s">
        <v>161</v>
      </c>
      <c r="H74" s="83" t="s">
        <v>162</v>
      </c>
    </row>
    <row r="75" spans="1:8" x14ac:dyDescent="0.3">
      <c r="A75" s="149" t="s">
        <v>159</v>
      </c>
      <c r="B75" s="150" t="s">
        <v>104</v>
      </c>
      <c r="C75" s="149" t="s">
        <v>232</v>
      </c>
      <c r="D75" s="151">
        <v>41836</v>
      </c>
      <c r="E75" s="149">
        <v>360</v>
      </c>
      <c r="F75" s="149">
        <v>400</v>
      </c>
      <c r="G75" s="149" t="s">
        <v>161</v>
      </c>
      <c r="H75" s="83" t="s">
        <v>162</v>
      </c>
    </row>
    <row r="76" spans="1:8" x14ac:dyDescent="0.3">
      <c r="A76" s="149" t="s">
        <v>159</v>
      </c>
      <c r="B76" s="150" t="s">
        <v>104</v>
      </c>
      <c r="C76" s="149" t="s">
        <v>289</v>
      </c>
      <c r="D76" s="151">
        <v>41836</v>
      </c>
      <c r="E76" s="149">
        <v>2600</v>
      </c>
      <c r="F76" s="149">
        <v>400</v>
      </c>
      <c r="G76" s="149" t="s">
        <v>161</v>
      </c>
      <c r="H76" s="83" t="s">
        <v>162</v>
      </c>
    </row>
    <row r="77" spans="1:8" x14ac:dyDescent="0.3">
      <c r="A77" s="149" t="s">
        <v>165</v>
      </c>
      <c r="B77" s="150" t="s">
        <v>104</v>
      </c>
      <c r="C77" s="149" t="s">
        <v>290</v>
      </c>
      <c r="D77" s="151">
        <v>41865</v>
      </c>
      <c r="E77" s="149">
        <v>7500</v>
      </c>
      <c r="F77" s="149">
        <v>400</v>
      </c>
      <c r="G77" s="149" t="s">
        <v>161</v>
      </c>
      <c r="H77" s="83" t="s">
        <v>162</v>
      </c>
    </row>
    <row r="78" spans="1:8" x14ac:dyDescent="0.3">
      <c r="A78" s="149" t="s">
        <v>159</v>
      </c>
      <c r="B78" s="150" t="s">
        <v>104</v>
      </c>
      <c r="C78" s="149" t="s">
        <v>289</v>
      </c>
      <c r="D78" s="151">
        <v>41946</v>
      </c>
      <c r="E78" s="149">
        <v>270</v>
      </c>
      <c r="F78" s="149">
        <v>400</v>
      </c>
      <c r="G78" s="149" t="s">
        <v>161</v>
      </c>
      <c r="H78" s="83" t="s">
        <v>162</v>
      </c>
    </row>
    <row r="79" spans="1:8" x14ac:dyDescent="0.3">
      <c r="A79" s="149" t="s">
        <v>165</v>
      </c>
      <c r="B79" s="150" t="s">
        <v>104</v>
      </c>
      <c r="C79" s="149" t="s">
        <v>290</v>
      </c>
      <c r="D79" s="151">
        <v>41955</v>
      </c>
      <c r="E79" s="149">
        <v>850</v>
      </c>
      <c r="F79" s="149">
        <v>400</v>
      </c>
      <c r="G79" s="149" t="s">
        <v>161</v>
      </c>
      <c r="H79" s="83" t="s">
        <v>162</v>
      </c>
    </row>
    <row r="80" spans="1:8" x14ac:dyDescent="0.3">
      <c r="A80" s="149" t="s">
        <v>159</v>
      </c>
      <c r="B80" s="150" t="s">
        <v>104</v>
      </c>
      <c r="C80" s="149" t="s">
        <v>232</v>
      </c>
      <c r="D80" s="151">
        <v>41988</v>
      </c>
      <c r="E80" s="149">
        <v>180</v>
      </c>
      <c r="F80" s="149">
        <v>400</v>
      </c>
      <c r="G80" s="149" t="s">
        <v>161</v>
      </c>
      <c r="H80" s="83" t="s">
        <v>162</v>
      </c>
    </row>
    <row r="81" spans="1:8" x14ac:dyDescent="0.3">
      <c r="A81" s="149" t="s">
        <v>159</v>
      </c>
      <c r="B81" s="150" t="s">
        <v>104</v>
      </c>
      <c r="C81" s="149" t="s">
        <v>232</v>
      </c>
      <c r="D81" s="151">
        <v>42079</v>
      </c>
      <c r="E81" s="149">
        <v>150</v>
      </c>
      <c r="F81" s="149">
        <v>400</v>
      </c>
      <c r="G81" s="149" t="s">
        <v>161</v>
      </c>
      <c r="H81" s="83" t="s">
        <v>162</v>
      </c>
    </row>
    <row r="82" spans="1:8" x14ac:dyDescent="0.3">
      <c r="A82" s="149" t="s">
        <v>159</v>
      </c>
      <c r="B82" s="150" t="s">
        <v>104</v>
      </c>
      <c r="C82" s="149" t="s">
        <v>289</v>
      </c>
      <c r="D82" s="151">
        <v>42079</v>
      </c>
      <c r="E82" s="149">
        <v>200</v>
      </c>
      <c r="F82" s="149">
        <v>400</v>
      </c>
      <c r="G82" s="149" t="s">
        <v>161</v>
      </c>
      <c r="H82" s="83" t="s">
        <v>162</v>
      </c>
    </row>
    <row r="83" spans="1:8" x14ac:dyDescent="0.3">
      <c r="A83" s="149" t="s">
        <v>165</v>
      </c>
      <c r="B83" s="150" t="s">
        <v>104</v>
      </c>
      <c r="C83" s="149" t="s">
        <v>290</v>
      </c>
      <c r="D83" s="151">
        <v>42087</v>
      </c>
      <c r="E83" s="149">
        <v>3200</v>
      </c>
      <c r="F83" s="149">
        <v>400</v>
      </c>
      <c r="G83" s="149" t="s">
        <v>161</v>
      </c>
      <c r="H83" s="83" t="s">
        <v>162</v>
      </c>
    </row>
    <row r="84" spans="1:8" x14ac:dyDescent="0.3">
      <c r="A84" s="149" t="s">
        <v>159</v>
      </c>
      <c r="B84" s="150" t="s">
        <v>104</v>
      </c>
      <c r="C84" s="149" t="s">
        <v>232</v>
      </c>
      <c r="D84" s="151">
        <v>42102</v>
      </c>
      <c r="E84" s="149">
        <v>90</v>
      </c>
      <c r="F84" s="149">
        <v>400</v>
      </c>
      <c r="G84" s="149" t="s">
        <v>161</v>
      </c>
      <c r="H84" s="83" t="s">
        <v>162</v>
      </c>
    </row>
    <row r="85" spans="1:8" x14ac:dyDescent="0.3">
      <c r="A85" s="149" t="s">
        <v>159</v>
      </c>
      <c r="B85" s="150" t="s">
        <v>104</v>
      </c>
      <c r="C85" s="149" t="s">
        <v>289</v>
      </c>
      <c r="D85" s="151">
        <v>42102</v>
      </c>
      <c r="E85" s="149">
        <v>1081</v>
      </c>
      <c r="F85" s="149">
        <v>400</v>
      </c>
      <c r="G85" s="149" t="s">
        <v>161</v>
      </c>
      <c r="H85" s="83" t="s">
        <v>162</v>
      </c>
    </row>
    <row r="86" spans="1:8" x14ac:dyDescent="0.3">
      <c r="A86" s="149" t="s">
        <v>165</v>
      </c>
      <c r="B86" s="150" t="s">
        <v>104</v>
      </c>
      <c r="C86" s="149" t="s">
        <v>290</v>
      </c>
      <c r="D86" s="151">
        <v>42177</v>
      </c>
      <c r="E86" s="149">
        <v>810</v>
      </c>
      <c r="F86" s="149">
        <v>400</v>
      </c>
      <c r="G86" s="149" t="s">
        <v>161</v>
      </c>
      <c r="H86" s="83" t="s">
        <v>162</v>
      </c>
    </row>
    <row r="87" spans="1:8" x14ac:dyDescent="0.3">
      <c r="A87" s="149" t="s">
        <v>159</v>
      </c>
      <c r="B87" s="150" t="s">
        <v>104</v>
      </c>
      <c r="C87" s="149" t="s">
        <v>289</v>
      </c>
      <c r="D87" s="151">
        <v>42198</v>
      </c>
      <c r="E87" s="149">
        <v>850</v>
      </c>
      <c r="F87" s="149">
        <v>400</v>
      </c>
      <c r="G87" s="149" t="s">
        <v>161</v>
      </c>
      <c r="H87" s="83" t="s">
        <v>162</v>
      </c>
    </row>
    <row r="88" spans="1:8" x14ac:dyDescent="0.3">
      <c r="A88" s="149" t="s">
        <v>159</v>
      </c>
      <c r="B88" s="150" t="s">
        <v>104</v>
      </c>
      <c r="C88" s="149" t="s">
        <v>232</v>
      </c>
      <c r="D88" s="151">
        <v>42264</v>
      </c>
      <c r="E88" s="149">
        <v>7200</v>
      </c>
      <c r="F88" s="149">
        <v>400</v>
      </c>
      <c r="G88" s="149" t="s">
        <v>161</v>
      </c>
      <c r="H88" s="83" t="s">
        <v>162</v>
      </c>
    </row>
    <row r="89" spans="1:8" x14ac:dyDescent="0.3">
      <c r="A89" s="149" t="s">
        <v>165</v>
      </c>
      <c r="B89" s="150" t="s">
        <v>104</v>
      </c>
      <c r="C89" s="149" t="s">
        <v>290</v>
      </c>
      <c r="D89" s="151">
        <v>42277</v>
      </c>
      <c r="E89" s="149">
        <v>2400</v>
      </c>
      <c r="F89" s="149">
        <v>400</v>
      </c>
      <c r="G89" s="149" t="s">
        <v>161</v>
      </c>
      <c r="H89" s="83" t="s">
        <v>162</v>
      </c>
    </row>
    <row r="90" spans="1:8" x14ac:dyDescent="0.3">
      <c r="A90" s="149" t="s">
        <v>159</v>
      </c>
      <c r="B90" s="150" t="s">
        <v>104</v>
      </c>
      <c r="C90" s="149" t="s">
        <v>232</v>
      </c>
      <c r="D90" s="151">
        <v>42291</v>
      </c>
      <c r="E90" s="149">
        <v>180</v>
      </c>
      <c r="F90" s="149">
        <v>400</v>
      </c>
      <c r="G90" s="149" t="s">
        <v>161</v>
      </c>
      <c r="H90" s="83" t="s">
        <v>162</v>
      </c>
    </row>
    <row r="91" spans="1:8" x14ac:dyDescent="0.3">
      <c r="A91" s="149" t="s">
        <v>159</v>
      </c>
      <c r="B91" s="150" t="s">
        <v>104</v>
      </c>
      <c r="C91" s="149" t="s">
        <v>289</v>
      </c>
      <c r="D91" s="151">
        <v>42291</v>
      </c>
      <c r="E91" s="149">
        <v>541</v>
      </c>
      <c r="F91" s="149">
        <v>400</v>
      </c>
      <c r="G91" s="149" t="s">
        <v>161</v>
      </c>
      <c r="H91" s="83" t="s">
        <v>162</v>
      </c>
    </row>
    <row r="92" spans="1:8" x14ac:dyDescent="0.3">
      <c r="A92" s="149" t="s">
        <v>165</v>
      </c>
      <c r="B92" s="150" t="s">
        <v>104</v>
      </c>
      <c r="C92" s="149" t="s">
        <v>290</v>
      </c>
      <c r="D92" s="151">
        <v>42360</v>
      </c>
      <c r="E92" s="149">
        <v>4600</v>
      </c>
      <c r="F92" s="149">
        <v>400</v>
      </c>
      <c r="G92" s="149" t="s">
        <v>161</v>
      </c>
      <c r="H92" s="83" t="s">
        <v>162</v>
      </c>
    </row>
    <row r="93" spans="1:8" x14ac:dyDescent="0.3">
      <c r="A93" s="149" t="s">
        <v>159</v>
      </c>
      <c r="B93" s="150" t="s">
        <v>104</v>
      </c>
      <c r="C93" s="149" t="s">
        <v>232</v>
      </c>
      <c r="D93" s="151">
        <v>42381</v>
      </c>
      <c r="E93" s="149">
        <v>90</v>
      </c>
      <c r="F93" s="149">
        <v>400</v>
      </c>
      <c r="G93" s="149" t="s">
        <v>161</v>
      </c>
      <c r="H93" s="83" t="s">
        <v>162</v>
      </c>
    </row>
    <row r="94" spans="1:8" x14ac:dyDescent="0.3">
      <c r="A94" s="149" t="s">
        <v>159</v>
      </c>
      <c r="B94" s="150" t="s">
        <v>104</v>
      </c>
      <c r="C94" s="149" t="s">
        <v>289</v>
      </c>
      <c r="D94" s="151">
        <v>42381</v>
      </c>
      <c r="E94" s="149">
        <v>450</v>
      </c>
      <c r="F94" s="149">
        <v>400</v>
      </c>
      <c r="G94" s="149" t="s">
        <v>161</v>
      </c>
      <c r="H94" s="83" t="s">
        <v>162</v>
      </c>
    </row>
    <row r="95" spans="1:8" x14ac:dyDescent="0.3">
      <c r="A95" s="149" t="s">
        <v>165</v>
      </c>
      <c r="B95" s="150" t="s">
        <v>104</v>
      </c>
      <c r="C95" s="149" t="s">
        <v>290</v>
      </c>
      <c r="D95" s="151">
        <v>42457</v>
      </c>
      <c r="E95" s="149">
        <v>400</v>
      </c>
      <c r="F95" s="149">
        <v>400</v>
      </c>
      <c r="G95" s="149" t="s">
        <v>161</v>
      </c>
      <c r="H95" s="83" t="s">
        <v>162</v>
      </c>
    </row>
    <row r="96" spans="1:8" x14ac:dyDescent="0.3">
      <c r="A96" s="149" t="s">
        <v>159</v>
      </c>
      <c r="B96" s="150" t="s">
        <v>104</v>
      </c>
      <c r="C96" s="149" t="s">
        <v>289</v>
      </c>
      <c r="D96" s="151">
        <v>42486</v>
      </c>
      <c r="E96" s="149">
        <v>340</v>
      </c>
      <c r="F96" s="149">
        <v>400</v>
      </c>
      <c r="G96" s="149" t="s">
        <v>161</v>
      </c>
      <c r="H96" s="83" t="s">
        <v>162</v>
      </c>
    </row>
    <row r="97" spans="1:8" x14ac:dyDescent="0.3">
      <c r="A97" s="149" t="s">
        <v>159</v>
      </c>
      <c r="B97" s="150" t="s">
        <v>104</v>
      </c>
      <c r="C97" s="149" t="s">
        <v>232</v>
      </c>
      <c r="D97" s="151">
        <v>42499</v>
      </c>
      <c r="E97" s="149">
        <v>160</v>
      </c>
      <c r="F97" s="149">
        <v>400</v>
      </c>
      <c r="G97" s="149" t="s">
        <v>161</v>
      </c>
      <c r="H97" s="83" t="s">
        <v>162</v>
      </c>
    </row>
    <row r="98" spans="1:8" x14ac:dyDescent="0.3">
      <c r="A98" s="149" t="s">
        <v>159</v>
      </c>
      <c r="B98" s="150" t="s">
        <v>104</v>
      </c>
      <c r="C98" s="149" t="s">
        <v>232</v>
      </c>
      <c r="D98" s="151">
        <v>42576</v>
      </c>
      <c r="E98" s="149">
        <v>541</v>
      </c>
      <c r="F98" s="149">
        <v>400</v>
      </c>
      <c r="G98" s="149" t="s">
        <v>161</v>
      </c>
      <c r="H98" s="83" t="s">
        <v>162</v>
      </c>
    </row>
    <row r="99" spans="1:8" x14ac:dyDescent="0.3">
      <c r="A99" s="149" t="s">
        <v>159</v>
      </c>
      <c r="B99" s="150" t="s">
        <v>104</v>
      </c>
      <c r="C99" s="149" t="s">
        <v>289</v>
      </c>
      <c r="D99" s="151">
        <v>42576</v>
      </c>
      <c r="E99" s="149">
        <v>360</v>
      </c>
      <c r="F99" s="149">
        <v>400</v>
      </c>
      <c r="G99" s="149" t="s">
        <v>161</v>
      </c>
      <c r="H99" s="83" t="s">
        <v>162</v>
      </c>
    </row>
  </sheetData>
  <mergeCells count="1">
    <mergeCell ref="L1:M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XFD79"/>
  <sheetViews>
    <sheetView workbookViewId="0">
      <selection activeCell="L9" sqref="L9"/>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t="s">
        <v>110</v>
      </c>
      <c r="C2" s="149" t="s">
        <v>233</v>
      </c>
      <c r="D2" s="151">
        <v>40245</v>
      </c>
      <c r="E2" s="149">
        <v>160</v>
      </c>
      <c r="F2" s="149">
        <v>400</v>
      </c>
      <c r="G2" s="149" t="s">
        <v>161</v>
      </c>
      <c r="H2" s="83" t="s">
        <v>162</v>
      </c>
      <c r="J2" s="85" t="s">
        <v>163</v>
      </c>
      <c r="K2" s="85" t="s">
        <v>164</v>
      </c>
      <c r="L2" s="86">
        <v>40179</v>
      </c>
      <c r="M2" s="86">
        <v>42916</v>
      </c>
      <c r="N2" s="82" t="str">
        <f>$B$2</f>
        <v>2299A</v>
      </c>
      <c r="O2" s="21">
        <f>COUNTIFS($D:$D,"&gt;="&amp;L2,$D:$D,"&lt;="&amp;M2)</f>
        <v>78</v>
      </c>
      <c r="P2" s="21">
        <f>COUNTIFS($D:$D,"&gt;="&amp;L2,$D:$D,"&lt;="&amp;M2,$E:$E,"&gt;400")+COUNTIFS($D:$D,"&gt;="&amp;L2,$D:$D,"&lt;="&amp;M2,$E:$E,"*Present &gt;QL")</f>
        <v>46</v>
      </c>
      <c r="Q2" s="87">
        <f t="shared" ref="Q2" si="0">IFERROR(P2/O2,"NA")</f>
        <v>0.58974358974358976</v>
      </c>
      <c r="XFD2"/>
    </row>
    <row r="3" spans="1:17 16384:16384" s="78" customFormat="1" x14ac:dyDescent="0.3">
      <c r="A3" s="149" t="s">
        <v>165</v>
      </c>
      <c r="B3" s="150" t="s">
        <v>110</v>
      </c>
      <c r="C3" s="149" t="s">
        <v>313</v>
      </c>
      <c r="D3" s="151">
        <v>40261</v>
      </c>
      <c r="E3" s="149">
        <v>260</v>
      </c>
      <c r="F3" s="149">
        <v>400</v>
      </c>
      <c r="G3" s="149" t="s">
        <v>168</v>
      </c>
      <c r="H3" s="83" t="s">
        <v>162</v>
      </c>
      <c r="XFD3"/>
    </row>
    <row r="4" spans="1:17 16384:16384" s="78" customFormat="1" x14ac:dyDescent="0.3">
      <c r="A4" s="149" t="s">
        <v>159</v>
      </c>
      <c r="B4" s="150" t="s">
        <v>110</v>
      </c>
      <c r="C4" s="149" t="s">
        <v>233</v>
      </c>
      <c r="D4" s="151">
        <v>40316</v>
      </c>
      <c r="E4" s="149">
        <v>560</v>
      </c>
      <c r="F4" s="149">
        <v>400</v>
      </c>
      <c r="G4" s="149" t="s">
        <v>161</v>
      </c>
      <c r="H4" s="83" t="s">
        <v>162</v>
      </c>
      <c r="XFD4"/>
    </row>
    <row r="5" spans="1:17 16384:16384" s="78" customFormat="1" x14ac:dyDescent="0.3">
      <c r="A5" s="149" t="s">
        <v>165</v>
      </c>
      <c r="B5" s="150" t="s">
        <v>110</v>
      </c>
      <c r="C5" s="149" t="s">
        <v>313</v>
      </c>
      <c r="D5" s="151">
        <v>40344</v>
      </c>
      <c r="E5" s="149">
        <v>1300</v>
      </c>
      <c r="F5" s="149">
        <v>400</v>
      </c>
      <c r="G5" s="149" t="s">
        <v>168</v>
      </c>
      <c r="H5" s="83" t="s">
        <v>162</v>
      </c>
      <c r="XFD5"/>
    </row>
    <row r="6" spans="1:17 16384:16384" s="78" customFormat="1" x14ac:dyDescent="0.3">
      <c r="A6" s="149" t="s">
        <v>165</v>
      </c>
      <c r="B6" s="150" t="s">
        <v>110</v>
      </c>
      <c r="C6" s="149" t="s">
        <v>313</v>
      </c>
      <c r="D6" s="151">
        <v>40416</v>
      </c>
      <c r="E6" s="149">
        <v>550</v>
      </c>
      <c r="F6" s="149">
        <v>400</v>
      </c>
      <c r="G6" s="149" t="s">
        <v>168</v>
      </c>
      <c r="H6" s="83" t="s">
        <v>162</v>
      </c>
      <c r="XFD6"/>
    </row>
    <row r="7" spans="1:17 16384:16384" s="78" customFormat="1" x14ac:dyDescent="0.3">
      <c r="A7" s="149" t="s">
        <v>159</v>
      </c>
      <c r="B7" s="150" t="s">
        <v>110</v>
      </c>
      <c r="C7" s="149" t="s">
        <v>233</v>
      </c>
      <c r="D7" s="151">
        <v>40421</v>
      </c>
      <c r="E7" s="149">
        <v>270</v>
      </c>
      <c r="F7" s="149">
        <v>400</v>
      </c>
      <c r="G7" s="149" t="s">
        <v>161</v>
      </c>
      <c r="H7" s="83" t="s">
        <v>162</v>
      </c>
      <c r="XFD7"/>
    </row>
    <row r="8" spans="1:17 16384:16384" s="78" customFormat="1" x14ac:dyDescent="0.3">
      <c r="A8" s="149" t="s">
        <v>159</v>
      </c>
      <c r="B8" s="150" t="s">
        <v>110</v>
      </c>
      <c r="C8" s="149" t="s">
        <v>233</v>
      </c>
      <c r="D8" s="151">
        <v>40478</v>
      </c>
      <c r="E8" s="149">
        <v>780</v>
      </c>
      <c r="F8" s="149">
        <v>400</v>
      </c>
      <c r="G8" s="149" t="s">
        <v>161</v>
      </c>
      <c r="H8" s="83" t="s">
        <v>162</v>
      </c>
      <c r="XFD8"/>
    </row>
    <row r="9" spans="1:17 16384:16384" s="78" customFormat="1" x14ac:dyDescent="0.3">
      <c r="A9" s="149" t="s">
        <v>165</v>
      </c>
      <c r="B9" s="150" t="s">
        <v>110</v>
      </c>
      <c r="C9" s="149" t="s">
        <v>313</v>
      </c>
      <c r="D9" s="151">
        <v>40484</v>
      </c>
      <c r="E9" s="149">
        <v>2000</v>
      </c>
      <c r="F9" s="149">
        <v>400</v>
      </c>
      <c r="G9" s="149" t="s">
        <v>161</v>
      </c>
      <c r="H9" s="83" t="s">
        <v>162</v>
      </c>
      <c r="XFD9"/>
    </row>
    <row r="10" spans="1:17 16384:16384" s="78" customFormat="1" x14ac:dyDescent="0.3">
      <c r="A10" s="149" t="s">
        <v>159</v>
      </c>
      <c r="B10" s="150" t="s">
        <v>110</v>
      </c>
      <c r="C10" s="149" t="s">
        <v>233</v>
      </c>
      <c r="D10" s="151">
        <v>40631</v>
      </c>
      <c r="E10" s="149">
        <v>320</v>
      </c>
      <c r="F10" s="149">
        <v>400</v>
      </c>
      <c r="G10" s="149" t="s">
        <v>161</v>
      </c>
      <c r="H10" s="83" t="s">
        <v>162</v>
      </c>
      <c r="XFD10"/>
    </row>
    <row r="11" spans="1:17 16384:16384" s="78" customFormat="1" x14ac:dyDescent="0.3">
      <c r="A11" s="149" t="s">
        <v>159</v>
      </c>
      <c r="B11" s="150" t="s">
        <v>110</v>
      </c>
      <c r="C11" s="149" t="s">
        <v>233</v>
      </c>
      <c r="D11" s="151">
        <v>40695</v>
      </c>
      <c r="E11" s="149">
        <v>360</v>
      </c>
      <c r="F11" s="149">
        <v>400</v>
      </c>
      <c r="G11" s="149" t="s">
        <v>161</v>
      </c>
      <c r="H11" s="83" t="s">
        <v>162</v>
      </c>
      <c r="XFD11"/>
    </row>
    <row r="12" spans="1:17 16384:16384" s="78" customFormat="1" x14ac:dyDescent="0.3">
      <c r="A12" s="149" t="s">
        <v>165</v>
      </c>
      <c r="B12" s="150" t="s">
        <v>110</v>
      </c>
      <c r="C12" s="149" t="s">
        <v>313</v>
      </c>
      <c r="D12" s="151">
        <v>40774</v>
      </c>
      <c r="E12" s="149">
        <v>580</v>
      </c>
      <c r="F12" s="149">
        <v>400</v>
      </c>
      <c r="G12" s="149" t="s">
        <v>161</v>
      </c>
      <c r="H12" s="83" t="s">
        <v>162</v>
      </c>
      <c r="XFD12"/>
    </row>
    <row r="13" spans="1:17 16384:16384" s="78" customFormat="1" x14ac:dyDescent="0.3">
      <c r="A13" s="149" t="s">
        <v>165</v>
      </c>
      <c r="B13" s="150" t="s">
        <v>110</v>
      </c>
      <c r="C13" s="149" t="s">
        <v>313</v>
      </c>
      <c r="D13" s="151">
        <v>40792</v>
      </c>
      <c r="E13" s="149">
        <v>700</v>
      </c>
      <c r="F13" s="149">
        <v>400</v>
      </c>
      <c r="G13" s="149" t="s">
        <v>161</v>
      </c>
      <c r="H13" s="83" t="s">
        <v>162</v>
      </c>
      <c r="XFD13"/>
    </row>
    <row r="14" spans="1:17 16384:16384" s="78" customFormat="1" x14ac:dyDescent="0.3">
      <c r="A14" s="149" t="s">
        <v>159</v>
      </c>
      <c r="B14" s="150" t="s">
        <v>110</v>
      </c>
      <c r="C14" s="149" t="s">
        <v>233</v>
      </c>
      <c r="D14" s="151">
        <v>40800</v>
      </c>
      <c r="E14" s="149">
        <v>190</v>
      </c>
      <c r="F14" s="149">
        <v>400</v>
      </c>
      <c r="G14" s="149" t="s">
        <v>161</v>
      </c>
      <c r="H14" s="83" t="s">
        <v>162</v>
      </c>
      <c r="XFD14"/>
    </row>
    <row r="15" spans="1:17 16384:16384" s="78" customFormat="1" x14ac:dyDescent="0.3">
      <c r="A15" s="149" t="s">
        <v>159</v>
      </c>
      <c r="B15" s="150" t="s">
        <v>110</v>
      </c>
      <c r="C15" s="149" t="s">
        <v>233</v>
      </c>
      <c r="D15" s="151">
        <v>40896</v>
      </c>
      <c r="E15" s="149">
        <v>380</v>
      </c>
      <c r="F15" s="149">
        <v>400</v>
      </c>
      <c r="G15" s="149" t="s">
        <v>161</v>
      </c>
      <c r="H15" s="83" t="s">
        <v>162</v>
      </c>
      <c r="XFD15"/>
    </row>
    <row r="16" spans="1:17 16384:16384" s="78" customFormat="1" x14ac:dyDescent="0.3">
      <c r="A16" s="149" t="s">
        <v>165</v>
      </c>
      <c r="B16" s="150" t="s">
        <v>110</v>
      </c>
      <c r="C16" s="149" t="s">
        <v>313</v>
      </c>
      <c r="D16" s="151">
        <v>40899</v>
      </c>
      <c r="E16" s="149">
        <v>970</v>
      </c>
      <c r="F16" s="149">
        <v>400</v>
      </c>
      <c r="G16" s="149" t="s">
        <v>161</v>
      </c>
      <c r="H16" s="83" t="s">
        <v>162</v>
      </c>
      <c r="XFD16"/>
    </row>
    <row r="17" spans="1:8 16384:16384" s="78" customFormat="1" x14ac:dyDescent="0.3">
      <c r="A17" s="149" t="s">
        <v>165</v>
      </c>
      <c r="B17" s="150" t="s">
        <v>110</v>
      </c>
      <c r="C17" s="149" t="s">
        <v>313</v>
      </c>
      <c r="D17" s="151">
        <v>40919</v>
      </c>
      <c r="E17" s="149">
        <v>1900</v>
      </c>
      <c r="F17" s="149">
        <v>400</v>
      </c>
      <c r="G17" s="149" t="s">
        <v>161</v>
      </c>
      <c r="H17" s="83" t="s">
        <v>162</v>
      </c>
      <c r="XFD17"/>
    </row>
    <row r="18" spans="1:8 16384:16384" s="78" customFormat="1" x14ac:dyDescent="0.3">
      <c r="A18" s="149" t="s">
        <v>159</v>
      </c>
      <c r="B18" s="150" t="s">
        <v>110</v>
      </c>
      <c r="C18" s="149" t="s">
        <v>233</v>
      </c>
      <c r="D18" s="151">
        <v>40961</v>
      </c>
      <c r="E18" s="149">
        <v>81</v>
      </c>
      <c r="F18" s="149">
        <v>400</v>
      </c>
      <c r="G18" s="149" t="s">
        <v>161</v>
      </c>
      <c r="H18" s="83" t="s">
        <v>162</v>
      </c>
      <c r="XFD18"/>
    </row>
    <row r="19" spans="1:8 16384:16384" s="78" customFormat="1" x14ac:dyDescent="0.3">
      <c r="A19" s="149" t="s">
        <v>165</v>
      </c>
      <c r="B19" s="150" t="s">
        <v>110</v>
      </c>
      <c r="C19" s="149" t="s">
        <v>313</v>
      </c>
      <c r="D19" s="151">
        <v>41004</v>
      </c>
      <c r="E19" s="149">
        <v>1900</v>
      </c>
      <c r="F19" s="149">
        <v>400</v>
      </c>
      <c r="G19" s="149" t="s">
        <v>161</v>
      </c>
      <c r="H19" s="83" t="s">
        <v>162</v>
      </c>
      <c r="XFD19"/>
    </row>
    <row r="20" spans="1:8 16384:16384" s="78" customFormat="1" x14ac:dyDescent="0.3">
      <c r="A20" s="149" t="s">
        <v>165</v>
      </c>
      <c r="B20" s="150" t="s">
        <v>110</v>
      </c>
      <c r="C20" s="149" t="s">
        <v>313</v>
      </c>
      <c r="D20" s="151">
        <v>41065</v>
      </c>
      <c r="E20" s="149">
        <v>290</v>
      </c>
      <c r="F20" s="149">
        <v>400</v>
      </c>
      <c r="G20" s="149" t="s">
        <v>161</v>
      </c>
      <c r="H20" s="83" t="s">
        <v>162</v>
      </c>
      <c r="XFD20"/>
    </row>
    <row r="21" spans="1:8 16384:16384" s="78" customFormat="1" x14ac:dyDescent="0.3">
      <c r="A21" s="149" t="s">
        <v>159</v>
      </c>
      <c r="B21" s="150" t="s">
        <v>110</v>
      </c>
      <c r="C21" s="149" t="s">
        <v>233</v>
      </c>
      <c r="D21" s="151">
        <v>41066</v>
      </c>
      <c r="E21" s="149">
        <v>550</v>
      </c>
      <c r="F21" s="149">
        <v>400</v>
      </c>
      <c r="G21" s="149" t="s">
        <v>161</v>
      </c>
      <c r="H21" s="83" t="s">
        <v>162</v>
      </c>
      <c r="XFD21"/>
    </row>
    <row r="22" spans="1:8 16384:16384" s="78" customFormat="1" x14ac:dyDescent="0.3">
      <c r="A22" s="149" t="s">
        <v>165</v>
      </c>
      <c r="B22" s="150" t="s">
        <v>110</v>
      </c>
      <c r="C22" s="149" t="s">
        <v>313</v>
      </c>
      <c r="D22" s="151">
        <v>41102</v>
      </c>
      <c r="E22" s="149">
        <v>640</v>
      </c>
      <c r="F22" s="149">
        <v>400</v>
      </c>
      <c r="G22" s="149" t="s">
        <v>161</v>
      </c>
      <c r="H22" s="83" t="s">
        <v>162</v>
      </c>
      <c r="XFD22"/>
    </row>
    <row r="23" spans="1:8 16384:16384" s="78" customFormat="1" x14ac:dyDescent="0.3">
      <c r="A23" s="149" t="s">
        <v>165</v>
      </c>
      <c r="B23" s="150" t="s">
        <v>110</v>
      </c>
      <c r="C23" s="149" t="s">
        <v>313</v>
      </c>
      <c r="D23" s="151">
        <v>41141</v>
      </c>
      <c r="E23" s="149">
        <v>1300</v>
      </c>
      <c r="F23" s="149">
        <v>400</v>
      </c>
      <c r="G23" s="149" t="s">
        <v>161</v>
      </c>
      <c r="H23" s="83" t="s">
        <v>162</v>
      </c>
      <c r="XFD23"/>
    </row>
    <row r="24" spans="1:8 16384:16384" s="78" customFormat="1" x14ac:dyDescent="0.3">
      <c r="A24" s="149" t="s">
        <v>159</v>
      </c>
      <c r="B24" s="150" t="s">
        <v>110</v>
      </c>
      <c r="C24" s="149" t="s">
        <v>233</v>
      </c>
      <c r="D24" s="151">
        <v>41171</v>
      </c>
      <c r="E24" s="149">
        <v>108</v>
      </c>
      <c r="F24" s="149">
        <v>400</v>
      </c>
      <c r="G24" s="149" t="s">
        <v>161</v>
      </c>
      <c r="H24" s="83" t="s">
        <v>162</v>
      </c>
      <c r="XFD24"/>
    </row>
    <row r="25" spans="1:8 16384:16384" s="78" customFormat="1" x14ac:dyDescent="0.3">
      <c r="A25" s="149" t="s">
        <v>165</v>
      </c>
      <c r="B25" s="150" t="s">
        <v>110</v>
      </c>
      <c r="C25" s="149" t="s">
        <v>313</v>
      </c>
      <c r="D25" s="151">
        <v>41177</v>
      </c>
      <c r="E25" s="149">
        <v>550</v>
      </c>
      <c r="F25" s="149">
        <v>400</v>
      </c>
      <c r="G25" s="149" t="s">
        <v>161</v>
      </c>
      <c r="H25" s="83" t="s">
        <v>162</v>
      </c>
      <c r="XFD25"/>
    </row>
    <row r="26" spans="1:8 16384:16384" s="78" customFormat="1" x14ac:dyDescent="0.3">
      <c r="A26" s="149" t="s">
        <v>165</v>
      </c>
      <c r="B26" s="150" t="s">
        <v>110</v>
      </c>
      <c r="C26" s="149" t="s">
        <v>313</v>
      </c>
      <c r="D26" s="151">
        <v>41198</v>
      </c>
      <c r="E26" s="149">
        <v>440</v>
      </c>
      <c r="F26" s="149">
        <v>400</v>
      </c>
      <c r="G26" s="149" t="s">
        <v>161</v>
      </c>
      <c r="H26" s="83" t="s">
        <v>162</v>
      </c>
      <c r="XFD26"/>
    </row>
    <row r="27" spans="1:8 16384:16384" x14ac:dyDescent="0.3">
      <c r="A27" s="149" t="s">
        <v>165</v>
      </c>
      <c r="B27" s="150" t="s">
        <v>110</v>
      </c>
      <c r="C27" s="149" t="s">
        <v>313</v>
      </c>
      <c r="D27" s="151">
        <v>41232</v>
      </c>
      <c r="E27" s="149">
        <v>450</v>
      </c>
      <c r="F27" s="149">
        <v>400</v>
      </c>
      <c r="G27" s="149" t="s">
        <v>161</v>
      </c>
      <c r="H27" s="83" t="s">
        <v>162</v>
      </c>
    </row>
    <row r="28" spans="1:8 16384:16384" x14ac:dyDescent="0.3">
      <c r="A28" s="149" t="s">
        <v>165</v>
      </c>
      <c r="B28" s="150" t="s">
        <v>110</v>
      </c>
      <c r="C28" s="149" t="s">
        <v>313</v>
      </c>
      <c r="D28" s="151">
        <v>41261</v>
      </c>
      <c r="E28" s="149">
        <v>720</v>
      </c>
      <c r="F28" s="149">
        <v>400</v>
      </c>
      <c r="G28" s="149" t="s">
        <v>161</v>
      </c>
      <c r="H28" s="83" t="s">
        <v>162</v>
      </c>
    </row>
    <row r="29" spans="1:8 16384:16384" x14ac:dyDescent="0.3">
      <c r="A29" s="149" t="s">
        <v>159</v>
      </c>
      <c r="B29" s="150" t="s">
        <v>110</v>
      </c>
      <c r="C29" s="149" t="s">
        <v>233</v>
      </c>
      <c r="D29" s="151">
        <v>41263</v>
      </c>
      <c r="E29" s="149">
        <v>1351</v>
      </c>
      <c r="F29" s="149">
        <v>400</v>
      </c>
      <c r="G29" s="149" t="s">
        <v>161</v>
      </c>
      <c r="H29" s="83" t="s">
        <v>162</v>
      </c>
    </row>
    <row r="30" spans="1:8 16384:16384" x14ac:dyDescent="0.3">
      <c r="A30" s="149" t="s">
        <v>165</v>
      </c>
      <c r="B30" s="150" t="s">
        <v>110</v>
      </c>
      <c r="C30" s="149" t="s">
        <v>313</v>
      </c>
      <c r="D30" s="151">
        <v>41289</v>
      </c>
      <c r="E30" s="149">
        <v>530</v>
      </c>
      <c r="F30" s="149">
        <v>400</v>
      </c>
      <c r="G30" s="149" t="s">
        <v>161</v>
      </c>
      <c r="H30" s="83" t="s">
        <v>162</v>
      </c>
    </row>
    <row r="31" spans="1:8 16384:16384" x14ac:dyDescent="0.3">
      <c r="A31" s="149" t="s">
        <v>165</v>
      </c>
      <c r="B31" s="150" t="s">
        <v>110</v>
      </c>
      <c r="C31" s="149" t="s">
        <v>313</v>
      </c>
      <c r="D31" s="151">
        <v>41325</v>
      </c>
      <c r="E31" s="149">
        <v>350</v>
      </c>
      <c r="F31" s="149">
        <v>400</v>
      </c>
      <c r="G31" s="149" t="s">
        <v>161</v>
      </c>
      <c r="H31" s="83" t="s">
        <v>162</v>
      </c>
    </row>
    <row r="32" spans="1:8 16384:16384" x14ac:dyDescent="0.3">
      <c r="A32" s="149" t="s">
        <v>165</v>
      </c>
      <c r="B32" s="150" t="s">
        <v>110</v>
      </c>
      <c r="C32" s="149" t="s">
        <v>313</v>
      </c>
      <c r="D32" s="151">
        <v>41354</v>
      </c>
      <c r="E32" s="149">
        <v>2700</v>
      </c>
      <c r="F32" s="149">
        <v>400</v>
      </c>
      <c r="G32" s="149" t="s">
        <v>161</v>
      </c>
      <c r="H32" s="83" t="s">
        <v>162</v>
      </c>
    </row>
    <row r="33" spans="1:8" x14ac:dyDescent="0.3">
      <c r="A33" s="149" t="s">
        <v>165</v>
      </c>
      <c r="B33" s="150" t="s">
        <v>110</v>
      </c>
      <c r="C33" s="149" t="s">
        <v>313</v>
      </c>
      <c r="D33" s="151">
        <v>41389</v>
      </c>
      <c r="E33" s="149">
        <v>240</v>
      </c>
      <c r="F33" s="149">
        <v>400</v>
      </c>
      <c r="G33" s="149" t="s">
        <v>161</v>
      </c>
      <c r="H33" s="83" t="s">
        <v>162</v>
      </c>
    </row>
    <row r="34" spans="1:8" x14ac:dyDescent="0.3">
      <c r="A34" s="149" t="s">
        <v>159</v>
      </c>
      <c r="B34" s="150" t="s">
        <v>110</v>
      </c>
      <c r="C34" s="149" t="s">
        <v>233</v>
      </c>
      <c r="D34" s="151">
        <v>41403</v>
      </c>
      <c r="E34" s="149">
        <v>360</v>
      </c>
      <c r="F34" s="149">
        <v>400</v>
      </c>
      <c r="G34" s="149" t="s">
        <v>161</v>
      </c>
      <c r="H34" s="83" t="s">
        <v>162</v>
      </c>
    </row>
    <row r="35" spans="1:8" x14ac:dyDescent="0.3">
      <c r="A35" s="149" t="s">
        <v>165</v>
      </c>
      <c r="B35" s="150" t="s">
        <v>110</v>
      </c>
      <c r="C35" s="149" t="s">
        <v>313</v>
      </c>
      <c r="D35" s="151">
        <v>41416</v>
      </c>
      <c r="E35" s="149">
        <v>330</v>
      </c>
      <c r="F35" s="149">
        <v>400</v>
      </c>
      <c r="G35" s="149" t="s">
        <v>161</v>
      </c>
      <c r="H35" s="83" t="s">
        <v>162</v>
      </c>
    </row>
    <row r="36" spans="1:8" x14ac:dyDescent="0.3">
      <c r="A36" s="149" t="s">
        <v>165</v>
      </c>
      <c r="B36" s="150" t="s">
        <v>110</v>
      </c>
      <c r="C36" s="149" t="s">
        <v>313</v>
      </c>
      <c r="D36" s="151">
        <v>41449</v>
      </c>
      <c r="E36" s="149">
        <v>370</v>
      </c>
      <c r="F36" s="149">
        <v>400</v>
      </c>
      <c r="G36" s="149" t="s">
        <v>161</v>
      </c>
      <c r="H36" s="83" t="s">
        <v>162</v>
      </c>
    </row>
    <row r="37" spans="1:8" x14ac:dyDescent="0.3">
      <c r="A37" s="149" t="s">
        <v>159</v>
      </c>
      <c r="B37" s="150" t="s">
        <v>110</v>
      </c>
      <c r="C37" s="149" t="s">
        <v>233</v>
      </c>
      <c r="D37" s="151">
        <v>41464</v>
      </c>
      <c r="E37" s="149">
        <v>90</v>
      </c>
      <c r="F37" s="149">
        <v>400</v>
      </c>
      <c r="G37" s="149" t="s">
        <v>161</v>
      </c>
      <c r="H37" s="83" t="s">
        <v>162</v>
      </c>
    </row>
    <row r="38" spans="1:8" x14ac:dyDescent="0.3">
      <c r="A38" s="149" t="s">
        <v>165</v>
      </c>
      <c r="B38" s="150" t="s">
        <v>110</v>
      </c>
      <c r="C38" s="149" t="s">
        <v>313</v>
      </c>
      <c r="D38" s="151">
        <v>41478</v>
      </c>
      <c r="E38" s="149">
        <v>830</v>
      </c>
      <c r="F38" s="149">
        <v>400</v>
      </c>
      <c r="G38" s="149" t="s">
        <v>161</v>
      </c>
      <c r="H38" s="83" t="s">
        <v>162</v>
      </c>
    </row>
    <row r="39" spans="1:8" x14ac:dyDescent="0.3">
      <c r="A39" s="149" t="s">
        <v>165</v>
      </c>
      <c r="B39" s="150" t="s">
        <v>110</v>
      </c>
      <c r="C39" s="149" t="s">
        <v>313</v>
      </c>
      <c r="D39" s="151">
        <v>41534</v>
      </c>
      <c r="E39" s="149">
        <v>260</v>
      </c>
      <c r="F39" s="149">
        <v>400</v>
      </c>
      <c r="G39" s="149" t="s">
        <v>161</v>
      </c>
      <c r="H39" s="83" t="s">
        <v>162</v>
      </c>
    </row>
    <row r="40" spans="1:8" x14ac:dyDescent="0.3">
      <c r="A40" s="149" t="s">
        <v>165</v>
      </c>
      <c r="B40" s="150" t="s">
        <v>110</v>
      </c>
      <c r="C40" s="149" t="s">
        <v>313</v>
      </c>
      <c r="D40" s="151">
        <v>41557</v>
      </c>
      <c r="E40" s="149">
        <v>390</v>
      </c>
      <c r="F40" s="149">
        <v>400</v>
      </c>
      <c r="G40" s="149" t="s">
        <v>161</v>
      </c>
      <c r="H40" s="83" t="s">
        <v>162</v>
      </c>
    </row>
    <row r="41" spans="1:8" x14ac:dyDescent="0.3">
      <c r="A41" s="149" t="s">
        <v>165</v>
      </c>
      <c r="B41" s="150" t="s">
        <v>110</v>
      </c>
      <c r="C41" s="149" t="s">
        <v>313</v>
      </c>
      <c r="D41" s="151">
        <v>41597</v>
      </c>
      <c r="E41" s="149">
        <v>260</v>
      </c>
      <c r="F41" s="149">
        <v>400</v>
      </c>
      <c r="G41" s="149" t="s">
        <v>161</v>
      </c>
      <c r="H41" s="83" t="s">
        <v>162</v>
      </c>
    </row>
    <row r="42" spans="1:8" x14ac:dyDescent="0.3">
      <c r="A42" s="149" t="s">
        <v>165</v>
      </c>
      <c r="B42" s="150" t="s">
        <v>110</v>
      </c>
      <c r="C42" s="149" t="s">
        <v>313</v>
      </c>
      <c r="D42" s="151">
        <v>41655</v>
      </c>
      <c r="E42" s="149">
        <v>470</v>
      </c>
      <c r="F42" s="149">
        <v>400</v>
      </c>
      <c r="G42" s="149" t="s">
        <v>161</v>
      </c>
      <c r="H42" s="83" t="s">
        <v>162</v>
      </c>
    </row>
    <row r="43" spans="1:8" x14ac:dyDescent="0.3">
      <c r="A43" s="149" t="s">
        <v>165</v>
      </c>
      <c r="B43" s="150" t="s">
        <v>110</v>
      </c>
      <c r="C43" s="149" t="s">
        <v>313</v>
      </c>
      <c r="D43" s="151">
        <v>41697</v>
      </c>
      <c r="E43" s="149">
        <v>140</v>
      </c>
      <c r="F43" s="149">
        <v>400</v>
      </c>
      <c r="G43" s="149" t="s">
        <v>161</v>
      </c>
      <c r="H43" s="83" t="s">
        <v>162</v>
      </c>
    </row>
    <row r="44" spans="1:8" x14ac:dyDescent="0.3">
      <c r="A44" s="149" t="s">
        <v>165</v>
      </c>
      <c r="B44" s="150" t="s">
        <v>110</v>
      </c>
      <c r="C44" s="149" t="s">
        <v>313</v>
      </c>
      <c r="D44" s="151">
        <v>41716</v>
      </c>
      <c r="E44" s="149">
        <v>920</v>
      </c>
      <c r="F44" s="149">
        <v>400</v>
      </c>
      <c r="G44" s="149" t="s">
        <v>161</v>
      </c>
      <c r="H44" s="83" t="s">
        <v>162</v>
      </c>
    </row>
    <row r="45" spans="1:8" x14ac:dyDescent="0.3">
      <c r="A45" s="149" t="s">
        <v>159</v>
      </c>
      <c r="B45" s="150" t="s">
        <v>110</v>
      </c>
      <c r="C45" s="149" t="s">
        <v>233</v>
      </c>
      <c r="D45" s="151">
        <v>41724</v>
      </c>
      <c r="E45" s="149">
        <v>450</v>
      </c>
      <c r="F45" s="149">
        <v>400</v>
      </c>
      <c r="G45" s="149" t="s">
        <v>161</v>
      </c>
      <c r="H45" s="83" t="s">
        <v>162</v>
      </c>
    </row>
    <row r="46" spans="1:8" x14ac:dyDescent="0.3">
      <c r="A46" s="149" t="s">
        <v>165</v>
      </c>
      <c r="B46" s="150" t="s">
        <v>110</v>
      </c>
      <c r="C46" s="149" t="s">
        <v>313</v>
      </c>
      <c r="D46" s="151">
        <v>41737</v>
      </c>
      <c r="E46" s="149">
        <v>2800</v>
      </c>
      <c r="F46" s="149">
        <v>400</v>
      </c>
      <c r="G46" s="149" t="s">
        <v>161</v>
      </c>
      <c r="H46" s="83" t="s">
        <v>162</v>
      </c>
    </row>
    <row r="47" spans="1:8" x14ac:dyDescent="0.3">
      <c r="A47" s="149" t="s">
        <v>159</v>
      </c>
      <c r="B47" s="150" t="s">
        <v>110</v>
      </c>
      <c r="C47" s="149" t="s">
        <v>233</v>
      </c>
      <c r="D47" s="151">
        <v>41743</v>
      </c>
      <c r="E47" s="149">
        <v>1100</v>
      </c>
      <c r="F47" s="149">
        <v>400</v>
      </c>
      <c r="G47" s="149" t="s">
        <v>161</v>
      </c>
      <c r="H47" s="83" t="s">
        <v>162</v>
      </c>
    </row>
    <row r="48" spans="1:8" x14ac:dyDescent="0.3">
      <c r="A48" s="149" t="s">
        <v>165</v>
      </c>
      <c r="B48" s="150" t="s">
        <v>110</v>
      </c>
      <c r="C48" s="149" t="s">
        <v>313</v>
      </c>
      <c r="D48" s="151">
        <v>41764</v>
      </c>
      <c r="E48" s="149">
        <v>260</v>
      </c>
      <c r="F48" s="149">
        <v>400</v>
      </c>
      <c r="G48" s="149" t="s">
        <v>161</v>
      </c>
      <c r="H48" s="83" t="s">
        <v>162</v>
      </c>
    </row>
    <row r="49" spans="1:8" x14ac:dyDescent="0.3">
      <c r="A49" s="149" t="s">
        <v>165</v>
      </c>
      <c r="B49" s="150" t="s">
        <v>110</v>
      </c>
      <c r="C49" s="149" t="s">
        <v>313</v>
      </c>
      <c r="D49" s="151">
        <v>41802</v>
      </c>
      <c r="E49" s="149">
        <v>850</v>
      </c>
      <c r="F49" s="149">
        <v>400</v>
      </c>
      <c r="G49" s="149" t="s">
        <v>161</v>
      </c>
      <c r="H49" s="83" t="s">
        <v>162</v>
      </c>
    </row>
    <row r="50" spans="1:8" x14ac:dyDescent="0.3">
      <c r="A50" s="149" t="s">
        <v>165</v>
      </c>
      <c r="B50" s="150" t="s">
        <v>110</v>
      </c>
      <c r="C50" s="149" t="s">
        <v>313</v>
      </c>
      <c r="D50" s="151">
        <v>41837</v>
      </c>
      <c r="E50" s="149">
        <v>4200</v>
      </c>
      <c r="F50" s="149">
        <v>400</v>
      </c>
      <c r="G50" s="149" t="s">
        <v>161</v>
      </c>
      <c r="H50" s="83" t="s">
        <v>162</v>
      </c>
    </row>
    <row r="51" spans="1:8" x14ac:dyDescent="0.3">
      <c r="A51" s="149" t="s">
        <v>165</v>
      </c>
      <c r="B51" s="150" t="s">
        <v>110</v>
      </c>
      <c r="C51" s="149" t="s">
        <v>313</v>
      </c>
      <c r="D51" s="151">
        <v>41879</v>
      </c>
      <c r="E51" s="149">
        <v>730</v>
      </c>
      <c r="F51" s="149">
        <v>400</v>
      </c>
      <c r="G51" s="149" t="s">
        <v>161</v>
      </c>
      <c r="H51" s="83" t="s">
        <v>162</v>
      </c>
    </row>
    <row r="52" spans="1:8" x14ac:dyDescent="0.3">
      <c r="A52" s="149" t="s">
        <v>159</v>
      </c>
      <c r="B52" s="150" t="s">
        <v>110</v>
      </c>
      <c r="C52" s="149" t="s">
        <v>233</v>
      </c>
      <c r="D52" s="151">
        <v>41886</v>
      </c>
      <c r="E52" s="149">
        <v>1200</v>
      </c>
      <c r="F52" s="149">
        <v>400</v>
      </c>
      <c r="G52" s="149" t="s">
        <v>161</v>
      </c>
      <c r="H52" s="83" t="s">
        <v>162</v>
      </c>
    </row>
    <row r="53" spans="1:8" x14ac:dyDescent="0.3">
      <c r="A53" s="149" t="s">
        <v>165</v>
      </c>
      <c r="B53" s="150" t="s">
        <v>110</v>
      </c>
      <c r="C53" s="149" t="s">
        <v>313</v>
      </c>
      <c r="D53" s="151">
        <v>41912</v>
      </c>
      <c r="E53" s="149">
        <v>730</v>
      </c>
      <c r="F53" s="149">
        <v>400</v>
      </c>
      <c r="G53" s="149" t="s">
        <v>161</v>
      </c>
      <c r="H53" s="83" t="s">
        <v>162</v>
      </c>
    </row>
    <row r="54" spans="1:8" x14ac:dyDescent="0.3">
      <c r="A54" s="149" t="s">
        <v>165</v>
      </c>
      <c r="B54" s="150" t="s">
        <v>110</v>
      </c>
      <c r="C54" s="149" t="s">
        <v>313</v>
      </c>
      <c r="D54" s="151">
        <v>41941</v>
      </c>
      <c r="E54" s="149">
        <v>570</v>
      </c>
      <c r="F54" s="149">
        <v>400</v>
      </c>
      <c r="G54" s="149" t="s">
        <v>161</v>
      </c>
      <c r="H54" s="83" t="s">
        <v>162</v>
      </c>
    </row>
    <row r="55" spans="1:8" x14ac:dyDescent="0.3">
      <c r="A55" s="149" t="s">
        <v>165</v>
      </c>
      <c r="B55" s="150" t="s">
        <v>110</v>
      </c>
      <c r="C55" s="149" t="s">
        <v>313</v>
      </c>
      <c r="D55" s="151">
        <v>41967</v>
      </c>
      <c r="E55" s="149">
        <v>720</v>
      </c>
      <c r="F55" s="149">
        <v>400</v>
      </c>
      <c r="G55" s="149" t="s">
        <v>161</v>
      </c>
      <c r="H55" s="83" t="s">
        <v>162</v>
      </c>
    </row>
    <row r="56" spans="1:8" x14ac:dyDescent="0.3">
      <c r="A56" s="149" t="s">
        <v>159</v>
      </c>
      <c r="B56" s="150" t="s">
        <v>110</v>
      </c>
      <c r="C56" s="149" t="s">
        <v>233</v>
      </c>
      <c r="D56" s="151">
        <v>41989</v>
      </c>
      <c r="E56" s="149">
        <v>450</v>
      </c>
      <c r="F56" s="149">
        <v>400</v>
      </c>
      <c r="G56" s="149" t="s">
        <v>161</v>
      </c>
      <c r="H56" s="83" t="s">
        <v>162</v>
      </c>
    </row>
    <row r="57" spans="1:8" x14ac:dyDescent="0.3">
      <c r="A57" s="149" t="s">
        <v>165</v>
      </c>
      <c r="B57" s="150" t="s">
        <v>110</v>
      </c>
      <c r="C57" s="149" t="s">
        <v>313</v>
      </c>
      <c r="D57" s="151">
        <v>41995</v>
      </c>
      <c r="E57" s="149">
        <v>310</v>
      </c>
      <c r="F57" s="149">
        <v>400</v>
      </c>
      <c r="G57" s="149" t="s">
        <v>161</v>
      </c>
      <c r="H57" s="83" t="s">
        <v>162</v>
      </c>
    </row>
    <row r="58" spans="1:8" x14ac:dyDescent="0.3">
      <c r="A58" s="149" t="s">
        <v>165</v>
      </c>
      <c r="B58" s="150" t="s">
        <v>110</v>
      </c>
      <c r="C58" s="149" t="s">
        <v>313</v>
      </c>
      <c r="D58" s="151">
        <v>42024</v>
      </c>
      <c r="E58" s="149">
        <v>81</v>
      </c>
      <c r="F58" s="149">
        <v>400</v>
      </c>
      <c r="G58" s="149" t="s">
        <v>161</v>
      </c>
      <c r="H58" s="83" t="s">
        <v>162</v>
      </c>
    </row>
    <row r="59" spans="1:8" x14ac:dyDescent="0.3">
      <c r="A59" s="149" t="s">
        <v>165</v>
      </c>
      <c r="B59" s="150" t="s">
        <v>110</v>
      </c>
      <c r="C59" s="149" t="s">
        <v>313</v>
      </c>
      <c r="D59" s="151">
        <v>42059</v>
      </c>
      <c r="E59" s="149">
        <v>420</v>
      </c>
      <c r="F59" s="149">
        <v>400</v>
      </c>
      <c r="G59" s="149" t="s">
        <v>161</v>
      </c>
      <c r="H59" s="83" t="s">
        <v>162</v>
      </c>
    </row>
    <row r="60" spans="1:8" x14ac:dyDescent="0.3">
      <c r="A60" s="149" t="s">
        <v>159</v>
      </c>
      <c r="B60" s="150" t="s">
        <v>110</v>
      </c>
      <c r="C60" s="149" t="s">
        <v>233</v>
      </c>
      <c r="D60" s="151">
        <v>42082</v>
      </c>
      <c r="E60" s="149">
        <v>180</v>
      </c>
      <c r="F60" s="149">
        <v>400</v>
      </c>
      <c r="G60" s="149" t="s">
        <v>161</v>
      </c>
      <c r="H60" s="83" t="s">
        <v>162</v>
      </c>
    </row>
    <row r="61" spans="1:8" x14ac:dyDescent="0.3">
      <c r="A61" s="149" t="s">
        <v>165</v>
      </c>
      <c r="B61" s="150" t="s">
        <v>110</v>
      </c>
      <c r="C61" s="149" t="s">
        <v>313</v>
      </c>
      <c r="D61" s="151">
        <v>42094</v>
      </c>
      <c r="E61" s="149">
        <v>400</v>
      </c>
      <c r="F61" s="149">
        <v>400</v>
      </c>
      <c r="G61" s="149" t="s">
        <v>161</v>
      </c>
      <c r="H61" s="83" t="s">
        <v>162</v>
      </c>
    </row>
    <row r="62" spans="1:8" x14ac:dyDescent="0.3">
      <c r="A62" s="149" t="s">
        <v>165</v>
      </c>
      <c r="B62" s="150" t="s">
        <v>110</v>
      </c>
      <c r="C62" s="149" t="s">
        <v>313</v>
      </c>
      <c r="D62" s="151">
        <v>42115</v>
      </c>
      <c r="E62" s="149">
        <v>290</v>
      </c>
      <c r="F62" s="149">
        <v>400</v>
      </c>
      <c r="G62" s="149" t="s">
        <v>161</v>
      </c>
      <c r="H62" s="83" t="s">
        <v>162</v>
      </c>
    </row>
    <row r="63" spans="1:8" x14ac:dyDescent="0.3">
      <c r="A63" s="149" t="s">
        <v>165</v>
      </c>
      <c r="B63" s="150" t="s">
        <v>110</v>
      </c>
      <c r="C63" s="149" t="s">
        <v>313</v>
      </c>
      <c r="D63" s="151">
        <v>42144</v>
      </c>
      <c r="E63" s="149">
        <v>430</v>
      </c>
      <c r="F63" s="149">
        <v>400</v>
      </c>
      <c r="G63" s="149" t="s">
        <v>161</v>
      </c>
      <c r="H63" s="83" t="s">
        <v>162</v>
      </c>
    </row>
    <row r="64" spans="1:8" x14ac:dyDescent="0.3">
      <c r="A64" s="149" t="s">
        <v>159</v>
      </c>
      <c r="B64" s="150" t="s">
        <v>110</v>
      </c>
      <c r="C64" s="149" t="s">
        <v>233</v>
      </c>
      <c r="D64" s="151">
        <v>42159</v>
      </c>
      <c r="E64" s="149">
        <v>90</v>
      </c>
      <c r="F64" s="149">
        <v>400</v>
      </c>
      <c r="G64" s="149" t="s">
        <v>161</v>
      </c>
      <c r="H64" s="83" t="s">
        <v>162</v>
      </c>
    </row>
    <row r="65" spans="1:8" x14ac:dyDescent="0.3">
      <c r="A65" s="149" t="s">
        <v>165</v>
      </c>
      <c r="B65" s="150" t="s">
        <v>110</v>
      </c>
      <c r="C65" s="149" t="s">
        <v>313</v>
      </c>
      <c r="D65" s="151">
        <v>42170</v>
      </c>
      <c r="E65" s="149">
        <v>510</v>
      </c>
      <c r="F65" s="149">
        <v>400</v>
      </c>
      <c r="G65" s="149" t="s">
        <v>161</v>
      </c>
      <c r="H65" s="83" t="s">
        <v>162</v>
      </c>
    </row>
    <row r="66" spans="1:8" x14ac:dyDescent="0.3">
      <c r="A66" s="149" t="s">
        <v>165</v>
      </c>
      <c r="B66" s="150" t="s">
        <v>110</v>
      </c>
      <c r="C66" s="149" t="s">
        <v>313</v>
      </c>
      <c r="D66" s="151">
        <v>42208</v>
      </c>
      <c r="E66" s="149">
        <v>1200</v>
      </c>
      <c r="F66" s="149">
        <v>400</v>
      </c>
      <c r="G66" s="149" t="s">
        <v>161</v>
      </c>
      <c r="H66" s="83" t="s">
        <v>162</v>
      </c>
    </row>
    <row r="67" spans="1:8" x14ac:dyDescent="0.3">
      <c r="A67" s="149" t="s">
        <v>165</v>
      </c>
      <c r="B67" s="150" t="s">
        <v>110</v>
      </c>
      <c r="C67" s="149" t="s">
        <v>313</v>
      </c>
      <c r="D67" s="151">
        <v>42235</v>
      </c>
      <c r="E67" s="149">
        <v>390</v>
      </c>
      <c r="F67" s="149">
        <v>400</v>
      </c>
      <c r="G67" s="149" t="s">
        <v>161</v>
      </c>
      <c r="H67" s="83" t="s">
        <v>162</v>
      </c>
    </row>
    <row r="68" spans="1:8" x14ac:dyDescent="0.3">
      <c r="A68" s="149" t="s">
        <v>159</v>
      </c>
      <c r="B68" s="150" t="s">
        <v>110</v>
      </c>
      <c r="C68" s="149" t="s">
        <v>233</v>
      </c>
      <c r="D68" s="151">
        <v>42240</v>
      </c>
      <c r="E68" s="149">
        <v>620</v>
      </c>
      <c r="F68" s="149">
        <v>400</v>
      </c>
      <c r="G68" s="149" t="s">
        <v>161</v>
      </c>
      <c r="H68" s="83" t="s">
        <v>162</v>
      </c>
    </row>
    <row r="69" spans="1:8" x14ac:dyDescent="0.3">
      <c r="A69" s="149" t="s">
        <v>165</v>
      </c>
      <c r="B69" s="150" t="s">
        <v>110</v>
      </c>
      <c r="C69" s="149" t="s">
        <v>313</v>
      </c>
      <c r="D69" s="151">
        <v>42270</v>
      </c>
      <c r="E69" s="149">
        <v>450</v>
      </c>
      <c r="F69" s="149">
        <v>400</v>
      </c>
      <c r="G69" s="149" t="s">
        <v>161</v>
      </c>
      <c r="H69" s="83" t="s">
        <v>162</v>
      </c>
    </row>
    <row r="70" spans="1:8" x14ac:dyDescent="0.3">
      <c r="A70" s="149" t="s">
        <v>165</v>
      </c>
      <c r="B70" s="150" t="s">
        <v>110</v>
      </c>
      <c r="C70" s="149" t="s">
        <v>313</v>
      </c>
      <c r="D70" s="151">
        <v>42298</v>
      </c>
      <c r="E70" s="149">
        <v>850</v>
      </c>
      <c r="F70" s="149">
        <v>400</v>
      </c>
      <c r="G70" s="149" t="s">
        <v>161</v>
      </c>
      <c r="H70" s="83" t="s">
        <v>162</v>
      </c>
    </row>
    <row r="71" spans="1:8" x14ac:dyDescent="0.3">
      <c r="A71" s="149" t="s">
        <v>165</v>
      </c>
      <c r="B71" s="150" t="s">
        <v>110</v>
      </c>
      <c r="C71" s="149" t="s">
        <v>313</v>
      </c>
      <c r="D71" s="151">
        <v>42332</v>
      </c>
      <c r="E71" s="149">
        <v>190</v>
      </c>
      <c r="F71" s="149">
        <v>400</v>
      </c>
      <c r="G71" s="149" t="s">
        <v>161</v>
      </c>
      <c r="H71" s="83" t="s">
        <v>162</v>
      </c>
    </row>
    <row r="72" spans="1:8" x14ac:dyDescent="0.3">
      <c r="A72" s="149" t="s">
        <v>159</v>
      </c>
      <c r="B72" s="150" t="s">
        <v>110</v>
      </c>
      <c r="C72" s="149" t="s">
        <v>233</v>
      </c>
      <c r="D72" s="151">
        <v>42359</v>
      </c>
      <c r="E72" s="149">
        <v>631</v>
      </c>
      <c r="F72" s="149">
        <v>400</v>
      </c>
      <c r="G72" s="149" t="s">
        <v>161</v>
      </c>
      <c r="H72" s="83" t="s">
        <v>162</v>
      </c>
    </row>
    <row r="73" spans="1:8" x14ac:dyDescent="0.3">
      <c r="A73" s="149" t="s">
        <v>165</v>
      </c>
      <c r="B73" s="150" t="s">
        <v>110</v>
      </c>
      <c r="C73" s="149" t="s">
        <v>313</v>
      </c>
      <c r="D73" s="151">
        <v>42367</v>
      </c>
      <c r="E73" s="149">
        <v>930</v>
      </c>
      <c r="F73" s="149">
        <v>400</v>
      </c>
      <c r="G73" s="149" t="s">
        <v>161</v>
      </c>
      <c r="H73" s="83" t="s">
        <v>162</v>
      </c>
    </row>
    <row r="74" spans="1:8" x14ac:dyDescent="0.3">
      <c r="A74" s="149" t="s">
        <v>165</v>
      </c>
      <c r="B74" s="150" t="s">
        <v>110</v>
      </c>
      <c r="C74" s="149" t="s">
        <v>313</v>
      </c>
      <c r="D74" s="151">
        <v>42396</v>
      </c>
      <c r="E74" s="149">
        <v>880</v>
      </c>
      <c r="F74" s="149">
        <v>400</v>
      </c>
      <c r="G74" s="149" t="s">
        <v>161</v>
      </c>
      <c r="H74" s="83" t="s">
        <v>162</v>
      </c>
    </row>
    <row r="75" spans="1:8" x14ac:dyDescent="0.3">
      <c r="A75" s="149" t="s">
        <v>159</v>
      </c>
      <c r="B75" s="150" t="s">
        <v>110</v>
      </c>
      <c r="C75" s="149" t="s">
        <v>233</v>
      </c>
      <c r="D75" s="151">
        <v>42423</v>
      </c>
      <c r="E75" s="149">
        <v>1</v>
      </c>
      <c r="F75" s="149">
        <v>400</v>
      </c>
      <c r="G75" s="149" t="s">
        <v>161</v>
      </c>
      <c r="H75" s="83" t="s">
        <v>162</v>
      </c>
    </row>
    <row r="76" spans="1:8" x14ac:dyDescent="0.3">
      <c r="A76" s="149" t="s">
        <v>165</v>
      </c>
      <c r="B76" s="150" t="s">
        <v>110</v>
      </c>
      <c r="C76" s="149" t="s">
        <v>313</v>
      </c>
      <c r="D76" s="151">
        <v>42425</v>
      </c>
      <c r="E76" s="149">
        <v>310</v>
      </c>
      <c r="F76" s="149">
        <v>400</v>
      </c>
      <c r="G76" s="149" t="s">
        <v>161</v>
      </c>
      <c r="H76" s="83" t="s">
        <v>162</v>
      </c>
    </row>
    <row r="77" spans="1:8" x14ac:dyDescent="0.3">
      <c r="A77" s="149" t="s">
        <v>165</v>
      </c>
      <c r="B77" s="150" t="s">
        <v>110</v>
      </c>
      <c r="C77" s="149" t="s">
        <v>313</v>
      </c>
      <c r="D77" s="151">
        <v>42444</v>
      </c>
      <c r="E77" s="149">
        <v>1000</v>
      </c>
      <c r="F77" s="149">
        <v>400</v>
      </c>
      <c r="G77" s="149" t="s">
        <v>161</v>
      </c>
      <c r="H77" s="83" t="s">
        <v>162</v>
      </c>
    </row>
    <row r="78" spans="1:8" x14ac:dyDescent="0.3">
      <c r="A78" s="149" t="s">
        <v>159</v>
      </c>
      <c r="B78" s="150" t="s">
        <v>110</v>
      </c>
      <c r="C78" s="149" t="s">
        <v>233</v>
      </c>
      <c r="D78" s="151">
        <v>42472</v>
      </c>
      <c r="E78" s="149">
        <v>440</v>
      </c>
      <c r="F78" s="149">
        <v>400</v>
      </c>
      <c r="G78" s="149" t="s">
        <v>161</v>
      </c>
      <c r="H78" s="83" t="s">
        <v>162</v>
      </c>
    </row>
    <row r="79" spans="1:8" x14ac:dyDescent="0.3">
      <c r="A79" s="149" t="s">
        <v>159</v>
      </c>
      <c r="B79" s="150" t="s">
        <v>110</v>
      </c>
      <c r="C79" s="149" t="s">
        <v>233</v>
      </c>
      <c r="D79" s="151">
        <v>42606</v>
      </c>
      <c r="E79" s="149">
        <v>200</v>
      </c>
      <c r="F79" s="149">
        <v>400</v>
      </c>
      <c r="G79" s="149" t="s">
        <v>161</v>
      </c>
      <c r="H79" s="83" t="s">
        <v>162</v>
      </c>
    </row>
  </sheetData>
  <mergeCells count="1">
    <mergeCell ref="L1:M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XFD87"/>
  <sheetViews>
    <sheetView workbookViewId="0">
      <selection activeCell="M8" sqref="M8"/>
    </sheetView>
  </sheetViews>
  <sheetFormatPr defaultRowHeight="14.4" x14ac:dyDescent="0.3"/>
  <cols>
    <col min="1" max="1" width="6.5546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165</v>
      </c>
      <c r="B2" s="150" t="s">
        <v>115</v>
      </c>
      <c r="C2" s="149" t="s">
        <v>272</v>
      </c>
      <c r="D2" s="151">
        <v>40190</v>
      </c>
      <c r="E2" s="149">
        <v>120</v>
      </c>
      <c r="F2" s="149">
        <v>400</v>
      </c>
      <c r="G2" s="149" t="s">
        <v>168</v>
      </c>
      <c r="H2" s="83" t="s">
        <v>162</v>
      </c>
      <c r="J2" s="85" t="s">
        <v>163</v>
      </c>
      <c r="K2" s="85" t="s">
        <v>164</v>
      </c>
      <c r="L2" s="86">
        <v>40179</v>
      </c>
      <c r="M2" s="86">
        <v>42916</v>
      </c>
      <c r="N2" s="82" t="str">
        <f>$B$2</f>
        <v>2299B</v>
      </c>
      <c r="O2" s="21">
        <f>COUNTIFS($D:$D,"&gt;="&amp;L2,$D:$D,"&lt;="&amp;M2)</f>
        <v>86</v>
      </c>
      <c r="P2" s="21">
        <f>COUNTIFS($D:$D,"&gt;="&amp;L2,$D:$D,"&lt;="&amp;M2,$E:$E,"&gt;400")+COUNTIFS($D:$D,"&gt;="&amp;L2,$D:$D,"&lt;="&amp;M2,$E:$E,"*Present &gt;QL")</f>
        <v>58</v>
      </c>
      <c r="Q2" s="87">
        <f t="shared" ref="Q2" si="0">IFERROR(P2/O2,"NA")</f>
        <v>0.67441860465116277</v>
      </c>
      <c r="XFD2"/>
    </row>
    <row r="3" spans="1:17 16384:16384" s="78" customFormat="1" x14ac:dyDescent="0.3">
      <c r="A3" s="149" t="s">
        <v>165</v>
      </c>
      <c r="B3" s="150" t="s">
        <v>115</v>
      </c>
      <c r="C3" s="149" t="s">
        <v>273</v>
      </c>
      <c r="D3" s="151">
        <v>40190</v>
      </c>
      <c r="E3" s="149">
        <v>2300</v>
      </c>
      <c r="F3" s="149">
        <v>400</v>
      </c>
      <c r="G3" s="149" t="s">
        <v>168</v>
      </c>
      <c r="H3" s="83" t="s">
        <v>162</v>
      </c>
      <c r="XFD3"/>
    </row>
    <row r="4" spans="1:17 16384:16384" s="78" customFormat="1" x14ac:dyDescent="0.3">
      <c r="A4" s="149" t="s">
        <v>165</v>
      </c>
      <c r="B4" s="150" t="s">
        <v>115</v>
      </c>
      <c r="C4" s="149" t="s">
        <v>274</v>
      </c>
      <c r="D4" s="151">
        <v>40190</v>
      </c>
      <c r="E4" s="149">
        <v>380</v>
      </c>
      <c r="F4" s="149">
        <v>400</v>
      </c>
      <c r="G4" s="149" t="s">
        <v>168</v>
      </c>
      <c r="H4" s="83" t="s">
        <v>162</v>
      </c>
      <c r="XFD4"/>
    </row>
    <row r="5" spans="1:17 16384:16384" s="78" customFormat="1" x14ac:dyDescent="0.3">
      <c r="A5" s="149" t="s">
        <v>165</v>
      </c>
      <c r="B5" s="150" t="s">
        <v>115</v>
      </c>
      <c r="C5" s="149" t="s">
        <v>275</v>
      </c>
      <c r="D5" s="151">
        <v>40190</v>
      </c>
      <c r="E5" s="149">
        <v>400</v>
      </c>
      <c r="F5" s="149">
        <v>400</v>
      </c>
      <c r="G5" s="149" t="s">
        <v>168</v>
      </c>
      <c r="H5" s="83" t="s">
        <v>162</v>
      </c>
      <c r="XFD5"/>
    </row>
    <row r="6" spans="1:17 16384:16384" s="78" customFormat="1" x14ac:dyDescent="0.3">
      <c r="A6" s="149" t="s">
        <v>165</v>
      </c>
      <c r="B6" s="150" t="s">
        <v>115</v>
      </c>
      <c r="C6" s="149" t="s">
        <v>272</v>
      </c>
      <c r="D6" s="151">
        <v>40219</v>
      </c>
      <c r="E6" s="149">
        <v>76</v>
      </c>
      <c r="F6" s="149">
        <v>400</v>
      </c>
      <c r="G6" s="149" t="s">
        <v>168</v>
      </c>
      <c r="H6" s="83" t="s">
        <v>162</v>
      </c>
      <c r="XFD6"/>
    </row>
    <row r="7" spans="1:17 16384:16384" s="78" customFormat="1" x14ac:dyDescent="0.3">
      <c r="A7" s="149" t="s">
        <v>165</v>
      </c>
      <c r="B7" s="150" t="s">
        <v>115</v>
      </c>
      <c r="C7" s="149" t="s">
        <v>273</v>
      </c>
      <c r="D7" s="151">
        <v>40219</v>
      </c>
      <c r="E7" s="149">
        <v>2300</v>
      </c>
      <c r="F7" s="149">
        <v>400</v>
      </c>
      <c r="G7" s="149" t="s">
        <v>168</v>
      </c>
      <c r="H7" s="83" t="s">
        <v>162</v>
      </c>
      <c r="XFD7"/>
    </row>
    <row r="8" spans="1:17 16384:16384" s="78" customFormat="1" x14ac:dyDescent="0.3">
      <c r="A8" s="149" t="s">
        <v>165</v>
      </c>
      <c r="B8" s="150" t="s">
        <v>115</v>
      </c>
      <c r="C8" s="149" t="s">
        <v>274</v>
      </c>
      <c r="D8" s="151">
        <v>40219</v>
      </c>
      <c r="E8" s="149">
        <v>320</v>
      </c>
      <c r="F8" s="149">
        <v>400</v>
      </c>
      <c r="G8" s="149" t="s">
        <v>168</v>
      </c>
      <c r="H8" s="83" t="s">
        <v>162</v>
      </c>
      <c r="XFD8"/>
    </row>
    <row r="9" spans="1:17 16384:16384" s="78" customFormat="1" x14ac:dyDescent="0.3">
      <c r="A9" s="149" t="s">
        <v>165</v>
      </c>
      <c r="B9" s="150" t="s">
        <v>115</v>
      </c>
      <c r="C9" s="149" t="s">
        <v>275</v>
      </c>
      <c r="D9" s="151">
        <v>40219</v>
      </c>
      <c r="E9" s="149">
        <v>310</v>
      </c>
      <c r="F9" s="149">
        <v>400</v>
      </c>
      <c r="G9" s="149" t="s">
        <v>168</v>
      </c>
      <c r="H9" s="83" t="s">
        <v>162</v>
      </c>
      <c r="XFD9"/>
    </row>
    <row r="10" spans="1:17 16384:16384" s="78" customFormat="1" x14ac:dyDescent="0.3">
      <c r="A10" s="149" t="s">
        <v>165</v>
      </c>
      <c r="B10" s="150" t="s">
        <v>115</v>
      </c>
      <c r="C10" s="149" t="s">
        <v>272</v>
      </c>
      <c r="D10" s="151">
        <v>40261</v>
      </c>
      <c r="E10" s="149">
        <v>63</v>
      </c>
      <c r="F10" s="149">
        <v>400</v>
      </c>
      <c r="G10" s="149" t="s">
        <v>168</v>
      </c>
      <c r="H10" s="83" t="s">
        <v>162</v>
      </c>
      <c r="XFD10"/>
    </row>
    <row r="11" spans="1:17 16384:16384" s="78" customFormat="1" x14ac:dyDescent="0.3">
      <c r="A11" s="149" t="s">
        <v>165</v>
      </c>
      <c r="B11" s="150" t="s">
        <v>115</v>
      </c>
      <c r="C11" s="149" t="s">
        <v>273</v>
      </c>
      <c r="D11" s="151">
        <v>40261</v>
      </c>
      <c r="E11" s="149">
        <v>2300</v>
      </c>
      <c r="F11" s="149">
        <v>400</v>
      </c>
      <c r="G11" s="149" t="s">
        <v>168</v>
      </c>
      <c r="H11" s="83" t="s">
        <v>162</v>
      </c>
      <c r="XFD11"/>
    </row>
    <row r="12" spans="1:17 16384:16384" s="78" customFormat="1" x14ac:dyDescent="0.3">
      <c r="A12" s="149" t="s">
        <v>165</v>
      </c>
      <c r="B12" s="150" t="s">
        <v>115</v>
      </c>
      <c r="C12" s="149" t="s">
        <v>274</v>
      </c>
      <c r="D12" s="151">
        <v>40261</v>
      </c>
      <c r="E12" s="149">
        <v>150</v>
      </c>
      <c r="F12" s="149">
        <v>400</v>
      </c>
      <c r="G12" s="149" t="s">
        <v>168</v>
      </c>
      <c r="H12" s="83" t="s">
        <v>162</v>
      </c>
      <c r="XFD12"/>
    </row>
    <row r="13" spans="1:17 16384:16384" s="78" customFormat="1" x14ac:dyDescent="0.3">
      <c r="A13" s="149" t="s">
        <v>165</v>
      </c>
      <c r="B13" s="150" t="s">
        <v>115</v>
      </c>
      <c r="C13" s="149" t="s">
        <v>275</v>
      </c>
      <c r="D13" s="151">
        <v>40261</v>
      </c>
      <c r="E13" s="149">
        <v>300</v>
      </c>
      <c r="F13" s="149">
        <v>400</v>
      </c>
      <c r="G13" s="149" t="s">
        <v>168</v>
      </c>
      <c r="H13" s="83" t="s">
        <v>162</v>
      </c>
      <c r="XFD13"/>
    </row>
    <row r="14" spans="1:17 16384:16384" s="78" customFormat="1" x14ac:dyDescent="0.3">
      <c r="A14" s="149" t="s">
        <v>165</v>
      </c>
      <c r="B14" s="150" t="s">
        <v>115</v>
      </c>
      <c r="C14" s="149" t="s">
        <v>272</v>
      </c>
      <c r="D14" s="151">
        <v>40304</v>
      </c>
      <c r="E14" s="149">
        <v>260</v>
      </c>
      <c r="F14" s="149">
        <v>400</v>
      </c>
      <c r="G14" s="149" t="s">
        <v>168</v>
      </c>
      <c r="H14" s="83" t="s">
        <v>162</v>
      </c>
      <c r="XFD14"/>
    </row>
    <row r="15" spans="1:17 16384:16384" s="78" customFormat="1" x14ac:dyDescent="0.3">
      <c r="A15" s="149" t="s">
        <v>165</v>
      </c>
      <c r="B15" s="150" t="s">
        <v>115</v>
      </c>
      <c r="C15" s="149" t="s">
        <v>273</v>
      </c>
      <c r="D15" s="151">
        <v>40304</v>
      </c>
      <c r="E15" s="149">
        <v>4200</v>
      </c>
      <c r="F15" s="149">
        <v>400</v>
      </c>
      <c r="G15" s="149" t="s">
        <v>168</v>
      </c>
      <c r="H15" s="83" t="s">
        <v>162</v>
      </c>
      <c r="XFD15"/>
    </row>
    <row r="16" spans="1:17 16384:16384" s="78" customFormat="1" x14ac:dyDescent="0.3">
      <c r="A16" s="149" t="s">
        <v>165</v>
      </c>
      <c r="B16" s="150" t="s">
        <v>115</v>
      </c>
      <c r="C16" s="149" t="s">
        <v>274</v>
      </c>
      <c r="D16" s="151">
        <v>40304</v>
      </c>
      <c r="E16" s="149">
        <v>81</v>
      </c>
      <c r="F16" s="149">
        <v>400</v>
      </c>
      <c r="G16" s="149" t="s">
        <v>168</v>
      </c>
      <c r="H16" s="83" t="s">
        <v>162</v>
      </c>
      <c r="XFD16"/>
    </row>
    <row r="17" spans="1:8 16384:16384" s="78" customFormat="1" x14ac:dyDescent="0.3">
      <c r="A17" s="149" t="s">
        <v>165</v>
      </c>
      <c r="B17" s="150" t="s">
        <v>115</v>
      </c>
      <c r="C17" s="149" t="s">
        <v>275</v>
      </c>
      <c r="D17" s="151">
        <v>40304</v>
      </c>
      <c r="E17" s="149">
        <v>2200</v>
      </c>
      <c r="F17" s="149">
        <v>400</v>
      </c>
      <c r="G17" s="149" t="s">
        <v>168</v>
      </c>
      <c r="H17" s="83" t="s">
        <v>162</v>
      </c>
      <c r="XFD17"/>
    </row>
    <row r="18" spans="1:8 16384:16384" s="78" customFormat="1" x14ac:dyDescent="0.3">
      <c r="A18" s="149" t="s">
        <v>165</v>
      </c>
      <c r="B18" s="150" t="s">
        <v>115</v>
      </c>
      <c r="C18" s="149" t="s">
        <v>272</v>
      </c>
      <c r="D18" s="151">
        <v>40344</v>
      </c>
      <c r="E18" s="149">
        <v>590</v>
      </c>
      <c r="F18" s="149">
        <v>400</v>
      </c>
      <c r="G18" s="149" t="s">
        <v>168</v>
      </c>
      <c r="H18" s="83" t="s">
        <v>162</v>
      </c>
      <c r="XFD18"/>
    </row>
    <row r="19" spans="1:8 16384:16384" s="78" customFormat="1" x14ac:dyDescent="0.3">
      <c r="A19" s="149" t="s">
        <v>165</v>
      </c>
      <c r="B19" s="150" t="s">
        <v>115</v>
      </c>
      <c r="C19" s="149" t="s">
        <v>273</v>
      </c>
      <c r="D19" s="151">
        <v>40344</v>
      </c>
      <c r="E19" s="149">
        <v>7500</v>
      </c>
      <c r="F19" s="149">
        <v>400</v>
      </c>
      <c r="G19" s="149" t="s">
        <v>168</v>
      </c>
      <c r="H19" s="83" t="s">
        <v>162</v>
      </c>
      <c r="XFD19"/>
    </row>
    <row r="20" spans="1:8 16384:16384" s="78" customFormat="1" x14ac:dyDescent="0.3">
      <c r="A20" s="149" t="s">
        <v>165</v>
      </c>
      <c r="B20" s="150" t="s">
        <v>115</v>
      </c>
      <c r="C20" s="149" t="s">
        <v>274</v>
      </c>
      <c r="D20" s="151">
        <v>40344</v>
      </c>
      <c r="E20" s="149">
        <v>400</v>
      </c>
      <c r="F20" s="149">
        <v>400</v>
      </c>
      <c r="G20" s="149" t="s">
        <v>168</v>
      </c>
      <c r="H20" s="83" t="s">
        <v>162</v>
      </c>
      <c r="XFD20"/>
    </row>
    <row r="21" spans="1:8 16384:16384" s="78" customFormat="1" x14ac:dyDescent="0.3">
      <c r="A21" s="149" t="s">
        <v>165</v>
      </c>
      <c r="B21" s="150" t="s">
        <v>115</v>
      </c>
      <c r="C21" s="149" t="s">
        <v>275</v>
      </c>
      <c r="D21" s="151">
        <v>40344</v>
      </c>
      <c r="E21" s="149">
        <v>730</v>
      </c>
      <c r="F21" s="149">
        <v>400</v>
      </c>
      <c r="G21" s="149" t="s">
        <v>168</v>
      </c>
      <c r="H21" s="83" t="s">
        <v>162</v>
      </c>
      <c r="XFD21"/>
    </row>
    <row r="22" spans="1:8 16384:16384" s="78" customFormat="1" x14ac:dyDescent="0.3">
      <c r="A22" s="149" t="s">
        <v>165</v>
      </c>
      <c r="B22" s="150" t="s">
        <v>115</v>
      </c>
      <c r="C22" s="149" t="s">
        <v>272</v>
      </c>
      <c r="D22" s="151">
        <v>40385</v>
      </c>
      <c r="E22" s="149">
        <v>800</v>
      </c>
      <c r="F22" s="149">
        <v>400</v>
      </c>
      <c r="G22" s="149" t="s">
        <v>168</v>
      </c>
      <c r="H22" s="83" t="s">
        <v>162</v>
      </c>
      <c r="XFD22"/>
    </row>
    <row r="23" spans="1:8 16384:16384" s="78" customFormat="1" x14ac:dyDescent="0.3">
      <c r="A23" s="149" t="s">
        <v>165</v>
      </c>
      <c r="B23" s="150" t="s">
        <v>115</v>
      </c>
      <c r="C23" s="149" t="s">
        <v>273</v>
      </c>
      <c r="D23" s="151">
        <v>40385</v>
      </c>
      <c r="E23" s="149">
        <v>11000</v>
      </c>
      <c r="F23" s="149">
        <v>400</v>
      </c>
      <c r="G23" s="149" t="s">
        <v>168</v>
      </c>
      <c r="H23" s="83" t="s">
        <v>162</v>
      </c>
      <c r="XFD23"/>
    </row>
    <row r="24" spans="1:8 16384:16384" s="78" customFormat="1" x14ac:dyDescent="0.3">
      <c r="A24" s="149" t="s">
        <v>165</v>
      </c>
      <c r="B24" s="150" t="s">
        <v>115</v>
      </c>
      <c r="C24" s="149" t="s">
        <v>274</v>
      </c>
      <c r="D24" s="151">
        <v>40385</v>
      </c>
      <c r="E24" s="149">
        <v>980</v>
      </c>
      <c r="F24" s="149">
        <v>400</v>
      </c>
      <c r="G24" s="149" t="s">
        <v>168</v>
      </c>
      <c r="H24" s="83" t="s">
        <v>162</v>
      </c>
      <c r="XFD24"/>
    </row>
    <row r="25" spans="1:8 16384:16384" s="78" customFormat="1" x14ac:dyDescent="0.3">
      <c r="A25" s="149" t="s">
        <v>165</v>
      </c>
      <c r="B25" s="150" t="s">
        <v>115</v>
      </c>
      <c r="C25" s="149" t="s">
        <v>275</v>
      </c>
      <c r="D25" s="151">
        <v>40385</v>
      </c>
      <c r="E25" s="149">
        <v>2800</v>
      </c>
      <c r="F25" s="149">
        <v>400</v>
      </c>
      <c r="G25" s="149" t="s">
        <v>168</v>
      </c>
      <c r="H25" s="83" t="s">
        <v>162</v>
      </c>
      <c r="XFD25"/>
    </row>
    <row r="26" spans="1:8 16384:16384" s="78" customFormat="1" x14ac:dyDescent="0.3">
      <c r="A26" s="149" t="s">
        <v>165</v>
      </c>
      <c r="B26" s="150" t="s">
        <v>115</v>
      </c>
      <c r="C26" s="149" t="s">
        <v>272</v>
      </c>
      <c r="D26" s="151">
        <v>40416</v>
      </c>
      <c r="E26" s="149">
        <v>200</v>
      </c>
      <c r="F26" s="149">
        <v>400</v>
      </c>
      <c r="G26" s="149" t="s">
        <v>168</v>
      </c>
      <c r="H26" s="83" t="s">
        <v>162</v>
      </c>
      <c r="XFD26"/>
    </row>
    <row r="27" spans="1:8 16384:16384" s="78" customFormat="1" x14ac:dyDescent="0.3">
      <c r="A27" s="149" t="s">
        <v>165</v>
      </c>
      <c r="B27" s="150" t="s">
        <v>115</v>
      </c>
      <c r="C27" s="149" t="s">
        <v>273</v>
      </c>
      <c r="D27" s="151">
        <v>40416</v>
      </c>
      <c r="E27" s="149">
        <v>8200</v>
      </c>
      <c r="F27" s="149">
        <v>400</v>
      </c>
      <c r="G27" s="149" t="s">
        <v>168</v>
      </c>
      <c r="H27" s="83" t="s">
        <v>162</v>
      </c>
      <c r="XFD27"/>
    </row>
    <row r="28" spans="1:8 16384:16384" s="78" customFormat="1" x14ac:dyDescent="0.3">
      <c r="A28" s="149" t="s">
        <v>165</v>
      </c>
      <c r="B28" s="150" t="s">
        <v>115</v>
      </c>
      <c r="C28" s="149" t="s">
        <v>274</v>
      </c>
      <c r="D28" s="151">
        <v>40416</v>
      </c>
      <c r="E28" s="149">
        <v>440</v>
      </c>
      <c r="F28" s="149">
        <v>400</v>
      </c>
      <c r="G28" s="149" t="s">
        <v>168</v>
      </c>
      <c r="H28" s="83" t="s">
        <v>162</v>
      </c>
      <c r="XFD28"/>
    </row>
    <row r="29" spans="1:8 16384:16384" x14ac:dyDescent="0.3">
      <c r="A29" s="149" t="s">
        <v>165</v>
      </c>
      <c r="B29" s="150" t="s">
        <v>115</v>
      </c>
      <c r="C29" s="149" t="s">
        <v>275</v>
      </c>
      <c r="D29" s="151">
        <v>40416</v>
      </c>
      <c r="E29" s="149">
        <v>440</v>
      </c>
      <c r="F29" s="149">
        <v>400</v>
      </c>
      <c r="G29" s="149" t="s">
        <v>168</v>
      </c>
      <c r="H29" s="83" t="s">
        <v>162</v>
      </c>
    </row>
    <row r="30" spans="1:8 16384:16384" x14ac:dyDescent="0.3">
      <c r="A30" s="149" t="s">
        <v>165</v>
      </c>
      <c r="B30" s="150" t="s">
        <v>115</v>
      </c>
      <c r="C30" s="149" t="s">
        <v>272</v>
      </c>
      <c r="D30" s="151">
        <v>40450</v>
      </c>
      <c r="E30" s="149">
        <v>600</v>
      </c>
      <c r="F30" s="149">
        <v>400</v>
      </c>
      <c r="G30" s="149" t="s">
        <v>168</v>
      </c>
      <c r="H30" s="83" t="s">
        <v>162</v>
      </c>
    </row>
    <row r="31" spans="1:8 16384:16384" x14ac:dyDescent="0.3">
      <c r="A31" s="149" t="s">
        <v>165</v>
      </c>
      <c r="B31" s="150" t="s">
        <v>115</v>
      </c>
      <c r="C31" s="149" t="s">
        <v>273</v>
      </c>
      <c r="D31" s="151">
        <v>40450</v>
      </c>
      <c r="E31" s="149">
        <v>11000</v>
      </c>
      <c r="F31" s="149">
        <v>400</v>
      </c>
      <c r="G31" s="149" t="s">
        <v>168</v>
      </c>
      <c r="H31" s="83" t="s">
        <v>162</v>
      </c>
    </row>
    <row r="32" spans="1:8 16384:16384" x14ac:dyDescent="0.3">
      <c r="A32" s="149" t="s">
        <v>165</v>
      </c>
      <c r="B32" s="150" t="s">
        <v>115</v>
      </c>
      <c r="C32" s="149" t="s">
        <v>274</v>
      </c>
      <c r="D32" s="151">
        <v>40450</v>
      </c>
      <c r="E32" s="149">
        <v>1500</v>
      </c>
      <c r="F32" s="149">
        <v>400</v>
      </c>
      <c r="G32" s="149" t="s">
        <v>168</v>
      </c>
      <c r="H32" s="83" t="s">
        <v>162</v>
      </c>
    </row>
    <row r="33" spans="1:8" x14ac:dyDescent="0.3">
      <c r="A33" s="149" t="s">
        <v>165</v>
      </c>
      <c r="B33" s="150" t="s">
        <v>115</v>
      </c>
      <c r="C33" s="149" t="s">
        <v>275</v>
      </c>
      <c r="D33" s="151">
        <v>40450</v>
      </c>
      <c r="E33" s="149">
        <v>1400</v>
      </c>
      <c r="F33" s="149">
        <v>400</v>
      </c>
      <c r="G33" s="149" t="s">
        <v>168</v>
      </c>
      <c r="H33" s="83" t="s">
        <v>162</v>
      </c>
    </row>
    <row r="34" spans="1:8" x14ac:dyDescent="0.3">
      <c r="A34" s="149" t="s">
        <v>165</v>
      </c>
      <c r="B34" s="150" t="s">
        <v>115</v>
      </c>
      <c r="C34" s="149" t="s">
        <v>272</v>
      </c>
      <c r="D34" s="151">
        <v>40484</v>
      </c>
      <c r="E34" s="149">
        <v>330</v>
      </c>
      <c r="F34" s="149">
        <v>400</v>
      </c>
      <c r="G34" s="149" t="s">
        <v>161</v>
      </c>
      <c r="H34" s="83" t="s">
        <v>162</v>
      </c>
    </row>
    <row r="35" spans="1:8" x14ac:dyDescent="0.3">
      <c r="A35" s="149" t="s">
        <v>165</v>
      </c>
      <c r="B35" s="150" t="s">
        <v>115</v>
      </c>
      <c r="C35" s="149" t="s">
        <v>273</v>
      </c>
      <c r="D35" s="151">
        <v>40484</v>
      </c>
      <c r="E35" s="149">
        <v>9100</v>
      </c>
      <c r="F35" s="149">
        <v>400</v>
      </c>
      <c r="G35" s="149" t="s">
        <v>161</v>
      </c>
      <c r="H35" s="83" t="s">
        <v>162</v>
      </c>
    </row>
    <row r="36" spans="1:8" x14ac:dyDescent="0.3">
      <c r="A36" s="149" t="s">
        <v>165</v>
      </c>
      <c r="B36" s="150" t="s">
        <v>115</v>
      </c>
      <c r="C36" s="149" t="s">
        <v>274</v>
      </c>
      <c r="D36" s="151">
        <v>40484</v>
      </c>
      <c r="E36" s="149">
        <v>1300</v>
      </c>
      <c r="F36" s="149">
        <v>400</v>
      </c>
      <c r="G36" s="149" t="s">
        <v>161</v>
      </c>
      <c r="H36" s="83" t="s">
        <v>162</v>
      </c>
    </row>
    <row r="37" spans="1:8" x14ac:dyDescent="0.3">
      <c r="A37" s="149" t="s">
        <v>165</v>
      </c>
      <c r="B37" s="150" t="s">
        <v>115</v>
      </c>
      <c r="C37" s="149" t="s">
        <v>275</v>
      </c>
      <c r="D37" s="151">
        <v>40484</v>
      </c>
      <c r="E37" s="149">
        <v>2700</v>
      </c>
      <c r="F37" s="149">
        <v>400</v>
      </c>
      <c r="G37" s="149" t="s">
        <v>161</v>
      </c>
      <c r="H37" s="83" t="s">
        <v>162</v>
      </c>
    </row>
    <row r="38" spans="1:8" x14ac:dyDescent="0.3">
      <c r="A38" s="149" t="s">
        <v>165</v>
      </c>
      <c r="B38" s="150" t="s">
        <v>115</v>
      </c>
      <c r="C38" s="149" t="s">
        <v>272</v>
      </c>
      <c r="D38" s="151">
        <v>40528</v>
      </c>
      <c r="E38" s="149">
        <v>210</v>
      </c>
      <c r="F38" s="149">
        <v>400</v>
      </c>
      <c r="G38" s="149" t="s">
        <v>161</v>
      </c>
      <c r="H38" s="83" t="s">
        <v>162</v>
      </c>
    </row>
    <row r="39" spans="1:8" x14ac:dyDescent="0.3">
      <c r="A39" s="149" t="s">
        <v>165</v>
      </c>
      <c r="B39" s="150" t="s">
        <v>115</v>
      </c>
      <c r="C39" s="149" t="s">
        <v>273</v>
      </c>
      <c r="D39" s="151">
        <v>40528</v>
      </c>
      <c r="E39" s="149">
        <v>5600</v>
      </c>
      <c r="F39" s="149">
        <v>400</v>
      </c>
      <c r="G39" s="149" t="s">
        <v>161</v>
      </c>
      <c r="H39" s="83" t="s">
        <v>162</v>
      </c>
    </row>
    <row r="40" spans="1:8" x14ac:dyDescent="0.3">
      <c r="A40" s="149" t="s">
        <v>165</v>
      </c>
      <c r="B40" s="150" t="s">
        <v>115</v>
      </c>
      <c r="C40" s="149" t="s">
        <v>274</v>
      </c>
      <c r="D40" s="151">
        <v>40528</v>
      </c>
      <c r="E40" s="149">
        <v>820</v>
      </c>
      <c r="F40" s="149">
        <v>400</v>
      </c>
      <c r="G40" s="149" t="s">
        <v>161</v>
      </c>
      <c r="H40" s="83" t="s">
        <v>162</v>
      </c>
    </row>
    <row r="41" spans="1:8" x14ac:dyDescent="0.3">
      <c r="A41" s="149" t="s">
        <v>165</v>
      </c>
      <c r="B41" s="150" t="s">
        <v>115</v>
      </c>
      <c r="C41" s="149" t="s">
        <v>275</v>
      </c>
      <c r="D41" s="151">
        <v>40528</v>
      </c>
      <c r="E41" s="149">
        <v>780</v>
      </c>
      <c r="F41" s="149">
        <v>400</v>
      </c>
      <c r="G41" s="149" t="s">
        <v>161</v>
      </c>
      <c r="H41" s="83" t="s">
        <v>162</v>
      </c>
    </row>
    <row r="42" spans="1:8" x14ac:dyDescent="0.3">
      <c r="A42" s="149" t="s">
        <v>165</v>
      </c>
      <c r="B42" s="150" t="s">
        <v>115</v>
      </c>
      <c r="C42" s="149" t="s">
        <v>272</v>
      </c>
      <c r="D42" s="151">
        <v>40774</v>
      </c>
      <c r="E42" s="149">
        <v>440</v>
      </c>
      <c r="F42" s="149">
        <v>400</v>
      </c>
      <c r="G42" s="149" t="s">
        <v>161</v>
      </c>
      <c r="H42" s="83" t="s">
        <v>162</v>
      </c>
    </row>
    <row r="43" spans="1:8" x14ac:dyDescent="0.3">
      <c r="A43" s="149" t="s">
        <v>165</v>
      </c>
      <c r="B43" s="150" t="s">
        <v>115</v>
      </c>
      <c r="C43" s="149" t="s">
        <v>274</v>
      </c>
      <c r="D43" s="151">
        <v>40774</v>
      </c>
      <c r="E43" s="149">
        <v>570</v>
      </c>
      <c r="F43" s="149">
        <v>400</v>
      </c>
      <c r="G43" s="149" t="s">
        <v>161</v>
      </c>
      <c r="H43" s="83" t="s">
        <v>162</v>
      </c>
    </row>
    <row r="44" spans="1:8" x14ac:dyDescent="0.3">
      <c r="A44" s="149" t="s">
        <v>165</v>
      </c>
      <c r="B44" s="150" t="s">
        <v>115</v>
      </c>
      <c r="C44" s="149" t="s">
        <v>275</v>
      </c>
      <c r="D44" s="151">
        <v>40774</v>
      </c>
      <c r="E44" s="149">
        <v>390</v>
      </c>
      <c r="F44" s="149">
        <v>400</v>
      </c>
      <c r="G44" s="149" t="s">
        <v>161</v>
      </c>
      <c r="H44" s="83" t="s">
        <v>162</v>
      </c>
    </row>
    <row r="45" spans="1:8" x14ac:dyDescent="0.3">
      <c r="A45" s="149" t="s">
        <v>165</v>
      </c>
      <c r="B45" s="150" t="s">
        <v>115</v>
      </c>
      <c r="C45" s="149" t="s">
        <v>276</v>
      </c>
      <c r="D45" s="151">
        <v>40792</v>
      </c>
      <c r="E45" s="149">
        <v>13000</v>
      </c>
      <c r="F45" s="149">
        <v>400</v>
      </c>
      <c r="G45" s="149" t="s">
        <v>161</v>
      </c>
      <c r="H45" s="83" t="s">
        <v>162</v>
      </c>
    </row>
    <row r="46" spans="1:8" x14ac:dyDescent="0.3">
      <c r="A46" s="149" t="s">
        <v>165</v>
      </c>
      <c r="B46" s="150" t="s">
        <v>115</v>
      </c>
      <c r="C46" s="149" t="s">
        <v>272</v>
      </c>
      <c r="D46" s="151">
        <v>40792</v>
      </c>
      <c r="E46" s="149">
        <v>2000</v>
      </c>
      <c r="F46" s="149">
        <v>400</v>
      </c>
      <c r="G46" s="149" t="s">
        <v>161</v>
      </c>
      <c r="H46" s="83" t="s">
        <v>162</v>
      </c>
    </row>
    <row r="47" spans="1:8" x14ac:dyDescent="0.3">
      <c r="A47" s="149" t="s">
        <v>165</v>
      </c>
      <c r="B47" s="150" t="s">
        <v>115</v>
      </c>
      <c r="C47" s="149" t="s">
        <v>274</v>
      </c>
      <c r="D47" s="151">
        <v>40792</v>
      </c>
      <c r="E47" s="149">
        <v>860</v>
      </c>
      <c r="F47" s="149">
        <v>400</v>
      </c>
      <c r="G47" s="149" t="s">
        <v>161</v>
      </c>
      <c r="H47" s="83" t="s">
        <v>162</v>
      </c>
    </row>
    <row r="48" spans="1:8" x14ac:dyDescent="0.3">
      <c r="A48" s="149" t="s">
        <v>165</v>
      </c>
      <c r="B48" s="150" t="s">
        <v>115</v>
      </c>
      <c r="C48" s="149" t="s">
        <v>275</v>
      </c>
      <c r="D48" s="151">
        <v>40792</v>
      </c>
      <c r="E48" s="149">
        <v>2800</v>
      </c>
      <c r="F48" s="149">
        <v>400</v>
      </c>
      <c r="G48" s="149" t="s">
        <v>161</v>
      </c>
      <c r="H48" s="83" t="s">
        <v>162</v>
      </c>
    </row>
    <row r="49" spans="1:8" x14ac:dyDescent="0.3">
      <c r="A49" s="149" t="s">
        <v>165</v>
      </c>
      <c r="B49" s="150" t="s">
        <v>115</v>
      </c>
      <c r="C49" s="149" t="s">
        <v>272</v>
      </c>
      <c r="D49" s="151">
        <v>40827</v>
      </c>
      <c r="E49" s="149">
        <v>640</v>
      </c>
      <c r="F49" s="149">
        <v>400</v>
      </c>
      <c r="G49" s="149" t="s">
        <v>161</v>
      </c>
      <c r="H49" s="83" t="s">
        <v>162</v>
      </c>
    </row>
    <row r="50" spans="1:8" x14ac:dyDescent="0.3">
      <c r="A50" s="149" t="s">
        <v>165</v>
      </c>
      <c r="B50" s="150" t="s">
        <v>115</v>
      </c>
      <c r="C50" s="149" t="s">
        <v>274</v>
      </c>
      <c r="D50" s="151">
        <v>40827</v>
      </c>
      <c r="E50" s="149">
        <v>1300</v>
      </c>
      <c r="F50" s="149">
        <v>400</v>
      </c>
      <c r="G50" s="149" t="s">
        <v>161</v>
      </c>
      <c r="H50" s="83" t="s">
        <v>162</v>
      </c>
    </row>
    <row r="51" spans="1:8" x14ac:dyDescent="0.3">
      <c r="A51" s="149" t="s">
        <v>165</v>
      </c>
      <c r="B51" s="150" t="s">
        <v>115</v>
      </c>
      <c r="C51" s="149" t="s">
        <v>274</v>
      </c>
      <c r="D51" s="151">
        <v>40843</v>
      </c>
      <c r="E51" s="149">
        <v>480</v>
      </c>
      <c r="F51" s="149">
        <v>400</v>
      </c>
      <c r="G51" s="149" t="s">
        <v>161</v>
      </c>
      <c r="H51" s="83" t="s">
        <v>162</v>
      </c>
    </row>
    <row r="52" spans="1:8" x14ac:dyDescent="0.3">
      <c r="A52" s="149" t="s">
        <v>165</v>
      </c>
      <c r="B52" s="150" t="s">
        <v>115</v>
      </c>
      <c r="C52" s="149" t="s">
        <v>274</v>
      </c>
      <c r="D52" s="151">
        <v>40877</v>
      </c>
      <c r="E52" s="149">
        <v>2200</v>
      </c>
      <c r="F52" s="149">
        <v>400</v>
      </c>
      <c r="G52" s="149" t="s">
        <v>161</v>
      </c>
      <c r="H52" s="83" t="s">
        <v>162</v>
      </c>
    </row>
    <row r="53" spans="1:8" x14ac:dyDescent="0.3">
      <c r="A53" s="149" t="s">
        <v>165</v>
      </c>
      <c r="B53" s="150" t="s">
        <v>115</v>
      </c>
      <c r="C53" s="149" t="s">
        <v>275</v>
      </c>
      <c r="D53" s="151">
        <v>40877</v>
      </c>
      <c r="E53" s="149">
        <v>260</v>
      </c>
      <c r="F53" s="149">
        <v>400</v>
      </c>
      <c r="G53" s="149" t="s">
        <v>161</v>
      </c>
      <c r="H53" s="83" t="s">
        <v>162</v>
      </c>
    </row>
    <row r="54" spans="1:8" x14ac:dyDescent="0.3">
      <c r="A54" s="149" t="s">
        <v>165</v>
      </c>
      <c r="B54" s="150" t="s">
        <v>115</v>
      </c>
      <c r="C54" s="149" t="s">
        <v>274</v>
      </c>
      <c r="D54" s="151">
        <v>40896</v>
      </c>
      <c r="E54" s="149">
        <v>2900</v>
      </c>
      <c r="F54" s="149">
        <v>400</v>
      </c>
      <c r="G54" s="149" t="s">
        <v>161</v>
      </c>
      <c r="H54" s="83" t="s">
        <v>162</v>
      </c>
    </row>
    <row r="55" spans="1:8" x14ac:dyDescent="0.3">
      <c r="A55" s="149" t="s">
        <v>165</v>
      </c>
      <c r="B55" s="150" t="s">
        <v>115</v>
      </c>
      <c r="C55" s="149" t="s">
        <v>275</v>
      </c>
      <c r="D55" s="151">
        <v>40896</v>
      </c>
      <c r="E55" s="149">
        <v>600</v>
      </c>
      <c r="F55" s="149">
        <v>400</v>
      </c>
      <c r="G55" s="149" t="s">
        <v>161</v>
      </c>
      <c r="H55" s="83" t="s">
        <v>162</v>
      </c>
    </row>
    <row r="56" spans="1:8" x14ac:dyDescent="0.3">
      <c r="A56" s="149" t="s">
        <v>165</v>
      </c>
      <c r="B56" s="150" t="s">
        <v>115</v>
      </c>
      <c r="C56" s="149" t="s">
        <v>274</v>
      </c>
      <c r="D56" s="151">
        <v>40919</v>
      </c>
      <c r="E56" s="149">
        <v>1400</v>
      </c>
      <c r="F56" s="149">
        <v>400</v>
      </c>
      <c r="G56" s="149" t="s">
        <v>161</v>
      </c>
      <c r="H56" s="83" t="s">
        <v>162</v>
      </c>
    </row>
    <row r="57" spans="1:8" x14ac:dyDescent="0.3">
      <c r="A57" s="149" t="s">
        <v>165</v>
      </c>
      <c r="B57" s="150" t="s">
        <v>115</v>
      </c>
      <c r="C57" s="149" t="s">
        <v>275</v>
      </c>
      <c r="D57" s="151">
        <v>40919</v>
      </c>
      <c r="E57" s="149">
        <v>740</v>
      </c>
      <c r="F57" s="149">
        <v>400</v>
      </c>
      <c r="G57" s="149" t="s">
        <v>161</v>
      </c>
      <c r="H57" s="83" t="s">
        <v>162</v>
      </c>
    </row>
    <row r="58" spans="1:8" x14ac:dyDescent="0.3">
      <c r="A58" s="149" t="s">
        <v>165</v>
      </c>
      <c r="B58" s="150" t="s">
        <v>115</v>
      </c>
      <c r="C58" s="149" t="s">
        <v>274</v>
      </c>
      <c r="D58" s="151">
        <v>40946</v>
      </c>
      <c r="E58" s="149">
        <v>290</v>
      </c>
      <c r="F58" s="149">
        <v>400</v>
      </c>
      <c r="G58" s="149" t="s">
        <v>161</v>
      </c>
      <c r="H58" s="83" t="s">
        <v>162</v>
      </c>
    </row>
    <row r="59" spans="1:8" x14ac:dyDescent="0.3">
      <c r="A59" s="149" t="s">
        <v>165</v>
      </c>
      <c r="B59" s="150" t="s">
        <v>115</v>
      </c>
      <c r="C59" s="149" t="s">
        <v>275</v>
      </c>
      <c r="D59" s="151">
        <v>40946</v>
      </c>
      <c r="E59" s="149">
        <v>370</v>
      </c>
      <c r="F59" s="149">
        <v>400</v>
      </c>
      <c r="G59" s="149" t="s">
        <v>161</v>
      </c>
      <c r="H59" s="83" t="s">
        <v>162</v>
      </c>
    </row>
    <row r="60" spans="1:8" x14ac:dyDescent="0.3">
      <c r="A60" s="149" t="s">
        <v>165</v>
      </c>
      <c r="B60" s="150" t="s">
        <v>115</v>
      </c>
      <c r="C60" s="149" t="s">
        <v>275</v>
      </c>
      <c r="D60" s="151">
        <v>40948</v>
      </c>
      <c r="E60" s="149">
        <v>570</v>
      </c>
      <c r="F60" s="149">
        <v>400</v>
      </c>
      <c r="G60" s="149" t="s">
        <v>161</v>
      </c>
      <c r="H60" s="83" t="s">
        <v>162</v>
      </c>
    </row>
    <row r="61" spans="1:8" x14ac:dyDescent="0.3">
      <c r="A61" s="149" t="s">
        <v>165</v>
      </c>
      <c r="B61" s="150" t="s">
        <v>115</v>
      </c>
      <c r="C61" s="149" t="s">
        <v>275</v>
      </c>
      <c r="D61" s="151">
        <v>40975</v>
      </c>
      <c r="E61" s="149">
        <v>400</v>
      </c>
      <c r="F61" s="149">
        <v>400</v>
      </c>
      <c r="G61" s="149" t="s">
        <v>161</v>
      </c>
      <c r="H61" s="83" t="s">
        <v>162</v>
      </c>
    </row>
    <row r="62" spans="1:8" x14ac:dyDescent="0.3">
      <c r="A62" s="149" t="s">
        <v>165</v>
      </c>
      <c r="B62" s="150" t="s">
        <v>115</v>
      </c>
      <c r="C62" s="149" t="s">
        <v>274</v>
      </c>
      <c r="D62" s="151">
        <v>40980</v>
      </c>
      <c r="E62" s="149">
        <v>410</v>
      </c>
      <c r="F62" s="149">
        <v>400</v>
      </c>
      <c r="G62" s="149" t="s">
        <v>161</v>
      </c>
      <c r="H62" s="83" t="s">
        <v>162</v>
      </c>
    </row>
    <row r="63" spans="1:8" x14ac:dyDescent="0.3">
      <c r="A63" s="149" t="s">
        <v>165</v>
      </c>
      <c r="B63" s="150" t="s">
        <v>115</v>
      </c>
      <c r="C63" s="149" t="s">
        <v>275</v>
      </c>
      <c r="D63" s="151">
        <v>41002</v>
      </c>
      <c r="E63" s="149">
        <v>940</v>
      </c>
      <c r="F63" s="149">
        <v>400</v>
      </c>
      <c r="G63" s="149" t="s">
        <v>161</v>
      </c>
      <c r="H63" s="83" t="s">
        <v>162</v>
      </c>
    </row>
    <row r="64" spans="1:8" x14ac:dyDescent="0.3">
      <c r="A64" s="149" t="s">
        <v>165</v>
      </c>
      <c r="B64" s="150" t="s">
        <v>115</v>
      </c>
      <c r="C64" s="149" t="s">
        <v>274</v>
      </c>
      <c r="D64" s="151">
        <v>41004</v>
      </c>
      <c r="E64" s="149">
        <v>4000</v>
      </c>
      <c r="F64" s="149">
        <v>400</v>
      </c>
      <c r="G64" s="149" t="s">
        <v>161</v>
      </c>
      <c r="H64" s="83" t="s">
        <v>162</v>
      </c>
    </row>
    <row r="65" spans="1:8" x14ac:dyDescent="0.3">
      <c r="A65" s="149" t="s">
        <v>165</v>
      </c>
      <c r="B65" s="150" t="s">
        <v>115</v>
      </c>
      <c r="C65" s="149" t="s">
        <v>274</v>
      </c>
      <c r="D65" s="151">
        <v>41032</v>
      </c>
      <c r="E65" s="149">
        <v>980</v>
      </c>
      <c r="F65" s="149">
        <v>400</v>
      </c>
      <c r="G65" s="149" t="s">
        <v>161</v>
      </c>
      <c r="H65" s="83" t="s">
        <v>162</v>
      </c>
    </row>
    <row r="66" spans="1:8" x14ac:dyDescent="0.3">
      <c r="A66" s="149" t="s">
        <v>165</v>
      </c>
      <c r="B66" s="150" t="s">
        <v>115</v>
      </c>
      <c r="C66" s="149" t="s">
        <v>275</v>
      </c>
      <c r="D66" s="151">
        <v>41036</v>
      </c>
      <c r="E66" s="149">
        <v>2100</v>
      </c>
      <c r="F66" s="149">
        <v>400</v>
      </c>
      <c r="G66" s="149" t="s">
        <v>161</v>
      </c>
      <c r="H66" s="83" t="s">
        <v>162</v>
      </c>
    </row>
    <row r="67" spans="1:8" x14ac:dyDescent="0.3">
      <c r="A67" s="149" t="s">
        <v>165</v>
      </c>
      <c r="B67" s="150" t="s">
        <v>115</v>
      </c>
      <c r="C67" s="149" t="s">
        <v>275</v>
      </c>
      <c r="D67" s="151">
        <v>41074</v>
      </c>
      <c r="E67" s="149">
        <v>110</v>
      </c>
      <c r="F67" s="149">
        <v>400</v>
      </c>
      <c r="G67" s="149" t="s">
        <v>161</v>
      </c>
      <c r="H67" s="83" t="s">
        <v>162</v>
      </c>
    </row>
    <row r="68" spans="1:8" x14ac:dyDescent="0.3">
      <c r="A68" s="149" t="s">
        <v>165</v>
      </c>
      <c r="B68" s="150" t="s">
        <v>115</v>
      </c>
      <c r="C68" s="149" t="s">
        <v>275</v>
      </c>
      <c r="D68" s="151">
        <v>41101</v>
      </c>
      <c r="E68" s="149">
        <v>520</v>
      </c>
      <c r="F68" s="149">
        <v>400</v>
      </c>
      <c r="G68" s="149" t="s">
        <v>161</v>
      </c>
      <c r="H68" s="83" t="s">
        <v>162</v>
      </c>
    </row>
    <row r="69" spans="1:8" x14ac:dyDescent="0.3">
      <c r="A69" s="149" t="s">
        <v>165</v>
      </c>
      <c r="B69" s="150" t="s">
        <v>115</v>
      </c>
      <c r="C69" s="149" t="s">
        <v>275</v>
      </c>
      <c r="D69" s="151">
        <v>41115</v>
      </c>
      <c r="E69" s="149">
        <v>400</v>
      </c>
      <c r="F69" s="149">
        <v>400</v>
      </c>
      <c r="G69" s="149" t="s">
        <v>161</v>
      </c>
      <c r="H69" s="83" t="s">
        <v>162</v>
      </c>
    </row>
    <row r="70" spans="1:8" x14ac:dyDescent="0.3">
      <c r="A70" s="149" t="s">
        <v>165</v>
      </c>
      <c r="B70" s="150" t="s">
        <v>115</v>
      </c>
      <c r="C70" s="149" t="s">
        <v>275</v>
      </c>
      <c r="D70" s="151">
        <v>41135</v>
      </c>
      <c r="E70" s="149">
        <v>460</v>
      </c>
      <c r="F70" s="149">
        <v>400</v>
      </c>
      <c r="G70" s="149" t="s">
        <v>161</v>
      </c>
      <c r="H70" s="83" t="s">
        <v>162</v>
      </c>
    </row>
    <row r="71" spans="1:8" x14ac:dyDescent="0.3">
      <c r="A71" s="149" t="s">
        <v>165</v>
      </c>
      <c r="B71" s="150" t="s">
        <v>115</v>
      </c>
      <c r="C71" s="149" t="s">
        <v>275</v>
      </c>
      <c r="D71" s="151">
        <v>41170</v>
      </c>
      <c r="E71" s="149">
        <v>2500</v>
      </c>
      <c r="F71" s="149">
        <v>400</v>
      </c>
      <c r="G71" s="149" t="s">
        <v>161</v>
      </c>
      <c r="H71" s="83" t="s">
        <v>162</v>
      </c>
    </row>
    <row r="72" spans="1:8" x14ac:dyDescent="0.3">
      <c r="A72" s="149" t="s">
        <v>165</v>
      </c>
      <c r="B72" s="150" t="s">
        <v>115</v>
      </c>
      <c r="C72" s="149" t="s">
        <v>275</v>
      </c>
      <c r="D72" s="151">
        <v>41193</v>
      </c>
      <c r="E72" s="149">
        <v>220</v>
      </c>
      <c r="F72" s="149">
        <v>400</v>
      </c>
      <c r="G72" s="149" t="s">
        <v>161</v>
      </c>
      <c r="H72" s="83" t="s">
        <v>162</v>
      </c>
    </row>
    <row r="73" spans="1:8" x14ac:dyDescent="0.3">
      <c r="A73" s="149" t="s">
        <v>165</v>
      </c>
      <c r="B73" s="150" t="s">
        <v>115</v>
      </c>
      <c r="C73" s="149" t="s">
        <v>275</v>
      </c>
      <c r="D73" s="151">
        <v>41472</v>
      </c>
      <c r="E73" s="149">
        <v>600</v>
      </c>
      <c r="F73" s="149">
        <v>400</v>
      </c>
      <c r="G73" s="149" t="s">
        <v>161</v>
      </c>
      <c r="H73" s="83" t="s">
        <v>162</v>
      </c>
    </row>
    <row r="74" spans="1:8" x14ac:dyDescent="0.3">
      <c r="A74" s="149" t="s">
        <v>165</v>
      </c>
      <c r="B74" s="150" t="s">
        <v>115</v>
      </c>
      <c r="C74" s="149" t="s">
        <v>272</v>
      </c>
      <c r="D74" s="151">
        <v>42487</v>
      </c>
      <c r="E74" s="149">
        <v>230</v>
      </c>
      <c r="F74" s="149">
        <v>400</v>
      </c>
      <c r="G74" s="149" t="s">
        <v>161</v>
      </c>
      <c r="H74" s="83" t="s">
        <v>162</v>
      </c>
    </row>
    <row r="75" spans="1:8" x14ac:dyDescent="0.3">
      <c r="A75" s="149" t="s">
        <v>165</v>
      </c>
      <c r="B75" s="150" t="s">
        <v>115</v>
      </c>
      <c r="C75" s="149" t="s">
        <v>272</v>
      </c>
      <c r="D75" s="151">
        <v>42508</v>
      </c>
      <c r="E75" s="149">
        <v>660</v>
      </c>
      <c r="F75" s="149">
        <v>400</v>
      </c>
      <c r="G75" s="149" t="s">
        <v>161</v>
      </c>
      <c r="H75" s="83" t="s">
        <v>162</v>
      </c>
    </row>
    <row r="76" spans="1:8" x14ac:dyDescent="0.3">
      <c r="A76" s="149" t="s">
        <v>165</v>
      </c>
      <c r="B76" s="150" t="s">
        <v>115</v>
      </c>
      <c r="C76" s="149" t="s">
        <v>272</v>
      </c>
      <c r="D76" s="151">
        <v>42543</v>
      </c>
      <c r="E76" s="149">
        <v>380</v>
      </c>
      <c r="F76" s="149">
        <v>400</v>
      </c>
      <c r="G76" s="149" t="s">
        <v>161</v>
      </c>
      <c r="H76" s="83" t="s">
        <v>162</v>
      </c>
    </row>
    <row r="77" spans="1:8" x14ac:dyDescent="0.3">
      <c r="A77" s="149" t="s">
        <v>165</v>
      </c>
      <c r="B77" s="150" t="s">
        <v>115</v>
      </c>
      <c r="C77" s="149" t="s">
        <v>272</v>
      </c>
      <c r="D77" s="151">
        <v>42577</v>
      </c>
      <c r="E77" s="149">
        <v>840</v>
      </c>
      <c r="F77" s="149">
        <v>400</v>
      </c>
      <c r="G77" s="149" t="s">
        <v>161</v>
      </c>
      <c r="H77" s="83" t="s">
        <v>162</v>
      </c>
    </row>
    <row r="78" spans="1:8" x14ac:dyDescent="0.3">
      <c r="A78" s="149" t="s">
        <v>165</v>
      </c>
      <c r="B78" s="150" t="s">
        <v>115</v>
      </c>
      <c r="C78" s="149" t="s">
        <v>272</v>
      </c>
      <c r="D78" s="151">
        <v>42604</v>
      </c>
      <c r="E78" s="149">
        <v>560</v>
      </c>
      <c r="F78" s="149">
        <v>400</v>
      </c>
      <c r="G78" s="149" t="s">
        <v>161</v>
      </c>
      <c r="H78" s="83" t="s">
        <v>162</v>
      </c>
    </row>
    <row r="79" spans="1:8" x14ac:dyDescent="0.3">
      <c r="A79" s="149" t="s">
        <v>165</v>
      </c>
      <c r="B79" s="150" t="s">
        <v>115</v>
      </c>
      <c r="C79" s="149" t="s">
        <v>272</v>
      </c>
      <c r="D79" s="151">
        <v>42628</v>
      </c>
      <c r="E79" s="149">
        <v>690</v>
      </c>
      <c r="F79" s="149">
        <v>400</v>
      </c>
      <c r="G79" s="149" t="s">
        <v>161</v>
      </c>
      <c r="H79" s="83" t="s">
        <v>162</v>
      </c>
    </row>
    <row r="80" spans="1:8" x14ac:dyDescent="0.3">
      <c r="A80" s="149" t="s">
        <v>165</v>
      </c>
      <c r="B80" s="150" t="s">
        <v>115</v>
      </c>
      <c r="C80" s="149" t="s">
        <v>272</v>
      </c>
      <c r="D80" s="151">
        <v>42677</v>
      </c>
      <c r="E80" s="149">
        <v>640</v>
      </c>
      <c r="F80" s="149">
        <v>400</v>
      </c>
      <c r="G80" s="149" t="s">
        <v>161</v>
      </c>
      <c r="H80" s="83" t="s">
        <v>162</v>
      </c>
    </row>
    <row r="81" spans="1:8" x14ac:dyDescent="0.3">
      <c r="A81" s="149" t="s">
        <v>165</v>
      </c>
      <c r="B81" s="150" t="s">
        <v>115</v>
      </c>
      <c r="C81" s="149" t="s">
        <v>272</v>
      </c>
      <c r="D81" s="151">
        <v>42702</v>
      </c>
      <c r="E81" s="149">
        <v>1000</v>
      </c>
      <c r="F81" s="149">
        <v>400</v>
      </c>
      <c r="G81" s="149" t="s">
        <v>161</v>
      </c>
      <c r="H81" s="83" t="s">
        <v>162</v>
      </c>
    </row>
    <row r="82" spans="1:8" x14ac:dyDescent="0.3">
      <c r="A82" s="149" t="s">
        <v>165</v>
      </c>
      <c r="B82" s="150" t="s">
        <v>115</v>
      </c>
      <c r="C82" s="149" t="s">
        <v>272</v>
      </c>
      <c r="D82" s="151">
        <v>42731</v>
      </c>
      <c r="E82" s="149">
        <v>600</v>
      </c>
      <c r="F82" s="149">
        <v>400</v>
      </c>
      <c r="G82" s="149" t="s">
        <v>161</v>
      </c>
      <c r="H82" s="83" t="s">
        <v>162</v>
      </c>
    </row>
    <row r="83" spans="1:8" x14ac:dyDescent="0.3">
      <c r="A83" s="149" t="s">
        <v>165</v>
      </c>
      <c r="B83" s="150" t="s">
        <v>115</v>
      </c>
      <c r="C83" s="149" t="s">
        <v>272</v>
      </c>
      <c r="D83" s="151">
        <v>42754</v>
      </c>
      <c r="E83" s="149">
        <v>400</v>
      </c>
      <c r="F83" s="149">
        <v>400</v>
      </c>
      <c r="G83" s="149" t="s">
        <v>161</v>
      </c>
      <c r="H83" s="83" t="s">
        <v>162</v>
      </c>
    </row>
    <row r="84" spans="1:8" x14ac:dyDescent="0.3">
      <c r="A84" s="149" t="s">
        <v>165</v>
      </c>
      <c r="B84" s="150" t="s">
        <v>115</v>
      </c>
      <c r="C84" s="149" t="s">
        <v>272</v>
      </c>
      <c r="D84" s="151">
        <v>42793</v>
      </c>
      <c r="E84" s="149">
        <v>440</v>
      </c>
      <c r="F84" s="149">
        <v>400</v>
      </c>
      <c r="G84" s="149" t="s">
        <v>161</v>
      </c>
      <c r="H84" s="83" t="s">
        <v>162</v>
      </c>
    </row>
    <row r="85" spans="1:8" x14ac:dyDescent="0.3">
      <c r="A85" s="149" t="s">
        <v>165</v>
      </c>
      <c r="B85" s="150" t="s">
        <v>115</v>
      </c>
      <c r="C85" s="149" t="s">
        <v>272</v>
      </c>
      <c r="D85" s="151">
        <v>42814</v>
      </c>
      <c r="E85" s="149">
        <v>400</v>
      </c>
      <c r="F85" s="149">
        <v>400</v>
      </c>
      <c r="G85" s="149" t="s">
        <v>161</v>
      </c>
      <c r="H85" s="83" t="s">
        <v>162</v>
      </c>
    </row>
    <row r="86" spans="1:8" x14ac:dyDescent="0.3">
      <c r="A86" s="149" t="s">
        <v>165</v>
      </c>
      <c r="B86" s="150" t="s">
        <v>115</v>
      </c>
      <c r="C86" s="149" t="s">
        <v>272</v>
      </c>
      <c r="D86" s="151">
        <v>42871</v>
      </c>
      <c r="E86" s="149">
        <v>870</v>
      </c>
      <c r="F86" s="149">
        <v>400</v>
      </c>
      <c r="G86" s="149" t="s">
        <v>161</v>
      </c>
      <c r="H86" s="83" t="s">
        <v>162</v>
      </c>
    </row>
    <row r="87" spans="1:8" x14ac:dyDescent="0.3">
      <c r="A87" s="149" t="s">
        <v>165</v>
      </c>
      <c r="B87" s="150" t="s">
        <v>115</v>
      </c>
      <c r="C87" s="149" t="s">
        <v>272</v>
      </c>
      <c r="D87" s="151">
        <v>42907</v>
      </c>
      <c r="E87" s="149">
        <v>260</v>
      </c>
      <c r="F87" s="149">
        <v>400</v>
      </c>
      <c r="G87" s="149" t="s">
        <v>161</v>
      </c>
      <c r="H87" s="83" t="s">
        <v>162</v>
      </c>
    </row>
  </sheetData>
  <mergeCells count="1">
    <mergeCell ref="L1:M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XFD137"/>
  <sheetViews>
    <sheetView workbookViewId="0">
      <selection activeCell="K13" sqref="K13"/>
    </sheetView>
  </sheetViews>
  <sheetFormatPr defaultRowHeight="14.4" x14ac:dyDescent="0.3"/>
  <cols>
    <col min="1" max="1" width="6.5546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 min="10" max="10" width="16.6640625" bestFit="1" customWidth="1"/>
    <col min="11" max="11" width="15.44140625" bestFit="1" customWidth="1"/>
    <col min="12" max="12" width="7" bestFit="1" customWidth="1"/>
    <col min="13" max="13" width="7.88671875" bestFit="1" customWidth="1"/>
    <col min="14" max="14" width="5.5546875" bestFit="1" customWidth="1"/>
    <col min="15" max="15" width="2.6640625" bestFit="1" customWidth="1"/>
    <col min="16" max="16" width="11.5546875" bestFit="1" customWidth="1"/>
    <col min="17" max="17" width="12.3320312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165</v>
      </c>
      <c r="B2" s="150" t="s">
        <v>234</v>
      </c>
      <c r="C2" s="149" t="s">
        <v>265</v>
      </c>
      <c r="D2" s="151">
        <v>40190</v>
      </c>
      <c r="E2" s="149">
        <v>230</v>
      </c>
      <c r="F2" s="149">
        <v>400</v>
      </c>
      <c r="G2" s="149" t="s">
        <v>168</v>
      </c>
      <c r="H2" s="83" t="s">
        <v>162</v>
      </c>
      <c r="J2" s="85" t="s">
        <v>163</v>
      </c>
      <c r="K2" s="85" t="s">
        <v>164</v>
      </c>
      <c r="L2" s="86">
        <v>40179</v>
      </c>
      <c r="M2" s="86">
        <v>42916</v>
      </c>
      <c r="N2" s="82" t="str">
        <f>$B$2</f>
        <v>2326A</v>
      </c>
      <c r="O2" s="21">
        <f>COUNTIFS($D:$D,"&gt;="&amp;L2,$D:$D,"&lt;="&amp;M2)</f>
        <v>136</v>
      </c>
      <c r="P2" s="21">
        <f>COUNTIFS($D:$D,"&gt;="&amp;L2,$D:$D,"&lt;="&amp;M2,$E:$E,"&gt;400")+COUNTIFS($D:$D,"&gt;="&amp;L2,$D:$D,"&lt;="&amp;M2,$E:$E,"*Present &gt;QL")</f>
        <v>80</v>
      </c>
      <c r="Q2" s="87">
        <f t="shared" ref="Q2" si="0">IFERROR(P2/O2,"NA")</f>
        <v>0.58823529411764708</v>
      </c>
      <c r="XFD2"/>
    </row>
    <row r="3" spans="1:17 16384:16384" s="78" customFormat="1" x14ac:dyDescent="0.3">
      <c r="A3" s="149" t="s">
        <v>165</v>
      </c>
      <c r="B3" s="150" t="s">
        <v>234</v>
      </c>
      <c r="C3" s="149" t="s">
        <v>266</v>
      </c>
      <c r="D3" s="151">
        <v>40190</v>
      </c>
      <c r="E3" s="149">
        <v>950</v>
      </c>
      <c r="F3" s="149">
        <v>400</v>
      </c>
      <c r="G3" s="149" t="s">
        <v>168</v>
      </c>
      <c r="H3" s="83" t="s">
        <v>162</v>
      </c>
      <c r="XFD3"/>
    </row>
    <row r="4" spans="1:17 16384:16384" s="78" customFormat="1" x14ac:dyDescent="0.3">
      <c r="A4" s="149" t="s">
        <v>165</v>
      </c>
      <c r="B4" s="150" t="s">
        <v>234</v>
      </c>
      <c r="C4" s="149" t="s">
        <v>267</v>
      </c>
      <c r="D4" s="151">
        <v>40190</v>
      </c>
      <c r="E4" s="149">
        <v>840</v>
      </c>
      <c r="F4" s="149">
        <v>400</v>
      </c>
      <c r="G4" s="149" t="s">
        <v>168</v>
      </c>
      <c r="H4" s="83" t="s">
        <v>162</v>
      </c>
      <c r="XFD4"/>
    </row>
    <row r="5" spans="1:17 16384:16384" s="78" customFormat="1" x14ac:dyDescent="0.3">
      <c r="A5" s="149" t="s">
        <v>165</v>
      </c>
      <c r="B5" s="150" t="s">
        <v>234</v>
      </c>
      <c r="C5" s="149" t="s">
        <v>268</v>
      </c>
      <c r="D5" s="151">
        <v>40190</v>
      </c>
      <c r="E5" s="149">
        <v>270</v>
      </c>
      <c r="F5" s="149">
        <v>400</v>
      </c>
      <c r="G5" s="149" t="s">
        <v>168</v>
      </c>
      <c r="H5" s="83" t="s">
        <v>162</v>
      </c>
      <c r="XFD5"/>
    </row>
    <row r="6" spans="1:17 16384:16384" s="78" customFormat="1" x14ac:dyDescent="0.3">
      <c r="A6" s="149" t="s">
        <v>165</v>
      </c>
      <c r="B6" s="150" t="s">
        <v>234</v>
      </c>
      <c r="C6" s="149" t="s">
        <v>269</v>
      </c>
      <c r="D6" s="151">
        <v>40190</v>
      </c>
      <c r="E6" s="149">
        <v>550</v>
      </c>
      <c r="F6" s="149">
        <v>400</v>
      </c>
      <c r="G6" s="149" t="s">
        <v>168</v>
      </c>
      <c r="H6" s="83" t="s">
        <v>162</v>
      </c>
      <c r="XFD6"/>
    </row>
    <row r="7" spans="1:17 16384:16384" s="78" customFormat="1" x14ac:dyDescent="0.3">
      <c r="A7" s="149" t="s">
        <v>165</v>
      </c>
      <c r="B7" s="150" t="s">
        <v>234</v>
      </c>
      <c r="C7" s="149" t="s">
        <v>265</v>
      </c>
      <c r="D7" s="151">
        <v>40219</v>
      </c>
      <c r="E7" s="149">
        <v>600</v>
      </c>
      <c r="F7" s="149">
        <v>400</v>
      </c>
      <c r="G7" s="149" t="s">
        <v>168</v>
      </c>
      <c r="H7" s="83" t="s">
        <v>162</v>
      </c>
      <c r="XFD7"/>
    </row>
    <row r="8" spans="1:17 16384:16384" s="78" customFormat="1" x14ac:dyDescent="0.3">
      <c r="A8" s="149" t="s">
        <v>165</v>
      </c>
      <c r="B8" s="150" t="s">
        <v>234</v>
      </c>
      <c r="C8" s="149" t="s">
        <v>266</v>
      </c>
      <c r="D8" s="151">
        <v>40219</v>
      </c>
      <c r="E8" s="149">
        <v>390</v>
      </c>
      <c r="F8" s="149">
        <v>400</v>
      </c>
      <c r="G8" s="149" t="s">
        <v>168</v>
      </c>
      <c r="H8" s="83" t="s">
        <v>162</v>
      </c>
      <c r="XFD8"/>
    </row>
    <row r="9" spans="1:17 16384:16384" s="78" customFormat="1" x14ac:dyDescent="0.3">
      <c r="A9" s="149" t="s">
        <v>165</v>
      </c>
      <c r="B9" s="150" t="s">
        <v>234</v>
      </c>
      <c r="C9" s="149" t="s">
        <v>267</v>
      </c>
      <c r="D9" s="151">
        <v>40219</v>
      </c>
      <c r="E9" s="149">
        <v>230</v>
      </c>
      <c r="F9" s="149">
        <v>400</v>
      </c>
      <c r="G9" s="149" t="s">
        <v>168</v>
      </c>
      <c r="H9" s="83" t="s">
        <v>162</v>
      </c>
      <c r="XFD9"/>
    </row>
    <row r="10" spans="1:17 16384:16384" s="78" customFormat="1" x14ac:dyDescent="0.3">
      <c r="A10" s="149" t="s">
        <v>165</v>
      </c>
      <c r="B10" s="150" t="s">
        <v>234</v>
      </c>
      <c r="C10" s="149" t="s">
        <v>268</v>
      </c>
      <c r="D10" s="151">
        <v>40219</v>
      </c>
      <c r="E10" s="149">
        <v>730</v>
      </c>
      <c r="F10" s="149">
        <v>400</v>
      </c>
      <c r="G10" s="149" t="s">
        <v>168</v>
      </c>
      <c r="H10" s="83" t="s">
        <v>162</v>
      </c>
      <c r="XFD10"/>
    </row>
    <row r="11" spans="1:17 16384:16384" s="78" customFormat="1" x14ac:dyDescent="0.3">
      <c r="A11" s="149" t="s">
        <v>165</v>
      </c>
      <c r="B11" s="150" t="s">
        <v>234</v>
      </c>
      <c r="C11" s="149" t="s">
        <v>269</v>
      </c>
      <c r="D11" s="151">
        <v>40219</v>
      </c>
      <c r="E11" s="149">
        <v>280</v>
      </c>
      <c r="F11" s="149">
        <v>400</v>
      </c>
      <c r="G11" s="149" t="s">
        <v>168</v>
      </c>
      <c r="H11" s="83" t="s">
        <v>162</v>
      </c>
      <c r="XFD11"/>
    </row>
    <row r="12" spans="1:17 16384:16384" s="78" customFormat="1" x14ac:dyDescent="0.3">
      <c r="A12" s="149" t="s">
        <v>165</v>
      </c>
      <c r="B12" s="150" t="s">
        <v>234</v>
      </c>
      <c r="C12" s="149" t="s">
        <v>265</v>
      </c>
      <c r="D12" s="151">
        <v>40247</v>
      </c>
      <c r="E12" s="149">
        <v>72</v>
      </c>
      <c r="F12" s="149">
        <v>400</v>
      </c>
      <c r="G12" s="149" t="s">
        <v>168</v>
      </c>
      <c r="H12" s="83" t="s">
        <v>162</v>
      </c>
      <c r="XFD12"/>
    </row>
    <row r="13" spans="1:17 16384:16384" s="78" customFormat="1" x14ac:dyDescent="0.3">
      <c r="A13" s="149" t="s">
        <v>165</v>
      </c>
      <c r="B13" s="150" t="s">
        <v>234</v>
      </c>
      <c r="C13" s="149" t="s">
        <v>266</v>
      </c>
      <c r="D13" s="151">
        <v>40247</v>
      </c>
      <c r="E13" s="149">
        <v>510</v>
      </c>
      <c r="F13" s="149">
        <v>400</v>
      </c>
      <c r="G13" s="149" t="s">
        <v>168</v>
      </c>
      <c r="H13" s="83" t="s">
        <v>162</v>
      </c>
      <c r="XFD13"/>
    </row>
    <row r="14" spans="1:17 16384:16384" s="78" customFormat="1" x14ac:dyDescent="0.3">
      <c r="A14" s="149" t="s">
        <v>165</v>
      </c>
      <c r="B14" s="150" t="s">
        <v>234</v>
      </c>
      <c r="C14" s="149" t="s">
        <v>267</v>
      </c>
      <c r="D14" s="151">
        <v>40247</v>
      </c>
      <c r="E14" s="149">
        <v>63</v>
      </c>
      <c r="F14" s="149">
        <v>400</v>
      </c>
      <c r="G14" s="149" t="s">
        <v>168</v>
      </c>
      <c r="H14" s="83" t="s">
        <v>162</v>
      </c>
      <c r="XFD14"/>
    </row>
    <row r="15" spans="1:17 16384:16384" s="78" customFormat="1" x14ac:dyDescent="0.3">
      <c r="A15" s="149" t="s">
        <v>165</v>
      </c>
      <c r="B15" s="150" t="s">
        <v>234</v>
      </c>
      <c r="C15" s="149" t="s">
        <v>268</v>
      </c>
      <c r="D15" s="151">
        <v>40247</v>
      </c>
      <c r="E15" s="149">
        <v>54</v>
      </c>
      <c r="F15" s="149">
        <v>400</v>
      </c>
      <c r="G15" s="149" t="s">
        <v>168</v>
      </c>
      <c r="H15" s="83" t="s">
        <v>162</v>
      </c>
      <c r="XFD15"/>
    </row>
    <row r="16" spans="1:17 16384:16384" s="78" customFormat="1" x14ac:dyDescent="0.3">
      <c r="A16" s="149" t="s">
        <v>165</v>
      </c>
      <c r="B16" s="150" t="s">
        <v>234</v>
      </c>
      <c r="C16" s="149" t="s">
        <v>269</v>
      </c>
      <c r="D16" s="151">
        <v>40247</v>
      </c>
      <c r="E16" s="149">
        <v>570</v>
      </c>
      <c r="F16" s="149">
        <v>400</v>
      </c>
      <c r="G16" s="149" t="s">
        <v>168</v>
      </c>
      <c r="H16" s="83" t="s">
        <v>162</v>
      </c>
      <c r="XFD16"/>
    </row>
    <row r="17" spans="1:8 16384:16384" s="78" customFormat="1" x14ac:dyDescent="0.3">
      <c r="A17" s="149" t="s">
        <v>165</v>
      </c>
      <c r="B17" s="150" t="s">
        <v>234</v>
      </c>
      <c r="C17" s="149" t="s">
        <v>265</v>
      </c>
      <c r="D17" s="151">
        <v>40275</v>
      </c>
      <c r="E17" s="149">
        <v>340</v>
      </c>
      <c r="F17" s="149">
        <v>400</v>
      </c>
      <c r="G17" s="149" t="s">
        <v>168</v>
      </c>
      <c r="H17" s="83" t="s">
        <v>162</v>
      </c>
      <c r="XFD17"/>
    </row>
    <row r="18" spans="1:8 16384:16384" s="78" customFormat="1" x14ac:dyDescent="0.3">
      <c r="A18" s="149" t="s">
        <v>165</v>
      </c>
      <c r="B18" s="150" t="s">
        <v>234</v>
      </c>
      <c r="C18" s="149" t="s">
        <v>266</v>
      </c>
      <c r="D18" s="151">
        <v>40275</v>
      </c>
      <c r="E18" s="149">
        <v>230</v>
      </c>
      <c r="F18" s="149">
        <v>400</v>
      </c>
      <c r="G18" s="149" t="s">
        <v>168</v>
      </c>
      <c r="H18" s="83" t="s">
        <v>162</v>
      </c>
      <c r="XFD18"/>
    </row>
    <row r="19" spans="1:8 16384:16384" s="78" customFormat="1" x14ac:dyDescent="0.3">
      <c r="A19" s="149" t="s">
        <v>165</v>
      </c>
      <c r="B19" s="150" t="s">
        <v>234</v>
      </c>
      <c r="C19" s="149" t="s">
        <v>267</v>
      </c>
      <c r="D19" s="151">
        <v>40275</v>
      </c>
      <c r="E19" s="149">
        <v>450</v>
      </c>
      <c r="F19" s="149">
        <v>400</v>
      </c>
      <c r="G19" s="149" t="s">
        <v>168</v>
      </c>
      <c r="H19" s="83" t="s">
        <v>162</v>
      </c>
      <c r="XFD19"/>
    </row>
    <row r="20" spans="1:8 16384:16384" s="78" customFormat="1" x14ac:dyDescent="0.3">
      <c r="A20" s="149" t="s">
        <v>165</v>
      </c>
      <c r="B20" s="150" t="s">
        <v>234</v>
      </c>
      <c r="C20" s="149" t="s">
        <v>268</v>
      </c>
      <c r="D20" s="151">
        <v>40275</v>
      </c>
      <c r="E20" s="149">
        <v>80</v>
      </c>
      <c r="F20" s="149">
        <v>400</v>
      </c>
      <c r="G20" s="149" t="s">
        <v>168</v>
      </c>
      <c r="H20" s="83" t="s">
        <v>162</v>
      </c>
      <c r="XFD20"/>
    </row>
    <row r="21" spans="1:8 16384:16384" s="78" customFormat="1" x14ac:dyDescent="0.3">
      <c r="A21" s="149" t="s">
        <v>165</v>
      </c>
      <c r="B21" s="150" t="s">
        <v>234</v>
      </c>
      <c r="C21" s="149" t="s">
        <v>269</v>
      </c>
      <c r="D21" s="151">
        <v>40275</v>
      </c>
      <c r="E21" s="149">
        <v>450</v>
      </c>
      <c r="F21" s="149">
        <v>400</v>
      </c>
      <c r="G21" s="149" t="s">
        <v>168</v>
      </c>
      <c r="H21" s="83" t="s">
        <v>162</v>
      </c>
      <c r="XFD21"/>
    </row>
    <row r="22" spans="1:8 16384:16384" s="78" customFormat="1" x14ac:dyDescent="0.3">
      <c r="A22" s="149" t="s">
        <v>165</v>
      </c>
      <c r="B22" s="150" t="s">
        <v>234</v>
      </c>
      <c r="C22" s="149" t="s">
        <v>268</v>
      </c>
      <c r="D22" s="151">
        <v>40288</v>
      </c>
      <c r="E22" s="149">
        <v>46</v>
      </c>
      <c r="F22" s="149">
        <v>400</v>
      </c>
      <c r="G22" s="149" t="s">
        <v>168</v>
      </c>
      <c r="H22" s="83" t="s">
        <v>162</v>
      </c>
      <c r="XFD22"/>
    </row>
    <row r="23" spans="1:8 16384:16384" s="78" customFormat="1" x14ac:dyDescent="0.3">
      <c r="A23" s="149" t="s">
        <v>165</v>
      </c>
      <c r="B23" s="150" t="s">
        <v>234</v>
      </c>
      <c r="C23" s="149" t="s">
        <v>265</v>
      </c>
      <c r="D23" s="151">
        <v>40318</v>
      </c>
      <c r="E23" s="149">
        <v>220</v>
      </c>
      <c r="F23" s="149">
        <v>400</v>
      </c>
      <c r="G23" s="149" t="s">
        <v>168</v>
      </c>
      <c r="H23" s="83" t="s">
        <v>162</v>
      </c>
      <c r="XFD23"/>
    </row>
    <row r="24" spans="1:8 16384:16384" s="78" customFormat="1" x14ac:dyDescent="0.3">
      <c r="A24" s="149" t="s">
        <v>165</v>
      </c>
      <c r="B24" s="150" t="s">
        <v>234</v>
      </c>
      <c r="C24" s="149" t="s">
        <v>266</v>
      </c>
      <c r="D24" s="151">
        <v>40318</v>
      </c>
      <c r="E24" s="149">
        <v>210</v>
      </c>
      <c r="F24" s="149">
        <v>400</v>
      </c>
      <c r="G24" s="149" t="s">
        <v>168</v>
      </c>
      <c r="H24" s="83" t="s">
        <v>162</v>
      </c>
      <c r="XFD24"/>
    </row>
    <row r="25" spans="1:8 16384:16384" s="78" customFormat="1" x14ac:dyDescent="0.3">
      <c r="A25" s="149" t="s">
        <v>165</v>
      </c>
      <c r="B25" s="150" t="s">
        <v>234</v>
      </c>
      <c r="C25" s="149" t="s">
        <v>267</v>
      </c>
      <c r="D25" s="151">
        <v>40318</v>
      </c>
      <c r="E25" s="149">
        <v>81</v>
      </c>
      <c r="F25" s="149">
        <v>400</v>
      </c>
      <c r="G25" s="149" t="s">
        <v>168</v>
      </c>
      <c r="H25" s="83" t="s">
        <v>162</v>
      </c>
      <c r="XFD25"/>
    </row>
    <row r="26" spans="1:8 16384:16384" s="78" customFormat="1" x14ac:dyDescent="0.3">
      <c r="A26" s="149" t="s">
        <v>165</v>
      </c>
      <c r="B26" s="150" t="s">
        <v>234</v>
      </c>
      <c r="C26" s="149" t="s">
        <v>268</v>
      </c>
      <c r="D26" s="151">
        <v>40318</v>
      </c>
      <c r="E26" s="149">
        <v>18</v>
      </c>
      <c r="F26" s="149">
        <v>400</v>
      </c>
      <c r="G26" s="149" t="s">
        <v>168</v>
      </c>
      <c r="H26" s="83" t="s">
        <v>162</v>
      </c>
      <c r="XFD26"/>
    </row>
    <row r="27" spans="1:8 16384:16384" s="78" customFormat="1" x14ac:dyDescent="0.3">
      <c r="A27" s="149" t="s">
        <v>165</v>
      </c>
      <c r="B27" s="150" t="s">
        <v>234</v>
      </c>
      <c r="C27" s="149" t="s">
        <v>269</v>
      </c>
      <c r="D27" s="151">
        <v>40318</v>
      </c>
      <c r="E27" s="149">
        <v>150</v>
      </c>
      <c r="F27" s="149">
        <v>400</v>
      </c>
      <c r="G27" s="149" t="s">
        <v>168</v>
      </c>
      <c r="H27" s="83" t="s">
        <v>162</v>
      </c>
      <c r="XFD27"/>
    </row>
    <row r="28" spans="1:8 16384:16384" s="78" customFormat="1" x14ac:dyDescent="0.3">
      <c r="A28" s="149" t="s">
        <v>165</v>
      </c>
      <c r="B28" s="150" t="s">
        <v>234</v>
      </c>
      <c r="C28" s="149" t="s">
        <v>265</v>
      </c>
      <c r="D28" s="151">
        <v>40357</v>
      </c>
      <c r="E28" s="149">
        <v>1000</v>
      </c>
      <c r="F28" s="149">
        <v>400</v>
      </c>
      <c r="G28" s="149" t="s">
        <v>168</v>
      </c>
      <c r="H28" s="83" t="s">
        <v>162</v>
      </c>
      <c r="XFD28"/>
    </row>
    <row r="29" spans="1:8 16384:16384" s="78" customFormat="1" x14ac:dyDescent="0.3">
      <c r="A29" s="149" t="s">
        <v>165</v>
      </c>
      <c r="B29" s="150" t="s">
        <v>234</v>
      </c>
      <c r="C29" s="149" t="s">
        <v>266</v>
      </c>
      <c r="D29" s="151">
        <v>40357</v>
      </c>
      <c r="E29" s="149">
        <v>2100</v>
      </c>
      <c r="F29" s="149">
        <v>400</v>
      </c>
      <c r="G29" s="149" t="s">
        <v>168</v>
      </c>
      <c r="H29" s="83" t="s">
        <v>162</v>
      </c>
      <c r="XFD29"/>
    </row>
    <row r="30" spans="1:8 16384:16384" s="78" customFormat="1" x14ac:dyDescent="0.3">
      <c r="A30" s="149" t="s">
        <v>165</v>
      </c>
      <c r="B30" s="150" t="s">
        <v>234</v>
      </c>
      <c r="C30" s="149" t="s">
        <v>267</v>
      </c>
      <c r="D30" s="151">
        <v>40357</v>
      </c>
      <c r="E30" s="149">
        <v>1400</v>
      </c>
      <c r="F30" s="149">
        <v>400</v>
      </c>
      <c r="G30" s="149" t="s">
        <v>168</v>
      </c>
      <c r="H30" s="83" t="s">
        <v>162</v>
      </c>
      <c r="XFD30"/>
    </row>
    <row r="31" spans="1:8 16384:16384" s="78" customFormat="1" x14ac:dyDescent="0.3">
      <c r="A31" s="149" t="s">
        <v>165</v>
      </c>
      <c r="B31" s="150" t="s">
        <v>234</v>
      </c>
      <c r="C31" s="149" t="s">
        <v>268</v>
      </c>
      <c r="D31" s="151">
        <v>40357</v>
      </c>
      <c r="E31" s="149">
        <v>1100</v>
      </c>
      <c r="F31" s="149">
        <v>400</v>
      </c>
      <c r="G31" s="149" t="s">
        <v>168</v>
      </c>
      <c r="H31" s="83" t="s">
        <v>162</v>
      </c>
      <c r="XFD31"/>
    </row>
    <row r="32" spans="1:8 16384:16384" s="78" customFormat="1" x14ac:dyDescent="0.3">
      <c r="A32" s="149" t="s">
        <v>165</v>
      </c>
      <c r="B32" s="150" t="s">
        <v>234</v>
      </c>
      <c r="C32" s="149" t="s">
        <v>269</v>
      </c>
      <c r="D32" s="151">
        <v>40357</v>
      </c>
      <c r="E32" s="149">
        <v>1700</v>
      </c>
      <c r="F32" s="149">
        <v>400</v>
      </c>
      <c r="G32" s="149" t="s">
        <v>168</v>
      </c>
      <c r="H32" s="83" t="s">
        <v>162</v>
      </c>
      <c r="XFD32"/>
    </row>
    <row r="33" spans="1:8 16384:16384" s="78" customFormat="1" x14ac:dyDescent="0.3">
      <c r="A33" s="149" t="s">
        <v>165</v>
      </c>
      <c r="B33" s="150" t="s">
        <v>234</v>
      </c>
      <c r="C33" s="149" t="s">
        <v>265</v>
      </c>
      <c r="D33" s="151">
        <v>40378</v>
      </c>
      <c r="E33" s="149">
        <v>440</v>
      </c>
      <c r="F33" s="149">
        <v>400</v>
      </c>
      <c r="G33" s="149" t="s">
        <v>168</v>
      </c>
      <c r="H33" s="83" t="s">
        <v>162</v>
      </c>
      <c r="XFD33"/>
    </row>
    <row r="34" spans="1:8 16384:16384" s="78" customFormat="1" x14ac:dyDescent="0.3">
      <c r="A34" s="149" t="s">
        <v>165</v>
      </c>
      <c r="B34" s="150" t="s">
        <v>234</v>
      </c>
      <c r="C34" s="149" t="s">
        <v>266</v>
      </c>
      <c r="D34" s="151">
        <v>40378</v>
      </c>
      <c r="E34" s="149">
        <v>330</v>
      </c>
      <c r="F34" s="149">
        <v>400</v>
      </c>
      <c r="G34" s="149" t="s">
        <v>168</v>
      </c>
      <c r="H34" s="83" t="s">
        <v>162</v>
      </c>
      <c r="XFD34"/>
    </row>
    <row r="35" spans="1:8 16384:16384" s="78" customFormat="1" x14ac:dyDescent="0.3">
      <c r="A35" s="149" t="s">
        <v>165</v>
      </c>
      <c r="B35" s="150" t="s">
        <v>234</v>
      </c>
      <c r="C35" s="149" t="s">
        <v>267</v>
      </c>
      <c r="D35" s="151">
        <v>40378</v>
      </c>
      <c r="E35" s="149">
        <v>180</v>
      </c>
      <c r="F35" s="149">
        <v>400</v>
      </c>
      <c r="G35" s="149" t="s">
        <v>168</v>
      </c>
      <c r="H35" s="83" t="s">
        <v>162</v>
      </c>
      <c r="XFD35"/>
    </row>
    <row r="36" spans="1:8 16384:16384" s="78" customFormat="1" x14ac:dyDescent="0.3">
      <c r="A36" s="149" t="s">
        <v>165</v>
      </c>
      <c r="B36" s="150" t="s">
        <v>234</v>
      </c>
      <c r="C36" s="149" t="s">
        <v>268</v>
      </c>
      <c r="D36" s="151">
        <v>40378</v>
      </c>
      <c r="E36" s="149" t="s">
        <v>166</v>
      </c>
      <c r="F36" s="149">
        <v>400</v>
      </c>
      <c r="G36" s="149" t="s">
        <v>178</v>
      </c>
      <c r="H36" s="83" t="s">
        <v>162</v>
      </c>
      <c r="XFD36"/>
    </row>
    <row r="37" spans="1:8 16384:16384" s="78" customFormat="1" x14ac:dyDescent="0.3">
      <c r="A37" s="149" t="s">
        <v>165</v>
      </c>
      <c r="B37" s="150" t="s">
        <v>234</v>
      </c>
      <c r="C37" s="149" t="s">
        <v>269</v>
      </c>
      <c r="D37" s="151">
        <v>40378</v>
      </c>
      <c r="E37" s="149">
        <v>1100</v>
      </c>
      <c r="F37" s="149">
        <v>400</v>
      </c>
      <c r="G37" s="149" t="s">
        <v>168</v>
      </c>
      <c r="H37" s="83" t="s">
        <v>162</v>
      </c>
      <c r="XFD37"/>
    </row>
    <row r="38" spans="1:8 16384:16384" s="78" customFormat="1" x14ac:dyDescent="0.3">
      <c r="A38" s="149" t="s">
        <v>165</v>
      </c>
      <c r="B38" s="150" t="s">
        <v>234</v>
      </c>
      <c r="C38" s="149" t="s">
        <v>265</v>
      </c>
      <c r="D38" s="151">
        <v>40416</v>
      </c>
      <c r="E38" s="149">
        <v>90</v>
      </c>
      <c r="F38" s="149">
        <v>400</v>
      </c>
      <c r="G38" s="149" t="s">
        <v>168</v>
      </c>
      <c r="H38" s="83" t="s">
        <v>162</v>
      </c>
      <c r="XFD38"/>
    </row>
    <row r="39" spans="1:8 16384:16384" s="78" customFormat="1" x14ac:dyDescent="0.3">
      <c r="A39" s="149" t="s">
        <v>165</v>
      </c>
      <c r="B39" s="150" t="s">
        <v>234</v>
      </c>
      <c r="C39" s="149" t="s">
        <v>266</v>
      </c>
      <c r="D39" s="151">
        <v>40416</v>
      </c>
      <c r="E39" s="149">
        <v>270</v>
      </c>
      <c r="F39" s="149">
        <v>400</v>
      </c>
      <c r="G39" s="149" t="s">
        <v>168</v>
      </c>
      <c r="H39" s="83" t="s">
        <v>162</v>
      </c>
      <c r="XFD39"/>
    </row>
    <row r="40" spans="1:8 16384:16384" s="78" customFormat="1" x14ac:dyDescent="0.3">
      <c r="A40" s="149" t="s">
        <v>165</v>
      </c>
      <c r="B40" s="150" t="s">
        <v>234</v>
      </c>
      <c r="C40" s="149" t="s">
        <v>267</v>
      </c>
      <c r="D40" s="151">
        <v>40416</v>
      </c>
      <c r="E40" s="149">
        <v>1800</v>
      </c>
      <c r="F40" s="149">
        <v>400</v>
      </c>
      <c r="G40" s="149" t="s">
        <v>168</v>
      </c>
      <c r="H40" s="83" t="s">
        <v>162</v>
      </c>
      <c r="XFD40"/>
    </row>
    <row r="41" spans="1:8 16384:16384" s="78" customFormat="1" x14ac:dyDescent="0.3">
      <c r="A41" s="149" t="s">
        <v>165</v>
      </c>
      <c r="B41" s="150" t="s">
        <v>234</v>
      </c>
      <c r="C41" s="149" t="s">
        <v>268</v>
      </c>
      <c r="D41" s="151">
        <v>40416</v>
      </c>
      <c r="E41" s="149">
        <v>210</v>
      </c>
      <c r="F41" s="149">
        <v>400</v>
      </c>
      <c r="G41" s="149" t="s">
        <v>168</v>
      </c>
      <c r="H41" s="83" t="s">
        <v>162</v>
      </c>
      <c r="XFD41"/>
    </row>
    <row r="42" spans="1:8 16384:16384" s="78" customFormat="1" x14ac:dyDescent="0.3">
      <c r="A42" s="149" t="s">
        <v>165</v>
      </c>
      <c r="B42" s="150" t="s">
        <v>234</v>
      </c>
      <c r="C42" s="149" t="s">
        <v>269</v>
      </c>
      <c r="D42" s="151">
        <v>40416</v>
      </c>
      <c r="E42" s="149">
        <v>480</v>
      </c>
      <c r="F42" s="149">
        <v>400</v>
      </c>
      <c r="G42" s="149" t="s">
        <v>168</v>
      </c>
      <c r="H42" s="83" t="s">
        <v>162</v>
      </c>
      <c r="XFD42"/>
    </row>
    <row r="43" spans="1:8 16384:16384" s="78" customFormat="1" x14ac:dyDescent="0.3">
      <c r="A43" s="149" t="s">
        <v>165</v>
      </c>
      <c r="B43" s="150" t="s">
        <v>234</v>
      </c>
      <c r="C43" s="149" t="s">
        <v>265</v>
      </c>
      <c r="D43" s="151">
        <v>40441</v>
      </c>
      <c r="E43" s="149">
        <v>520</v>
      </c>
      <c r="F43" s="149">
        <v>400</v>
      </c>
      <c r="G43" s="149" t="s">
        <v>168</v>
      </c>
      <c r="H43" s="83" t="s">
        <v>162</v>
      </c>
      <c r="XFD43"/>
    </row>
    <row r="44" spans="1:8 16384:16384" s="78" customFormat="1" x14ac:dyDescent="0.3">
      <c r="A44" s="149" t="s">
        <v>165</v>
      </c>
      <c r="B44" s="150" t="s">
        <v>234</v>
      </c>
      <c r="C44" s="149" t="s">
        <v>266</v>
      </c>
      <c r="D44" s="151">
        <v>40441</v>
      </c>
      <c r="E44" s="149">
        <v>410</v>
      </c>
      <c r="F44" s="149">
        <v>400</v>
      </c>
      <c r="G44" s="149" t="s">
        <v>168</v>
      </c>
      <c r="H44" s="83" t="s">
        <v>162</v>
      </c>
      <c r="XFD44"/>
    </row>
    <row r="45" spans="1:8 16384:16384" s="78" customFormat="1" x14ac:dyDescent="0.3">
      <c r="A45" s="149" t="s">
        <v>165</v>
      </c>
      <c r="B45" s="150" t="s">
        <v>234</v>
      </c>
      <c r="C45" s="149" t="s">
        <v>267</v>
      </c>
      <c r="D45" s="151">
        <v>40441</v>
      </c>
      <c r="E45" s="149">
        <v>760</v>
      </c>
      <c r="F45" s="149">
        <v>400</v>
      </c>
      <c r="G45" s="149" t="s">
        <v>168</v>
      </c>
      <c r="H45" s="83" t="s">
        <v>162</v>
      </c>
      <c r="XFD45"/>
    </row>
    <row r="46" spans="1:8 16384:16384" s="78" customFormat="1" x14ac:dyDescent="0.3">
      <c r="A46" s="149" t="s">
        <v>165</v>
      </c>
      <c r="B46" s="150" t="s">
        <v>234</v>
      </c>
      <c r="C46" s="149" t="s">
        <v>268</v>
      </c>
      <c r="D46" s="151">
        <v>40441</v>
      </c>
      <c r="E46" s="149">
        <v>790</v>
      </c>
      <c r="F46" s="149">
        <v>400</v>
      </c>
      <c r="G46" s="149" t="s">
        <v>168</v>
      </c>
      <c r="H46" s="83" t="s">
        <v>162</v>
      </c>
      <c r="XFD46"/>
    </row>
    <row r="47" spans="1:8 16384:16384" s="78" customFormat="1" x14ac:dyDescent="0.3">
      <c r="A47" s="149" t="s">
        <v>165</v>
      </c>
      <c r="B47" s="150" t="s">
        <v>234</v>
      </c>
      <c r="C47" s="149" t="s">
        <v>269</v>
      </c>
      <c r="D47" s="151">
        <v>40441</v>
      </c>
      <c r="E47" s="149">
        <v>1400</v>
      </c>
      <c r="F47" s="149">
        <v>400</v>
      </c>
      <c r="G47" s="149" t="s">
        <v>168</v>
      </c>
      <c r="H47" s="83" t="s">
        <v>162</v>
      </c>
      <c r="XFD47"/>
    </row>
    <row r="48" spans="1:8 16384:16384" s="78" customFormat="1" x14ac:dyDescent="0.3">
      <c r="A48" s="149" t="s">
        <v>165</v>
      </c>
      <c r="B48" s="150" t="s">
        <v>234</v>
      </c>
      <c r="C48" s="149" t="s">
        <v>265</v>
      </c>
      <c r="D48" s="151">
        <v>40470</v>
      </c>
      <c r="E48" s="149">
        <v>850</v>
      </c>
      <c r="F48" s="149">
        <v>400</v>
      </c>
      <c r="G48" s="149" t="s">
        <v>168</v>
      </c>
      <c r="H48" s="83" t="s">
        <v>162</v>
      </c>
      <c r="XFD48"/>
    </row>
    <row r="49" spans="1:8 16384:16384" s="78" customFormat="1" x14ac:dyDescent="0.3">
      <c r="A49" s="149" t="s">
        <v>165</v>
      </c>
      <c r="B49" s="150" t="s">
        <v>234</v>
      </c>
      <c r="C49" s="149" t="s">
        <v>266</v>
      </c>
      <c r="D49" s="151">
        <v>40470</v>
      </c>
      <c r="E49" s="149">
        <v>990</v>
      </c>
      <c r="F49" s="149">
        <v>400</v>
      </c>
      <c r="G49" s="149" t="s">
        <v>168</v>
      </c>
      <c r="H49" s="83" t="s">
        <v>162</v>
      </c>
      <c r="XFD49"/>
    </row>
    <row r="50" spans="1:8 16384:16384" s="78" customFormat="1" x14ac:dyDescent="0.3">
      <c r="A50" s="149" t="s">
        <v>165</v>
      </c>
      <c r="B50" s="150" t="s">
        <v>234</v>
      </c>
      <c r="C50" s="149" t="s">
        <v>267</v>
      </c>
      <c r="D50" s="151">
        <v>40470</v>
      </c>
      <c r="E50" s="149">
        <v>400</v>
      </c>
      <c r="F50" s="149">
        <v>400</v>
      </c>
      <c r="G50" s="149" t="s">
        <v>168</v>
      </c>
      <c r="H50" s="83" t="s">
        <v>162</v>
      </c>
      <c r="XFD50"/>
    </row>
    <row r="51" spans="1:8 16384:16384" s="78" customFormat="1" x14ac:dyDescent="0.3">
      <c r="A51" s="149" t="s">
        <v>165</v>
      </c>
      <c r="B51" s="150" t="s">
        <v>234</v>
      </c>
      <c r="C51" s="149" t="s">
        <v>268</v>
      </c>
      <c r="D51" s="151">
        <v>40470</v>
      </c>
      <c r="E51" s="149">
        <v>530</v>
      </c>
      <c r="F51" s="149">
        <v>400</v>
      </c>
      <c r="G51" s="149" t="s">
        <v>168</v>
      </c>
      <c r="H51" s="83" t="s">
        <v>162</v>
      </c>
      <c r="XFD51"/>
    </row>
    <row r="52" spans="1:8 16384:16384" s="78" customFormat="1" x14ac:dyDescent="0.3">
      <c r="A52" s="149" t="s">
        <v>165</v>
      </c>
      <c r="B52" s="150" t="s">
        <v>234</v>
      </c>
      <c r="C52" s="149" t="s">
        <v>269</v>
      </c>
      <c r="D52" s="151">
        <v>40470</v>
      </c>
      <c r="E52" s="149">
        <v>3100</v>
      </c>
      <c r="F52" s="149">
        <v>400</v>
      </c>
      <c r="G52" s="149" t="s">
        <v>168</v>
      </c>
      <c r="H52" s="83" t="s">
        <v>162</v>
      </c>
      <c r="XFD52"/>
    </row>
    <row r="53" spans="1:8 16384:16384" s="78" customFormat="1" x14ac:dyDescent="0.3">
      <c r="A53" s="149" t="s">
        <v>165</v>
      </c>
      <c r="B53" s="150" t="s">
        <v>234</v>
      </c>
      <c r="C53" s="149" t="s">
        <v>265</v>
      </c>
      <c r="D53" s="151">
        <v>40504</v>
      </c>
      <c r="E53" s="149">
        <v>440</v>
      </c>
      <c r="F53" s="149">
        <v>400</v>
      </c>
      <c r="G53" s="149" t="s">
        <v>161</v>
      </c>
      <c r="H53" s="83" t="s">
        <v>162</v>
      </c>
      <c r="XFD53"/>
    </row>
    <row r="54" spans="1:8 16384:16384" s="78" customFormat="1" x14ac:dyDescent="0.3">
      <c r="A54" s="149" t="s">
        <v>165</v>
      </c>
      <c r="B54" s="150" t="s">
        <v>234</v>
      </c>
      <c r="C54" s="149" t="s">
        <v>266</v>
      </c>
      <c r="D54" s="151">
        <v>40504</v>
      </c>
      <c r="E54" s="149">
        <v>660</v>
      </c>
      <c r="F54" s="149">
        <v>400</v>
      </c>
      <c r="G54" s="149" t="s">
        <v>161</v>
      </c>
      <c r="H54" s="83" t="s">
        <v>162</v>
      </c>
      <c r="XFD54"/>
    </row>
    <row r="55" spans="1:8 16384:16384" s="78" customFormat="1" x14ac:dyDescent="0.3">
      <c r="A55" s="149" t="s">
        <v>165</v>
      </c>
      <c r="B55" s="150" t="s">
        <v>234</v>
      </c>
      <c r="C55" s="149" t="s">
        <v>267</v>
      </c>
      <c r="D55" s="151">
        <v>40504</v>
      </c>
      <c r="E55" s="149">
        <v>310</v>
      </c>
      <c r="F55" s="149">
        <v>400</v>
      </c>
      <c r="G55" s="149" t="s">
        <v>161</v>
      </c>
      <c r="H55" s="83" t="s">
        <v>162</v>
      </c>
      <c r="XFD55"/>
    </row>
    <row r="56" spans="1:8 16384:16384" s="78" customFormat="1" x14ac:dyDescent="0.3">
      <c r="A56" s="149" t="s">
        <v>165</v>
      </c>
      <c r="B56" s="150" t="s">
        <v>234</v>
      </c>
      <c r="C56" s="149" t="s">
        <v>268</v>
      </c>
      <c r="D56" s="151">
        <v>40504</v>
      </c>
      <c r="E56" s="149">
        <v>250</v>
      </c>
      <c r="F56" s="149">
        <v>400</v>
      </c>
      <c r="G56" s="149" t="s">
        <v>161</v>
      </c>
      <c r="H56" s="83" t="s">
        <v>162</v>
      </c>
      <c r="XFD56"/>
    </row>
    <row r="57" spans="1:8 16384:16384" s="78" customFormat="1" x14ac:dyDescent="0.3">
      <c r="A57" s="149" t="s">
        <v>165</v>
      </c>
      <c r="B57" s="150" t="s">
        <v>234</v>
      </c>
      <c r="C57" s="149" t="s">
        <v>269</v>
      </c>
      <c r="D57" s="151">
        <v>40504</v>
      </c>
      <c r="E57" s="149">
        <v>530</v>
      </c>
      <c r="F57" s="149">
        <v>400</v>
      </c>
      <c r="G57" s="149" t="s">
        <v>161</v>
      </c>
      <c r="H57" s="83" t="s">
        <v>162</v>
      </c>
      <c r="XFD57"/>
    </row>
    <row r="58" spans="1:8 16384:16384" s="78" customFormat="1" x14ac:dyDescent="0.3">
      <c r="A58" s="149" t="s">
        <v>165</v>
      </c>
      <c r="B58" s="150" t="s">
        <v>234</v>
      </c>
      <c r="C58" s="149" t="s">
        <v>265</v>
      </c>
      <c r="D58" s="151">
        <v>40780</v>
      </c>
      <c r="E58" s="149">
        <v>2300</v>
      </c>
      <c r="F58" s="149">
        <v>400</v>
      </c>
      <c r="G58" s="149" t="s">
        <v>161</v>
      </c>
      <c r="H58" s="83" t="s">
        <v>162</v>
      </c>
      <c r="XFD58"/>
    </row>
    <row r="59" spans="1:8 16384:16384" s="78" customFormat="1" x14ac:dyDescent="0.3">
      <c r="A59" s="149" t="s">
        <v>165</v>
      </c>
      <c r="B59" s="150" t="s">
        <v>234</v>
      </c>
      <c r="C59" s="149" t="s">
        <v>266</v>
      </c>
      <c r="D59" s="151">
        <v>40780</v>
      </c>
      <c r="E59" s="149">
        <v>2600</v>
      </c>
      <c r="F59" s="149">
        <v>400</v>
      </c>
      <c r="G59" s="149" t="s">
        <v>161</v>
      </c>
      <c r="H59" s="83" t="s">
        <v>162</v>
      </c>
      <c r="XFD59"/>
    </row>
    <row r="60" spans="1:8 16384:16384" s="78" customFormat="1" x14ac:dyDescent="0.3">
      <c r="A60" s="149" t="s">
        <v>165</v>
      </c>
      <c r="B60" s="150" t="s">
        <v>234</v>
      </c>
      <c r="C60" s="149" t="s">
        <v>267</v>
      </c>
      <c r="D60" s="151">
        <v>40780</v>
      </c>
      <c r="E60" s="149">
        <v>4600</v>
      </c>
      <c r="F60" s="149">
        <v>400</v>
      </c>
      <c r="G60" s="149" t="s">
        <v>161</v>
      </c>
      <c r="H60" s="83" t="s">
        <v>162</v>
      </c>
      <c r="XFD60"/>
    </row>
    <row r="61" spans="1:8 16384:16384" s="78" customFormat="1" x14ac:dyDescent="0.3">
      <c r="A61" s="149" t="s">
        <v>165</v>
      </c>
      <c r="B61" s="150" t="s">
        <v>234</v>
      </c>
      <c r="C61" s="149" t="s">
        <v>268</v>
      </c>
      <c r="D61" s="151">
        <v>40780</v>
      </c>
      <c r="E61" s="149">
        <v>150</v>
      </c>
      <c r="F61" s="149">
        <v>400</v>
      </c>
      <c r="G61" s="149" t="s">
        <v>161</v>
      </c>
      <c r="H61" s="83" t="s">
        <v>162</v>
      </c>
      <c r="XFD61"/>
    </row>
    <row r="62" spans="1:8 16384:16384" s="78" customFormat="1" x14ac:dyDescent="0.3">
      <c r="A62" s="149" t="s">
        <v>165</v>
      </c>
      <c r="B62" s="150" t="s">
        <v>234</v>
      </c>
      <c r="C62" s="149" t="s">
        <v>269</v>
      </c>
      <c r="D62" s="151">
        <v>40780</v>
      </c>
      <c r="E62" s="149">
        <v>3300</v>
      </c>
      <c r="F62" s="149">
        <v>400</v>
      </c>
      <c r="G62" s="149" t="s">
        <v>161</v>
      </c>
      <c r="H62" s="83" t="s">
        <v>162</v>
      </c>
      <c r="XFD62"/>
    </row>
    <row r="63" spans="1:8 16384:16384" s="78" customFormat="1" x14ac:dyDescent="0.3">
      <c r="A63" s="149" t="s">
        <v>165</v>
      </c>
      <c r="B63" s="150" t="s">
        <v>234</v>
      </c>
      <c r="C63" s="149" t="s">
        <v>266</v>
      </c>
      <c r="D63" s="151">
        <v>40815</v>
      </c>
      <c r="E63" s="149">
        <v>770</v>
      </c>
      <c r="F63" s="149">
        <v>400</v>
      </c>
      <c r="G63" s="149" t="s">
        <v>161</v>
      </c>
      <c r="H63" s="83" t="s">
        <v>162</v>
      </c>
      <c r="XFD63"/>
    </row>
    <row r="64" spans="1:8 16384:16384" s="78" customFormat="1" x14ac:dyDescent="0.3">
      <c r="A64" s="149" t="s">
        <v>165</v>
      </c>
      <c r="B64" s="150" t="s">
        <v>234</v>
      </c>
      <c r="C64" s="149" t="s">
        <v>269</v>
      </c>
      <c r="D64" s="151">
        <v>40815</v>
      </c>
      <c r="E64" s="149">
        <v>550</v>
      </c>
      <c r="F64" s="149">
        <v>400</v>
      </c>
      <c r="G64" s="149" t="s">
        <v>161</v>
      </c>
      <c r="H64" s="83" t="s">
        <v>162</v>
      </c>
      <c r="XFD64"/>
    </row>
    <row r="65" spans="1:8 16384:16384" s="78" customFormat="1" x14ac:dyDescent="0.3">
      <c r="A65" s="149" t="s">
        <v>165</v>
      </c>
      <c r="B65" s="150" t="s">
        <v>234</v>
      </c>
      <c r="C65" s="149" t="s">
        <v>269</v>
      </c>
      <c r="D65" s="151">
        <v>40835</v>
      </c>
      <c r="E65" s="149">
        <v>2400</v>
      </c>
      <c r="F65" s="149">
        <v>400</v>
      </c>
      <c r="G65" s="149" t="s">
        <v>161</v>
      </c>
      <c r="H65" s="83" t="s">
        <v>162</v>
      </c>
      <c r="XFD65"/>
    </row>
    <row r="66" spans="1:8 16384:16384" s="78" customFormat="1" x14ac:dyDescent="0.3">
      <c r="A66" s="149" t="s">
        <v>165</v>
      </c>
      <c r="B66" s="150" t="s">
        <v>234</v>
      </c>
      <c r="C66" s="149" t="s">
        <v>266</v>
      </c>
      <c r="D66" s="151">
        <v>40854</v>
      </c>
      <c r="E66" s="149">
        <v>1100</v>
      </c>
      <c r="F66" s="149">
        <v>400</v>
      </c>
      <c r="G66" s="149" t="s">
        <v>161</v>
      </c>
      <c r="H66" s="83" t="s">
        <v>162</v>
      </c>
      <c r="XFD66"/>
    </row>
    <row r="67" spans="1:8 16384:16384" s="78" customFormat="1" x14ac:dyDescent="0.3">
      <c r="A67" s="149" t="s">
        <v>165</v>
      </c>
      <c r="B67" s="150" t="s">
        <v>234</v>
      </c>
      <c r="C67" s="149" t="s">
        <v>269</v>
      </c>
      <c r="D67" s="151">
        <v>40854</v>
      </c>
      <c r="E67" s="149">
        <v>1400</v>
      </c>
      <c r="F67" s="149">
        <v>400</v>
      </c>
      <c r="G67" s="149" t="s">
        <v>161</v>
      </c>
      <c r="H67" s="83" t="s">
        <v>162</v>
      </c>
      <c r="XFD67"/>
    </row>
    <row r="68" spans="1:8 16384:16384" s="78" customFormat="1" x14ac:dyDescent="0.3">
      <c r="A68" s="149" t="s">
        <v>165</v>
      </c>
      <c r="B68" s="150" t="s">
        <v>234</v>
      </c>
      <c r="C68" s="149" t="s">
        <v>266</v>
      </c>
      <c r="D68" s="151">
        <v>40890</v>
      </c>
      <c r="E68" s="149">
        <v>970</v>
      </c>
      <c r="F68" s="149">
        <v>400</v>
      </c>
      <c r="G68" s="149" t="s">
        <v>161</v>
      </c>
      <c r="H68" s="83" t="s">
        <v>162</v>
      </c>
      <c r="XFD68"/>
    </row>
    <row r="69" spans="1:8 16384:16384" s="78" customFormat="1" x14ac:dyDescent="0.3">
      <c r="A69" s="149" t="s">
        <v>165</v>
      </c>
      <c r="B69" s="150" t="s">
        <v>234</v>
      </c>
      <c r="C69" s="149" t="s">
        <v>269</v>
      </c>
      <c r="D69" s="151">
        <v>40890</v>
      </c>
      <c r="E69" s="149">
        <v>700</v>
      </c>
      <c r="F69" s="149">
        <v>400</v>
      </c>
      <c r="G69" s="149" t="s">
        <v>161</v>
      </c>
      <c r="H69" s="83" t="s">
        <v>162</v>
      </c>
      <c r="XFD69"/>
    </row>
    <row r="70" spans="1:8 16384:16384" s="78" customFormat="1" x14ac:dyDescent="0.3">
      <c r="A70" s="149" t="s">
        <v>165</v>
      </c>
      <c r="B70" s="150" t="s">
        <v>234</v>
      </c>
      <c r="C70" s="149" t="s">
        <v>266</v>
      </c>
      <c r="D70" s="151">
        <v>40918</v>
      </c>
      <c r="E70" s="149">
        <v>240</v>
      </c>
      <c r="F70" s="149">
        <v>400</v>
      </c>
      <c r="G70" s="149" t="s">
        <v>161</v>
      </c>
      <c r="H70" s="83" t="s">
        <v>162</v>
      </c>
      <c r="XFD70"/>
    </row>
    <row r="71" spans="1:8 16384:16384" s="78" customFormat="1" x14ac:dyDescent="0.3">
      <c r="A71" s="149" t="s">
        <v>165</v>
      </c>
      <c r="B71" s="150" t="s">
        <v>234</v>
      </c>
      <c r="C71" s="149" t="s">
        <v>269</v>
      </c>
      <c r="D71" s="151">
        <v>40918</v>
      </c>
      <c r="E71" s="149">
        <v>220</v>
      </c>
      <c r="F71" s="149">
        <v>400</v>
      </c>
      <c r="G71" s="149" t="s">
        <v>161</v>
      </c>
      <c r="H71" s="83" t="s">
        <v>162</v>
      </c>
      <c r="XFD71"/>
    </row>
    <row r="72" spans="1:8 16384:16384" s="78" customFormat="1" x14ac:dyDescent="0.3">
      <c r="A72" s="149" t="s">
        <v>165</v>
      </c>
      <c r="B72" s="150" t="s">
        <v>234</v>
      </c>
      <c r="C72" s="149" t="s">
        <v>266</v>
      </c>
      <c r="D72" s="151">
        <v>40946</v>
      </c>
      <c r="E72" s="149">
        <v>360</v>
      </c>
      <c r="F72" s="149">
        <v>400</v>
      </c>
      <c r="G72" s="149" t="s">
        <v>161</v>
      </c>
      <c r="H72" s="83" t="s">
        <v>162</v>
      </c>
      <c r="XFD72"/>
    </row>
    <row r="73" spans="1:8 16384:16384" s="78" customFormat="1" x14ac:dyDescent="0.3">
      <c r="A73" s="149" t="s">
        <v>165</v>
      </c>
      <c r="B73" s="150" t="s">
        <v>234</v>
      </c>
      <c r="C73" s="149" t="s">
        <v>269</v>
      </c>
      <c r="D73" s="151">
        <v>40946</v>
      </c>
      <c r="E73" s="149">
        <v>490</v>
      </c>
      <c r="F73" s="149">
        <v>400</v>
      </c>
      <c r="G73" s="149" t="s">
        <v>161</v>
      </c>
      <c r="H73" s="83" t="s">
        <v>162</v>
      </c>
      <c r="XFD73"/>
    </row>
    <row r="74" spans="1:8 16384:16384" s="78" customFormat="1" x14ac:dyDescent="0.3">
      <c r="A74" s="149" t="s">
        <v>165</v>
      </c>
      <c r="B74" s="150" t="s">
        <v>234</v>
      </c>
      <c r="C74" s="149" t="s">
        <v>266</v>
      </c>
      <c r="D74" s="151">
        <v>40980</v>
      </c>
      <c r="E74" s="149">
        <v>400</v>
      </c>
      <c r="F74" s="149">
        <v>400</v>
      </c>
      <c r="G74" s="149" t="s">
        <v>161</v>
      </c>
      <c r="H74" s="83" t="s">
        <v>162</v>
      </c>
      <c r="XFD74"/>
    </row>
    <row r="75" spans="1:8 16384:16384" s="78" customFormat="1" x14ac:dyDescent="0.3">
      <c r="A75" s="149" t="s">
        <v>165</v>
      </c>
      <c r="B75" s="150" t="s">
        <v>234</v>
      </c>
      <c r="C75" s="149" t="s">
        <v>269</v>
      </c>
      <c r="D75" s="151">
        <v>40980</v>
      </c>
      <c r="E75" s="149">
        <v>890</v>
      </c>
      <c r="F75" s="149">
        <v>400</v>
      </c>
      <c r="G75" s="149" t="s">
        <v>161</v>
      </c>
      <c r="H75" s="83" t="s">
        <v>162</v>
      </c>
      <c r="XFD75"/>
    </row>
    <row r="76" spans="1:8 16384:16384" s="78" customFormat="1" x14ac:dyDescent="0.3">
      <c r="A76" s="149" t="s">
        <v>165</v>
      </c>
      <c r="B76" s="150" t="s">
        <v>234</v>
      </c>
      <c r="C76" s="149" t="s">
        <v>266</v>
      </c>
      <c r="D76" s="151">
        <v>41004</v>
      </c>
      <c r="E76" s="149">
        <v>270</v>
      </c>
      <c r="F76" s="149">
        <v>400</v>
      </c>
      <c r="G76" s="149" t="s">
        <v>161</v>
      </c>
      <c r="H76" s="83" t="s">
        <v>162</v>
      </c>
      <c r="XFD76"/>
    </row>
    <row r="77" spans="1:8 16384:16384" s="78" customFormat="1" x14ac:dyDescent="0.3">
      <c r="A77" s="149" t="s">
        <v>165</v>
      </c>
      <c r="B77" s="150" t="s">
        <v>234</v>
      </c>
      <c r="C77" s="149" t="s">
        <v>269</v>
      </c>
      <c r="D77" s="151">
        <v>41004</v>
      </c>
      <c r="E77" s="149">
        <v>670</v>
      </c>
      <c r="F77" s="149">
        <v>400</v>
      </c>
      <c r="G77" s="149" t="s">
        <v>161</v>
      </c>
      <c r="H77" s="83" t="s">
        <v>162</v>
      </c>
      <c r="XFD77"/>
    </row>
    <row r="78" spans="1:8 16384:16384" s="78" customFormat="1" x14ac:dyDescent="0.3">
      <c r="A78" s="149" t="s">
        <v>165</v>
      </c>
      <c r="B78" s="150" t="s">
        <v>234</v>
      </c>
      <c r="C78" s="149" t="s">
        <v>266</v>
      </c>
      <c r="D78" s="151">
        <v>41032</v>
      </c>
      <c r="E78" s="149">
        <v>460</v>
      </c>
      <c r="F78" s="149">
        <v>400</v>
      </c>
      <c r="G78" s="149" t="s">
        <v>161</v>
      </c>
      <c r="H78" s="83" t="s">
        <v>162</v>
      </c>
      <c r="XFD78"/>
    </row>
    <row r="79" spans="1:8 16384:16384" s="78" customFormat="1" x14ac:dyDescent="0.3">
      <c r="A79" s="149" t="s">
        <v>165</v>
      </c>
      <c r="B79" s="150" t="s">
        <v>234</v>
      </c>
      <c r="C79" s="149" t="s">
        <v>269</v>
      </c>
      <c r="D79" s="151">
        <v>41032</v>
      </c>
      <c r="E79" s="149">
        <v>2700</v>
      </c>
      <c r="F79" s="149">
        <v>400</v>
      </c>
      <c r="G79" s="149" t="s">
        <v>161</v>
      </c>
      <c r="H79" s="83" t="s">
        <v>162</v>
      </c>
      <c r="XFD79"/>
    </row>
    <row r="80" spans="1:8 16384:16384" s="78" customFormat="1" x14ac:dyDescent="0.3">
      <c r="A80" s="149" t="s">
        <v>165</v>
      </c>
      <c r="B80" s="150" t="s">
        <v>234</v>
      </c>
      <c r="C80" s="149" t="s">
        <v>269</v>
      </c>
      <c r="D80" s="151">
        <v>41065</v>
      </c>
      <c r="E80" s="149">
        <v>910</v>
      </c>
      <c r="F80" s="149">
        <v>400</v>
      </c>
      <c r="G80" s="149" t="s">
        <v>161</v>
      </c>
      <c r="H80" s="83" t="s">
        <v>162</v>
      </c>
      <c r="XFD80"/>
    </row>
    <row r="81" spans="1:8" x14ac:dyDescent="0.3">
      <c r="A81" s="149" t="s">
        <v>165</v>
      </c>
      <c r="B81" s="150" t="s">
        <v>234</v>
      </c>
      <c r="C81" s="149" t="s">
        <v>269</v>
      </c>
      <c r="D81" s="151">
        <v>41102</v>
      </c>
      <c r="E81" s="149">
        <v>1500</v>
      </c>
      <c r="F81" s="149">
        <v>400</v>
      </c>
      <c r="G81" s="149" t="s">
        <v>161</v>
      </c>
      <c r="H81" s="83" t="s">
        <v>162</v>
      </c>
    </row>
    <row r="82" spans="1:8" x14ac:dyDescent="0.3">
      <c r="A82" s="149" t="s">
        <v>165</v>
      </c>
      <c r="B82" s="150" t="s">
        <v>234</v>
      </c>
      <c r="C82" s="149" t="s">
        <v>269</v>
      </c>
      <c r="D82" s="151">
        <v>41138</v>
      </c>
      <c r="E82" s="149">
        <v>8900</v>
      </c>
      <c r="F82" s="149">
        <v>400</v>
      </c>
      <c r="G82" s="149" t="s">
        <v>161</v>
      </c>
      <c r="H82" s="83" t="s">
        <v>162</v>
      </c>
    </row>
    <row r="83" spans="1:8" x14ac:dyDescent="0.3">
      <c r="A83" s="149" t="s">
        <v>165</v>
      </c>
      <c r="B83" s="150" t="s">
        <v>234</v>
      </c>
      <c r="C83" s="149" t="s">
        <v>269</v>
      </c>
      <c r="D83" s="151">
        <v>41163</v>
      </c>
      <c r="E83" s="149">
        <v>840</v>
      </c>
      <c r="F83" s="149">
        <v>400</v>
      </c>
      <c r="G83" s="149" t="s">
        <v>161</v>
      </c>
      <c r="H83" s="83" t="s">
        <v>162</v>
      </c>
    </row>
    <row r="84" spans="1:8" x14ac:dyDescent="0.3">
      <c r="A84" s="149" t="s">
        <v>165</v>
      </c>
      <c r="B84" s="150" t="s">
        <v>234</v>
      </c>
      <c r="C84" s="149" t="s">
        <v>269</v>
      </c>
      <c r="D84" s="151">
        <v>41198</v>
      </c>
      <c r="E84" s="149">
        <v>910</v>
      </c>
      <c r="F84" s="149">
        <v>400</v>
      </c>
      <c r="G84" s="149" t="s">
        <v>161</v>
      </c>
      <c r="H84" s="83" t="s">
        <v>162</v>
      </c>
    </row>
    <row r="85" spans="1:8" x14ac:dyDescent="0.3">
      <c r="A85" s="149" t="s">
        <v>165</v>
      </c>
      <c r="B85" s="150" t="s">
        <v>234</v>
      </c>
      <c r="C85" s="149" t="s">
        <v>269</v>
      </c>
      <c r="D85" s="151">
        <v>41232</v>
      </c>
      <c r="E85" s="149">
        <v>490</v>
      </c>
      <c r="F85" s="149">
        <v>400</v>
      </c>
      <c r="G85" s="149" t="s">
        <v>161</v>
      </c>
      <c r="H85" s="83" t="s">
        <v>162</v>
      </c>
    </row>
    <row r="86" spans="1:8" x14ac:dyDescent="0.3">
      <c r="A86" s="149" t="s">
        <v>165</v>
      </c>
      <c r="B86" s="150" t="s">
        <v>234</v>
      </c>
      <c r="C86" s="149" t="s">
        <v>269</v>
      </c>
      <c r="D86" s="151">
        <v>41255</v>
      </c>
      <c r="E86" s="149">
        <v>7400</v>
      </c>
      <c r="F86" s="149">
        <v>400</v>
      </c>
      <c r="G86" s="149" t="s">
        <v>161</v>
      </c>
      <c r="H86" s="83" t="s">
        <v>162</v>
      </c>
    </row>
    <row r="87" spans="1:8" x14ac:dyDescent="0.3">
      <c r="A87" s="149" t="s">
        <v>165</v>
      </c>
      <c r="B87" s="150" t="s">
        <v>234</v>
      </c>
      <c r="C87" s="149" t="s">
        <v>269</v>
      </c>
      <c r="D87" s="151">
        <v>41304</v>
      </c>
      <c r="E87" s="149">
        <v>320</v>
      </c>
      <c r="F87" s="149">
        <v>400</v>
      </c>
      <c r="G87" s="149" t="s">
        <v>161</v>
      </c>
      <c r="H87" s="83" t="s">
        <v>162</v>
      </c>
    </row>
    <row r="88" spans="1:8" x14ac:dyDescent="0.3">
      <c r="A88" s="149" t="s">
        <v>165</v>
      </c>
      <c r="B88" s="150" t="s">
        <v>234</v>
      </c>
      <c r="C88" s="149" t="s">
        <v>269</v>
      </c>
      <c r="D88" s="151">
        <v>41324</v>
      </c>
      <c r="E88" s="149">
        <v>430</v>
      </c>
      <c r="F88" s="149">
        <v>400</v>
      </c>
      <c r="G88" s="149" t="s">
        <v>161</v>
      </c>
      <c r="H88" s="83" t="s">
        <v>162</v>
      </c>
    </row>
    <row r="89" spans="1:8" x14ac:dyDescent="0.3">
      <c r="A89" s="149" t="s">
        <v>165</v>
      </c>
      <c r="B89" s="150" t="s">
        <v>234</v>
      </c>
      <c r="C89" s="149" t="s">
        <v>269</v>
      </c>
      <c r="D89" s="151">
        <v>41354</v>
      </c>
      <c r="E89" s="149">
        <v>560</v>
      </c>
      <c r="F89" s="149">
        <v>400</v>
      </c>
      <c r="G89" s="149" t="s">
        <v>161</v>
      </c>
      <c r="H89" s="83" t="s">
        <v>162</v>
      </c>
    </row>
    <row r="90" spans="1:8" x14ac:dyDescent="0.3">
      <c r="A90" s="149" t="s">
        <v>165</v>
      </c>
      <c r="B90" s="150" t="s">
        <v>234</v>
      </c>
      <c r="C90" s="149" t="s">
        <v>269</v>
      </c>
      <c r="D90" s="151">
        <v>41381</v>
      </c>
      <c r="E90" s="149">
        <v>510</v>
      </c>
      <c r="F90" s="149">
        <v>400</v>
      </c>
      <c r="G90" s="149" t="s">
        <v>161</v>
      </c>
      <c r="H90" s="83" t="s">
        <v>162</v>
      </c>
    </row>
    <row r="91" spans="1:8" x14ac:dyDescent="0.3">
      <c r="A91" s="149" t="s">
        <v>165</v>
      </c>
      <c r="B91" s="150" t="s">
        <v>234</v>
      </c>
      <c r="C91" s="149" t="s">
        <v>269</v>
      </c>
      <c r="D91" s="151">
        <v>41408</v>
      </c>
      <c r="E91" s="149">
        <v>600</v>
      </c>
      <c r="F91" s="149">
        <v>400</v>
      </c>
      <c r="G91" s="149" t="s">
        <v>161</v>
      </c>
      <c r="H91" s="83" t="s">
        <v>162</v>
      </c>
    </row>
    <row r="92" spans="1:8" x14ac:dyDescent="0.3">
      <c r="A92" s="149" t="s">
        <v>165</v>
      </c>
      <c r="B92" s="150" t="s">
        <v>234</v>
      </c>
      <c r="C92" s="149" t="s">
        <v>269</v>
      </c>
      <c r="D92" s="151">
        <v>41449</v>
      </c>
      <c r="E92" s="149">
        <v>270</v>
      </c>
      <c r="F92" s="149">
        <v>400</v>
      </c>
      <c r="G92" s="149" t="s">
        <v>161</v>
      </c>
      <c r="H92" s="83" t="s">
        <v>162</v>
      </c>
    </row>
    <row r="93" spans="1:8" x14ac:dyDescent="0.3">
      <c r="A93" s="149" t="s">
        <v>165</v>
      </c>
      <c r="B93" s="150" t="s">
        <v>234</v>
      </c>
      <c r="C93" s="149" t="s">
        <v>269</v>
      </c>
      <c r="D93" s="151">
        <v>41472</v>
      </c>
      <c r="E93" s="149">
        <v>280</v>
      </c>
      <c r="F93" s="149">
        <v>400</v>
      </c>
      <c r="G93" s="149" t="s">
        <v>161</v>
      </c>
      <c r="H93" s="83" t="s">
        <v>162</v>
      </c>
    </row>
    <row r="94" spans="1:8" x14ac:dyDescent="0.3">
      <c r="A94" s="149" t="s">
        <v>165</v>
      </c>
      <c r="B94" s="150" t="s">
        <v>234</v>
      </c>
      <c r="C94" s="149" t="s">
        <v>269</v>
      </c>
      <c r="D94" s="151">
        <v>41534</v>
      </c>
      <c r="E94" s="149">
        <v>1300</v>
      </c>
      <c r="F94" s="149">
        <v>400</v>
      </c>
      <c r="G94" s="149" t="s">
        <v>161</v>
      </c>
      <c r="H94" s="83" t="s">
        <v>162</v>
      </c>
    </row>
    <row r="95" spans="1:8" x14ac:dyDescent="0.3">
      <c r="A95" s="149" t="s">
        <v>165</v>
      </c>
      <c r="B95" s="150" t="s">
        <v>234</v>
      </c>
      <c r="C95" s="149" t="s">
        <v>269</v>
      </c>
      <c r="D95" s="151">
        <v>41557</v>
      </c>
      <c r="E95" s="149">
        <v>330</v>
      </c>
      <c r="F95" s="149">
        <v>400</v>
      </c>
      <c r="G95" s="149" t="s">
        <v>161</v>
      </c>
      <c r="H95" s="83" t="s">
        <v>162</v>
      </c>
    </row>
    <row r="96" spans="1:8" x14ac:dyDescent="0.3">
      <c r="A96" s="149" t="s">
        <v>165</v>
      </c>
      <c r="B96" s="150" t="s">
        <v>234</v>
      </c>
      <c r="C96" s="149" t="s">
        <v>269</v>
      </c>
      <c r="D96" s="151">
        <v>41597</v>
      </c>
      <c r="E96" s="149">
        <v>520</v>
      </c>
      <c r="F96" s="149">
        <v>400</v>
      </c>
      <c r="G96" s="149" t="s">
        <v>161</v>
      </c>
      <c r="H96" s="83" t="s">
        <v>162</v>
      </c>
    </row>
    <row r="97" spans="1:8" x14ac:dyDescent="0.3">
      <c r="A97" s="149" t="s">
        <v>165</v>
      </c>
      <c r="B97" s="150" t="s">
        <v>234</v>
      </c>
      <c r="C97" s="149" t="s">
        <v>269</v>
      </c>
      <c r="D97" s="151">
        <v>41621</v>
      </c>
      <c r="E97" s="149">
        <v>220</v>
      </c>
      <c r="F97" s="149">
        <v>400</v>
      </c>
      <c r="G97" s="149" t="s">
        <v>161</v>
      </c>
      <c r="H97" s="83" t="s">
        <v>162</v>
      </c>
    </row>
    <row r="98" spans="1:8" x14ac:dyDescent="0.3">
      <c r="A98" s="149" t="s">
        <v>165</v>
      </c>
      <c r="B98" s="150" t="s">
        <v>234</v>
      </c>
      <c r="C98" s="149" t="s">
        <v>269</v>
      </c>
      <c r="D98" s="151">
        <v>41660</v>
      </c>
      <c r="E98" s="149">
        <v>400</v>
      </c>
      <c r="F98" s="149">
        <v>400</v>
      </c>
      <c r="G98" s="149" t="s">
        <v>161</v>
      </c>
      <c r="H98" s="83" t="s">
        <v>162</v>
      </c>
    </row>
    <row r="99" spans="1:8" x14ac:dyDescent="0.3">
      <c r="A99" s="149" t="s">
        <v>165</v>
      </c>
      <c r="B99" s="150" t="s">
        <v>234</v>
      </c>
      <c r="C99" s="149" t="s">
        <v>269</v>
      </c>
      <c r="D99" s="151">
        <v>41689</v>
      </c>
      <c r="E99" s="149">
        <v>270</v>
      </c>
      <c r="F99" s="149">
        <v>400</v>
      </c>
      <c r="G99" s="149" t="s">
        <v>161</v>
      </c>
      <c r="H99" s="83" t="s">
        <v>162</v>
      </c>
    </row>
    <row r="100" spans="1:8" x14ac:dyDescent="0.3">
      <c r="A100" s="149" t="s">
        <v>165</v>
      </c>
      <c r="B100" s="150" t="s">
        <v>234</v>
      </c>
      <c r="C100" s="149" t="s">
        <v>269</v>
      </c>
      <c r="D100" s="151">
        <v>41711</v>
      </c>
      <c r="E100" s="149">
        <v>200</v>
      </c>
      <c r="F100" s="149">
        <v>400</v>
      </c>
      <c r="G100" s="149" t="s">
        <v>161</v>
      </c>
      <c r="H100" s="83" t="s">
        <v>162</v>
      </c>
    </row>
    <row r="101" spans="1:8" x14ac:dyDescent="0.3">
      <c r="A101" s="149" t="s">
        <v>165</v>
      </c>
      <c r="B101" s="150" t="s">
        <v>234</v>
      </c>
      <c r="C101" s="149" t="s">
        <v>269</v>
      </c>
      <c r="D101" s="151">
        <v>41739</v>
      </c>
      <c r="E101" s="149">
        <v>280</v>
      </c>
      <c r="F101" s="149">
        <v>400</v>
      </c>
      <c r="G101" s="149" t="s">
        <v>161</v>
      </c>
      <c r="H101" s="83" t="s">
        <v>162</v>
      </c>
    </row>
    <row r="102" spans="1:8" x14ac:dyDescent="0.3">
      <c r="A102" s="149" t="s">
        <v>165</v>
      </c>
      <c r="B102" s="150" t="s">
        <v>234</v>
      </c>
      <c r="C102" s="149" t="s">
        <v>269</v>
      </c>
      <c r="D102" s="151">
        <v>41767</v>
      </c>
      <c r="E102" s="149">
        <v>200</v>
      </c>
      <c r="F102" s="149">
        <v>400</v>
      </c>
      <c r="G102" s="149" t="s">
        <v>161</v>
      </c>
      <c r="H102" s="83" t="s">
        <v>162</v>
      </c>
    </row>
    <row r="103" spans="1:8" x14ac:dyDescent="0.3">
      <c r="A103" s="149" t="s">
        <v>165</v>
      </c>
      <c r="B103" s="150" t="s">
        <v>234</v>
      </c>
      <c r="C103" s="149" t="s">
        <v>269</v>
      </c>
      <c r="D103" s="151">
        <v>41802</v>
      </c>
      <c r="E103" s="149">
        <v>330</v>
      </c>
      <c r="F103" s="149">
        <v>400</v>
      </c>
      <c r="G103" s="149" t="s">
        <v>161</v>
      </c>
      <c r="H103" s="83" t="s">
        <v>162</v>
      </c>
    </row>
    <row r="104" spans="1:8" x14ac:dyDescent="0.3">
      <c r="A104" s="149" t="s">
        <v>165</v>
      </c>
      <c r="B104" s="150" t="s">
        <v>234</v>
      </c>
      <c r="C104" s="149" t="s">
        <v>269</v>
      </c>
      <c r="D104" s="151">
        <v>41837</v>
      </c>
      <c r="E104" s="149">
        <v>2900</v>
      </c>
      <c r="F104" s="149">
        <v>400</v>
      </c>
      <c r="G104" s="149" t="s">
        <v>161</v>
      </c>
      <c r="H104" s="83" t="s">
        <v>162</v>
      </c>
    </row>
    <row r="105" spans="1:8" x14ac:dyDescent="0.3">
      <c r="A105" s="149" t="s">
        <v>165</v>
      </c>
      <c r="B105" s="150" t="s">
        <v>234</v>
      </c>
      <c r="C105" s="149" t="s">
        <v>269</v>
      </c>
      <c r="D105" s="151">
        <v>41865</v>
      </c>
      <c r="E105" s="149">
        <v>2000</v>
      </c>
      <c r="F105" s="149">
        <v>400</v>
      </c>
      <c r="G105" s="149" t="s">
        <v>161</v>
      </c>
      <c r="H105" s="83" t="s">
        <v>162</v>
      </c>
    </row>
    <row r="106" spans="1:8" x14ac:dyDescent="0.3">
      <c r="A106" s="149" t="s">
        <v>165</v>
      </c>
      <c r="B106" s="150" t="s">
        <v>234</v>
      </c>
      <c r="C106" s="149" t="s">
        <v>269</v>
      </c>
      <c r="D106" s="151">
        <v>41912</v>
      </c>
      <c r="E106" s="149">
        <v>3300</v>
      </c>
      <c r="F106" s="149">
        <v>400</v>
      </c>
      <c r="G106" s="149" t="s">
        <v>161</v>
      </c>
      <c r="H106" s="83" t="s">
        <v>162</v>
      </c>
    </row>
    <row r="107" spans="1:8" x14ac:dyDescent="0.3">
      <c r="A107" s="149" t="s">
        <v>165</v>
      </c>
      <c r="B107" s="150" t="s">
        <v>234</v>
      </c>
      <c r="C107" s="149" t="s">
        <v>269</v>
      </c>
      <c r="D107" s="151">
        <v>41941</v>
      </c>
      <c r="E107" s="149">
        <v>280</v>
      </c>
      <c r="F107" s="149">
        <v>400</v>
      </c>
      <c r="G107" s="149" t="s">
        <v>161</v>
      </c>
      <c r="H107" s="83" t="s">
        <v>162</v>
      </c>
    </row>
    <row r="108" spans="1:8" x14ac:dyDescent="0.3">
      <c r="A108" s="149" t="s">
        <v>165</v>
      </c>
      <c r="B108" s="150" t="s">
        <v>234</v>
      </c>
      <c r="C108" s="149" t="s">
        <v>269</v>
      </c>
      <c r="D108" s="151">
        <v>41963</v>
      </c>
      <c r="E108" s="149">
        <v>420</v>
      </c>
      <c r="F108" s="149">
        <v>400</v>
      </c>
      <c r="G108" s="149" t="s">
        <v>161</v>
      </c>
      <c r="H108" s="83" t="s">
        <v>162</v>
      </c>
    </row>
    <row r="109" spans="1:8" x14ac:dyDescent="0.3">
      <c r="A109" s="149" t="s">
        <v>165</v>
      </c>
      <c r="B109" s="150" t="s">
        <v>234</v>
      </c>
      <c r="C109" s="149" t="s">
        <v>269</v>
      </c>
      <c r="D109" s="151">
        <v>42024</v>
      </c>
      <c r="E109" s="149">
        <v>380</v>
      </c>
      <c r="F109" s="149">
        <v>400</v>
      </c>
      <c r="G109" s="149" t="s">
        <v>161</v>
      </c>
      <c r="H109" s="83" t="s">
        <v>162</v>
      </c>
    </row>
    <row r="110" spans="1:8" x14ac:dyDescent="0.3">
      <c r="A110" s="149" t="s">
        <v>165</v>
      </c>
      <c r="B110" s="150" t="s">
        <v>234</v>
      </c>
      <c r="C110" s="149" t="s">
        <v>269</v>
      </c>
      <c r="D110" s="151">
        <v>42059</v>
      </c>
      <c r="E110" s="149">
        <v>130</v>
      </c>
      <c r="F110" s="149">
        <v>400</v>
      </c>
      <c r="G110" s="149" t="s">
        <v>161</v>
      </c>
      <c r="H110" s="83" t="s">
        <v>162</v>
      </c>
    </row>
    <row r="111" spans="1:8" x14ac:dyDescent="0.3">
      <c r="A111" s="149" t="s">
        <v>165</v>
      </c>
      <c r="B111" s="150" t="s">
        <v>234</v>
      </c>
      <c r="C111" s="149" t="s">
        <v>269</v>
      </c>
      <c r="D111" s="151">
        <v>42094</v>
      </c>
      <c r="E111" s="149">
        <v>200</v>
      </c>
      <c r="F111" s="149">
        <v>400</v>
      </c>
      <c r="G111" s="149" t="s">
        <v>161</v>
      </c>
      <c r="H111" s="83" t="s">
        <v>162</v>
      </c>
    </row>
    <row r="112" spans="1:8" x14ac:dyDescent="0.3">
      <c r="A112" s="149" t="s">
        <v>165</v>
      </c>
      <c r="B112" s="150" t="s">
        <v>234</v>
      </c>
      <c r="C112" s="149" t="s">
        <v>269</v>
      </c>
      <c r="D112" s="151">
        <v>42115</v>
      </c>
      <c r="E112" s="149">
        <v>580</v>
      </c>
      <c r="F112" s="149">
        <v>400</v>
      </c>
      <c r="G112" s="149" t="s">
        <v>161</v>
      </c>
      <c r="H112" s="83" t="s">
        <v>162</v>
      </c>
    </row>
    <row r="113" spans="1:8" x14ac:dyDescent="0.3">
      <c r="A113" s="149" t="s">
        <v>165</v>
      </c>
      <c r="B113" s="150" t="s">
        <v>234</v>
      </c>
      <c r="C113" s="149" t="s">
        <v>269</v>
      </c>
      <c r="D113" s="151">
        <v>42144</v>
      </c>
      <c r="E113" s="149">
        <v>2700</v>
      </c>
      <c r="F113" s="149">
        <v>400</v>
      </c>
      <c r="G113" s="149" t="s">
        <v>161</v>
      </c>
      <c r="H113" s="83" t="s">
        <v>162</v>
      </c>
    </row>
    <row r="114" spans="1:8" x14ac:dyDescent="0.3">
      <c r="A114" s="149" t="s">
        <v>165</v>
      </c>
      <c r="B114" s="150" t="s">
        <v>234</v>
      </c>
      <c r="C114" s="149" t="s">
        <v>269</v>
      </c>
      <c r="D114" s="151">
        <v>42164</v>
      </c>
      <c r="E114" s="149">
        <v>740</v>
      </c>
      <c r="F114" s="149">
        <v>400</v>
      </c>
      <c r="G114" s="149" t="s">
        <v>161</v>
      </c>
      <c r="H114" s="83" t="s">
        <v>162</v>
      </c>
    </row>
    <row r="115" spans="1:8" x14ac:dyDescent="0.3">
      <c r="A115" s="149" t="s">
        <v>165</v>
      </c>
      <c r="B115" s="150" t="s">
        <v>234</v>
      </c>
      <c r="C115" s="149" t="s">
        <v>269</v>
      </c>
      <c r="D115" s="151">
        <v>42200</v>
      </c>
      <c r="E115" s="149">
        <v>750</v>
      </c>
      <c r="F115" s="149">
        <v>400</v>
      </c>
      <c r="G115" s="149" t="s">
        <v>161</v>
      </c>
      <c r="H115" s="83" t="s">
        <v>162</v>
      </c>
    </row>
    <row r="116" spans="1:8" x14ac:dyDescent="0.3">
      <c r="A116" s="149" t="s">
        <v>165</v>
      </c>
      <c r="B116" s="150" t="s">
        <v>234</v>
      </c>
      <c r="C116" s="149" t="s">
        <v>269</v>
      </c>
      <c r="D116" s="151">
        <v>42242</v>
      </c>
      <c r="E116" s="149">
        <v>780</v>
      </c>
      <c r="F116" s="149">
        <v>400</v>
      </c>
      <c r="G116" s="149" t="s">
        <v>161</v>
      </c>
      <c r="H116" s="83" t="s">
        <v>162</v>
      </c>
    </row>
    <row r="117" spans="1:8" x14ac:dyDescent="0.3">
      <c r="A117" s="149" t="s">
        <v>165</v>
      </c>
      <c r="B117" s="150" t="s">
        <v>234</v>
      </c>
      <c r="C117" s="149" t="s">
        <v>269</v>
      </c>
      <c r="D117" s="151">
        <v>42270</v>
      </c>
      <c r="E117" s="149">
        <v>470</v>
      </c>
      <c r="F117" s="149">
        <v>400</v>
      </c>
      <c r="G117" s="149" t="s">
        <v>161</v>
      </c>
      <c r="H117" s="83" t="s">
        <v>162</v>
      </c>
    </row>
    <row r="118" spans="1:8" x14ac:dyDescent="0.3">
      <c r="A118" s="149" t="s">
        <v>165</v>
      </c>
      <c r="B118" s="150" t="s">
        <v>234</v>
      </c>
      <c r="C118" s="149" t="s">
        <v>269</v>
      </c>
      <c r="D118" s="151">
        <v>42298</v>
      </c>
      <c r="E118" s="149">
        <v>750</v>
      </c>
      <c r="F118" s="149">
        <v>400</v>
      </c>
      <c r="G118" s="149" t="s">
        <v>161</v>
      </c>
      <c r="H118" s="83" t="s">
        <v>162</v>
      </c>
    </row>
    <row r="119" spans="1:8" x14ac:dyDescent="0.3">
      <c r="A119" s="149" t="s">
        <v>165</v>
      </c>
      <c r="B119" s="150" t="s">
        <v>234</v>
      </c>
      <c r="C119" s="149" t="s">
        <v>269</v>
      </c>
      <c r="D119" s="151">
        <v>42332</v>
      </c>
      <c r="E119" s="149">
        <v>370</v>
      </c>
      <c r="F119" s="149">
        <v>400</v>
      </c>
      <c r="G119" s="149" t="s">
        <v>161</v>
      </c>
      <c r="H119" s="83" t="s">
        <v>162</v>
      </c>
    </row>
    <row r="120" spans="1:8" x14ac:dyDescent="0.3">
      <c r="A120" s="149" t="s">
        <v>165</v>
      </c>
      <c r="B120" s="150" t="s">
        <v>234</v>
      </c>
      <c r="C120" s="149" t="s">
        <v>269</v>
      </c>
      <c r="D120" s="151">
        <v>42367</v>
      </c>
      <c r="E120" s="149">
        <v>600</v>
      </c>
      <c r="F120" s="149">
        <v>400</v>
      </c>
      <c r="G120" s="149" t="s">
        <v>161</v>
      </c>
      <c r="H120" s="83" t="s">
        <v>162</v>
      </c>
    </row>
    <row r="121" spans="1:8" x14ac:dyDescent="0.3">
      <c r="A121" s="149" t="s">
        <v>165</v>
      </c>
      <c r="B121" s="150" t="s">
        <v>234</v>
      </c>
      <c r="C121" s="149" t="s">
        <v>269</v>
      </c>
      <c r="D121" s="151">
        <v>42396</v>
      </c>
      <c r="E121" s="149">
        <v>740</v>
      </c>
      <c r="F121" s="149">
        <v>400</v>
      </c>
      <c r="G121" s="149" t="s">
        <v>161</v>
      </c>
      <c r="H121" s="83" t="s">
        <v>162</v>
      </c>
    </row>
    <row r="122" spans="1:8" x14ac:dyDescent="0.3">
      <c r="A122" s="149" t="s">
        <v>165</v>
      </c>
      <c r="B122" s="150" t="s">
        <v>234</v>
      </c>
      <c r="C122" s="149" t="s">
        <v>269</v>
      </c>
      <c r="D122" s="151">
        <v>42425</v>
      </c>
      <c r="E122" s="149">
        <v>210</v>
      </c>
      <c r="F122" s="149">
        <v>400</v>
      </c>
      <c r="G122" s="149" t="s">
        <v>161</v>
      </c>
      <c r="H122" s="83" t="s">
        <v>162</v>
      </c>
    </row>
    <row r="123" spans="1:8" x14ac:dyDescent="0.3">
      <c r="A123" s="149" t="s">
        <v>165</v>
      </c>
      <c r="B123" s="150" t="s">
        <v>234</v>
      </c>
      <c r="C123" s="149" t="s">
        <v>269</v>
      </c>
      <c r="D123" s="151">
        <v>42457</v>
      </c>
      <c r="E123" s="149">
        <v>860</v>
      </c>
      <c r="F123" s="149">
        <v>400</v>
      </c>
      <c r="G123" s="149" t="s">
        <v>161</v>
      </c>
      <c r="H123" s="83" t="s">
        <v>162</v>
      </c>
    </row>
    <row r="124" spans="1:8" x14ac:dyDescent="0.3">
      <c r="A124" s="149" t="s">
        <v>165</v>
      </c>
      <c r="B124" s="150" t="s">
        <v>234</v>
      </c>
      <c r="C124" s="149" t="s">
        <v>269</v>
      </c>
      <c r="D124" s="151">
        <v>42487</v>
      </c>
      <c r="E124" s="149">
        <v>330</v>
      </c>
      <c r="F124" s="149">
        <v>400</v>
      </c>
      <c r="G124" s="149" t="s">
        <v>161</v>
      </c>
      <c r="H124" s="83" t="s">
        <v>162</v>
      </c>
    </row>
    <row r="125" spans="1:8" x14ac:dyDescent="0.3">
      <c r="A125" s="149" t="s">
        <v>165</v>
      </c>
      <c r="B125" s="150" t="s">
        <v>234</v>
      </c>
      <c r="C125" s="149" t="s">
        <v>269</v>
      </c>
      <c r="D125" s="151">
        <v>42516</v>
      </c>
      <c r="E125" s="149">
        <v>1100</v>
      </c>
      <c r="F125" s="149">
        <v>400</v>
      </c>
      <c r="G125" s="149" t="s">
        <v>161</v>
      </c>
      <c r="H125" s="83" t="s">
        <v>162</v>
      </c>
    </row>
    <row r="126" spans="1:8" x14ac:dyDescent="0.3">
      <c r="A126" s="149" t="s">
        <v>165</v>
      </c>
      <c r="B126" s="150" t="s">
        <v>234</v>
      </c>
      <c r="C126" s="149" t="s">
        <v>269</v>
      </c>
      <c r="D126" s="151">
        <v>42536</v>
      </c>
      <c r="E126" s="149">
        <v>930</v>
      </c>
      <c r="F126" s="149">
        <v>400</v>
      </c>
      <c r="G126" s="149" t="s">
        <v>161</v>
      </c>
      <c r="H126" s="83" t="s">
        <v>162</v>
      </c>
    </row>
    <row r="127" spans="1:8" x14ac:dyDescent="0.3">
      <c r="A127" s="149" t="s">
        <v>165</v>
      </c>
      <c r="B127" s="150" t="s">
        <v>234</v>
      </c>
      <c r="C127" s="149" t="s">
        <v>269</v>
      </c>
      <c r="D127" s="151">
        <v>42569</v>
      </c>
      <c r="E127" s="149">
        <v>700</v>
      </c>
      <c r="F127" s="149">
        <v>400</v>
      </c>
      <c r="G127" s="149" t="s">
        <v>161</v>
      </c>
      <c r="H127" s="83" t="s">
        <v>162</v>
      </c>
    </row>
    <row r="128" spans="1:8" x14ac:dyDescent="0.3">
      <c r="A128" s="149" t="s">
        <v>165</v>
      </c>
      <c r="B128" s="150" t="s">
        <v>234</v>
      </c>
      <c r="C128" s="149" t="s">
        <v>269</v>
      </c>
      <c r="D128" s="151">
        <v>42611</v>
      </c>
      <c r="E128" s="149">
        <v>550</v>
      </c>
      <c r="F128" s="149">
        <v>400</v>
      </c>
      <c r="G128" s="149" t="s">
        <v>161</v>
      </c>
      <c r="H128" s="83" t="s">
        <v>162</v>
      </c>
    </row>
    <row r="129" spans="1:8" x14ac:dyDescent="0.3">
      <c r="A129" s="149" t="s">
        <v>165</v>
      </c>
      <c r="B129" s="150" t="s">
        <v>234</v>
      </c>
      <c r="C129" s="149" t="s">
        <v>269</v>
      </c>
      <c r="D129" s="151">
        <v>42642</v>
      </c>
      <c r="E129" s="149">
        <v>280</v>
      </c>
      <c r="F129" s="149">
        <v>400</v>
      </c>
      <c r="G129" s="149" t="s">
        <v>161</v>
      </c>
      <c r="H129" s="83" t="s">
        <v>162</v>
      </c>
    </row>
    <row r="130" spans="1:8" x14ac:dyDescent="0.3">
      <c r="A130" s="149" t="s">
        <v>165</v>
      </c>
      <c r="B130" s="150" t="s">
        <v>234</v>
      </c>
      <c r="C130" s="149" t="s">
        <v>269</v>
      </c>
      <c r="D130" s="151">
        <v>42675</v>
      </c>
      <c r="E130" s="149">
        <v>340</v>
      </c>
      <c r="F130" s="149">
        <v>400</v>
      </c>
      <c r="G130" s="149" t="s">
        <v>161</v>
      </c>
      <c r="H130" s="83" t="s">
        <v>162</v>
      </c>
    </row>
    <row r="131" spans="1:8" x14ac:dyDescent="0.3">
      <c r="A131" s="149" t="s">
        <v>165</v>
      </c>
      <c r="B131" s="150" t="s">
        <v>234</v>
      </c>
      <c r="C131" s="149" t="s">
        <v>269</v>
      </c>
      <c r="D131" s="151">
        <v>42695</v>
      </c>
      <c r="E131" s="149">
        <v>340</v>
      </c>
      <c r="F131" s="149">
        <v>400</v>
      </c>
      <c r="G131" s="149" t="s">
        <v>161</v>
      </c>
      <c r="H131" s="83" t="s">
        <v>162</v>
      </c>
    </row>
    <row r="132" spans="1:8" x14ac:dyDescent="0.3">
      <c r="A132" s="149" t="s">
        <v>165</v>
      </c>
      <c r="B132" s="150" t="s">
        <v>234</v>
      </c>
      <c r="C132" s="149" t="s">
        <v>269</v>
      </c>
      <c r="D132" s="151">
        <v>42725</v>
      </c>
      <c r="E132" s="149">
        <v>440</v>
      </c>
      <c r="F132" s="149">
        <v>400</v>
      </c>
      <c r="G132" s="149" t="s">
        <v>161</v>
      </c>
      <c r="H132" s="83" t="s">
        <v>162</v>
      </c>
    </row>
    <row r="133" spans="1:8" x14ac:dyDescent="0.3">
      <c r="A133" s="149" t="s">
        <v>165</v>
      </c>
      <c r="B133" s="150" t="s">
        <v>234</v>
      </c>
      <c r="C133" s="149" t="s">
        <v>269</v>
      </c>
      <c r="D133" s="151">
        <v>42744</v>
      </c>
      <c r="E133" s="149">
        <v>250</v>
      </c>
      <c r="F133" s="149">
        <v>400</v>
      </c>
      <c r="G133" s="149" t="s">
        <v>161</v>
      </c>
      <c r="H133" s="83" t="s">
        <v>162</v>
      </c>
    </row>
    <row r="134" spans="1:8" x14ac:dyDescent="0.3">
      <c r="A134" s="149" t="s">
        <v>165</v>
      </c>
      <c r="B134" s="150" t="s">
        <v>234</v>
      </c>
      <c r="C134" s="149" t="s">
        <v>269</v>
      </c>
      <c r="D134" s="151">
        <v>42787</v>
      </c>
      <c r="E134" s="149">
        <v>240</v>
      </c>
      <c r="F134" s="149">
        <v>400</v>
      </c>
      <c r="G134" s="149" t="s">
        <v>161</v>
      </c>
      <c r="H134" s="83" t="s">
        <v>162</v>
      </c>
    </row>
    <row r="135" spans="1:8" x14ac:dyDescent="0.3">
      <c r="A135" s="149" t="s">
        <v>165</v>
      </c>
      <c r="B135" s="150" t="s">
        <v>234</v>
      </c>
      <c r="C135" s="149" t="s">
        <v>269</v>
      </c>
      <c r="D135" s="151">
        <v>42831</v>
      </c>
      <c r="E135" s="149">
        <v>850</v>
      </c>
      <c r="F135" s="149">
        <v>400</v>
      </c>
      <c r="G135" s="149" t="s">
        <v>161</v>
      </c>
      <c r="H135" s="83" t="s">
        <v>162</v>
      </c>
    </row>
    <row r="136" spans="1:8" x14ac:dyDescent="0.3">
      <c r="A136" s="149" t="s">
        <v>165</v>
      </c>
      <c r="B136" s="150" t="s">
        <v>234</v>
      </c>
      <c r="C136" s="149" t="s">
        <v>269</v>
      </c>
      <c r="D136" s="151">
        <v>42842</v>
      </c>
      <c r="E136" s="149">
        <v>270</v>
      </c>
      <c r="F136" s="149">
        <v>400</v>
      </c>
      <c r="G136" s="149" t="s">
        <v>161</v>
      </c>
      <c r="H136" s="83" t="s">
        <v>162</v>
      </c>
    </row>
    <row r="137" spans="1:8" x14ac:dyDescent="0.3">
      <c r="A137" s="149" t="s">
        <v>165</v>
      </c>
      <c r="B137" s="150" t="s">
        <v>234</v>
      </c>
      <c r="C137" s="149" t="s">
        <v>269</v>
      </c>
      <c r="D137" s="151">
        <v>42898</v>
      </c>
      <c r="E137" s="149">
        <v>470</v>
      </c>
      <c r="F137" s="149">
        <v>400</v>
      </c>
      <c r="G137" s="149" t="s">
        <v>161</v>
      </c>
      <c r="H137" s="83" t="s">
        <v>162</v>
      </c>
    </row>
  </sheetData>
  <mergeCells count="1">
    <mergeCell ref="L1:M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XFD59"/>
  <sheetViews>
    <sheetView workbookViewId="0">
      <selection activeCell="K7" sqref="K7"/>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165</v>
      </c>
      <c r="B2" s="150" t="s">
        <v>108</v>
      </c>
      <c r="C2" s="149" t="s">
        <v>311</v>
      </c>
      <c r="D2" s="151">
        <v>40219</v>
      </c>
      <c r="E2" s="149">
        <v>270</v>
      </c>
      <c r="F2" s="149">
        <v>400</v>
      </c>
      <c r="G2" s="149" t="s">
        <v>168</v>
      </c>
      <c r="H2" s="83" t="s">
        <v>162</v>
      </c>
      <c r="J2" s="85" t="s">
        <v>163</v>
      </c>
      <c r="K2" s="85" t="s">
        <v>164</v>
      </c>
      <c r="L2" s="86">
        <v>40179</v>
      </c>
      <c r="M2" s="86">
        <v>42916</v>
      </c>
      <c r="N2" s="82" t="str">
        <f>$B$2</f>
        <v>2326B</v>
      </c>
      <c r="O2" s="21">
        <f>COUNTIFS($D:$D,"&gt;="&amp;L2,$D:$D,"&lt;="&amp;M2)</f>
        <v>58</v>
      </c>
      <c r="P2" s="21">
        <f>COUNTIFS($D:$D,"&gt;="&amp;L2,$D:$D,"&lt;="&amp;M2,$E:$E,"&gt;400")+COUNTIFS($D:$D,"&gt;="&amp;L2,$D:$D,"&lt;="&amp;M2,$E:$E,"*Present &gt;QL")</f>
        <v>28</v>
      </c>
      <c r="Q2" s="87">
        <f t="shared" ref="Q2" si="0">IFERROR(P2/O2,"NA")</f>
        <v>0.48275862068965519</v>
      </c>
      <c r="XFD2"/>
    </row>
    <row r="3" spans="1:17 16384:16384" s="78" customFormat="1" x14ac:dyDescent="0.3">
      <c r="A3" s="149" t="s">
        <v>159</v>
      </c>
      <c r="B3" s="150" t="s">
        <v>108</v>
      </c>
      <c r="C3" s="149" t="s">
        <v>235</v>
      </c>
      <c r="D3" s="151">
        <v>40228</v>
      </c>
      <c r="E3" s="149">
        <v>130</v>
      </c>
      <c r="F3" s="149">
        <v>400</v>
      </c>
      <c r="G3" s="149" t="s">
        <v>161</v>
      </c>
      <c r="H3" s="83" t="s">
        <v>162</v>
      </c>
      <c r="XFD3"/>
    </row>
    <row r="4" spans="1:17 16384:16384" s="78" customFormat="1" x14ac:dyDescent="0.3">
      <c r="A4" s="149" t="s">
        <v>165</v>
      </c>
      <c r="B4" s="150" t="s">
        <v>108</v>
      </c>
      <c r="C4" s="149" t="s">
        <v>312</v>
      </c>
      <c r="D4" s="151">
        <v>40247</v>
      </c>
      <c r="E4" s="149" t="s">
        <v>166</v>
      </c>
      <c r="F4" s="149">
        <v>400</v>
      </c>
      <c r="G4" s="149" t="s">
        <v>178</v>
      </c>
      <c r="H4" s="83" t="s">
        <v>162</v>
      </c>
      <c r="XFD4"/>
    </row>
    <row r="5" spans="1:17 16384:16384" s="78" customFormat="1" x14ac:dyDescent="0.3">
      <c r="A5" s="149" t="s">
        <v>165</v>
      </c>
      <c r="B5" s="150" t="s">
        <v>108</v>
      </c>
      <c r="C5" s="149" t="s">
        <v>311</v>
      </c>
      <c r="D5" s="151">
        <v>40247</v>
      </c>
      <c r="E5" s="149">
        <v>140</v>
      </c>
      <c r="F5" s="149">
        <v>400</v>
      </c>
      <c r="G5" s="149" t="s">
        <v>168</v>
      </c>
      <c r="H5" s="83" t="s">
        <v>162</v>
      </c>
      <c r="XFD5"/>
    </row>
    <row r="6" spans="1:17 16384:16384" s="78" customFormat="1" x14ac:dyDescent="0.3">
      <c r="A6" s="149" t="s">
        <v>165</v>
      </c>
      <c r="B6" s="150" t="s">
        <v>108</v>
      </c>
      <c r="C6" s="149" t="s">
        <v>311</v>
      </c>
      <c r="D6" s="151">
        <v>40318</v>
      </c>
      <c r="E6" s="149">
        <v>160</v>
      </c>
      <c r="F6" s="149">
        <v>400</v>
      </c>
      <c r="G6" s="149" t="s">
        <v>168</v>
      </c>
      <c r="H6" s="83" t="s">
        <v>162</v>
      </c>
      <c r="XFD6"/>
    </row>
    <row r="7" spans="1:17 16384:16384" s="78" customFormat="1" x14ac:dyDescent="0.3">
      <c r="A7" s="149" t="s">
        <v>159</v>
      </c>
      <c r="B7" s="150" t="s">
        <v>108</v>
      </c>
      <c r="C7" s="149" t="s">
        <v>235</v>
      </c>
      <c r="D7" s="151">
        <v>40319</v>
      </c>
      <c r="E7" s="149">
        <v>800</v>
      </c>
      <c r="F7" s="149">
        <v>400</v>
      </c>
      <c r="G7" s="149" t="s">
        <v>161</v>
      </c>
      <c r="H7" s="83" t="s">
        <v>162</v>
      </c>
      <c r="XFD7"/>
    </row>
    <row r="8" spans="1:17 16384:16384" s="78" customFormat="1" x14ac:dyDescent="0.3">
      <c r="A8" s="149" t="s">
        <v>165</v>
      </c>
      <c r="B8" s="150" t="s">
        <v>108</v>
      </c>
      <c r="C8" s="149" t="s">
        <v>312</v>
      </c>
      <c r="D8" s="151">
        <v>40357</v>
      </c>
      <c r="E8" s="149">
        <v>2800</v>
      </c>
      <c r="F8" s="149">
        <v>400</v>
      </c>
      <c r="G8" s="149" t="s">
        <v>168</v>
      </c>
      <c r="H8" s="83" t="s">
        <v>162</v>
      </c>
      <c r="XFD8"/>
    </row>
    <row r="9" spans="1:17 16384:16384" s="78" customFormat="1" x14ac:dyDescent="0.3">
      <c r="A9" s="149" t="s">
        <v>165</v>
      </c>
      <c r="B9" s="150" t="s">
        <v>108</v>
      </c>
      <c r="C9" s="149" t="s">
        <v>311</v>
      </c>
      <c r="D9" s="151">
        <v>40357</v>
      </c>
      <c r="E9" s="149">
        <v>2700</v>
      </c>
      <c r="F9" s="149">
        <v>400</v>
      </c>
      <c r="G9" s="149" t="s">
        <v>168</v>
      </c>
      <c r="H9" s="83" t="s">
        <v>162</v>
      </c>
      <c r="XFD9"/>
    </row>
    <row r="10" spans="1:17 16384:16384" s="78" customFormat="1" x14ac:dyDescent="0.3">
      <c r="A10" s="149" t="s">
        <v>159</v>
      </c>
      <c r="B10" s="150" t="s">
        <v>108</v>
      </c>
      <c r="C10" s="149" t="s">
        <v>235</v>
      </c>
      <c r="D10" s="151">
        <v>40401</v>
      </c>
      <c r="E10" s="149">
        <v>2900</v>
      </c>
      <c r="F10" s="149">
        <v>400</v>
      </c>
      <c r="G10" s="149" t="s">
        <v>161</v>
      </c>
      <c r="H10" s="83" t="s">
        <v>162</v>
      </c>
      <c r="XFD10"/>
    </row>
    <row r="11" spans="1:17 16384:16384" s="78" customFormat="1" x14ac:dyDescent="0.3">
      <c r="A11" s="149" t="s">
        <v>165</v>
      </c>
      <c r="B11" s="150" t="s">
        <v>108</v>
      </c>
      <c r="C11" s="149" t="s">
        <v>311</v>
      </c>
      <c r="D11" s="151">
        <v>40416</v>
      </c>
      <c r="E11" s="149">
        <v>130</v>
      </c>
      <c r="F11" s="149">
        <v>400</v>
      </c>
      <c r="G11" s="149" t="s">
        <v>168</v>
      </c>
      <c r="H11" s="83" t="s">
        <v>162</v>
      </c>
      <c r="XFD11"/>
    </row>
    <row r="12" spans="1:17 16384:16384" s="78" customFormat="1" x14ac:dyDescent="0.3">
      <c r="A12" s="149" t="s">
        <v>159</v>
      </c>
      <c r="B12" s="150" t="s">
        <v>108</v>
      </c>
      <c r="C12" s="149" t="s">
        <v>235</v>
      </c>
      <c r="D12" s="151">
        <v>40492</v>
      </c>
      <c r="E12" s="149">
        <v>1200</v>
      </c>
      <c r="F12" s="149">
        <v>400</v>
      </c>
      <c r="G12" s="149" t="s">
        <v>161</v>
      </c>
      <c r="H12" s="83" t="s">
        <v>162</v>
      </c>
      <c r="XFD12"/>
    </row>
    <row r="13" spans="1:17 16384:16384" s="78" customFormat="1" x14ac:dyDescent="0.3">
      <c r="A13" s="149" t="s">
        <v>165</v>
      </c>
      <c r="B13" s="150" t="s">
        <v>108</v>
      </c>
      <c r="C13" s="149" t="s">
        <v>311</v>
      </c>
      <c r="D13" s="151">
        <v>40504</v>
      </c>
      <c r="E13" s="149">
        <v>820</v>
      </c>
      <c r="F13" s="149">
        <v>400</v>
      </c>
      <c r="G13" s="149" t="s">
        <v>161</v>
      </c>
      <c r="H13" s="83" t="s">
        <v>162</v>
      </c>
      <c r="XFD13"/>
    </row>
    <row r="14" spans="1:17 16384:16384" s="78" customFormat="1" x14ac:dyDescent="0.3">
      <c r="A14" s="149" t="s">
        <v>165</v>
      </c>
      <c r="B14" s="150" t="s">
        <v>108</v>
      </c>
      <c r="C14" s="149" t="s">
        <v>312</v>
      </c>
      <c r="D14" s="151">
        <v>40548</v>
      </c>
      <c r="E14" s="149">
        <v>270</v>
      </c>
      <c r="F14" s="149">
        <v>400</v>
      </c>
      <c r="G14" s="149" t="s">
        <v>161</v>
      </c>
      <c r="H14" s="83" t="s">
        <v>162</v>
      </c>
      <c r="XFD14"/>
    </row>
    <row r="15" spans="1:17 16384:16384" s="78" customFormat="1" x14ac:dyDescent="0.3">
      <c r="A15" s="149" t="s">
        <v>159</v>
      </c>
      <c r="B15" s="150" t="s">
        <v>108</v>
      </c>
      <c r="C15" s="149" t="s">
        <v>235</v>
      </c>
      <c r="D15" s="151">
        <v>40616</v>
      </c>
      <c r="E15" s="149">
        <v>460</v>
      </c>
      <c r="F15" s="149">
        <v>400</v>
      </c>
      <c r="G15" s="149" t="s">
        <v>161</v>
      </c>
      <c r="H15" s="83" t="s">
        <v>162</v>
      </c>
      <c r="XFD15"/>
    </row>
    <row r="16" spans="1:17 16384:16384" s="78" customFormat="1" x14ac:dyDescent="0.3">
      <c r="A16" s="149" t="s">
        <v>159</v>
      </c>
      <c r="B16" s="150" t="s">
        <v>108</v>
      </c>
      <c r="C16" s="149" t="s">
        <v>235</v>
      </c>
      <c r="D16" s="151">
        <v>40722</v>
      </c>
      <c r="E16" s="149">
        <v>820</v>
      </c>
      <c r="F16" s="149">
        <v>400</v>
      </c>
      <c r="G16" s="149" t="s">
        <v>161</v>
      </c>
      <c r="H16" s="83" t="s">
        <v>162</v>
      </c>
      <c r="XFD16"/>
    </row>
    <row r="17" spans="1:8 16384:16384" s="78" customFormat="1" x14ac:dyDescent="0.3">
      <c r="A17" s="149" t="s">
        <v>165</v>
      </c>
      <c r="B17" s="150" t="s">
        <v>108</v>
      </c>
      <c r="C17" s="149" t="s">
        <v>312</v>
      </c>
      <c r="D17" s="151">
        <v>40780</v>
      </c>
      <c r="E17" s="149">
        <v>180</v>
      </c>
      <c r="F17" s="149">
        <v>400</v>
      </c>
      <c r="G17" s="149" t="s">
        <v>161</v>
      </c>
      <c r="H17" s="83" t="s">
        <v>162</v>
      </c>
      <c r="XFD17"/>
    </row>
    <row r="18" spans="1:8 16384:16384" s="78" customFormat="1" x14ac:dyDescent="0.3">
      <c r="A18" s="149" t="s">
        <v>165</v>
      </c>
      <c r="B18" s="150" t="s">
        <v>108</v>
      </c>
      <c r="C18" s="149" t="s">
        <v>311</v>
      </c>
      <c r="D18" s="151">
        <v>40780</v>
      </c>
      <c r="E18" s="149">
        <v>550</v>
      </c>
      <c r="F18" s="149">
        <v>400</v>
      </c>
      <c r="G18" s="149" t="s">
        <v>161</v>
      </c>
      <c r="H18" s="83" t="s">
        <v>162</v>
      </c>
      <c r="XFD18"/>
    </row>
    <row r="19" spans="1:8 16384:16384" s="78" customFormat="1" x14ac:dyDescent="0.3">
      <c r="A19" s="149" t="s">
        <v>159</v>
      </c>
      <c r="B19" s="150" t="s">
        <v>108</v>
      </c>
      <c r="C19" s="149" t="s">
        <v>235</v>
      </c>
      <c r="D19" s="151">
        <v>40787</v>
      </c>
      <c r="E19" s="149">
        <v>990</v>
      </c>
      <c r="F19" s="149">
        <v>400</v>
      </c>
      <c r="G19" s="149" t="s">
        <v>161</v>
      </c>
      <c r="H19" s="83" t="s">
        <v>162</v>
      </c>
      <c r="XFD19"/>
    </row>
    <row r="20" spans="1:8 16384:16384" s="78" customFormat="1" x14ac:dyDescent="0.3">
      <c r="A20" s="149" t="s">
        <v>165</v>
      </c>
      <c r="B20" s="150" t="s">
        <v>108</v>
      </c>
      <c r="C20" s="149" t="s">
        <v>311</v>
      </c>
      <c r="D20" s="151">
        <v>40835</v>
      </c>
      <c r="E20" s="149">
        <v>930</v>
      </c>
      <c r="F20" s="149">
        <v>400</v>
      </c>
      <c r="G20" s="149" t="s">
        <v>161</v>
      </c>
      <c r="H20" s="83" t="s">
        <v>162</v>
      </c>
      <c r="XFD20"/>
    </row>
    <row r="21" spans="1:8 16384:16384" s="78" customFormat="1" x14ac:dyDescent="0.3">
      <c r="A21" s="149" t="s">
        <v>165</v>
      </c>
      <c r="B21" s="150" t="s">
        <v>108</v>
      </c>
      <c r="C21" s="149" t="s">
        <v>312</v>
      </c>
      <c r="D21" s="151">
        <v>40890</v>
      </c>
      <c r="E21" s="149">
        <v>1300</v>
      </c>
      <c r="F21" s="149">
        <v>400</v>
      </c>
      <c r="G21" s="149" t="s">
        <v>161</v>
      </c>
      <c r="H21" s="83" t="s">
        <v>162</v>
      </c>
      <c r="XFD21"/>
    </row>
    <row r="22" spans="1:8 16384:16384" s="78" customFormat="1" x14ac:dyDescent="0.3">
      <c r="A22" s="149" t="s">
        <v>159</v>
      </c>
      <c r="B22" s="150" t="s">
        <v>108</v>
      </c>
      <c r="C22" s="149" t="s">
        <v>235</v>
      </c>
      <c r="D22" s="151">
        <v>40897</v>
      </c>
      <c r="E22" s="149">
        <v>360</v>
      </c>
      <c r="F22" s="149">
        <v>400</v>
      </c>
      <c r="G22" s="149" t="s">
        <v>161</v>
      </c>
      <c r="H22" s="83" t="s">
        <v>162</v>
      </c>
      <c r="XFD22"/>
    </row>
    <row r="23" spans="1:8 16384:16384" s="78" customFormat="1" x14ac:dyDescent="0.3">
      <c r="A23" s="149" t="s">
        <v>165</v>
      </c>
      <c r="B23" s="150" t="s">
        <v>108</v>
      </c>
      <c r="C23" s="149" t="s">
        <v>312</v>
      </c>
      <c r="D23" s="151">
        <v>40918</v>
      </c>
      <c r="E23" s="149">
        <v>170</v>
      </c>
      <c r="F23" s="149">
        <v>400</v>
      </c>
      <c r="G23" s="149" t="s">
        <v>161</v>
      </c>
      <c r="H23" s="83" t="s">
        <v>162</v>
      </c>
      <c r="XFD23"/>
    </row>
    <row r="24" spans="1:8 16384:16384" s="78" customFormat="1" x14ac:dyDescent="0.3">
      <c r="A24" s="149" t="s">
        <v>165</v>
      </c>
      <c r="B24" s="150" t="s">
        <v>108</v>
      </c>
      <c r="C24" s="149" t="s">
        <v>311</v>
      </c>
      <c r="D24" s="151">
        <v>40918</v>
      </c>
      <c r="E24" s="149">
        <v>99</v>
      </c>
      <c r="F24" s="149">
        <v>400</v>
      </c>
      <c r="G24" s="149" t="s">
        <v>161</v>
      </c>
      <c r="H24" s="83" t="s">
        <v>162</v>
      </c>
      <c r="XFD24"/>
    </row>
    <row r="25" spans="1:8 16384:16384" s="78" customFormat="1" x14ac:dyDescent="0.3">
      <c r="A25" s="149" t="s">
        <v>159</v>
      </c>
      <c r="B25" s="150" t="s">
        <v>108</v>
      </c>
      <c r="C25" s="149" t="s">
        <v>235</v>
      </c>
      <c r="D25" s="151">
        <v>40982</v>
      </c>
      <c r="E25" s="149">
        <v>360</v>
      </c>
      <c r="F25" s="149">
        <v>400</v>
      </c>
      <c r="G25" s="149" t="s">
        <v>161</v>
      </c>
      <c r="H25" s="83" t="s">
        <v>162</v>
      </c>
      <c r="XFD25"/>
    </row>
    <row r="26" spans="1:8 16384:16384" s="78" customFormat="1" x14ac:dyDescent="0.3">
      <c r="A26" s="149" t="s">
        <v>165</v>
      </c>
      <c r="B26" s="150" t="s">
        <v>108</v>
      </c>
      <c r="C26" s="149" t="s">
        <v>311</v>
      </c>
      <c r="D26" s="151">
        <v>41004</v>
      </c>
      <c r="E26" s="149">
        <v>160</v>
      </c>
      <c r="F26" s="149">
        <v>400</v>
      </c>
      <c r="G26" s="149" t="s">
        <v>161</v>
      </c>
      <c r="H26" s="83" t="s">
        <v>162</v>
      </c>
      <c r="XFD26"/>
    </row>
    <row r="27" spans="1:8 16384:16384" s="78" customFormat="1" x14ac:dyDescent="0.3">
      <c r="A27" s="149" t="s">
        <v>159</v>
      </c>
      <c r="B27" s="150" t="s">
        <v>108</v>
      </c>
      <c r="C27" s="149" t="s">
        <v>235</v>
      </c>
      <c r="D27" s="151">
        <v>41072</v>
      </c>
      <c r="E27" s="149">
        <v>1171</v>
      </c>
      <c r="F27" s="149">
        <v>400</v>
      </c>
      <c r="G27" s="149" t="s">
        <v>161</v>
      </c>
      <c r="H27" s="83" t="s">
        <v>162</v>
      </c>
      <c r="XFD27"/>
    </row>
    <row r="28" spans="1:8 16384:16384" x14ac:dyDescent="0.3">
      <c r="A28" s="149" t="s">
        <v>165</v>
      </c>
      <c r="B28" s="150" t="s">
        <v>108</v>
      </c>
      <c r="C28" s="149" t="s">
        <v>311</v>
      </c>
      <c r="D28" s="151">
        <v>41102</v>
      </c>
      <c r="E28" s="149">
        <v>570</v>
      </c>
      <c r="F28" s="149">
        <v>400</v>
      </c>
      <c r="G28" s="149" t="s">
        <v>161</v>
      </c>
      <c r="H28" s="83" t="s">
        <v>162</v>
      </c>
    </row>
    <row r="29" spans="1:8 16384:16384" x14ac:dyDescent="0.3">
      <c r="A29" s="149" t="s">
        <v>165</v>
      </c>
      <c r="B29" s="150" t="s">
        <v>108</v>
      </c>
      <c r="C29" s="149" t="s">
        <v>311</v>
      </c>
      <c r="D29" s="151">
        <v>41198</v>
      </c>
      <c r="E29" s="149">
        <v>550</v>
      </c>
      <c r="F29" s="149">
        <v>400</v>
      </c>
      <c r="G29" s="149" t="s">
        <v>161</v>
      </c>
      <c r="H29" s="83" t="s">
        <v>162</v>
      </c>
    </row>
    <row r="30" spans="1:8 16384:16384" x14ac:dyDescent="0.3">
      <c r="A30" s="149" t="s">
        <v>159</v>
      </c>
      <c r="B30" s="150" t="s">
        <v>108</v>
      </c>
      <c r="C30" s="149" t="s">
        <v>235</v>
      </c>
      <c r="D30" s="151">
        <v>41256</v>
      </c>
      <c r="E30" s="149">
        <v>2200</v>
      </c>
      <c r="F30" s="149">
        <v>400</v>
      </c>
      <c r="G30" s="149" t="s">
        <v>161</v>
      </c>
      <c r="H30" s="83" t="s">
        <v>162</v>
      </c>
    </row>
    <row r="31" spans="1:8 16384:16384" x14ac:dyDescent="0.3">
      <c r="A31" s="149" t="s">
        <v>165</v>
      </c>
      <c r="B31" s="150" t="s">
        <v>108</v>
      </c>
      <c r="C31" s="149" t="s">
        <v>311</v>
      </c>
      <c r="D31" s="151">
        <v>41304</v>
      </c>
      <c r="E31" s="149">
        <v>580</v>
      </c>
      <c r="F31" s="149">
        <v>400</v>
      </c>
      <c r="G31" s="149" t="s">
        <v>161</v>
      </c>
      <c r="H31" s="83" t="s">
        <v>162</v>
      </c>
    </row>
    <row r="32" spans="1:8 16384:16384" x14ac:dyDescent="0.3">
      <c r="A32" s="149" t="s">
        <v>165</v>
      </c>
      <c r="B32" s="150" t="s">
        <v>108</v>
      </c>
      <c r="C32" s="149" t="s">
        <v>311</v>
      </c>
      <c r="D32" s="151">
        <v>41381</v>
      </c>
      <c r="E32" s="149">
        <v>470</v>
      </c>
      <c r="F32" s="149">
        <v>400</v>
      </c>
      <c r="G32" s="149" t="s">
        <v>161</v>
      </c>
      <c r="H32" s="83" t="s">
        <v>162</v>
      </c>
    </row>
    <row r="33" spans="1:8" x14ac:dyDescent="0.3">
      <c r="A33" s="149" t="s">
        <v>159</v>
      </c>
      <c r="B33" s="150" t="s">
        <v>108</v>
      </c>
      <c r="C33" s="149" t="s">
        <v>235</v>
      </c>
      <c r="D33" s="151">
        <v>41387</v>
      </c>
      <c r="E33" s="149">
        <v>631</v>
      </c>
      <c r="F33" s="149">
        <v>400</v>
      </c>
      <c r="G33" s="149" t="s">
        <v>161</v>
      </c>
      <c r="H33" s="83" t="s">
        <v>162</v>
      </c>
    </row>
    <row r="34" spans="1:8" x14ac:dyDescent="0.3">
      <c r="A34" s="149" t="s">
        <v>165</v>
      </c>
      <c r="B34" s="150" t="s">
        <v>108</v>
      </c>
      <c r="C34" s="149" t="s">
        <v>311</v>
      </c>
      <c r="D34" s="151">
        <v>41472</v>
      </c>
      <c r="E34" s="149">
        <v>200</v>
      </c>
      <c r="F34" s="149">
        <v>400</v>
      </c>
      <c r="G34" s="149" t="s">
        <v>161</v>
      </c>
      <c r="H34" s="83" t="s">
        <v>162</v>
      </c>
    </row>
    <row r="35" spans="1:8" x14ac:dyDescent="0.3">
      <c r="A35" s="149" t="s">
        <v>159</v>
      </c>
      <c r="B35" s="150" t="s">
        <v>108</v>
      </c>
      <c r="C35" s="149" t="s">
        <v>235</v>
      </c>
      <c r="D35" s="151">
        <v>41487</v>
      </c>
      <c r="E35" s="149">
        <v>1580</v>
      </c>
      <c r="F35" s="149">
        <v>400</v>
      </c>
      <c r="G35" s="149" t="s">
        <v>161</v>
      </c>
      <c r="H35" s="83" t="s">
        <v>162</v>
      </c>
    </row>
    <row r="36" spans="1:8" x14ac:dyDescent="0.3">
      <c r="A36" s="149" t="s">
        <v>159</v>
      </c>
      <c r="B36" s="150" t="s">
        <v>108</v>
      </c>
      <c r="C36" s="149" t="s">
        <v>235</v>
      </c>
      <c r="D36" s="151">
        <v>41563</v>
      </c>
      <c r="E36" s="149">
        <v>631</v>
      </c>
      <c r="F36" s="149">
        <v>400</v>
      </c>
      <c r="G36" s="149" t="s">
        <v>161</v>
      </c>
      <c r="H36" s="83" t="s">
        <v>162</v>
      </c>
    </row>
    <row r="37" spans="1:8" x14ac:dyDescent="0.3">
      <c r="A37" s="149" t="s">
        <v>165</v>
      </c>
      <c r="B37" s="150" t="s">
        <v>108</v>
      </c>
      <c r="C37" s="149" t="s">
        <v>311</v>
      </c>
      <c r="D37" s="151">
        <v>41597</v>
      </c>
      <c r="E37" s="149">
        <v>530</v>
      </c>
      <c r="F37" s="149">
        <v>400</v>
      </c>
      <c r="G37" s="149" t="s">
        <v>161</v>
      </c>
      <c r="H37" s="83" t="s">
        <v>162</v>
      </c>
    </row>
    <row r="38" spans="1:8" x14ac:dyDescent="0.3">
      <c r="A38" s="149" t="s">
        <v>159</v>
      </c>
      <c r="B38" s="150" t="s">
        <v>108</v>
      </c>
      <c r="C38" s="149" t="s">
        <v>235</v>
      </c>
      <c r="D38" s="151">
        <v>41680</v>
      </c>
      <c r="E38" s="149" t="s">
        <v>166</v>
      </c>
      <c r="F38" s="149">
        <v>400</v>
      </c>
      <c r="G38" s="149" t="s">
        <v>178</v>
      </c>
      <c r="H38" s="83" t="s">
        <v>162</v>
      </c>
    </row>
    <row r="39" spans="1:8" x14ac:dyDescent="0.3">
      <c r="A39" s="149" t="s">
        <v>165</v>
      </c>
      <c r="B39" s="150" t="s">
        <v>108</v>
      </c>
      <c r="C39" s="149" t="s">
        <v>311</v>
      </c>
      <c r="D39" s="151">
        <v>41689</v>
      </c>
      <c r="E39" s="149">
        <v>280</v>
      </c>
      <c r="F39" s="149">
        <v>400</v>
      </c>
      <c r="G39" s="149" t="s">
        <v>161</v>
      </c>
      <c r="H39" s="83" t="s">
        <v>162</v>
      </c>
    </row>
    <row r="40" spans="1:8" x14ac:dyDescent="0.3">
      <c r="A40" s="149" t="s">
        <v>159</v>
      </c>
      <c r="B40" s="150" t="s">
        <v>108</v>
      </c>
      <c r="C40" s="149" t="s">
        <v>235</v>
      </c>
      <c r="D40" s="151">
        <v>41731</v>
      </c>
      <c r="E40" s="149">
        <v>400</v>
      </c>
      <c r="F40" s="149">
        <v>400</v>
      </c>
      <c r="G40" s="149" t="s">
        <v>161</v>
      </c>
      <c r="H40" s="83" t="s">
        <v>162</v>
      </c>
    </row>
    <row r="41" spans="1:8" x14ac:dyDescent="0.3">
      <c r="A41" s="149" t="s">
        <v>165</v>
      </c>
      <c r="B41" s="150" t="s">
        <v>108</v>
      </c>
      <c r="C41" s="149" t="s">
        <v>311</v>
      </c>
      <c r="D41" s="151">
        <v>41767</v>
      </c>
      <c r="E41" s="149">
        <v>83</v>
      </c>
      <c r="F41" s="149">
        <v>400</v>
      </c>
      <c r="G41" s="149" t="s">
        <v>161</v>
      </c>
      <c r="H41" s="83" t="s">
        <v>162</v>
      </c>
    </row>
    <row r="42" spans="1:8" x14ac:dyDescent="0.3">
      <c r="A42" s="149" t="s">
        <v>159</v>
      </c>
      <c r="B42" s="150" t="s">
        <v>108</v>
      </c>
      <c r="C42" s="149" t="s">
        <v>235</v>
      </c>
      <c r="D42" s="151">
        <v>41827</v>
      </c>
      <c r="E42" s="149">
        <v>1400</v>
      </c>
      <c r="F42" s="149">
        <v>400</v>
      </c>
      <c r="G42" s="149" t="s">
        <v>161</v>
      </c>
      <c r="H42" s="83" t="s">
        <v>162</v>
      </c>
    </row>
    <row r="43" spans="1:8" x14ac:dyDescent="0.3">
      <c r="A43" s="149" t="s">
        <v>165</v>
      </c>
      <c r="B43" s="150" t="s">
        <v>108</v>
      </c>
      <c r="C43" s="149" t="s">
        <v>311</v>
      </c>
      <c r="D43" s="151">
        <v>41865</v>
      </c>
      <c r="E43" s="149">
        <v>2800</v>
      </c>
      <c r="F43" s="149">
        <v>400</v>
      </c>
      <c r="G43" s="149" t="s">
        <v>161</v>
      </c>
      <c r="H43" s="83" t="s">
        <v>162</v>
      </c>
    </row>
    <row r="44" spans="1:8" x14ac:dyDescent="0.3">
      <c r="A44" s="149" t="s">
        <v>165</v>
      </c>
      <c r="B44" s="150" t="s">
        <v>108</v>
      </c>
      <c r="C44" s="149" t="s">
        <v>311</v>
      </c>
      <c r="D44" s="151">
        <v>41963</v>
      </c>
      <c r="E44" s="149">
        <v>72</v>
      </c>
      <c r="F44" s="149">
        <v>400</v>
      </c>
      <c r="G44" s="149" t="s">
        <v>161</v>
      </c>
      <c r="H44" s="83" t="s">
        <v>162</v>
      </c>
    </row>
    <row r="45" spans="1:8" x14ac:dyDescent="0.3">
      <c r="A45" s="149" t="s">
        <v>159</v>
      </c>
      <c r="B45" s="150" t="s">
        <v>108</v>
      </c>
      <c r="C45" s="149" t="s">
        <v>235</v>
      </c>
      <c r="D45" s="151">
        <v>41968</v>
      </c>
      <c r="E45" s="149">
        <v>180</v>
      </c>
      <c r="F45" s="149">
        <v>400</v>
      </c>
      <c r="G45" s="149" t="s">
        <v>161</v>
      </c>
      <c r="H45" s="83" t="s">
        <v>162</v>
      </c>
    </row>
    <row r="46" spans="1:8" x14ac:dyDescent="0.3">
      <c r="A46" s="149" t="s">
        <v>165</v>
      </c>
      <c r="B46" s="150" t="s">
        <v>108</v>
      </c>
      <c r="C46" s="149" t="s">
        <v>311</v>
      </c>
      <c r="D46" s="151">
        <v>41995</v>
      </c>
      <c r="E46" s="149">
        <v>2200</v>
      </c>
      <c r="F46" s="149">
        <v>400</v>
      </c>
      <c r="G46" s="149" t="s">
        <v>161</v>
      </c>
      <c r="H46" s="83" t="s">
        <v>162</v>
      </c>
    </row>
    <row r="47" spans="1:8" x14ac:dyDescent="0.3">
      <c r="A47" s="149" t="s">
        <v>159</v>
      </c>
      <c r="B47" s="150" t="s">
        <v>108</v>
      </c>
      <c r="C47" s="149" t="s">
        <v>235</v>
      </c>
      <c r="D47" s="151">
        <v>42087</v>
      </c>
      <c r="E47" s="149">
        <v>430</v>
      </c>
      <c r="F47" s="149">
        <v>400</v>
      </c>
      <c r="G47" s="149" t="s">
        <v>161</v>
      </c>
      <c r="H47" s="83" t="s">
        <v>162</v>
      </c>
    </row>
    <row r="48" spans="1:8" x14ac:dyDescent="0.3">
      <c r="A48" s="149" t="s">
        <v>165</v>
      </c>
      <c r="B48" s="150" t="s">
        <v>108</v>
      </c>
      <c r="C48" s="149" t="s">
        <v>311</v>
      </c>
      <c r="D48" s="151">
        <v>42094</v>
      </c>
      <c r="E48" s="149">
        <v>86</v>
      </c>
      <c r="F48" s="149">
        <v>400</v>
      </c>
      <c r="G48" s="149" t="s">
        <v>161</v>
      </c>
      <c r="H48" s="83" t="s">
        <v>162</v>
      </c>
    </row>
    <row r="49" spans="1:8" x14ac:dyDescent="0.3">
      <c r="A49" s="149" t="s">
        <v>159</v>
      </c>
      <c r="B49" s="150" t="s">
        <v>108</v>
      </c>
      <c r="C49" s="149" t="s">
        <v>235</v>
      </c>
      <c r="D49" s="151">
        <v>42158</v>
      </c>
      <c r="E49" s="149">
        <v>90</v>
      </c>
      <c r="F49" s="149">
        <v>400</v>
      </c>
      <c r="G49" s="149" t="s">
        <v>161</v>
      </c>
      <c r="H49" s="83" t="s">
        <v>162</v>
      </c>
    </row>
    <row r="50" spans="1:8" x14ac:dyDescent="0.3">
      <c r="A50" s="149" t="s">
        <v>165</v>
      </c>
      <c r="B50" s="150" t="s">
        <v>108</v>
      </c>
      <c r="C50" s="149" t="s">
        <v>311</v>
      </c>
      <c r="D50" s="151">
        <v>42164</v>
      </c>
      <c r="E50" s="149">
        <v>120</v>
      </c>
      <c r="F50" s="149">
        <v>400</v>
      </c>
      <c r="G50" s="149" t="s">
        <v>161</v>
      </c>
      <c r="H50" s="83" t="s">
        <v>162</v>
      </c>
    </row>
    <row r="51" spans="1:8" x14ac:dyDescent="0.3">
      <c r="A51" s="149" t="s">
        <v>159</v>
      </c>
      <c r="B51" s="150" t="s">
        <v>108</v>
      </c>
      <c r="C51" s="149" t="s">
        <v>235</v>
      </c>
      <c r="D51" s="151">
        <v>42219</v>
      </c>
      <c r="E51" s="149">
        <v>1500</v>
      </c>
      <c r="F51" s="149">
        <v>400</v>
      </c>
      <c r="G51" s="149" t="s">
        <v>161</v>
      </c>
      <c r="H51" s="83" t="s">
        <v>162</v>
      </c>
    </row>
    <row r="52" spans="1:8" x14ac:dyDescent="0.3">
      <c r="A52" s="149" t="s">
        <v>165</v>
      </c>
      <c r="B52" s="150" t="s">
        <v>108</v>
      </c>
      <c r="C52" s="149" t="s">
        <v>311</v>
      </c>
      <c r="D52" s="151">
        <v>42270</v>
      </c>
      <c r="E52" s="149">
        <v>350</v>
      </c>
      <c r="F52" s="149">
        <v>400</v>
      </c>
      <c r="G52" s="149" t="s">
        <v>161</v>
      </c>
      <c r="H52" s="83" t="s">
        <v>162</v>
      </c>
    </row>
    <row r="53" spans="1:8" x14ac:dyDescent="0.3">
      <c r="A53" s="149" t="s">
        <v>159</v>
      </c>
      <c r="B53" s="150" t="s">
        <v>108</v>
      </c>
      <c r="C53" s="149" t="s">
        <v>235</v>
      </c>
      <c r="D53" s="151">
        <v>42290</v>
      </c>
      <c r="E53" s="149" t="s">
        <v>166</v>
      </c>
      <c r="F53" s="149">
        <v>400</v>
      </c>
      <c r="G53" s="149" t="s">
        <v>178</v>
      </c>
      <c r="H53" s="83" t="s">
        <v>162</v>
      </c>
    </row>
    <row r="54" spans="1:8" x14ac:dyDescent="0.3">
      <c r="A54" s="149" t="s">
        <v>165</v>
      </c>
      <c r="B54" s="150" t="s">
        <v>108</v>
      </c>
      <c r="C54" s="149" t="s">
        <v>311</v>
      </c>
      <c r="D54" s="151">
        <v>42367</v>
      </c>
      <c r="E54" s="149">
        <v>220</v>
      </c>
      <c r="F54" s="149">
        <v>400</v>
      </c>
      <c r="G54" s="149" t="s">
        <v>161</v>
      </c>
      <c r="H54" s="83" t="s">
        <v>162</v>
      </c>
    </row>
    <row r="55" spans="1:8" x14ac:dyDescent="0.3">
      <c r="A55" s="149" t="s">
        <v>159</v>
      </c>
      <c r="B55" s="150" t="s">
        <v>108</v>
      </c>
      <c r="C55" s="149" t="s">
        <v>235</v>
      </c>
      <c r="D55" s="151">
        <v>42375</v>
      </c>
      <c r="E55" s="149">
        <v>360</v>
      </c>
      <c r="F55" s="149">
        <v>400</v>
      </c>
      <c r="G55" s="149" t="s">
        <v>161</v>
      </c>
      <c r="H55" s="83" t="s">
        <v>162</v>
      </c>
    </row>
    <row r="56" spans="1:8" x14ac:dyDescent="0.3">
      <c r="A56" s="149" t="s">
        <v>165</v>
      </c>
      <c r="B56" s="150" t="s">
        <v>108</v>
      </c>
      <c r="C56" s="149" t="s">
        <v>311</v>
      </c>
      <c r="D56" s="151">
        <v>42457</v>
      </c>
      <c r="E56" s="149">
        <v>120</v>
      </c>
      <c r="F56" s="149">
        <v>400</v>
      </c>
      <c r="G56" s="149" t="s">
        <v>161</v>
      </c>
      <c r="H56" s="83" t="s">
        <v>162</v>
      </c>
    </row>
    <row r="57" spans="1:8" x14ac:dyDescent="0.3">
      <c r="A57" s="149" t="s">
        <v>159</v>
      </c>
      <c r="B57" s="150" t="s">
        <v>108</v>
      </c>
      <c r="C57" s="149" t="s">
        <v>235</v>
      </c>
      <c r="D57" s="151">
        <v>42465</v>
      </c>
      <c r="E57" s="149">
        <v>82</v>
      </c>
      <c r="F57" s="149">
        <v>400</v>
      </c>
      <c r="G57" s="149" t="s">
        <v>161</v>
      </c>
      <c r="H57" s="83" t="s">
        <v>162</v>
      </c>
    </row>
    <row r="58" spans="1:8" x14ac:dyDescent="0.3">
      <c r="A58" s="149" t="s">
        <v>159</v>
      </c>
      <c r="B58" s="150" t="s">
        <v>108</v>
      </c>
      <c r="C58" s="149" t="s">
        <v>235</v>
      </c>
      <c r="D58" s="151">
        <v>42605</v>
      </c>
      <c r="E58" s="149">
        <v>680</v>
      </c>
      <c r="F58" s="149">
        <v>400</v>
      </c>
      <c r="G58" s="149" t="s">
        <v>161</v>
      </c>
      <c r="H58" s="83" t="s">
        <v>162</v>
      </c>
    </row>
    <row r="59" spans="1:8" x14ac:dyDescent="0.3">
      <c r="A59" s="149" t="s">
        <v>159</v>
      </c>
      <c r="B59" s="150" t="s">
        <v>108</v>
      </c>
      <c r="C59" s="149" t="s">
        <v>235</v>
      </c>
      <c r="D59" s="151">
        <v>42646</v>
      </c>
      <c r="E59" s="149">
        <v>1</v>
      </c>
      <c r="F59" s="149">
        <v>400</v>
      </c>
      <c r="G59" s="149" t="s">
        <v>161</v>
      </c>
      <c r="H59" s="83" t="s">
        <v>162</v>
      </c>
    </row>
  </sheetData>
  <mergeCells count="1">
    <mergeCell ref="L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33"/>
  <sheetViews>
    <sheetView zoomScale="90" zoomScaleNormal="90" workbookViewId="0">
      <selection sqref="A1:XFD1048576"/>
    </sheetView>
  </sheetViews>
  <sheetFormatPr defaultColWidth="9.109375" defaultRowHeight="12" x14ac:dyDescent="0.25"/>
  <cols>
    <col min="1" max="8" width="9.109375" style="6"/>
    <col min="9" max="9" width="6" style="6" customWidth="1"/>
    <col min="10" max="16384" width="9.109375" style="6"/>
  </cols>
  <sheetData>
    <row r="1" spans="1:16" ht="12.6" thickBot="1" x14ac:dyDescent="0.3">
      <c r="A1" s="136" t="s">
        <v>122</v>
      </c>
      <c r="B1" s="136"/>
      <c r="C1" s="46"/>
      <c r="D1" s="130"/>
      <c r="E1" s="130"/>
      <c r="F1" s="46"/>
      <c r="G1" s="46"/>
      <c r="H1" s="46"/>
      <c r="J1" s="137" t="s">
        <v>123</v>
      </c>
      <c r="K1" s="137"/>
    </row>
    <row r="2" spans="1:16" ht="25.5" customHeight="1" thickBot="1" x14ac:dyDescent="0.3">
      <c r="A2" s="138" t="s">
        <v>124</v>
      </c>
      <c r="B2" s="139"/>
      <c r="C2" s="139"/>
      <c r="D2" s="139"/>
      <c r="E2" s="139"/>
      <c r="F2" s="139"/>
      <c r="G2" s="139"/>
      <c r="H2" s="140"/>
      <c r="J2" s="132" t="s">
        <v>125</v>
      </c>
      <c r="K2" s="141"/>
      <c r="L2" s="141"/>
      <c r="M2" s="141"/>
      <c r="N2" s="141"/>
      <c r="O2" s="141"/>
      <c r="P2" s="133"/>
    </row>
    <row r="3" spans="1:16" ht="15.75" customHeight="1" thickBot="1" x14ac:dyDescent="0.3">
      <c r="A3" s="129" t="s">
        <v>126</v>
      </c>
      <c r="B3" s="130"/>
      <c r="C3" s="130"/>
      <c r="D3" s="130"/>
      <c r="E3" s="130"/>
      <c r="F3" s="130"/>
      <c r="G3" s="130"/>
      <c r="H3" s="131"/>
      <c r="J3" s="132" t="s">
        <v>127</v>
      </c>
      <c r="K3" s="133"/>
      <c r="L3" s="134" t="s">
        <v>128</v>
      </c>
      <c r="M3" s="47"/>
      <c r="N3" s="132" t="s">
        <v>127</v>
      </c>
      <c r="O3" s="133"/>
      <c r="P3" s="134" t="s">
        <v>128</v>
      </c>
    </row>
    <row r="4" spans="1:16" ht="86.25" customHeight="1" thickBot="1" x14ac:dyDescent="0.3">
      <c r="A4" s="132" t="s">
        <v>127</v>
      </c>
      <c r="B4" s="133"/>
      <c r="C4" s="138" t="s">
        <v>128</v>
      </c>
      <c r="D4" s="140"/>
      <c r="E4" s="47"/>
      <c r="F4" s="132" t="s">
        <v>127</v>
      </c>
      <c r="G4" s="133"/>
      <c r="H4" s="134" t="s">
        <v>128</v>
      </c>
      <c r="J4" s="48" t="s">
        <v>129</v>
      </c>
      <c r="K4" s="49" t="s">
        <v>130</v>
      </c>
      <c r="L4" s="135"/>
      <c r="M4" s="47"/>
      <c r="N4" s="49" t="s">
        <v>129</v>
      </c>
      <c r="O4" s="50" t="s">
        <v>130</v>
      </c>
      <c r="P4" s="135"/>
    </row>
    <row r="5" spans="1:16" ht="12.6" thickBot="1" x14ac:dyDescent="0.3">
      <c r="A5" s="48" t="s">
        <v>129</v>
      </c>
      <c r="B5" s="49" t="s">
        <v>130</v>
      </c>
      <c r="C5" s="129"/>
      <c r="D5" s="131"/>
      <c r="E5" s="47"/>
      <c r="F5" s="49" t="s">
        <v>129</v>
      </c>
      <c r="G5" s="50" t="s">
        <v>130</v>
      </c>
      <c r="H5" s="135"/>
      <c r="J5" s="48">
        <v>20</v>
      </c>
      <c r="K5" s="49">
        <v>25</v>
      </c>
      <c r="L5" s="49">
        <v>5</v>
      </c>
      <c r="M5" s="47"/>
      <c r="N5" s="49">
        <v>254</v>
      </c>
      <c r="O5" s="49">
        <v>262</v>
      </c>
      <c r="P5" s="49">
        <v>33</v>
      </c>
    </row>
    <row r="6" spans="1:16" ht="12.6" thickBot="1" x14ac:dyDescent="0.3">
      <c r="A6" s="48">
        <v>10</v>
      </c>
      <c r="B6" s="49">
        <v>15</v>
      </c>
      <c r="C6" s="132">
        <v>3</v>
      </c>
      <c r="D6" s="133"/>
      <c r="E6" s="47"/>
      <c r="F6" s="49">
        <v>256</v>
      </c>
      <c r="G6" s="49">
        <v>264</v>
      </c>
      <c r="H6" s="49">
        <v>31</v>
      </c>
      <c r="J6" s="48">
        <v>26</v>
      </c>
      <c r="K6" s="49">
        <v>32</v>
      </c>
      <c r="L6" s="49">
        <v>6</v>
      </c>
      <c r="M6" s="47"/>
      <c r="N6" s="49">
        <v>263</v>
      </c>
      <c r="O6" s="49">
        <v>270</v>
      </c>
      <c r="P6" s="49">
        <v>34</v>
      </c>
    </row>
    <row r="7" spans="1:16" ht="12.6" thickBot="1" x14ac:dyDescent="0.3">
      <c r="A7" s="48">
        <v>16</v>
      </c>
      <c r="B7" s="49">
        <v>23</v>
      </c>
      <c r="C7" s="132">
        <v>4</v>
      </c>
      <c r="D7" s="133"/>
      <c r="E7" s="47"/>
      <c r="F7" s="49">
        <v>265</v>
      </c>
      <c r="G7" s="49">
        <v>273</v>
      </c>
      <c r="H7" s="49">
        <v>32</v>
      </c>
      <c r="J7" s="48">
        <v>33</v>
      </c>
      <c r="K7" s="49">
        <v>40</v>
      </c>
      <c r="L7" s="49">
        <v>7</v>
      </c>
      <c r="M7" s="47"/>
      <c r="N7" s="49">
        <v>271</v>
      </c>
      <c r="O7" s="49">
        <v>279</v>
      </c>
      <c r="P7" s="49">
        <v>35</v>
      </c>
    </row>
    <row r="8" spans="1:16" ht="12.6" thickBot="1" x14ac:dyDescent="0.3">
      <c r="A8" s="48">
        <v>24</v>
      </c>
      <c r="B8" s="49">
        <v>31</v>
      </c>
      <c r="C8" s="132">
        <v>5</v>
      </c>
      <c r="D8" s="133"/>
      <c r="E8" s="47"/>
      <c r="F8" s="49">
        <v>274</v>
      </c>
      <c r="G8" s="49">
        <v>282</v>
      </c>
      <c r="H8" s="49">
        <v>33</v>
      </c>
      <c r="J8" s="48">
        <v>41</v>
      </c>
      <c r="K8" s="49">
        <v>47</v>
      </c>
      <c r="L8" s="49">
        <v>8</v>
      </c>
      <c r="M8" s="47"/>
      <c r="N8" s="49">
        <v>280</v>
      </c>
      <c r="O8" s="49">
        <v>288</v>
      </c>
      <c r="P8" s="49">
        <v>36</v>
      </c>
    </row>
    <row r="9" spans="1:16" ht="12.6" thickBot="1" x14ac:dyDescent="0.3">
      <c r="A9" s="48">
        <v>32</v>
      </c>
      <c r="B9" s="49">
        <v>39</v>
      </c>
      <c r="C9" s="132">
        <v>6</v>
      </c>
      <c r="D9" s="133"/>
      <c r="E9" s="47"/>
      <c r="F9" s="49">
        <v>283</v>
      </c>
      <c r="G9" s="49">
        <v>292</v>
      </c>
      <c r="H9" s="49">
        <v>34</v>
      </c>
      <c r="J9" s="48">
        <v>48</v>
      </c>
      <c r="K9" s="49">
        <v>55</v>
      </c>
      <c r="L9" s="49">
        <v>9</v>
      </c>
      <c r="M9" s="47"/>
      <c r="N9" s="49">
        <v>289</v>
      </c>
      <c r="O9" s="49">
        <v>297</v>
      </c>
      <c r="P9" s="49">
        <v>37</v>
      </c>
    </row>
    <row r="10" spans="1:16" ht="12.6" thickBot="1" x14ac:dyDescent="0.3">
      <c r="A10" s="48">
        <v>40</v>
      </c>
      <c r="B10" s="49">
        <v>47</v>
      </c>
      <c r="C10" s="132">
        <v>7</v>
      </c>
      <c r="D10" s="133"/>
      <c r="E10" s="47"/>
      <c r="F10" s="49">
        <v>293</v>
      </c>
      <c r="G10" s="49">
        <v>301</v>
      </c>
      <c r="H10" s="49">
        <v>35</v>
      </c>
      <c r="J10" s="48">
        <v>56</v>
      </c>
      <c r="K10" s="49">
        <v>63</v>
      </c>
      <c r="L10" s="49">
        <v>10</v>
      </c>
      <c r="M10" s="47"/>
      <c r="N10" s="49">
        <v>298</v>
      </c>
      <c r="O10" s="49">
        <v>306</v>
      </c>
      <c r="P10" s="49">
        <v>38</v>
      </c>
    </row>
    <row r="11" spans="1:16" ht="12.6" thickBot="1" x14ac:dyDescent="0.3">
      <c r="A11" s="48">
        <v>48</v>
      </c>
      <c r="B11" s="49">
        <v>56</v>
      </c>
      <c r="C11" s="132">
        <v>8</v>
      </c>
      <c r="D11" s="133"/>
      <c r="E11" s="47"/>
      <c r="F11" s="49">
        <v>302</v>
      </c>
      <c r="G11" s="49">
        <v>310</v>
      </c>
      <c r="H11" s="49">
        <v>36</v>
      </c>
      <c r="J11" s="48">
        <v>64</v>
      </c>
      <c r="K11" s="49">
        <v>71</v>
      </c>
      <c r="L11" s="49">
        <v>11</v>
      </c>
      <c r="M11" s="47"/>
      <c r="N11" s="49">
        <v>307</v>
      </c>
      <c r="O11" s="49">
        <v>315</v>
      </c>
      <c r="P11" s="49">
        <v>39</v>
      </c>
    </row>
    <row r="12" spans="1:16" ht="12.6" thickBot="1" x14ac:dyDescent="0.3">
      <c r="A12" s="48">
        <v>57</v>
      </c>
      <c r="B12" s="49">
        <v>65</v>
      </c>
      <c r="C12" s="132">
        <v>9</v>
      </c>
      <c r="D12" s="133"/>
      <c r="E12" s="47"/>
      <c r="F12" s="49">
        <v>311</v>
      </c>
      <c r="G12" s="49">
        <v>320</v>
      </c>
      <c r="H12" s="49">
        <v>37</v>
      </c>
      <c r="J12" s="48">
        <v>72</v>
      </c>
      <c r="K12" s="49">
        <v>79</v>
      </c>
      <c r="L12" s="49">
        <v>12</v>
      </c>
      <c r="M12" s="47"/>
      <c r="N12" s="49">
        <v>316</v>
      </c>
      <c r="O12" s="49">
        <v>324</v>
      </c>
      <c r="P12" s="49">
        <v>40</v>
      </c>
    </row>
    <row r="13" spans="1:16" ht="12.6" thickBot="1" x14ac:dyDescent="0.3">
      <c r="A13" s="48">
        <v>66</v>
      </c>
      <c r="B13" s="49">
        <v>73</v>
      </c>
      <c r="C13" s="132">
        <v>10</v>
      </c>
      <c r="D13" s="133"/>
      <c r="E13" s="47"/>
      <c r="F13" s="49">
        <v>321</v>
      </c>
      <c r="G13" s="49">
        <v>329</v>
      </c>
      <c r="H13" s="49">
        <v>38</v>
      </c>
      <c r="J13" s="48">
        <v>80</v>
      </c>
      <c r="K13" s="49">
        <v>88</v>
      </c>
      <c r="L13" s="49">
        <v>13</v>
      </c>
      <c r="M13" s="47"/>
      <c r="N13" s="49">
        <v>325</v>
      </c>
      <c r="O13" s="49">
        <v>333</v>
      </c>
      <c r="P13" s="49">
        <v>41</v>
      </c>
    </row>
    <row r="14" spans="1:16" ht="12.6" thickBot="1" x14ac:dyDescent="0.3">
      <c r="A14" s="48">
        <v>74</v>
      </c>
      <c r="B14" s="49">
        <v>82</v>
      </c>
      <c r="C14" s="132">
        <v>11</v>
      </c>
      <c r="D14" s="133"/>
      <c r="E14" s="47"/>
      <c r="F14" s="49">
        <v>330</v>
      </c>
      <c r="G14" s="49">
        <v>338</v>
      </c>
      <c r="H14" s="49">
        <v>39</v>
      </c>
      <c r="J14" s="48">
        <v>89</v>
      </c>
      <c r="K14" s="49">
        <v>96</v>
      </c>
      <c r="L14" s="49">
        <v>14</v>
      </c>
      <c r="M14" s="47"/>
      <c r="N14" s="49">
        <v>334</v>
      </c>
      <c r="O14" s="49">
        <v>343</v>
      </c>
      <c r="P14" s="49">
        <v>42</v>
      </c>
    </row>
    <row r="15" spans="1:16" ht="12.6" thickBot="1" x14ac:dyDescent="0.3">
      <c r="A15" s="48">
        <v>83</v>
      </c>
      <c r="B15" s="49">
        <v>91</v>
      </c>
      <c r="C15" s="132">
        <v>12</v>
      </c>
      <c r="D15" s="133"/>
      <c r="E15" s="47"/>
      <c r="F15" s="49">
        <v>339</v>
      </c>
      <c r="G15" s="49">
        <v>348</v>
      </c>
      <c r="H15" s="49">
        <v>40</v>
      </c>
      <c r="J15" s="48">
        <v>97</v>
      </c>
      <c r="K15" s="49">
        <v>104</v>
      </c>
      <c r="L15" s="49">
        <v>15</v>
      </c>
      <c r="M15" s="47"/>
      <c r="N15" s="49">
        <v>344</v>
      </c>
      <c r="O15" s="49">
        <v>352</v>
      </c>
      <c r="P15" s="49">
        <v>43</v>
      </c>
    </row>
    <row r="16" spans="1:16" ht="12.6" thickBot="1" x14ac:dyDescent="0.3">
      <c r="A16" s="48">
        <v>92</v>
      </c>
      <c r="B16" s="49">
        <v>100</v>
      </c>
      <c r="C16" s="132">
        <v>13</v>
      </c>
      <c r="D16" s="133"/>
      <c r="E16" s="47"/>
      <c r="F16" s="49">
        <v>349</v>
      </c>
      <c r="G16" s="49">
        <v>357</v>
      </c>
      <c r="H16" s="49">
        <v>41</v>
      </c>
      <c r="J16" s="48">
        <v>105</v>
      </c>
      <c r="K16" s="49">
        <v>113</v>
      </c>
      <c r="L16" s="49">
        <v>16</v>
      </c>
      <c r="M16" s="47"/>
      <c r="N16" s="49">
        <v>353</v>
      </c>
      <c r="O16" s="49">
        <v>361</v>
      </c>
      <c r="P16" s="49">
        <v>44</v>
      </c>
    </row>
    <row r="17" spans="1:16" ht="12.6" thickBot="1" x14ac:dyDescent="0.3">
      <c r="A17" s="48">
        <v>101</v>
      </c>
      <c r="B17" s="49">
        <v>109</v>
      </c>
      <c r="C17" s="132">
        <v>14</v>
      </c>
      <c r="D17" s="133"/>
      <c r="E17" s="47"/>
      <c r="F17" s="49">
        <v>358</v>
      </c>
      <c r="G17" s="49">
        <v>367</v>
      </c>
      <c r="H17" s="49">
        <v>42</v>
      </c>
      <c r="J17" s="48">
        <v>114</v>
      </c>
      <c r="K17" s="49">
        <v>121</v>
      </c>
      <c r="L17" s="49">
        <v>17</v>
      </c>
      <c r="M17" s="47"/>
      <c r="N17" s="49">
        <v>362</v>
      </c>
      <c r="O17" s="49">
        <v>370</v>
      </c>
      <c r="P17" s="49">
        <v>45</v>
      </c>
    </row>
    <row r="18" spans="1:16" ht="12.6" thickBot="1" x14ac:dyDescent="0.3">
      <c r="A18" s="48">
        <v>110</v>
      </c>
      <c r="B18" s="49">
        <v>118</v>
      </c>
      <c r="C18" s="132">
        <v>15</v>
      </c>
      <c r="D18" s="133"/>
      <c r="E18" s="47"/>
      <c r="F18" s="49">
        <v>368</v>
      </c>
      <c r="G18" s="49">
        <v>376</v>
      </c>
      <c r="H18" s="49">
        <v>43</v>
      </c>
      <c r="J18" s="48">
        <v>122</v>
      </c>
      <c r="K18" s="49">
        <v>130</v>
      </c>
      <c r="L18" s="49">
        <v>18</v>
      </c>
      <c r="M18" s="47"/>
      <c r="N18" s="49">
        <v>371</v>
      </c>
      <c r="O18" s="49">
        <v>379</v>
      </c>
      <c r="P18" s="49">
        <v>46</v>
      </c>
    </row>
    <row r="19" spans="1:16" ht="12.6" thickBot="1" x14ac:dyDescent="0.3">
      <c r="A19" s="48">
        <v>119</v>
      </c>
      <c r="B19" s="49">
        <v>126</v>
      </c>
      <c r="C19" s="132">
        <v>16</v>
      </c>
      <c r="D19" s="133"/>
      <c r="E19" s="47"/>
      <c r="F19" s="49">
        <v>377</v>
      </c>
      <c r="G19" s="49">
        <v>385</v>
      </c>
      <c r="H19" s="49">
        <v>44</v>
      </c>
      <c r="J19" s="48">
        <v>131</v>
      </c>
      <c r="K19" s="49">
        <v>138</v>
      </c>
      <c r="L19" s="49">
        <v>19</v>
      </c>
      <c r="M19" s="47"/>
      <c r="N19" s="49">
        <v>380</v>
      </c>
      <c r="O19" s="49">
        <v>388</v>
      </c>
      <c r="P19" s="49">
        <v>47</v>
      </c>
    </row>
    <row r="20" spans="1:16" ht="12.6" thickBot="1" x14ac:dyDescent="0.3">
      <c r="A20" s="48">
        <v>127</v>
      </c>
      <c r="B20" s="49">
        <v>136</v>
      </c>
      <c r="C20" s="132">
        <v>17</v>
      </c>
      <c r="D20" s="133"/>
      <c r="E20" s="47"/>
      <c r="F20" s="49">
        <v>386</v>
      </c>
      <c r="G20" s="49">
        <v>395</v>
      </c>
      <c r="H20" s="49">
        <v>45</v>
      </c>
      <c r="J20" s="48">
        <v>139</v>
      </c>
      <c r="K20" s="49">
        <v>147</v>
      </c>
      <c r="L20" s="49">
        <v>20</v>
      </c>
      <c r="M20" s="47"/>
      <c r="N20" s="49">
        <v>389</v>
      </c>
      <c r="O20" s="49">
        <v>397</v>
      </c>
      <c r="P20" s="49">
        <v>48</v>
      </c>
    </row>
    <row r="21" spans="1:16" ht="12.6" thickBot="1" x14ac:dyDescent="0.3">
      <c r="A21" s="48">
        <v>137</v>
      </c>
      <c r="B21" s="49">
        <v>145</v>
      </c>
      <c r="C21" s="132">
        <v>18</v>
      </c>
      <c r="D21" s="133"/>
      <c r="E21" s="47"/>
      <c r="F21" s="49">
        <v>396</v>
      </c>
      <c r="G21" s="49">
        <v>404</v>
      </c>
      <c r="H21" s="49">
        <v>46</v>
      </c>
      <c r="J21" s="48">
        <v>148</v>
      </c>
      <c r="K21" s="49">
        <v>156</v>
      </c>
      <c r="L21" s="49">
        <v>21</v>
      </c>
      <c r="M21" s="47"/>
      <c r="N21" s="49">
        <v>398</v>
      </c>
      <c r="O21" s="49">
        <v>406</v>
      </c>
      <c r="P21" s="49">
        <v>49</v>
      </c>
    </row>
    <row r="22" spans="1:16" ht="12.6" thickBot="1" x14ac:dyDescent="0.3">
      <c r="A22" s="48">
        <v>146</v>
      </c>
      <c r="B22" s="49">
        <v>154</v>
      </c>
      <c r="C22" s="132">
        <v>19</v>
      </c>
      <c r="D22" s="133"/>
      <c r="E22" s="47"/>
      <c r="F22" s="49">
        <v>405</v>
      </c>
      <c r="G22" s="49">
        <v>414</v>
      </c>
      <c r="H22" s="49">
        <v>47</v>
      </c>
      <c r="J22" s="48">
        <v>157</v>
      </c>
      <c r="K22" s="49">
        <v>164</v>
      </c>
      <c r="L22" s="49">
        <v>22</v>
      </c>
      <c r="M22" s="47"/>
      <c r="N22" s="49">
        <v>407</v>
      </c>
      <c r="O22" s="49">
        <v>415</v>
      </c>
      <c r="P22" s="49">
        <v>50</v>
      </c>
    </row>
    <row r="23" spans="1:16" ht="12.6" thickBot="1" x14ac:dyDescent="0.3">
      <c r="A23" s="48">
        <v>155</v>
      </c>
      <c r="B23" s="49">
        <v>163</v>
      </c>
      <c r="C23" s="132">
        <v>20</v>
      </c>
      <c r="D23" s="133"/>
      <c r="E23" s="47"/>
      <c r="F23" s="49">
        <v>415</v>
      </c>
      <c r="G23" s="49">
        <v>423</v>
      </c>
      <c r="H23" s="49">
        <v>48</v>
      </c>
      <c r="J23" s="48">
        <v>165</v>
      </c>
      <c r="K23" s="49">
        <v>173</v>
      </c>
      <c r="L23" s="49">
        <v>23</v>
      </c>
      <c r="M23" s="47"/>
      <c r="N23" s="49">
        <v>416</v>
      </c>
      <c r="O23" s="49">
        <v>424</v>
      </c>
      <c r="P23" s="49">
        <v>51</v>
      </c>
    </row>
    <row r="24" spans="1:16" ht="12.6" thickBot="1" x14ac:dyDescent="0.3">
      <c r="A24" s="48">
        <v>164</v>
      </c>
      <c r="B24" s="49">
        <v>172</v>
      </c>
      <c r="C24" s="132">
        <v>21</v>
      </c>
      <c r="D24" s="133"/>
      <c r="E24" s="47"/>
      <c r="F24" s="49">
        <v>424</v>
      </c>
      <c r="G24" s="49">
        <v>432</v>
      </c>
      <c r="H24" s="49">
        <v>49</v>
      </c>
      <c r="J24" s="48">
        <v>174</v>
      </c>
      <c r="K24" s="49">
        <v>182</v>
      </c>
      <c r="L24" s="49">
        <v>24</v>
      </c>
      <c r="M24" s="47"/>
      <c r="N24" s="49">
        <v>425</v>
      </c>
      <c r="O24" s="49">
        <v>434</v>
      </c>
      <c r="P24" s="49">
        <v>52</v>
      </c>
    </row>
    <row r="25" spans="1:16" ht="12.6" thickBot="1" x14ac:dyDescent="0.3">
      <c r="A25" s="48">
        <v>173</v>
      </c>
      <c r="B25" s="49">
        <v>181</v>
      </c>
      <c r="C25" s="132">
        <v>22</v>
      </c>
      <c r="D25" s="133"/>
      <c r="E25" s="47"/>
      <c r="F25" s="49">
        <v>433</v>
      </c>
      <c r="G25" s="49">
        <v>442</v>
      </c>
      <c r="H25" s="49">
        <v>50</v>
      </c>
      <c r="J25" s="48">
        <v>183</v>
      </c>
      <c r="K25" s="49">
        <v>191</v>
      </c>
      <c r="L25" s="49">
        <v>25</v>
      </c>
      <c r="M25" s="47"/>
      <c r="N25" s="49">
        <v>435</v>
      </c>
      <c r="O25" s="49">
        <v>443</v>
      </c>
      <c r="P25" s="49">
        <v>53</v>
      </c>
    </row>
    <row r="26" spans="1:16" ht="12.6" thickBot="1" x14ac:dyDescent="0.3">
      <c r="A26" s="48">
        <v>182</v>
      </c>
      <c r="B26" s="49">
        <v>190</v>
      </c>
      <c r="C26" s="132">
        <v>23</v>
      </c>
      <c r="D26" s="133"/>
      <c r="E26" s="47"/>
      <c r="F26" s="49">
        <v>443</v>
      </c>
      <c r="G26" s="49">
        <v>451</v>
      </c>
      <c r="H26" s="49">
        <v>51</v>
      </c>
      <c r="J26" s="48">
        <v>192</v>
      </c>
      <c r="K26" s="49">
        <v>199</v>
      </c>
      <c r="L26" s="49">
        <v>26</v>
      </c>
      <c r="M26" s="47"/>
      <c r="N26" s="49">
        <v>444</v>
      </c>
      <c r="O26" s="49">
        <v>452</v>
      </c>
      <c r="P26" s="49">
        <v>54</v>
      </c>
    </row>
    <row r="27" spans="1:16" ht="12.6" thickBot="1" x14ac:dyDescent="0.3">
      <c r="A27" s="48">
        <v>191</v>
      </c>
      <c r="B27" s="49">
        <v>199</v>
      </c>
      <c r="C27" s="132">
        <v>24</v>
      </c>
      <c r="D27" s="133"/>
      <c r="E27" s="47"/>
      <c r="F27" s="49">
        <v>452</v>
      </c>
      <c r="G27" s="49">
        <v>461</v>
      </c>
      <c r="H27" s="49">
        <v>52</v>
      </c>
      <c r="J27" s="48">
        <v>200</v>
      </c>
      <c r="K27" s="49">
        <v>208</v>
      </c>
      <c r="L27" s="49">
        <v>27</v>
      </c>
      <c r="M27" s="47"/>
      <c r="N27" s="49">
        <v>453</v>
      </c>
      <c r="O27" s="49">
        <v>461</v>
      </c>
      <c r="P27" s="49">
        <v>55</v>
      </c>
    </row>
    <row r="28" spans="1:16" ht="12.6" thickBot="1" x14ac:dyDescent="0.3">
      <c r="A28" s="48">
        <v>200</v>
      </c>
      <c r="B28" s="49">
        <v>208</v>
      </c>
      <c r="C28" s="132">
        <v>25</v>
      </c>
      <c r="D28" s="133"/>
      <c r="E28" s="47"/>
      <c r="F28" s="49">
        <v>462</v>
      </c>
      <c r="G28" s="49">
        <v>470</v>
      </c>
      <c r="H28" s="49">
        <v>53</v>
      </c>
      <c r="J28" s="48">
        <v>209</v>
      </c>
      <c r="K28" s="49">
        <v>217</v>
      </c>
      <c r="L28" s="49">
        <v>28</v>
      </c>
      <c r="M28" s="47"/>
      <c r="N28" s="49">
        <v>462</v>
      </c>
      <c r="O28" s="49">
        <v>470</v>
      </c>
      <c r="P28" s="49">
        <v>56</v>
      </c>
    </row>
    <row r="29" spans="1:16" ht="12.6" thickBot="1" x14ac:dyDescent="0.3">
      <c r="A29" s="48">
        <v>209</v>
      </c>
      <c r="B29" s="49">
        <v>218</v>
      </c>
      <c r="C29" s="132">
        <v>26</v>
      </c>
      <c r="D29" s="133"/>
      <c r="E29" s="47"/>
      <c r="F29" s="49">
        <v>471</v>
      </c>
      <c r="G29" s="49">
        <v>480</v>
      </c>
      <c r="H29" s="49">
        <v>54</v>
      </c>
      <c r="J29" s="48">
        <v>218</v>
      </c>
      <c r="K29" s="49">
        <v>226</v>
      </c>
      <c r="L29" s="49">
        <v>29</v>
      </c>
      <c r="M29" s="47"/>
      <c r="N29" s="49">
        <v>471</v>
      </c>
      <c r="O29" s="49">
        <v>479</v>
      </c>
      <c r="P29" s="49">
        <v>57</v>
      </c>
    </row>
    <row r="30" spans="1:16" ht="12.6" thickBot="1" x14ac:dyDescent="0.3">
      <c r="A30" s="48">
        <v>219</v>
      </c>
      <c r="B30" s="49">
        <v>227</v>
      </c>
      <c r="C30" s="132">
        <v>27</v>
      </c>
      <c r="D30" s="133"/>
      <c r="E30" s="47"/>
      <c r="F30" s="49">
        <v>481</v>
      </c>
      <c r="G30" s="49">
        <v>489</v>
      </c>
      <c r="H30" s="49">
        <v>55</v>
      </c>
      <c r="J30" s="48">
        <v>227</v>
      </c>
      <c r="K30" s="49">
        <v>235</v>
      </c>
      <c r="L30" s="49">
        <v>30</v>
      </c>
      <c r="M30" s="47"/>
      <c r="N30" s="49">
        <v>480</v>
      </c>
      <c r="O30" s="49">
        <v>489</v>
      </c>
      <c r="P30" s="49">
        <v>58</v>
      </c>
    </row>
    <row r="31" spans="1:16" ht="12.6" thickBot="1" x14ac:dyDescent="0.3">
      <c r="A31" s="51">
        <v>228</v>
      </c>
      <c r="B31" s="47">
        <v>236</v>
      </c>
      <c r="C31" s="132">
        <v>28</v>
      </c>
      <c r="D31" s="133"/>
      <c r="E31" s="47"/>
      <c r="F31" s="49">
        <v>490</v>
      </c>
      <c r="G31" s="49">
        <v>499</v>
      </c>
      <c r="H31" s="49">
        <v>56</v>
      </c>
      <c r="J31" s="48">
        <v>236</v>
      </c>
      <c r="K31" s="49">
        <v>244</v>
      </c>
      <c r="L31" s="49">
        <v>31</v>
      </c>
      <c r="M31" s="47"/>
      <c r="N31" s="49">
        <v>490</v>
      </c>
      <c r="O31" s="49">
        <v>498</v>
      </c>
      <c r="P31" s="49">
        <v>59</v>
      </c>
    </row>
    <row r="32" spans="1:16" ht="12.6" thickBot="1" x14ac:dyDescent="0.3">
      <c r="A32" s="52">
        <v>237</v>
      </c>
      <c r="B32" s="50">
        <v>245</v>
      </c>
      <c r="C32" s="132">
        <v>29</v>
      </c>
      <c r="D32" s="133"/>
      <c r="E32" s="47"/>
      <c r="F32" s="47">
        <v>500</v>
      </c>
      <c r="G32" s="47">
        <v>500</v>
      </c>
      <c r="H32" s="47">
        <v>57</v>
      </c>
      <c r="J32" s="48">
        <v>245</v>
      </c>
      <c r="K32" s="49">
        <v>253</v>
      </c>
      <c r="L32" s="49">
        <v>32</v>
      </c>
      <c r="M32" s="47"/>
      <c r="N32" s="49">
        <v>499</v>
      </c>
      <c r="O32" s="49">
        <v>500</v>
      </c>
      <c r="P32" s="49">
        <v>60</v>
      </c>
    </row>
    <row r="33" spans="1:8" ht="12.6" thickBot="1" x14ac:dyDescent="0.3">
      <c r="A33" s="48">
        <v>246</v>
      </c>
      <c r="B33" s="49">
        <v>255</v>
      </c>
      <c r="C33" s="132">
        <v>30</v>
      </c>
      <c r="D33" s="133"/>
      <c r="E33" s="53"/>
      <c r="F33" s="54"/>
      <c r="G33" s="54"/>
      <c r="H33" s="54"/>
    </row>
  </sheetData>
  <mergeCells count="42">
    <mergeCell ref="C32:D32"/>
    <mergeCell ref="C33:D33"/>
    <mergeCell ref="C26:D26"/>
    <mergeCell ref="C27:D27"/>
    <mergeCell ref="C28:D28"/>
    <mergeCell ref="C29:D29"/>
    <mergeCell ref="C30:D30"/>
    <mergeCell ref="C31:D31"/>
    <mergeCell ref="C25:D25"/>
    <mergeCell ref="C14:D14"/>
    <mergeCell ref="C15:D15"/>
    <mergeCell ref="C16:D16"/>
    <mergeCell ref="C17:D17"/>
    <mergeCell ref="C18:D18"/>
    <mergeCell ref="C19:D19"/>
    <mergeCell ref="C20:D20"/>
    <mergeCell ref="C21:D21"/>
    <mergeCell ref="C22:D22"/>
    <mergeCell ref="C23:D23"/>
    <mergeCell ref="C24:D24"/>
    <mergeCell ref="C13:D13"/>
    <mergeCell ref="A4:B4"/>
    <mergeCell ref="C4:D5"/>
    <mergeCell ref="F4:G4"/>
    <mergeCell ref="H4:H5"/>
    <mergeCell ref="C6:D6"/>
    <mergeCell ref="C7:D7"/>
    <mergeCell ref="C8:D8"/>
    <mergeCell ref="C9:D9"/>
    <mergeCell ref="C10:D10"/>
    <mergeCell ref="C11:D11"/>
    <mergeCell ref="C12:D12"/>
    <mergeCell ref="A1:B1"/>
    <mergeCell ref="D1:E1"/>
    <mergeCell ref="J1:K1"/>
    <mergeCell ref="A2:H2"/>
    <mergeCell ref="J2:P2"/>
    <mergeCell ref="A3:H3"/>
    <mergeCell ref="J3:K3"/>
    <mergeCell ref="L3:L4"/>
    <mergeCell ref="N3:O3"/>
    <mergeCell ref="P3:P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X35"/>
  <sheetViews>
    <sheetView topLeftCell="M1" zoomScale="90" zoomScaleNormal="90" workbookViewId="0">
      <selection activeCell="P34" sqref="P34:X34"/>
    </sheetView>
  </sheetViews>
  <sheetFormatPr defaultColWidth="8.88671875" defaultRowHeight="12" x14ac:dyDescent="0.25"/>
  <cols>
    <col min="1" max="1" width="3.5546875" style="6" customWidth="1"/>
    <col min="2" max="2" width="20.109375" style="6" customWidth="1"/>
    <col min="3" max="3" width="14.33203125" style="6" customWidth="1"/>
    <col min="4" max="4" width="13.6640625" style="6" customWidth="1"/>
    <col min="5" max="5" width="15.88671875" style="6" customWidth="1"/>
    <col min="6" max="6" width="15.88671875" style="6" bestFit="1" customWidth="1"/>
    <col min="7" max="7" width="18.109375" style="6" customWidth="1"/>
    <col min="8" max="8" width="6" style="6" customWidth="1"/>
    <col min="9" max="9" width="20.44140625" style="6" customWidth="1"/>
    <col min="10" max="10" width="14" style="6" customWidth="1"/>
    <col min="11" max="13" width="15.88671875" style="6" bestFit="1" customWidth="1"/>
    <col min="14" max="14" width="17.109375" style="6" customWidth="1"/>
    <col min="15" max="15" width="8.33203125" style="6" customWidth="1"/>
    <col min="16" max="16" width="8.88671875" style="64"/>
    <col min="17" max="17" width="23.33203125" style="64" customWidth="1"/>
    <col min="18" max="18" width="8.88671875" style="64" customWidth="1"/>
    <col min="19" max="19" width="12.5546875" style="64" customWidth="1"/>
    <col min="20" max="20" width="11.109375" style="64" customWidth="1"/>
    <col min="21" max="21" width="11.44140625" style="64" customWidth="1"/>
    <col min="22" max="22" width="17.5546875" style="64" customWidth="1"/>
    <col min="23" max="23" width="15.88671875" style="64" customWidth="1"/>
    <col min="24" max="24" width="13.88671875" style="6" customWidth="1"/>
    <col min="25" max="16384" width="8.88671875" style="6"/>
  </cols>
  <sheetData>
    <row r="1" spans="2:24" ht="45.6" x14ac:dyDescent="0.25">
      <c r="B1" s="55" t="s">
        <v>29</v>
      </c>
      <c r="C1" s="56" t="s">
        <v>131</v>
      </c>
      <c r="D1" s="55" t="s">
        <v>132</v>
      </c>
      <c r="E1" s="55" t="s">
        <v>133</v>
      </c>
      <c r="F1" s="55" t="s">
        <v>134</v>
      </c>
      <c r="G1" s="55" t="s">
        <v>135</v>
      </c>
      <c r="I1" s="55" t="s">
        <v>29</v>
      </c>
      <c r="J1" s="56" t="s">
        <v>131</v>
      </c>
      <c r="K1" s="55" t="s">
        <v>132</v>
      </c>
      <c r="L1" s="55" t="s">
        <v>133</v>
      </c>
      <c r="M1" s="55" t="s">
        <v>134</v>
      </c>
      <c r="N1" s="153" t="s">
        <v>135</v>
      </c>
      <c r="O1" s="156"/>
      <c r="P1" s="55" t="s">
        <v>28</v>
      </c>
      <c r="Q1" s="55" t="s">
        <v>29</v>
      </c>
      <c r="R1" s="55" t="s">
        <v>30</v>
      </c>
      <c r="S1" s="55" t="s">
        <v>132</v>
      </c>
      <c r="T1" s="55" t="s">
        <v>133</v>
      </c>
      <c r="U1" s="55" t="s">
        <v>134</v>
      </c>
      <c r="V1" s="55" t="s">
        <v>135</v>
      </c>
      <c r="W1" s="55" t="s">
        <v>136</v>
      </c>
      <c r="X1" s="55" t="s">
        <v>137</v>
      </c>
    </row>
    <row r="2" spans="2:24" x14ac:dyDescent="0.25">
      <c r="B2" s="57" t="s">
        <v>37</v>
      </c>
      <c r="C2" s="58" t="s">
        <v>40</v>
      </c>
      <c r="D2" s="59">
        <f>'[1]IWR Data Tables'!G3</f>
        <v>0.625</v>
      </c>
      <c r="E2" s="60">
        <f>'[1]IWR Data Tables'!O3</f>
        <v>0.52272727272727271</v>
      </c>
      <c r="F2" s="60">
        <f>'[1]IWR Data Tables'!AE3</f>
        <v>0.46666666666666667</v>
      </c>
      <c r="G2" s="60">
        <f>'[1]Rolling Period'!H2</f>
        <v>0.42331288343558282</v>
      </c>
      <c r="I2" s="57" t="s">
        <v>138</v>
      </c>
      <c r="J2" s="58" t="s">
        <v>40</v>
      </c>
      <c r="K2" s="59">
        <v>0.22500000000000001</v>
      </c>
      <c r="L2" s="60">
        <v>0.44230769230769229</v>
      </c>
      <c r="M2" s="60">
        <v>0.48780487804878048</v>
      </c>
      <c r="N2" s="154">
        <v>0.24</v>
      </c>
      <c r="O2" s="157"/>
      <c r="P2" s="18" t="s">
        <v>44</v>
      </c>
      <c r="Q2" s="18" t="s">
        <v>45</v>
      </c>
      <c r="R2" s="18" t="s">
        <v>40</v>
      </c>
      <c r="S2" s="61">
        <f>'IWR Data Tables'!G5</f>
        <v>0.25</v>
      </c>
      <c r="T2" s="61">
        <f>'IWR Data Tables'!O5</f>
        <v>0.20895522388059701</v>
      </c>
      <c r="U2" s="61">
        <f>'IWR Data Tables'!W5</f>
        <v>0.21428571428571427</v>
      </c>
      <c r="V2" s="61">
        <f>'Rolling Period'!H3</f>
        <v>0.2807017543859649</v>
      </c>
      <c r="W2" s="61">
        <f>'Rolling Period'!H39</f>
        <v>0.25423728813559321</v>
      </c>
      <c r="X2" s="61">
        <v>0.22641509433962265</v>
      </c>
    </row>
    <row r="3" spans="2:24" ht="24" x14ac:dyDescent="0.25">
      <c r="B3" s="57" t="s">
        <v>48</v>
      </c>
      <c r="C3" s="62" t="s">
        <v>40</v>
      </c>
      <c r="D3" s="59">
        <f>'[1]IWR Data Tables'!G4</f>
        <v>0.29411764705882354</v>
      </c>
      <c r="E3" s="60">
        <f>'[1]IWR Data Tables'!O4</f>
        <v>0.20289855072463769</v>
      </c>
      <c r="F3" s="60">
        <f>'[1]IWR Data Tables'!AE4</f>
        <v>0.21428571428571427</v>
      </c>
      <c r="G3" s="59">
        <f>'[1]Rolling Period'!H3</f>
        <v>0.2807017543859649</v>
      </c>
      <c r="I3" s="57" t="s">
        <v>48</v>
      </c>
      <c r="J3" s="62" t="s">
        <v>40</v>
      </c>
      <c r="K3" s="59">
        <v>0.29411764705882354</v>
      </c>
      <c r="L3" s="60">
        <v>0.20289855072463769</v>
      </c>
      <c r="M3" s="60">
        <v>0.21428571428571427</v>
      </c>
      <c r="N3" s="154">
        <v>0.28000000000000003</v>
      </c>
      <c r="O3" s="117"/>
      <c r="P3" s="18">
        <v>2203</v>
      </c>
      <c r="Q3" s="18" t="s">
        <v>33</v>
      </c>
      <c r="R3" s="18" t="s">
        <v>40</v>
      </c>
      <c r="S3" s="61">
        <f>'IWR Data Tables'!G3</f>
        <v>0.5</v>
      </c>
      <c r="T3" s="61">
        <f>'IWR Data Tables'!O3</f>
        <v>0.44444444444444442</v>
      </c>
      <c r="U3" s="61">
        <f>'IWR Data Tables'!W3</f>
        <v>0.39784946236559138</v>
      </c>
      <c r="V3" s="61">
        <f>'Rolling Period'!H2</f>
        <v>0.42331288343558282</v>
      </c>
      <c r="W3" s="61">
        <f>'Rolling Period'!H37</f>
        <v>0.35114503816793891</v>
      </c>
      <c r="X3" s="61">
        <v>0.32116788321167883</v>
      </c>
    </row>
    <row r="4" spans="2:24" ht="24" x14ac:dyDescent="0.25">
      <c r="B4" s="57" t="s">
        <v>50</v>
      </c>
      <c r="C4" s="58" t="s">
        <v>40</v>
      </c>
      <c r="D4" s="59">
        <f>'[1]IWR Data Tables'!G5</f>
        <v>0.7</v>
      </c>
      <c r="E4" s="60">
        <f>'[1]IWR Data Tables'!O5</f>
        <v>0.6470588235294118</v>
      </c>
      <c r="F4" s="60">
        <f>'[1]IWR Data Tables'!AE5</f>
        <v>0.57499999999999996</v>
      </c>
      <c r="G4" s="60">
        <f>'[1]Rolling Period'!H4</f>
        <v>0.6428571428571429</v>
      </c>
      <c r="I4" s="57" t="s">
        <v>69</v>
      </c>
      <c r="J4" s="58" t="s">
        <v>40</v>
      </c>
      <c r="K4" s="59">
        <v>0.39622641509433965</v>
      </c>
      <c r="L4" s="60">
        <v>0.27551020408163263</v>
      </c>
      <c r="M4" s="60">
        <v>0.28358208955223879</v>
      </c>
      <c r="N4" s="154">
        <v>0.37</v>
      </c>
      <c r="O4" s="157"/>
      <c r="P4" s="18" t="s">
        <v>76</v>
      </c>
      <c r="Q4" s="18" t="s">
        <v>77</v>
      </c>
      <c r="R4" s="18" t="s">
        <v>40</v>
      </c>
      <c r="S4" s="61">
        <f>'IWR Data Tables'!G13</f>
        <v>0.2608695652173913</v>
      </c>
      <c r="T4" s="61">
        <f>'IWR Data Tables'!O13</f>
        <v>0.27272727272727271</v>
      </c>
      <c r="U4" s="61">
        <f>'IWR Data Tables'!W13</f>
        <v>0.26666666666666666</v>
      </c>
      <c r="V4" s="61">
        <f>'Rolling Period'!H12</f>
        <v>0.32142857142857145</v>
      </c>
      <c r="W4" s="61">
        <f>'Rolling Period'!H47</f>
        <v>0.34615384615384615</v>
      </c>
      <c r="X4" s="61">
        <v>0.34782608695652173</v>
      </c>
    </row>
    <row r="5" spans="2:24" ht="24" x14ac:dyDescent="0.25">
      <c r="B5" s="57" t="s">
        <v>52</v>
      </c>
      <c r="C5" s="58" t="s">
        <v>40</v>
      </c>
      <c r="D5" s="59">
        <f>'[1]IWR Data Tables'!G6</f>
        <v>0.43103448275862066</v>
      </c>
      <c r="E5" s="60">
        <f>'[1]IWR Data Tables'!O6</f>
        <v>0.35849056603773582</v>
      </c>
      <c r="F5" s="60">
        <f>'[1]IWR Data Tables'!AE6</f>
        <v>0.34254143646408841</v>
      </c>
      <c r="G5" s="60">
        <f>'[1]Rolling Period'!H5</f>
        <v>0.42156862745098039</v>
      </c>
      <c r="I5" s="57" t="s">
        <v>37</v>
      </c>
      <c r="J5" s="58" t="s">
        <v>40</v>
      </c>
      <c r="K5" s="59">
        <v>0.625</v>
      </c>
      <c r="L5" s="60">
        <v>0.52272727272727271</v>
      </c>
      <c r="M5" s="60">
        <v>0.46666666666666667</v>
      </c>
      <c r="N5" s="155">
        <v>0.42</v>
      </c>
      <c r="O5" s="157"/>
      <c r="P5" s="18" t="s">
        <v>70</v>
      </c>
      <c r="Q5" s="18" t="s">
        <v>71</v>
      </c>
      <c r="R5" s="18" t="s">
        <v>40</v>
      </c>
      <c r="S5" s="61">
        <f>'IWR Data Tables'!G11</f>
        <v>0.3888888888888889</v>
      </c>
      <c r="T5" s="61">
        <f>'IWR Data Tables'!O11</f>
        <v>0.47619047619047616</v>
      </c>
      <c r="U5" s="61">
        <f>'IWR Data Tables'!W11</f>
        <v>0.47368421052631576</v>
      </c>
      <c r="V5" s="61">
        <f>'Rolling Period'!H10</f>
        <v>0.3235294117647059</v>
      </c>
      <c r="W5" s="61">
        <f>'Rolling Period'!H45</f>
        <v>0.37931034482758619</v>
      </c>
      <c r="X5" s="61">
        <v>0.40740740740740738</v>
      </c>
    </row>
    <row r="6" spans="2:24" ht="24" x14ac:dyDescent="0.25">
      <c r="B6" s="57" t="s">
        <v>54</v>
      </c>
      <c r="C6" s="62" t="s">
        <v>40</v>
      </c>
      <c r="D6" s="59">
        <f>'[1]IWR Data Tables'!G7</f>
        <v>0.62903225806451613</v>
      </c>
      <c r="E6" s="60">
        <f>'[1]IWR Data Tables'!O7</f>
        <v>0.578125</v>
      </c>
      <c r="F6" s="60">
        <f>'[1]IWR Data Tables'!AE7</f>
        <v>0.57281553398058249</v>
      </c>
      <c r="G6" s="60">
        <f>'[1]Rolling Period'!H6</f>
        <v>0.43809523809523809</v>
      </c>
      <c r="I6" s="57" t="s">
        <v>52</v>
      </c>
      <c r="J6" s="58" t="s">
        <v>40</v>
      </c>
      <c r="K6" s="59">
        <v>0.43103448275862066</v>
      </c>
      <c r="L6" s="60">
        <v>0.35849056603773582</v>
      </c>
      <c r="M6" s="60">
        <v>0.34254143646408841</v>
      </c>
      <c r="N6" s="155">
        <v>0.42</v>
      </c>
      <c r="O6" s="117"/>
      <c r="P6" s="18" t="s">
        <v>41</v>
      </c>
      <c r="Q6" s="18" t="s">
        <v>42</v>
      </c>
      <c r="R6" s="18" t="s">
        <v>40</v>
      </c>
      <c r="S6" s="61">
        <f>'IWR Data Tables'!G4</f>
        <v>0.5</v>
      </c>
      <c r="T6" s="61">
        <f>'IWR Data Tables'!O4</f>
        <v>0.66666666666666663</v>
      </c>
      <c r="U6" s="61">
        <f>'IWR Data Tables'!W4</f>
        <v>0.61904761904761907</v>
      </c>
      <c r="V6" s="61">
        <f>'Rolling Period'!H4</f>
        <v>0.54166666666666663</v>
      </c>
      <c r="W6" s="61">
        <f>'Rolling Period'!H38</f>
        <v>0.49122807017543857</v>
      </c>
      <c r="X6" s="61">
        <v>0.42622950819672129</v>
      </c>
    </row>
    <row r="7" spans="2:24" x14ac:dyDescent="0.25">
      <c r="B7" s="57" t="s">
        <v>138</v>
      </c>
      <c r="C7" s="58" t="s">
        <v>40</v>
      </c>
      <c r="D7" s="59">
        <f>'[1]IWR Data Tables'!G8</f>
        <v>0.22500000000000001</v>
      </c>
      <c r="E7" s="60">
        <f>'[1]IWR Data Tables'!O8</f>
        <v>0.44230769230769229</v>
      </c>
      <c r="F7" s="60">
        <f>'[1]IWR Data Tables'!AE8</f>
        <v>0.48780487804878048</v>
      </c>
      <c r="G7" s="59">
        <f>'[1]Rolling Period'!H7</f>
        <v>0.24</v>
      </c>
      <c r="I7" s="57" t="s">
        <v>54</v>
      </c>
      <c r="J7" s="62" t="s">
        <v>40</v>
      </c>
      <c r="K7" s="59">
        <v>0.62903225806451613</v>
      </c>
      <c r="L7" s="60">
        <v>0.578125</v>
      </c>
      <c r="M7" s="60">
        <v>0.57281553398058249</v>
      </c>
      <c r="N7" s="155">
        <v>0.44</v>
      </c>
      <c r="O7" s="117"/>
      <c r="P7" s="18">
        <v>2227</v>
      </c>
      <c r="Q7" s="18" t="s">
        <v>52</v>
      </c>
      <c r="R7" s="18" t="s">
        <v>40</v>
      </c>
      <c r="S7" s="61">
        <f>'IWR Data Tables'!G7</f>
        <v>0.43103448275862066</v>
      </c>
      <c r="T7" s="61">
        <f>'IWR Data Tables'!O7</f>
        <v>0.35849056603773582</v>
      </c>
      <c r="U7" s="61">
        <f>'IWR Data Tables'!W7</f>
        <v>0.34254143646408841</v>
      </c>
      <c r="V7" s="61">
        <f>'Rolling Period'!H6</f>
        <v>0.42156862745098039</v>
      </c>
      <c r="W7" s="61">
        <f>'Rolling Period'!H41</f>
        <v>0.44717444717444715</v>
      </c>
      <c r="X7" s="61">
        <v>0.45476190476190476</v>
      </c>
    </row>
    <row r="8" spans="2:24" x14ac:dyDescent="0.25">
      <c r="B8" s="57" t="s">
        <v>64</v>
      </c>
      <c r="C8" s="58" t="s">
        <v>40</v>
      </c>
      <c r="D8" s="59">
        <f>'[1]IWR Data Tables'!G9</f>
        <v>0.7142857142857143</v>
      </c>
      <c r="E8" s="60">
        <f>'[1]IWR Data Tables'!O9</f>
        <v>0.67200000000000004</v>
      </c>
      <c r="F8" s="60">
        <f>'[1]IWR Data Tables'!AE9</f>
        <v>0.60248447204968947</v>
      </c>
      <c r="G8" s="59">
        <f>'[1]Rolling Period'!H8</f>
        <v>0.63675213675213671</v>
      </c>
      <c r="I8" s="57" t="s">
        <v>91</v>
      </c>
      <c r="J8" s="58" t="s">
        <v>40</v>
      </c>
      <c r="K8" s="59">
        <v>0.38095238095238093</v>
      </c>
      <c r="L8" s="60">
        <v>0.55844155844155841</v>
      </c>
      <c r="M8" s="60">
        <v>0.51515151515151514</v>
      </c>
      <c r="N8" s="155">
        <v>0.45</v>
      </c>
      <c r="O8" s="117"/>
      <c r="P8" s="18">
        <v>2381</v>
      </c>
      <c r="Q8" s="18" t="s">
        <v>91</v>
      </c>
      <c r="R8" s="18" t="s">
        <v>40</v>
      </c>
      <c r="S8" s="61">
        <f>'IWR Data Tables'!G21</f>
        <v>0.38095238095238093</v>
      </c>
      <c r="T8" s="61">
        <f>'IWR Data Tables'!O21</f>
        <v>0.55844155844155841</v>
      </c>
      <c r="U8" s="61">
        <f>'IWR Data Tables'!W21</f>
        <v>0.51515151515151514</v>
      </c>
      <c r="V8" s="61">
        <f>'Rolling Period'!H20</f>
        <v>0.44755244755244755</v>
      </c>
      <c r="W8" s="61">
        <f>'Rolling Period'!H55</f>
        <v>0.4777777777777778</v>
      </c>
      <c r="X8" s="61">
        <v>0.47593582887700536</v>
      </c>
    </row>
    <row r="9" spans="2:24" ht="24" x14ac:dyDescent="0.25">
      <c r="B9" s="57" t="s">
        <v>69</v>
      </c>
      <c r="C9" s="58" t="s">
        <v>40</v>
      </c>
      <c r="D9" s="59">
        <f>'[1]IWR Data Tables'!G10</f>
        <v>0.39622641509433965</v>
      </c>
      <c r="E9" s="60">
        <f>'[1]IWR Data Tables'!O10</f>
        <v>0.27551020408163263</v>
      </c>
      <c r="F9" s="60">
        <f>'[1]IWR Data Tables'!AE10</f>
        <v>0.28358208955223879</v>
      </c>
      <c r="G9" s="59">
        <f>'[1]Rolling Period'!H9</f>
        <v>0.36585365853658536</v>
      </c>
      <c r="I9" s="57" t="s">
        <v>86</v>
      </c>
      <c r="J9" s="58" t="s">
        <v>40</v>
      </c>
      <c r="K9" s="59">
        <v>0.2857142857142857</v>
      </c>
      <c r="L9" s="60">
        <v>0.64467005076142136</v>
      </c>
      <c r="M9" s="60">
        <v>0.52631578947368418</v>
      </c>
      <c r="N9" s="155">
        <v>0.49</v>
      </c>
      <c r="O9" s="157"/>
      <c r="P9" s="18" t="s">
        <v>81</v>
      </c>
      <c r="Q9" s="18" t="s">
        <v>82</v>
      </c>
      <c r="R9" s="18" t="s">
        <v>40</v>
      </c>
      <c r="S9" s="61">
        <f>'IWR Data Tables'!G14</f>
        <v>0.5</v>
      </c>
      <c r="T9" s="61">
        <f>'IWR Data Tables'!O14</f>
        <v>0.35087719298245612</v>
      </c>
      <c r="U9" s="61">
        <f>'IWR Data Tables'!W14</f>
        <v>0.28888888888888886</v>
      </c>
      <c r="V9" s="61">
        <f>'Rolling Period'!H13</f>
        <v>0.38461538461538464</v>
      </c>
      <c r="W9" s="61">
        <f>'Rolling Period'!H48</f>
        <v>0.44444444444444442</v>
      </c>
      <c r="X9" s="61">
        <v>0.47826086956521741</v>
      </c>
    </row>
    <row r="10" spans="2:24" ht="24" x14ac:dyDescent="0.25">
      <c r="B10" s="57" t="s">
        <v>73</v>
      </c>
      <c r="C10" s="58" t="s">
        <v>40</v>
      </c>
      <c r="D10" s="59">
        <f>'[1]IWR Data Tables'!G11</f>
        <v>0.42857142857142855</v>
      </c>
      <c r="E10" s="60">
        <f>'[1]IWR Data Tables'!O11</f>
        <v>0.62264150943396224</v>
      </c>
      <c r="F10" s="60">
        <f>'[1]IWR Data Tables'!AE11</f>
        <v>0.45</v>
      </c>
      <c r="G10" s="59">
        <f>'[1]Rolling Period'!H10</f>
        <v>0.65900383141762453</v>
      </c>
      <c r="I10" s="57" t="s">
        <v>65</v>
      </c>
      <c r="J10" s="58" t="s">
        <v>47</v>
      </c>
      <c r="K10" s="59">
        <v>0.88636363636363635</v>
      </c>
      <c r="L10" s="60">
        <v>0.60377358490566035</v>
      </c>
      <c r="M10" s="60">
        <v>0.49693251533742333</v>
      </c>
      <c r="N10" s="154">
        <v>0.51</v>
      </c>
      <c r="O10" s="157"/>
      <c r="P10" s="19" t="s">
        <v>108</v>
      </c>
      <c r="Q10" s="19" t="s">
        <v>109</v>
      </c>
      <c r="R10" s="19" t="s">
        <v>47</v>
      </c>
      <c r="S10" s="61">
        <f>'IWR Data Tables'!G30</f>
        <v>0.39130434782608697</v>
      </c>
      <c r="T10" s="61">
        <f>'IWR Data Tables'!O32</f>
        <v>0.61764705882352944</v>
      </c>
      <c r="U10" s="61">
        <f>'IWR Data Tables'!W32</f>
        <v>0.59259259259259256</v>
      </c>
      <c r="V10" s="61">
        <f>'Rolling Period'!H31</f>
        <v>0.55932203389830504</v>
      </c>
      <c r="W10" s="61">
        <f>'Rolling Period'!H66</f>
        <v>0.4838709677419355</v>
      </c>
      <c r="X10" s="61">
        <v>0.48275862068965519</v>
      </c>
    </row>
    <row r="11" spans="2:24" x14ac:dyDescent="0.25">
      <c r="B11" s="57" t="s">
        <v>75</v>
      </c>
      <c r="C11" s="58" t="s">
        <v>40</v>
      </c>
      <c r="D11" s="59">
        <f>'[1]IWR Data Tables'!G12</f>
        <v>0.61702127659574468</v>
      </c>
      <c r="E11" s="60">
        <f>'[1]IWR Data Tables'!O12</f>
        <v>0.5092592592592593</v>
      </c>
      <c r="F11" s="60">
        <f>'[1]IWR Data Tables'!AE12</f>
        <v>0.57333333333333336</v>
      </c>
      <c r="G11" s="60">
        <f>'[1]Rolling Period'!H11</f>
        <v>0.61290322580645162</v>
      </c>
      <c r="I11" s="57" t="s">
        <v>99</v>
      </c>
      <c r="J11" s="58" t="s">
        <v>47</v>
      </c>
      <c r="K11" s="59">
        <v>0.39285714285714285</v>
      </c>
      <c r="L11" s="59">
        <v>0.45652173913043476</v>
      </c>
      <c r="M11" s="60">
        <v>0.59259259259259256</v>
      </c>
      <c r="N11" s="154">
        <v>0.56999999999999995</v>
      </c>
      <c r="O11" s="157"/>
      <c r="P11" s="18">
        <v>2324</v>
      </c>
      <c r="Q11" s="18" t="s">
        <v>86</v>
      </c>
      <c r="R11" s="18" t="s">
        <v>40</v>
      </c>
      <c r="S11" s="61">
        <f>'IWR Data Tables'!G19</f>
        <v>0.2857142857142857</v>
      </c>
      <c r="T11" s="61">
        <f>'IWR Data Tables'!O19</f>
        <v>0.64467005076142136</v>
      </c>
      <c r="U11" s="61">
        <f>'IWR Data Tables'!W19</f>
        <v>0.52631578947368418</v>
      </c>
      <c r="V11" s="61">
        <f>'Rolling Period'!H18</f>
        <v>0.49363057324840764</v>
      </c>
      <c r="W11" s="61">
        <f>'Rolling Period'!H53</f>
        <v>0.48199445983379502</v>
      </c>
      <c r="X11" s="61">
        <v>0.49725274725274726</v>
      </c>
    </row>
    <row r="12" spans="2:24" x14ac:dyDescent="0.25">
      <c r="B12" s="57" t="s">
        <v>79</v>
      </c>
      <c r="C12" s="58" t="s">
        <v>40</v>
      </c>
      <c r="D12" s="59">
        <f>'[1]IWR Data Tables'!G13</f>
        <v>0.83333333333333337</v>
      </c>
      <c r="E12" s="60">
        <f>'[1]IWR Data Tables'!O13</f>
        <v>0.82608695652173914</v>
      </c>
      <c r="F12" s="60">
        <f>'[1]IWR Data Tables'!AE13</f>
        <v>0.92982456140350878</v>
      </c>
      <c r="G12" s="60">
        <f>'[1]Rolling Period'!H12</f>
        <v>0.93370165745856348</v>
      </c>
      <c r="I12" s="57" t="s">
        <v>75</v>
      </c>
      <c r="J12" s="58" t="s">
        <v>40</v>
      </c>
      <c r="K12" s="59">
        <v>0.61702127659574468</v>
      </c>
      <c r="L12" s="60">
        <v>0.5092592592592593</v>
      </c>
      <c r="M12" s="60">
        <v>0.57333333333333336</v>
      </c>
      <c r="N12" s="155">
        <v>0.61</v>
      </c>
      <c r="O12" s="117"/>
      <c r="P12" s="19">
        <v>2256</v>
      </c>
      <c r="Q12" s="19" t="s">
        <v>65</v>
      </c>
      <c r="R12" s="19" t="s">
        <v>47</v>
      </c>
      <c r="S12" s="61">
        <f>'IWR Data Tables'!G31</f>
        <v>0.88636363636363635</v>
      </c>
      <c r="T12" s="61">
        <f>'IWR Data Tables'!O29</f>
        <v>0.60377358490566035</v>
      </c>
      <c r="U12" s="61">
        <f>'IWR Data Tables'!W29</f>
        <v>0.49693251533742333</v>
      </c>
      <c r="V12" s="61">
        <f>'Rolling Period'!H28</f>
        <v>0.51282051282051277</v>
      </c>
      <c r="W12" s="61">
        <f>'Rolling Period'!H63</f>
        <v>0.53216374269005851</v>
      </c>
      <c r="X12" s="61">
        <v>0.52976190476190477</v>
      </c>
    </row>
    <row r="13" spans="2:24" ht="24" x14ac:dyDescent="0.25">
      <c r="B13" s="57" t="s">
        <v>84</v>
      </c>
      <c r="C13" s="58" t="s">
        <v>40</v>
      </c>
      <c r="D13" s="59">
        <f>'[1]IWR Data Tables'!G14</f>
        <v>0.65217391304347827</v>
      </c>
      <c r="E13" s="60">
        <f>'[1]IWR Data Tables'!O14</f>
        <v>0.73417721518987344</v>
      </c>
      <c r="F13" s="59">
        <f>'[1]IWR Data Tables'!AE14</f>
        <v>0.84873949579831931</v>
      </c>
      <c r="G13" s="60">
        <f>'[1]Rolling Period'!H13</f>
        <v>0.85474860335195535</v>
      </c>
      <c r="I13" s="57" t="s">
        <v>139</v>
      </c>
      <c r="J13" s="58" t="s">
        <v>47</v>
      </c>
      <c r="K13" s="59">
        <v>0.5714285714285714</v>
      </c>
      <c r="L13" s="60">
        <v>0.57777777777777772</v>
      </c>
      <c r="M13" s="60">
        <v>0.61643835616438358</v>
      </c>
      <c r="N13" s="154">
        <v>0.61</v>
      </c>
      <c r="O13" s="158"/>
      <c r="P13" s="18" t="s">
        <v>61</v>
      </c>
      <c r="Q13" s="18" t="s">
        <v>62</v>
      </c>
      <c r="R13" s="18" t="s">
        <v>40</v>
      </c>
      <c r="S13" s="61">
        <f>'IWR Data Tables'!G9</f>
        <v>0.72413793103448276</v>
      </c>
      <c r="T13" s="61">
        <f>'IWR Data Tables'!O9</f>
        <v>0.54255319148936165</v>
      </c>
      <c r="U13" s="61">
        <f>'IWR Data Tables'!W9</f>
        <v>0.51298701298701299</v>
      </c>
      <c r="V13" s="61">
        <f>'Rolling Period'!H8</f>
        <v>0.50641025641025639</v>
      </c>
      <c r="W13" s="61">
        <f>'Rolling Period'!H43</f>
        <v>0.5911949685534591</v>
      </c>
      <c r="X13" s="61">
        <v>0.56613756613756616</v>
      </c>
    </row>
    <row r="14" spans="2:24" x14ac:dyDescent="0.25">
      <c r="B14" s="57" t="s">
        <v>86</v>
      </c>
      <c r="C14" s="58" t="s">
        <v>40</v>
      </c>
      <c r="D14" s="59">
        <f>'[1]IWR Data Tables'!G15</f>
        <v>0.2857142857142857</v>
      </c>
      <c r="E14" s="60">
        <f>'[1]IWR Data Tables'!O15</f>
        <v>0.64467005076142136</v>
      </c>
      <c r="F14" s="60">
        <f>'[1]IWR Data Tables'!AE15</f>
        <v>0.52631578947368418</v>
      </c>
      <c r="G14" s="60">
        <f>'[1]Rolling Period'!H14</f>
        <v>0.49363057324840764</v>
      </c>
      <c r="I14" s="57" t="s">
        <v>50</v>
      </c>
      <c r="J14" s="58" t="s">
        <v>40</v>
      </c>
      <c r="K14" s="59">
        <v>0.7</v>
      </c>
      <c r="L14" s="60">
        <v>0.6470588235294118</v>
      </c>
      <c r="M14" s="60">
        <v>0.57499999999999996</v>
      </c>
      <c r="N14" s="155">
        <v>0.64</v>
      </c>
      <c r="O14" s="117"/>
      <c r="P14" s="18">
        <v>2282</v>
      </c>
      <c r="Q14" s="18" t="s">
        <v>75</v>
      </c>
      <c r="R14" s="18" t="s">
        <v>40</v>
      </c>
      <c r="S14" s="61">
        <f>'IWR Data Tables'!G16</f>
        <v>0.61702127659574468</v>
      </c>
      <c r="T14" s="61">
        <f>'IWR Data Tables'!O16</f>
        <v>0.5092592592592593</v>
      </c>
      <c r="U14" s="61">
        <f>'IWR Data Tables'!W16</f>
        <v>0.57333333333333336</v>
      </c>
      <c r="V14" s="61">
        <f>'Rolling Period'!H15</f>
        <v>0.61290322580645162</v>
      </c>
      <c r="W14" s="61">
        <f>'Rolling Period'!H50</f>
        <v>0.5357142857142857</v>
      </c>
      <c r="X14" s="61">
        <v>0.57692307692307687</v>
      </c>
    </row>
    <row r="15" spans="2:24" ht="24" x14ac:dyDescent="0.25">
      <c r="B15" s="57" t="s">
        <v>89</v>
      </c>
      <c r="C15" s="58" t="s">
        <v>40</v>
      </c>
      <c r="D15" s="59">
        <f>'[1]IWR Data Tables'!G16</f>
        <v>0.95833333333333337</v>
      </c>
      <c r="E15" s="60">
        <f>'[1]IWR Data Tables'!O16</f>
        <v>0.88235294117647056</v>
      </c>
      <c r="F15" s="60">
        <f>'[1]IWR Data Tables'!AE16</f>
        <v>0.85185185185185186</v>
      </c>
      <c r="G15" s="60">
        <f>'[1]Rolling Period'!H15</f>
        <v>0.75776397515527949</v>
      </c>
      <c r="I15" s="57" t="s">
        <v>64</v>
      </c>
      <c r="J15" s="58" t="s">
        <v>40</v>
      </c>
      <c r="K15" s="59">
        <v>0.7142857142857143</v>
      </c>
      <c r="L15" s="60">
        <v>0.67200000000000004</v>
      </c>
      <c r="M15" s="60">
        <v>0.60248447204968947</v>
      </c>
      <c r="N15" s="154">
        <v>0.64</v>
      </c>
      <c r="O15" s="157"/>
      <c r="P15" s="19" t="s">
        <v>106</v>
      </c>
      <c r="Q15" s="19" t="s">
        <v>107</v>
      </c>
      <c r="R15" s="19" t="s">
        <v>47</v>
      </c>
      <c r="S15" s="61">
        <f>'IWR Data Tables'!G29</f>
        <v>0.33333333333333331</v>
      </c>
      <c r="T15" s="61">
        <f>'IWR Data Tables'!O31</f>
        <v>0.45714285714285713</v>
      </c>
      <c r="U15" s="61">
        <f>'IWR Data Tables'!W31</f>
        <v>0.56551724137931036</v>
      </c>
      <c r="V15" s="61">
        <f>'Rolling Period'!H30</f>
        <v>0.57246376811594202</v>
      </c>
      <c r="W15" s="61">
        <f>'Rolling Period'!H65</f>
        <v>0.61194029850746268</v>
      </c>
      <c r="X15" s="61">
        <v>0.58823529411764708</v>
      </c>
    </row>
    <row r="16" spans="2:24" x14ac:dyDescent="0.25">
      <c r="B16" s="57" t="s">
        <v>91</v>
      </c>
      <c r="C16" s="58" t="s">
        <v>40</v>
      </c>
      <c r="D16" s="59">
        <f>'[1]IWR Data Tables'!G17</f>
        <v>0.38095238095238093</v>
      </c>
      <c r="E16" s="60">
        <f>'[1]IWR Data Tables'!O17</f>
        <v>0.55844155844155841</v>
      </c>
      <c r="F16" s="60">
        <f>'[1]IWR Data Tables'!AE17</f>
        <v>0.51515151515151514</v>
      </c>
      <c r="G16" s="60">
        <f>'[1]Rolling Period'!H16</f>
        <v>0.44755244755244755</v>
      </c>
      <c r="I16" s="57" t="s">
        <v>73</v>
      </c>
      <c r="J16" s="58" t="s">
        <v>40</v>
      </c>
      <c r="K16" s="59">
        <v>0.42857142857142855</v>
      </c>
      <c r="L16" s="60">
        <v>0.62264150943396224</v>
      </c>
      <c r="M16" s="60">
        <v>0.45</v>
      </c>
      <c r="N16" s="154">
        <v>0.66</v>
      </c>
      <c r="O16" s="117"/>
      <c r="P16" s="19" t="s">
        <v>112</v>
      </c>
      <c r="Q16" s="19" t="s">
        <v>113</v>
      </c>
      <c r="R16" s="19" t="s">
        <v>47</v>
      </c>
      <c r="S16" s="61" t="str">
        <f>'IWR Data Tables'!G34</f>
        <v>NA</v>
      </c>
      <c r="T16" s="61">
        <f>'IWR Data Tables'!O34</f>
        <v>0.72727272727272729</v>
      </c>
      <c r="U16" s="61">
        <f>'IWR Data Tables'!W34</f>
        <v>0.68604651162790697</v>
      </c>
      <c r="V16" s="61">
        <f>'Rolling Period'!H33</f>
        <v>0.67105263157894735</v>
      </c>
      <c r="W16" s="61">
        <f>'Rolling Period'!H68</f>
        <v>0.65822784810126578</v>
      </c>
      <c r="X16" s="61">
        <v>0.58974358974358976</v>
      </c>
    </row>
    <row r="17" spans="2:24" x14ac:dyDescent="0.25">
      <c r="B17" s="57" t="s">
        <v>55</v>
      </c>
      <c r="C17" s="58" t="s">
        <v>47</v>
      </c>
      <c r="D17" s="59">
        <f>'[1]IWR Data Tables'!G18</f>
        <v>0.92</v>
      </c>
      <c r="E17" s="60">
        <f>'[1]IWR Data Tables'!O18</f>
        <v>0.8</v>
      </c>
      <c r="F17" s="60">
        <f>'[1]IWR Data Tables'!AE18</f>
        <v>0.76923076923076927</v>
      </c>
      <c r="G17" s="60">
        <f>'[1]Rolling Period'!H17</f>
        <v>0.71140939597315433</v>
      </c>
      <c r="I17" s="57" t="s">
        <v>46</v>
      </c>
      <c r="J17" s="58" t="s">
        <v>47</v>
      </c>
      <c r="K17" s="59">
        <v>0.6785714285714286</v>
      </c>
      <c r="L17" s="60">
        <v>0.70967741935483875</v>
      </c>
      <c r="M17" s="60">
        <v>0.83950617283950613</v>
      </c>
      <c r="N17" s="154">
        <v>0.66</v>
      </c>
      <c r="O17" s="157"/>
      <c r="P17" s="18">
        <v>2257</v>
      </c>
      <c r="Q17" s="18" t="s">
        <v>64</v>
      </c>
      <c r="R17" s="18" t="s">
        <v>40</v>
      </c>
      <c r="S17" s="61">
        <f>'IWR Data Tables'!G12</f>
        <v>0.7142857142857143</v>
      </c>
      <c r="T17" s="61">
        <f>'IWR Data Tables'!O12</f>
        <v>0.67200000000000004</v>
      </c>
      <c r="U17" s="61">
        <f>'IWR Data Tables'!W12</f>
        <v>0.60248447204968947</v>
      </c>
      <c r="V17" s="61">
        <f>'Rolling Period'!H11</f>
        <v>0.63675213675213671</v>
      </c>
      <c r="W17" s="61">
        <f>'Rolling Period'!H46</f>
        <v>0.62704918032786883</v>
      </c>
      <c r="X17" s="61">
        <v>0.63114754098360659</v>
      </c>
    </row>
    <row r="18" spans="2:24" x14ac:dyDescent="0.25">
      <c r="B18" s="57" t="s">
        <v>60</v>
      </c>
      <c r="C18" s="58" t="s">
        <v>47</v>
      </c>
      <c r="D18" s="59">
        <f>'[1]IWR Data Tables'!G19</f>
        <v>0.79166666666666663</v>
      </c>
      <c r="E18" s="60">
        <f>'[1]IWR Data Tables'!O19</f>
        <v>0.78378378378378377</v>
      </c>
      <c r="F18" s="60">
        <f>'[1]IWR Data Tables'!AE19</f>
        <v>0.8411764705882353</v>
      </c>
      <c r="G18" s="59">
        <f>'[1]Rolling Period'!H18</f>
        <v>0.85526315789473684</v>
      </c>
      <c r="I18" s="57" t="s">
        <v>55</v>
      </c>
      <c r="J18" s="58" t="s">
        <v>47</v>
      </c>
      <c r="K18" s="59">
        <v>0.92</v>
      </c>
      <c r="L18" s="60">
        <v>0.8</v>
      </c>
      <c r="M18" s="60">
        <v>0.76923076923076927</v>
      </c>
      <c r="N18" s="155">
        <v>0.71</v>
      </c>
      <c r="O18" s="157"/>
      <c r="P18" s="18">
        <v>2207</v>
      </c>
      <c r="Q18" s="18" t="s">
        <v>50</v>
      </c>
      <c r="R18" s="18" t="s">
        <v>40</v>
      </c>
      <c r="S18" s="61">
        <f>'IWR Data Tables'!G6</f>
        <v>0.7</v>
      </c>
      <c r="T18" s="61">
        <f>'IWR Data Tables'!O6</f>
        <v>0.6470588235294118</v>
      </c>
      <c r="U18" s="61">
        <f>'IWR Data Tables'!W6</f>
        <v>0.57499999999999996</v>
      </c>
      <c r="V18" s="61">
        <f>'Rolling Period'!H5</f>
        <v>0.6428571428571429</v>
      </c>
      <c r="W18" s="61">
        <f>'Rolling Period'!H40</f>
        <v>0.6071428571428571</v>
      </c>
      <c r="X18" s="61">
        <v>0.65384615384615385</v>
      </c>
    </row>
    <row r="19" spans="2:24" x14ac:dyDescent="0.25">
      <c r="B19" s="57" t="s">
        <v>92</v>
      </c>
      <c r="C19" s="58" t="s">
        <v>47</v>
      </c>
      <c r="D19" s="59">
        <f>'[1]IWR Data Tables'!G20</f>
        <v>0.95454545454545459</v>
      </c>
      <c r="E19" s="60">
        <f>'[1]IWR Data Tables'!O20</f>
        <v>0.91666666666666663</v>
      </c>
      <c r="F19" s="60">
        <f>'[1]IWR Data Tables'!AE20</f>
        <v>0.91925465838509313</v>
      </c>
      <c r="G19" s="60">
        <f>'[1]Rolling Period'!H19</f>
        <v>0.93193717277486909</v>
      </c>
      <c r="I19" s="57" t="s">
        <v>87</v>
      </c>
      <c r="J19" s="58" t="s">
        <v>47</v>
      </c>
      <c r="K19" s="59">
        <v>0.83333333333333337</v>
      </c>
      <c r="L19" s="60">
        <v>0.94444444444444442</v>
      </c>
      <c r="M19" s="60">
        <v>0.81818181818181823</v>
      </c>
      <c r="N19" s="155">
        <v>0.73</v>
      </c>
      <c r="O19" s="157"/>
      <c r="P19" s="19" t="s">
        <v>110</v>
      </c>
      <c r="Q19" s="19" t="s">
        <v>111</v>
      </c>
      <c r="R19" s="19" t="s">
        <v>47</v>
      </c>
      <c r="S19" s="61">
        <f>'IWR Data Tables'!G33</f>
        <v>0.5</v>
      </c>
      <c r="T19" s="61">
        <f>'IWR Data Tables'!O33</f>
        <v>0.54054054054054057</v>
      </c>
      <c r="U19" s="61">
        <f>'IWR Data Tables'!W33</f>
        <v>0.51666666666666672</v>
      </c>
      <c r="V19" s="61">
        <f>'Rolling Period'!H32</f>
        <v>0.52</v>
      </c>
      <c r="W19" s="61">
        <f>'Rolling Period'!H67</f>
        <v>0.57317073170731703</v>
      </c>
      <c r="X19" s="61">
        <v>0.67441860465116277</v>
      </c>
    </row>
    <row r="20" spans="2:24" x14ac:dyDescent="0.25">
      <c r="B20" s="57" t="s">
        <v>80</v>
      </c>
      <c r="C20" s="58" t="s">
        <v>47</v>
      </c>
      <c r="D20" s="59">
        <f>'[1]IWR Data Tables'!G21</f>
        <v>0.75</v>
      </c>
      <c r="E20" s="60">
        <f>'[1]IWR Data Tables'!O21</f>
        <v>0.85882352941176465</v>
      </c>
      <c r="F20" s="60">
        <f>'[1]IWR Data Tables'!AE21</f>
        <v>0.83425414364640882</v>
      </c>
      <c r="G20" s="59">
        <f>'[1]Rolling Period'!H20</f>
        <v>0.85427135678391963</v>
      </c>
      <c r="I20" s="57" t="s">
        <v>89</v>
      </c>
      <c r="J20" s="58" t="s">
        <v>40</v>
      </c>
      <c r="K20" s="59">
        <v>0.95833333333333337</v>
      </c>
      <c r="L20" s="60">
        <v>0.88235294117647056</v>
      </c>
      <c r="M20" s="60">
        <v>0.85185185185185186</v>
      </c>
      <c r="N20" s="155">
        <v>0.76</v>
      </c>
      <c r="O20" s="157"/>
      <c r="P20" s="18">
        <v>2266</v>
      </c>
      <c r="Q20" s="18" t="s">
        <v>73</v>
      </c>
      <c r="R20" s="18" t="s">
        <v>40</v>
      </c>
      <c r="S20" s="61">
        <f>'IWR Data Tables'!G15</f>
        <v>0.42857142857142855</v>
      </c>
      <c r="T20" s="61">
        <f>'IWR Data Tables'!O15</f>
        <v>0.62264150943396224</v>
      </c>
      <c r="U20" s="61">
        <f>'IWR Data Tables'!W15</f>
        <v>0.45</v>
      </c>
      <c r="V20" s="61">
        <f>'Rolling Period'!H14</f>
        <v>0.65900383141762453</v>
      </c>
      <c r="W20" s="61">
        <f>'Rolling Period'!H49</f>
        <v>0.69850746268656716</v>
      </c>
      <c r="X20" s="61">
        <v>0.70704225352112671</v>
      </c>
    </row>
    <row r="21" spans="2:24" x14ac:dyDescent="0.25">
      <c r="B21" s="57" t="s">
        <v>87</v>
      </c>
      <c r="C21" s="58" t="s">
        <v>47</v>
      </c>
      <c r="D21" s="59">
        <f>'[1]IWR Data Tables'!G22</f>
        <v>0.83333333333333337</v>
      </c>
      <c r="E21" s="60">
        <f>'[1]IWR Data Tables'!O22</f>
        <v>0.94444444444444442</v>
      </c>
      <c r="F21" s="60">
        <f>'[1]IWR Data Tables'!AE22</f>
        <v>0.81818181818181823</v>
      </c>
      <c r="G21" s="60">
        <f>'[1]Rolling Period'!H21</f>
        <v>0.72992700729927007</v>
      </c>
      <c r="I21" s="57" t="s">
        <v>84</v>
      </c>
      <c r="J21" s="58" t="s">
        <v>40</v>
      </c>
      <c r="K21" s="59">
        <v>0.65217391304347827</v>
      </c>
      <c r="L21" s="60">
        <v>0.73417721518987344</v>
      </c>
      <c r="M21" s="59">
        <v>0.84873949579831931</v>
      </c>
      <c r="N21" s="155">
        <v>0.85</v>
      </c>
      <c r="O21" s="157"/>
      <c r="P21" s="19">
        <v>2235</v>
      </c>
      <c r="Q21" s="19" t="s">
        <v>55</v>
      </c>
      <c r="R21" s="19" t="s">
        <v>47</v>
      </c>
      <c r="S21" s="61">
        <f>'IWR Data Tables'!G22</f>
        <v>0.92</v>
      </c>
      <c r="T21" s="61">
        <f>'IWR Data Tables'!O22</f>
        <v>0.8</v>
      </c>
      <c r="U21" s="61">
        <f>'IWR Data Tables'!W22</f>
        <v>0.76923076923076927</v>
      </c>
      <c r="V21" s="61">
        <f>'Rolling Period'!H21</f>
        <v>0.71140939597315433</v>
      </c>
      <c r="W21" s="61">
        <f>'Rolling Period'!H56</f>
        <v>0.71351351351351355</v>
      </c>
      <c r="X21" s="61">
        <v>0.7142857142857143</v>
      </c>
    </row>
    <row r="22" spans="2:24" x14ac:dyDescent="0.25">
      <c r="B22" s="57" t="s">
        <v>94</v>
      </c>
      <c r="C22" s="58" t="s">
        <v>47</v>
      </c>
      <c r="D22" s="59">
        <f>'[1]IWR Data Tables'!G23</f>
        <v>0.5892857142857143</v>
      </c>
      <c r="E22" s="60">
        <f>'[1]IWR Data Tables'!O23</f>
        <v>0.87007874015748032</v>
      </c>
      <c r="F22" s="60">
        <f>'[1]IWR Data Tables'!AE23</f>
        <v>0.897887323943662</v>
      </c>
      <c r="G22" s="59">
        <f>'[1]Rolling Period'!H22</f>
        <v>0.90391459074733094</v>
      </c>
      <c r="I22" s="57" t="s">
        <v>80</v>
      </c>
      <c r="J22" s="58" t="s">
        <v>47</v>
      </c>
      <c r="K22" s="59">
        <v>0.75</v>
      </c>
      <c r="L22" s="60">
        <v>0.85882352941176465</v>
      </c>
      <c r="M22" s="60">
        <v>0.83425414364640882</v>
      </c>
      <c r="N22" s="154">
        <v>0.85</v>
      </c>
      <c r="O22" s="157"/>
      <c r="P22" s="19">
        <v>2304</v>
      </c>
      <c r="Q22" s="19" t="s">
        <v>87</v>
      </c>
      <c r="R22" s="19" t="s">
        <v>47</v>
      </c>
      <c r="S22" s="61">
        <f>'IWR Data Tables'!G26</f>
        <v>0.83333333333333337</v>
      </c>
      <c r="T22" s="61">
        <f>'IWR Data Tables'!O26</f>
        <v>0.94444444444444442</v>
      </c>
      <c r="U22" s="61">
        <f>'IWR Data Tables'!W26</f>
        <v>0.81818181818181823</v>
      </c>
      <c r="V22" s="61">
        <f>'Rolling Period'!H25</f>
        <v>0.72992700729927007</v>
      </c>
      <c r="W22" s="61">
        <f>'Rolling Period'!H60</f>
        <v>0.70987654320987659</v>
      </c>
      <c r="X22" s="61">
        <v>0.7168674698795181</v>
      </c>
    </row>
    <row r="23" spans="2:24" ht="24" x14ac:dyDescent="0.25">
      <c r="B23" s="57" t="s">
        <v>65</v>
      </c>
      <c r="C23" s="58" t="s">
        <v>47</v>
      </c>
      <c r="D23" s="59">
        <f>'[1]IWR Data Tables'!G24</f>
        <v>0.88636363636363635</v>
      </c>
      <c r="E23" s="60">
        <f>'[1]IWR Data Tables'!O24</f>
        <v>0.60377358490566035</v>
      </c>
      <c r="F23" s="60">
        <f>'[1]IWR Data Tables'!AE24</f>
        <v>0.49693251533742333</v>
      </c>
      <c r="G23" s="59">
        <f>'[1]Rolling Period'!H23</f>
        <v>0.51282051282051277</v>
      </c>
      <c r="I23" s="57" t="s">
        <v>60</v>
      </c>
      <c r="J23" s="58" t="s">
        <v>47</v>
      </c>
      <c r="K23" s="59">
        <v>0.79166666666666663</v>
      </c>
      <c r="L23" s="60">
        <v>0.78378378378378377</v>
      </c>
      <c r="M23" s="60">
        <v>0.8411764705882353</v>
      </c>
      <c r="N23" s="154">
        <v>0.86</v>
      </c>
      <c r="O23" s="157"/>
      <c r="P23" s="19" t="s">
        <v>104</v>
      </c>
      <c r="Q23" s="19" t="s">
        <v>105</v>
      </c>
      <c r="R23" s="19" t="s">
        <v>47</v>
      </c>
      <c r="S23" s="61">
        <f>'IWR Data Tables'!G28</f>
        <v>0.85185185185185186</v>
      </c>
      <c r="T23" s="61">
        <f>'IWR Data Tables'!O28</f>
        <v>0.88135593220338981</v>
      </c>
      <c r="U23" s="61">
        <f>'IWR Data Tables'!W28</f>
        <v>0.85148514851485146</v>
      </c>
      <c r="V23" s="61">
        <f>'Rolling Period'!H27</f>
        <v>0.8</v>
      </c>
      <c r="W23" s="61">
        <f>'Rolling Period'!H62</f>
        <v>0.77358490566037741</v>
      </c>
      <c r="X23" s="61">
        <v>0.74489795918367352</v>
      </c>
    </row>
    <row r="24" spans="2:24" x14ac:dyDescent="0.25">
      <c r="B24" s="57" t="s">
        <v>46</v>
      </c>
      <c r="C24" s="58" t="s">
        <v>47</v>
      </c>
      <c r="D24" s="59">
        <f>'[1]IWR Data Tables'!G25</f>
        <v>0.6785714285714286</v>
      </c>
      <c r="E24" s="60">
        <f>'[1]IWR Data Tables'!O25</f>
        <v>0.70967741935483875</v>
      </c>
      <c r="F24" s="60">
        <f>'[1]IWR Data Tables'!AE25</f>
        <v>0.83950617283950613</v>
      </c>
      <c r="G24" s="59">
        <f>'[1]Rolling Period'!H24</f>
        <v>0.65853658536585369</v>
      </c>
      <c r="I24" s="57" t="s">
        <v>94</v>
      </c>
      <c r="J24" s="58" t="s">
        <v>47</v>
      </c>
      <c r="K24" s="59">
        <v>0.5892857142857143</v>
      </c>
      <c r="L24" s="60">
        <v>0.87007874015748032</v>
      </c>
      <c r="M24" s="60">
        <v>0.897887323943662</v>
      </c>
      <c r="N24" s="154">
        <v>0.9</v>
      </c>
      <c r="O24" s="157"/>
      <c r="P24" s="18">
        <v>2361</v>
      </c>
      <c r="Q24" s="18" t="s">
        <v>89</v>
      </c>
      <c r="R24" s="18" t="s">
        <v>40</v>
      </c>
      <c r="S24" s="61">
        <f>'IWR Data Tables'!G20</f>
        <v>0.95833333333333337</v>
      </c>
      <c r="T24" s="61">
        <f>'IWR Data Tables'!O20</f>
        <v>0.88235294117647056</v>
      </c>
      <c r="U24" s="61">
        <f>'IWR Data Tables'!W20</f>
        <v>0.85185185185185186</v>
      </c>
      <c r="V24" s="61">
        <f>'Rolling Period'!H19</f>
        <v>0.75776397515527949</v>
      </c>
      <c r="W24" s="61">
        <f>'Rolling Period'!H54</f>
        <v>0.73404255319148937</v>
      </c>
      <c r="X24" s="61">
        <v>0.74742268041237114</v>
      </c>
    </row>
    <row r="25" spans="2:24" x14ac:dyDescent="0.25">
      <c r="B25" s="57" t="s">
        <v>99</v>
      </c>
      <c r="C25" s="58" t="s">
        <v>47</v>
      </c>
      <c r="D25" s="59">
        <f>'[1]IWR Data Tables'!G26</f>
        <v>0.39285714285714285</v>
      </c>
      <c r="E25" s="59">
        <f>'[1]IWR Data Tables'!O26</f>
        <v>0.45652173913043476</v>
      </c>
      <c r="F25" s="60">
        <f>'[1]IWR Data Tables'!AE26</f>
        <v>0.59259259259259256</v>
      </c>
      <c r="G25" s="59">
        <f>'[1]Rolling Period'!H25</f>
        <v>0.572972972972973</v>
      </c>
      <c r="I25" s="57" t="s">
        <v>79</v>
      </c>
      <c r="J25" s="58" t="s">
        <v>40</v>
      </c>
      <c r="K25" s="59">
        <v>0.83333333333333337</v>
      </c>
      <c r="L25" s="60">
        <v>0.82608695652173914</v>
      </c>
      <c r="M25" s="60">
        <v>0.92982456140350878</v>
      </c>
      <c r="N25" s="155">
        <v>0.93</v>
      </c>
      <c r="O25" s="157"/>
      <c r="P25" s="19">
        <v>2204</v>
      </c>
      <c r="Q25" s="19" t="s">
        <v>46</v>
      </c>
      <c r="R25" s="19" t="s">
        <v>47</v>
      </c>
      <c r="S25" s="61">
        <f>'IWR Data Tables'!G32</f>
        <v>0.6785714285714286</v>
      </c>
      <c r="T25" s="61">
        <f>'IWR Data Tables'!O30</f>
        <v>0.70967741935483875</v>
      </c>
      <c r="U25" s="61">
        <f>'IWR Data Tables'!W30</f>
        <v>0.83950617283950613</v>
      </c>
      <c r="V25" s="61">
        <f>'Rolling Period'!H29</f>
        <v>0.65853658536585369</v>
      </c>
      <c r="W25" s="61">
        <f>'Rolling Period'!H64</f>
        <v>0.73333333333333328</v>
      </c>
      <c r="X25" s="61">
        <v>0.7567567567567568</v>
      </c>
    </row>
    <row r="26" spans="2:24" ht="24" x14ac:dyDescent="0.25">
      <c r="B26" s="57" t="s">
        <v>139</v>
      </c>
      <c r="C26" s="58" t="s">
        <v>47</v>
      </c>
      <c r="D26" s="59">
        <f>'[1]IWR Data Tables'!G27</f>
        <v>0.5714285714285714</v>
      </c>
      <c r="E26" s="60">
        <f>'[1]IWR Data Tables'!O27</f>
        <v>0.57777777777777772</v>
      </c>
      <c r="F26" s="60">
        <f>'[1]IWR Data Tables'!AE27</f>
        <v>0.61643835616438358</v>
      </c>
      <c r="G26" s="59">
        <f>'[1]Rolling Period'!H26</f>
        <v>0.60759493670886078</v>
      </c>
      <c r="I26" s="57" t="s">
        <v>92</v>
      </c>
      <c r="J26" s="58" t="s">
        <v>47</v>
      </c>
      <c r="K26" s="59">
        <v>0.95454545454545459</v>
      </c>
      <c r="L26" s="60">
        <v>0.91666666666666663</v>
      </c>
      <c r="M26" s="60">
        <v>0.91925465838509313</v>
      </c>
      <c r="N26" s="155">
        <v>0.93</v>
      </c>
      <c r="O26" s="157"/>
      <c r="P26" s="18" t="s">
        <v>56</v>
      </c>
      <c r="Q26" s="18" t="s">
        <v>57</v>
      </c>
      <c r="R26" s="18" t="s">
        <v>40</v>
      </c>
      <c r="S26" s="61">
        <f>'IWR Data Tables'!G8</f>
        <v>0.61111111111111116</v>
      </c>
      <c r="T26" s="61">
        <f>'IWR Data Tables'!O8</f>
        <v>0.63414634146341464</v>
      </c>
      <c r="U26" s="61">
        <f>'IWR Data Tables'!W8</f>
        <v>0.73750000000000004</v>
      </c>
      <c r="V26" s="61">
        <f>'Rolling Period'!H7</f>
        <v>0.74712643678160917</v>
      </c>
      <c r="W26" s="61">
        <f>'Rolling Period'!H42</f>
        <v>0.76543209876543206</v>
      </c>
      <c r="X26" s="61">
        <v>0.77500000000000002</v>
      </c>
    </row>
    <row r="27" spans="2:24" x14ac:dyDescent="0.25">
      <c r="B27" s="142" t="s">
        <v>140</v>
      </c>
      <c r="C27" s="142"/>
      <c r="D27" s="142"/>
      <c r="E27" s="142"/>
      <c r="F27" s="142"/>
      <c r="G27" s="142"/>
      <c r="I27" s="143" t="s">
        <v>141</v>
      </c>
      <c r="J27" s="143"/>
      <c r="K27" s="143"/>
      <c r="L27" s="143"/>
      <c r="M27" s="143"/>
      <c r="N27" s="143"/>
      <c r="O27" s="117"/>
      <c r="P27" s="19">
        <v>2252</v>
      </c>
      <c r="Q27" s="19" t="s">
        <v>60</v>
      </c>
      <c r="R27" s="19" t="s">
        <v>47</v>
      </c>
      <c r="S27" s="61">
        <f>'IWR Data Tables'!G23</f>
        <v>0.79166666666666663</v>
      </c>
      <c r="T27" s="61">
        <f>'IWR Data Tables'!O23</f>
        <v>0.78378378378378377</v>
      </c>
      <c r="U27" s="61">
        <f>'IWR Data Tables'!W23</f>
        <v>0.8411764705882353</v>
      </c>
      <c r="V27" s="61">
        <f>'Rolling Period'!H22</f>
        <v>0.85526315789473684</v>
      </c>
      <c r="W27" s="61">
        <f>'Rolling Period'!H57</f>
        <v>0.7992424242424242</v>
      </c>
      <c r="X27" s="61">
        <v>0.79853479853479858</v>
      </c>
    </row>
    <row r="28" spans="2:24" x14ac:dyDescent="0.25">
      <c r="B28" s="63"/>
      <c r="O28" s="117"/>
      <c r="P28" s="18">
        <v>2316</v>
      </c>
      <c r="Q28" s="18" t="s">
        <v>84</v>
      </c>
      <c r="R28" s="18" t="s">
        <v>40</v>
      </c>
      <c r="S28" s="61">
        <f>'IWR Data Tables'!G18</f>
        <v>0.65217391304347827</v>
      </c>
      <c r="T28" s="61">
        <f>'IWR Data Tables'!O18</f>
        <v>0.73417721518987344</v>
      </c>
      <c r="U28" s="61">
        <f>'IWR Data Tables'!W18</f>
        <v>0.84873949579831931</v>
      </c>
      <c r="V28" s="61">
        <f>'Rolling Period'!H17</f>
        <v>0.85474860335195535</v>
      </c>
      <c r="W28" s="61">
        <f>'Rolling Period'!H52</f>
        <v>0.82857142857142863</v>
      </c>
      <c r="X28" s="61">
        <v>0.84455958549222798</v>
      </c>
    </row>
    <row r="29" spans="2:24" x14ac:dyDescent="0.25">
      <c r="B29" s="63"/>
      <c r="O29" s="117"/>
      <c r="P29" s="19">
        <v>2287</v>
      </c>
      <c r="Q29" s="19" t="s">
        <v>80</v>
      </c>
      <c r="R29" s="19" t="s">
        <v>47</v>
      </c>
      <c r="S29" s="61">
        <f>'IWR Data Tables'!G25</f>
        <v>0.75</v>
      </c>
      <c r="T29" s="61">
        <f>'IWR Data Tables'!O25</f>
        <v>0.85882352941176465</v>
      </c>
      <c r="U29" s="61">
        <f>'IWR Data Tables'!W25</f>
        <v>0.83425414364640882</v>
      </c>
      <c r="V29" s="61">
        <f>'Rolling Period'!H24</f>
        <v>0.85427135678391963</v>
      </c>
      <c r="W29" s="61">
        <f>'Rolling Period'!H59</f>
        <v>0.88976377952755903</v>
      </c>
      <c r="X29" s="61">
        <v>0.89694656488549618</v>
      </c>
    </row>
    <row r="30" spans="2:24" x14ac:dyDescent="0.25">
      <c r="B30" s="63"/>
      <c r="O30" s="117"/>
      <c r="P30" s="19">
        <v>2322</v>
      </c>
      <c r="Q30" s="19" t="s">
        <v>92</v>
      </c>
      <c r="R30" s="19" t="s">
        <v>47</v>
      </c>
      <c r="S30" s="61">
        <f>'IWR Data Tables'!G24</f>
        <v>0.95454545454545459</v>
      </c>
      <c r="T30" s="61">
        <f>'IWR Data Tables'!O24</f>
        <v>0.91666666666666663</v>
      </c>
      <c r="U30" s="61">
        <f>'IWR Data Tables'!W24</f>
        <v>0.91925465838509313</v>
      </c>
      <c r="V30" s="61">
        <f>'Rolling Period'!H23</f>
        <v>0.93193717277486909</v>
      </c>
      <c r="W30" s="61">
        <f>'Rolling Period'!H58</f>
        <v>0.91099476439790572</v>
      </c>
      <c r="X30" s="61">
        <v>0.90594059405940597</v>
      </c>
    </row>
    <row r="31" spans="2:24" x14ac:dyDescent="0.25">
      <c r="O31" s="117"/>
      <c r="P31" s="14">
        <v>2297</v>
      </c>
      <c r="Q31" s="23" t="s">
        <v>79</v>
      </c>
      <c r="R31" s="14" t="s">
        <v>40</v>
      </c>
      <c r="S31" s="61">
        <f>'IWR Data Tables'!G17</f>
        <v>0.83333333333333337</v>
      </c>
      <c r="T31" s="61">
        <f>'IWR Data Tables'!O17</f>
        <v>0.82608695652173914</v>
      </c>
      <c r="U31" s="61">
        <f>'IWR Data Tables'!W17</f>
        <v>0.92982456140350878</v>
      </c>
      <c r="V31" s="61">
        <f>'Rolling Period'!H16</f>
        <v>0.93370165745856348</v>
      </c>
      <c r="W31" s="61">
        <f>'Rolling Period'!H51</f>
        <v>0.93809523809523809</v>
      </c>
      <c r="X31" s="61">
        <v>0.94736842105263153</v>
      </c>
    </row>
    <row r="32" spans="2:24" ht="24" x14ac:dyDescent="0.25">
      <c r="O32" s="117"/>
      <c r="P32" s="19" t="s">
        <v>100</v>
      </c>
      <c r="Q32" s="19" t="s">
        <v>101</v>
      </c>
      <c r="R32" s="19" t="s">
        <v>47</v>
      </c>
      <c r="S32" s="61">
        <f>'IWR Data Tables'!G27</f>
        <v>0.83333333333333337</v>
      </c>
      <c r="T32" s="61">
        <f>'IWR Data Tables'!O27</f>
        <v>0.81896551724137934</v>
      </c>
      <c r="U32" s="61">
        <f>'IWR Data Tables'!W27</f>
        <v>0.90109890109890112</v>
      </c>
      <c r="V32" s="61">
        <f>'Rolling Period'!H26</f>
        <v>0.93604651162790697</v>
      </c>
      <c r="W32" s="61">
        <f>'Rolling Period'!H61</f>
        <v>0.94708994708994709</v>
      </c>
      <c r="X32" s="61">
        <v>0.95959595959595956</v>
      </c>
    </row>
    <row r="33" spans="15:24" ht="24" x14ac:dyDescent="0.25">
      <c r="O33" s="156"/>
      <c r="P33" s="18" t="s">
        <v>95</v>
      </c>
      <c r="Q33" s="18" t="s">
        <v>67</v>
      </c>
      <c r="R33" s="18" t="s">
        <v>40</v>
      </c>
      <c r="S33" s="61">
        <f>'IWR Data Tables'!G10</f>
        <v>0</v>
      </c>
      <c r="T33" s="61">
        <f>'IWR Data Tables'!O10</f>
        <v>0.16666666666666666</v>
      </c>
      <c r="U33" s="61">
        <f>'IWR Data Tables'!W10</f>
        <v>0.66666666666666663</v>
      </c>
      <c r="V33" s="61" t="str">
        <f>'Rolling Period'!H9</f>
        <v>NA</v>
      </c>
      <c r="W33" s="61" t="str">
        <f>'Rolling Period'!H44</f>
        <v>NA</v>
      </c>
      <c r="X33" s="61" t="s">
        <v>97</v>
      </c>
    </row>
    <row r="34" spans="15:24" x14ac:dyDescent="0.25">
      <c r="P34" s="144" t="s">
        <v>142</v>
      </c>
      <c r="Q34" s="144"/>
      <c r="R34" s="144"/>
      <c r="S34" s="144"/>
      <c r="T34" s="144"/>
      <c r="U34" s="144"/>
      <c r="V34" s="144"/>
      <c r="W34" s="144"/>
      <c r="X34" s="144"/>
    </row>
    <row r="35" spans="15:24" x14ac:dyDescent="0.25">
      <c r="P35" s="93" t="s">
        <v>236</v>
      </c>
    </row>
  </sheetData>
  <autoFilter ref="P1:X35">
    <sortState ref="P2:X35">
      <sortCondition ref="X1:X35"/>
    </sortState>
  </autoFilter>
  <mergeCells count="3">
    <mergeCell ref="B27:G27"/>
    <mergeCell ref="I27:N27"/>
    <mergeCell ref="P34:X3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172"/>
  <sheetViews>
    <sheetView tabSelected="1" zoomScale="90" zoomScaleNormal="90" workbookViewId="0">
      <selection activeCell="K10" sqref="K10"/>
    </sheetView>
  </sheetViews>
  <sheetFormatPr defaultRowHeight="14.4" x14ac:dyDescent="0.3"/>
  <cols>
    <col min="1" max="1" width="8.5546875" customWidth="1"/>
    <col min="2" max="2" width="23.6640625" customWidth="1"/>
    <col min="3" max="3" width="14.109375" bestFit="1" customWidth="1"/>
    <col min="4" max="4" width="17.33203125" customWidth="1"/>
    <col min="5" max="5" width="12.33203125" customWidth="1"/>
    <col min="6" max="6" width="20.6640625" customWidth="1"/>
    <col min="7" max="7" width="12.21875" customWidth="1"/>
  </cols>
  <sheetData>
    <row r="1" spans="1:7" ht="40.200000000000003" x14ac:dyDescent="0.3">
      <c r="A1" s="65" t="s">
        <v>28</v>
      </c>
      <c r="B1" s="65" t="s">
        <v>29</v>
      </c>
      <c r="C1" s="65" t="s">
        <v>143</v>
      </c>
      <c r="D1" s="65" t="s">
        <v>144</v>
      </c>
      <c r="E1" s="65" t="s">
        <v>19</v>
      </c>
      <c r="F1" s="65" t="s">
        <v>118</v>
      </c>
      <c r="G1" s="65" t="s">
        <v>22</v>
      </c>
    </row>
    <row r="2" spans="1:7" ht="24.6" x14ac:dyDescent="0.3">
      <c r="A2" s="66" t="s">
        <v>32</v>
      </c>
      <c r="B2" s="66" t="s">
        <v>33</v>
      </c>
      <c r="C2" s="66">
        <v>1</v>
      </c>
      <c r="D2" s="12">
        <v>6</v>
      </c>
      <c r="E2" s="12">
        <v>3</v>
      </c>
      <c r="F2" s="12" t="s">
        <v>34</v>
      </c>
      <c r="G2" s="30">
        <f t="shared" ref="G2:G65" si="0">E2/D2</f>
        <v>0.5</v>
      </c>
    </row>
    <row r="3" spans="1:7" ht="24.6" x14ac:dyDescent="0.3">
      <c r="A3" s="66" t="s">
        <v>32</v>
      </c>
      <c r="B3" s="66" t="s">
        <v>33</v>
      </c>
      <c r="C3" s="66">
        <v>2</v>
      </c>
      <c r="D3" s="12">
        <v>54</v>
      </c>
      <c r="E3" s="12">
        <v>24</v>
      </c>
      <c r="F3" s="12">
        <v>9</v>
      </c>
      <c r="G3" s="67">
        <f t="shared" si="0"/>
        <v>0.44444444444444442</v>
      </c>
    </row>
    <row r="4" spans="1:7" ht="24.6" x14ac:dyDescent="0.3">
      <c r="A4" s="12" t="s">
        <v>32</v>
      </c>
      <c r="B4" s="12" t="s">
        <v>33</v>
      </c>
      <c r="C4" s="12">
        <v>3</v>
      </c>
      <c r="D4" s="12">
        <v>93</v>
      </c>
      <c r="E4" s="12">
        <v>37</v>
      </c>
      <c r="F4" s="12">
        <v>14</v>
      </c>
      <c r="G4" s="67">
        <f t="shared" si="0"/>
        <v>0.39784946236559138</v>
      </c>
    </row>
    <row r="5" spans="1:7" ht="24.6" x14ac:dyDescent="0.3">
      <c r="A5" s="66">
        <v>2203</v>
      </c>
      <c r="B5" s="66" t="s">
        <v>33</v>
      </c>
      <c r="C5" s="66" t="s">
        <v>145</v>
      </c>
      <c r="D5" s="66">
        <v>163</v>
      </c>
      <c r="E5" s="66">
        <v>69</v>
      </c>
      <c r="F5" s="12">
        <v>22</v>
      </c>
      <c r="G5" s="30">
        <f t="shared" si="0"/>
        <v>0.42331288343558282</v>
      </c>
    </row>
    <row r="6" spans="1:7" ht="24.6" x14ac:dyDescent="0.3">
      <c r="A6" s="66">
        <v>2203</v>
      </c>
      <c r="B6" s="66" t="s">
        <v>33</v>
      </c>
      <c r="C6" s="66" t="s">
        <v>146</v>
      </c>
      <c r="D6" s="66">
        <v>137</v>
      </c>
      <c r="E6" s="66">
        <v>44</v>
      </c>
      <c r="F6" s="12">
        <v>19</v>
      </c>
      <c r="G6" s="68">
        <v>0.32116788321167883</v>
      </c>
    </row>
    <row r="7" spans="1:7" x14ac:dyDescent="0.3">
      <c r="A7" s="69">
        <v>2204</v>
      </c>
      <c r="B7" s="69" t="s">
        <v>46</v>
      </c>
      <c r="C7" s="69">
        <v>1</v>
      </c>
      <c r="D7" s="70">
        <v>28</v>
      </c>
      <c r="E7" s="70">
        <v>19</v>
      </c>
      <c r="F7" s="70">
        <v>6</v>
      </c>
      <c r="G7" s="71">
        <f t="shared" si="0"/>
        <v>0.6785714285714286</v>
      </c>
    </row>
    <row r="8" spans="1:7" x14ac:dyDescent="0.3">
      <c r="A8" s="69">
        <v>2204</v>
      </c>
      <c r="B8" s="69" t="s">
        <v>46</v>
      </c>
      <c r="C8" s="69">
        <v>2</v>
      </c>
      <c r="D8" s="69">
        <v>62</v>
      </c>
      <c r="E8" s="69">
        <v>44</v>
      </c>
      <c r="F8" s="69">
        <v>10</v>
      </c>
      <c r="G8" s="72">
        <f t="shared" si="0"/>
        <v>0.70967741935483875</v>
      </c>
    </row>
    <row r="9" spans="1:7" x14ac:dyDescent="0.3">
      <c r="A9" s="69">
        <v>2204</v>
      </c>
      <c r="B9" s="69" t="s">
        <v>46</v>
      </c>
      <c r="C9" s="69">
        <v>3</v>
      </c>
      <c r="D9" s="69">
        <v>81</v>
      </c>
      <c r="E9" s="69">
        <v>68</v>
      </c>
      <c r="F9" s="69">
        <v>13</v>
      </c>
      <c r="G9" s="72">
        <f t="shared" si="0"/>
        <v>0.83950617283950613</v>
      </c>
    </row>
    <row r="10" spans="1:7" ht="24.6" x14ac:dyDescent="0.3">
      <c r="A10" s="73">
        <v>2204</v>
      </c>
      <c r="B10" s="73" t="s">
        <v>46</v>
      </c>
      <c r="C10" s="73" t="s">
        <v>145</v>
      </c>
      <c r="D10" s="73">
        <v>123</v>
      </c>
      <c r="E10" s="73">
        <v>81</v>
      </c>
      <c r="F10" s="69">
        <v>18</v>
      </c>
      <c r="G10" s="71">
        <f t="shared" si="0"/>
        <v>0.65853658536585369</v>
      </c>
    </row>
    <row r="11" spans="1:7" ht="24.6" x14ac:dyDescent="0.3">
      <c r="A11" s="73">
        <v>2204</v>
      </c>
      <c r="B11" s="73" t="s">
        <v>46</v>
      </c>
      <c r="C11" s="73" t="s">
        <v>146</v>
      </c>
      <c r="D11" s="73">
        <v>111</v>
      </c>
      <c r="E11" s="73">
        <v>84</v>
      </c>
      <c r="F11" s="69">
        <v>16</v>
      </c>
      <c r="G11" s="74">
        <v>0.7567567567567568</v>
      </c>
    </row>
    <row r="12" spans="1:7" x14ac:dyDescent="0.3">
      <c r="A12" s="12">
        <v>2207</v>
      </c>
      <c r="B12" s="12" t="s">
        <v>50</v>
      </c>
      <c r="C12" s="12">
        <v>1</v>
      </c>
      <c r="D12" s="75">
        <v>20</v>
      </c>
      <c r="E12" s="75">
        <v>14</v>
      </c>
      <c r="F12" s="75">
        <v>5</v>
      </c>
      <c r="G12" s="30">
        <f t="shared" si="0"/>
        <v>0.7</v>
      </c>
    </row>
    <row r="13" spans="1:7" x14ac:dyDescent="0.3">
      <c r="A13" s="12" t="s">
        <v>49</v>
      </c>
      <c r="B13" s="12" t="s">
        <v>50</v>
      </c>
      <c r="C13" s="12">
        <v>2</v>
      </c>
      <c r="D13" s="12">
        <v>51</v>
      </c>
      <c r="E13" s="12">
        <v>33</v>
      </c>
      <c r="F13" s="12">
        <v>9</v>
      </c>
      <c r="G13" s="67">
        <f t="shared" si="0"/>
        <v>0.6470588235294118</v>
      </c>
    </row>
    <row r="14" spans="1:7" x14ac:dyDescent="0.3">
      <c r="A14" s="12" t="s">
        <v>49</v>
      </c>
      <c r="B14" s="12" t="s">
        <v>50</v>
      </c>
      <c r="C14" s="12">
        <v>3</v>
      </c>
      <c r="D14" s="12">
        <v>40</v>
      </c>
      <c r="E14" s="12">
        <v>23</v>
      </c>
      <c r="F14" s="12">
        <v>7</v>
      </c>
      <c r="G14" s="67">
        <f t="shared" si="0"/>
        <v>0.57499999999999996</v>
      </c>
    </row>
    <row r="15" spans="1:7" ht="24.6" x14ac:dyDescent="0.3">
      <c r="A15" s="66">
        <v>2207</v>
      </c>
      <c r="B15" s="66" t="s">
        <v>50</v>
      </c>
      <c r="C15" s="66" t="s">
        <v>145</v>
      </c>
      <c r="D15" s="66">
        <v>28</v>
      </c>
      <c r="E15" s="66">
        <v>18</v>
      </c>
      <c r="F15" s="12">
        <v>6</v>
      </c>
      <c r="G15" s="30">
        <f t="shared" si="0"/>
        <v>0.6428571428571429</v>
      </c>
    </row>
    <row r="16" spans="1:7" ht="24.6" x14ac:dyDescent="0.3">
      <c r="A16" s="66">
        <v>2207</v>
      </c>
      <c r="B16" s="66" t="s">
        <v>50</v>
      </c>
      <c r="C16" s="66" t="s">
        <v>146</v>
      </c>
      <c r="D16" s="66">
        <v>26</v>
      </c>
      <c r="E16" s="66">
        <v>17</v>
      </c>
      <c r="F16" s="12">
        <v>6</v>
      </c>
      <c r="G16" s="76">
        <v>0.65384615384615385</v>
      </c>
    </row>
    <row r="17" spans="1:7" x14ac:dyDescent="0.3">
      <c r="A17" s="69">
        <v>2227</v>
      </c>
      <c r="B17" s="69" t="s">
        <v>52</v>
      </c>
      <c r="C17" s="69">
        <v>1</v>
      </c>
      <c r="D17" s="70">
        <v>58</v>
      </c>
      <c r="E17" s="70">
        <v>25</v>
      </c>
      <c r="F17" s="70">
        <v>10</v>
      </c>
      <c r="G17" s="71">
        <f t="shared" si="0"/>
        <v>0.43103448275862066</v>
      </c>
    </row>
    <row r="18" spans="1:7" x14ac:dyDescent="0.3">
      <c r="A18" s="69" t="s">
        <v>51</v>
      </c>
      <c r="B18" s="69" t="s">
        <v>52</v>
      </c>
      <c r="C18" s="69">
        <v>2</v>
      </c>
      <c r="D18" s="69">
        <v>106</v>
      </c>
      <c r="E18" s="69">
        <v>38</v>
      </c>
      <c r="F18" s="69">
        <v>16</v>
      </c>
      <c r="G18" s="72">
        <f t="shared" si="0"/>
        <v>0.35849056603773582</v>
      </c>
    </row>
    <row r="19" spans="1:7" x14ac:dyDescent="0.3">
      <c r="A19" s="69" t="s">
        <v>51</v>
      </c>
      <c r="B19" s="69" t="s">
        <v>52</v>
      </c>
      <c r="C19" s="69">
        <v>3</v>
      </c>
      <c r="D19" s="69">
        <v>181</v>
      </c>
      <c r="E19" s="69">
        <v>62</v>
      </c>
      <c r="F19" s="69">
        <v>24</v>
      </c>
      <c r="G19" s="72">
        <f t="shared" si="0"/>
        <v>0.34254143646408841</v>
      </c>
    </row>
    <row r="20" spans="1:7" ht="24.6" x14ac:dyDescent="0.3">
      <c r="A20" s="73">
        <v>2227</v>
      </c>
      <c r="B20" s="73" t="s">
        <v>52</v>
      </c>
      <c r="C20" s="73" t="s">
        <v>145</v>
      </c>
      <c r="D20" s="73">
        <v>306</v>
      </c>
      <c r="E20" s="73">
        <v>129</v>
      </c>
      <c r="F20" s="69">
        <v>38</v>
      </c>
      <c r="G20" s="71">
        <f t="shared" si="0"/>
        <v>0.42156862745098039</v>
      </c>
    </row>
    <row r="21" spans="1:7" ht="24.6" x14ac:dyDescent="0.3">
      <c r="A21" s="73">
        <v>2227</v>
      </c>
      <c r="B21" s="73" t="s">
        <v>52</v>
      </c>
      <c r="C21" s="73" t="s">
        <v>146</v>
      </c>
      <c r="D21" s="73">
        <v>420</v>
      </c>
      <c r="E21" s="73">
        <v>191</v>
      </c>
      <c r="F21" s="69">
        <v>51</v>
      </c>
      <c r="G21" s="74">
        <v>0.45476190476190476</v>
      </c>
    </row>
    <row r="22" spans="1:7" x14ac:dyDescent="0.3">
      <c r="A22" s="12">
        <v>2235</v>
      </c>
      <c r="B22" s="12" t="s">
        <v>55</v>
      </c>
      <c r="C22" s="12">
        <v>1</v>
      </c>
      <c r="D22" s="75">
        <v>25</v>
      </c>
      <c r="E22" s="75">
        <v>23</v>
      </c>
      <c r="F22" s="75">
        <v>5</v>
      </c>
      <c r="G22" s="30">
        <f t="shared" si="0"/>
        <v>0.92</v>
      </c>
    </row>
    <row r="23" spans="1:7" x14ac:dyDescent="0.3">
      <c r="A23" s="12">
        <v>2235</v>
      </c>
      <c r="B23" s="12" t="s">
        <v>55</v>
      </c>
      <c r="C23" s="12">
        <v>2</v>
      </c>
      <c r="D23" s="12">
        <v>50</v>
      </c>
      <c r="E23" s="12">
        <v>40</v>
      </c>
      <c r="F23" s="12">
        <v>9</v>
      </c>
      <c r="G23" s="67">
        <f t="shared" si="0"/>
        <v>0.8</v>
      </c>
    </row>
    <row r="24" spans="1:7" x14ac:dyDescent="0.3">
      <c r="A24" s="12">
        <v>2235</v>
      </c>
      <c r="B24" s="12" t="s">
        <v>55</v>
      </c>
      <c r="C24" s="12">
        <v>3</v>
      </c>
      <c r="D24" s="12">
        <v>117</v>
      </c>
      <c r="E24" s="12">
        <v>90</v>
      </c>
      <c r="F24" s="12">
        <v>17</v>
      </c>
      <c r="G24" s="67">
        <f t="shared" si="0"/>
        <v>0.76923076923076927</v>
      </c>
    </row>
    <row r="25" spans="1:7" ht="24.6" x14ac:dyDescent="0.3">
      <c r="A25" s="66">
        <v>2235</v>
      </c>
      <c r="B25" s="66" t="s">
        <v>55</v>
      </c>
      <c r="C25" s="66" t="s">
        <v>145</v>
      </c>
      <c r="D25" s="66">
        <v>149</v>
      </c>
      <c r="E25" s="66">
        <v>106</v>
      </c>
      <c r="F25" s="12">
        <v>21</v>
      </c>
      <c r="G25" s="30">
        <f t="shared" si="0"/>
        <v>0.71140939597315433</v>
      </c>
    </row>
    <row r="26" spans="1:7" ht="24.6" x14ac:dyDescent="0.3">
      <c r="A26" s="66">
        <v>2235</v>
      </c>
      <c r="B26" s="66" t="s">
        <v>55</v>
      </c>
      <c r="C26" s="66" t="s">
        <v>146</v>
      </c>
      <c r="D26" s="66">
        <v>189</v>
      </c>
      <c r="E26" s="66">
        <v>135</v>
      </c>
      <c r="F26" s="12">
        <v>25</v>
      </c>
      <c r="G26" s="76">
        <v>0.7142857142857143</v>
      </c>
    </row>
    <row r="27" spans="1:7" x14ac:dyDescent="0.3">
      <c r="A27" s="69">
        <v>2252</v>
      </c>
      <c r="B27" s="69" t="s">
        <v>60</v>
      </c>
      <c r="C27" s="69">
        <v>1</v>
      </c>
      <c r="D27" s="70">
        <v>24</v>
      </c>
      <c r="E27" s="70">
        <v>19</v>
      </c>
      <c r="F27" s="70">
        <v>5</v>
      </c>
      <c r="G27" s="71">
        <f t="shared" si="0"/>
        <v>0.79166666666666663</v>
      </c>
    </row>
    <row r="28" spans="1:7" x14ac:dyDescent="0.3">
      <c r="A28" s="69">
        <v>2252</v>
      </c>
      <c r="B28" s="69" t="s">
        <v>60</v>
      </c>
      <c r="C28" s="69">
        <v>2</v>
      </c>
      <c r="D28" s="69">
        <v>74</v>
      </c>
      <c r="E28" s="69">
        <v>58</v>
      </c>
      <c r="F28" s="69">
        <v>12</v>
      </c>
      <c r="G28" s="72">
        <f t="shared" si="0"/>
        <v>0.78378378378378377</v>
      </c>
    </row>
    <row r="29" spans="1:7" x14ac:dyDescent="0.3">
      <c r="A29" s="69">
        <v>2252</v>
      </c>
      <c r="B29" s="69" t="s">
        <v>60</v>
      </c>
      <c r="C29" s="69">
        <v>3</v>
      </c>
      <c r="D29" s="69">
        <v>170</v>
      </c>
      <c r="E29" s="69">
        <v>143</v>
      </c>
      <c r="F29" s="69">
        <v>23</v>
      </c>
      <c r="G29" s="72">
        <f t="shared" si="0"/>
        <v>0.8411764705882353</v>
      </c>
    </row>
    <row r="30" spans="1:7" ht="24.6" x14ac:dyDescent="0.3">
      <c r="A30" s="73">
        <v>2252</v>
      </c>
      <c r="B30" s="73" t="s">
        <v>60</v>
      </c>
      <c r="C30" s="73" t="s">
        <v>145</v>
      </c>
      <c r="D30" s="73">
        <v>228</v>
      </c>
      <c r="E30" s="73">
        <v>195</v>
      </c>
      <c r="F30" s="69">
        <v>30</v>
      </c>
      <c r="G30" s="71">
        <f t="shared" si="0"/>
        <v>0.85526315789473684</v>
      </c>
    </row>
    <row r="31" spans="1:7" ht="24.6" x14ac:dyDescent="0.3">
      <c r="A31" s="73">
        <v>2252</v>
      </c>
      <c r="B31" s="73" t="s">
        <v>60</v>
      </c>
      <c r="C31" s="73" t="s">
        <v>146</v>
      </c>
      <c r="D31" s="73">
        <v>273</v>
      </c>
      <c r="E31" s="73">
        <v>218</v>
      </c>
      <c r="F31" s="69">
        <v>35</v>
      </c>
      <c r="G31" s="74">
        <v>0.79853479853479858</v>
      </c>
    </row>
    <row r="32" spans="1:7" x14ac:dyDescent="0.3">
      <c r="A32" s="12">
        <v>2256</v>
      </c>
      <c r="B32" s="12" t="s">
        <v>65</v>
      </c>
      <c r="C32" s="12">
        <v>1</v>
      </c>
      <c r="D32" s="75">
        <v>44</v>
      </c>
      <c r="E32" s="75">
        <v>39</v>
      </c>
      <c r="F32" s="75">
        <v>8</v>
      </c>
      <c r="G32" s="30">
        <f t="shared" si="0"/>
        <v>0.88636363636363635</v>
      </c>
    </row>
    <row r="33" spans="1:7" x14ac:dyDescent="0.3">
      <c r="A33" s="12">
        <v>2256</v>
      </c>
      <c r="B33" s="12" t="s">
        <v>65</v>
      </c>
      <c r="C33" s="12">
        <v>2</v>
      </c>
      <c r="D33" s="12">
        <v>106</v>
      </c>
      <c r="E33" s="12">
        <v>64</v>
      </c>
      <c r="F33" s="12">
        <v>16</v>
      </c>
      <c r="G33" s="67">
        <f t="shared" si="0"/>
        <v>0.60377358490566035</v>
      </c>
    </row>
    <row r="34" spans="1:7" x14ac:dyDescent="0.3">
      <c r="A34" s="12">
        <v>2256</v>
      </c>
      <c r="B34" s="12" t="s">
        <v>65</v>
      </c>
      <c r="C34" s="12">
        <v>3</v>
      </c>
      <c r="D34" s="12">
        <v>163</v>
      </c>
      <c r="E34" s="12">
        <v>81</v>
      </c>
      <c r="F34" s="12">
        <v>22</v>
      </c>
      <c r="G34" s="67">
        <f t="shared" si="0"/>
        <v>0.49693251533742333</v>
      </c>
    </row>
    <row r="35" spans="1:7" ht="24.6" x14ac:dyDescent="0.3">
      <c r="A35" s="66">
        <v>2256</v>
      </c>
      <c r="B35" s="66" t="s">
        <v>65</v>
      </c>
      <c r="C35" s="66" t="s">
        <v>145</v>
      </c>
      <c r="D35" s="66">
        <v>195</v>
      </c>
      <c r="E35" s="66">
        <v>100</v>
      </c>
      <c r="F35" s="12">
        <v>26</v>
      </c>
      <c r="G35" s="30">
        <f t="shared" si="0"/>
        <v>0.51282051282051277</v>
      </c>
    </row>
    <row r="36" spans="1:7" ht="24.6" x14ac:dyDescent="0.3">
      <c r="A36" s="66">
        <v>2256</v>
      </c>
      <c r="B36" s="66" t="s">
        <v>65</v>
      </c>
      <c r="C36" s="66" t="s">
        <v>146</v>
      </c>
      <c r="D36" s="66">
        <v>168</v>
      </c>
      <c r="E36" s="66">
        <v>89</v>
      </c>
      <c r="F36" s="12">
        <v>23</v>
      </c>
      <c r="G36" s="76">
        <v>0.52976190476190477</v>
      </c>
    </row>
    <row r="37" spans="1:7" x14ac:dyDescent="0.3">
      <c r="A37" s="69">
        <v>2257</v>
      </c>
      <c r="B37" s="69" t="s">
        <v>64</v>
      </c>
      <c r="C37" s="69">
        <v>1</v>
      </c>
      <c r="D37" s="70">
        <v>49</v>
      </c>
      <c r="E37" s="70">
        <v>35</v>
      </c>
      <c r="F37" s="70">
        <v>9</v>
      </c>
      <c r="G37" s="71">
        <f t="shared" si="0"/>
        <v>0.7142857142857143</v>
      </c>
    </row>
    <row r="38" spans="1:7" x14ac:dyDescent="0.3">
      <c r="A38" s="69" t="s">
        <v>63</v>
      </c>
      <c r="B38" s="69" t="s">
        <v>64</v>
      </c>
      <c r="C38" s="69">
        <v>2</v>
      </c>
      <c r="D38" s="69">
        <v>125</v>
      </c>
      <c r="E38" s="69">
        <v>84</v>
      </c>
      <c r="F38" s="69">
        <v>18</v>
      </c>
      <c r="G38" s="72">
        <f t="shared" si="0"/>
        <v>0.67200000000000004</v>
      </c>
    </row>
    <row r="39" spans="1:7" x14ac:dyDescent="0.3">
      <c r="A39" s="69" t="s">
        <v>63</v>
      </c>
      <c r="B39" s="69" t="s">
        <v>64</v>
      </c>
      <c r="C39" s="69">
        <v>3</v>
      </c>
      <c r="D39" s="69">
        <v>161</v>
      </c>
      <c r="E39" s="69">
        <v>97</v>
      </c>
      <c r="F39" s="69">
        <v>22</v>
      </c>
      <c r="G39" s="72">
        <f t="shared" si="0"/>
        <v>0.60248447204968947</v>
      </c>
    </row>
    <row r="40" spans="1:7" ht="24.6" x14ac:dyDescent="0.3">
      <c r="A40" s="73">
        <v>2257</v>
      </c>
      <c r="B40" s="73" t="s">
        <v>64</v>
      </c>
      <c r="C40" s="73" t="s">
        <v>145</v>
      </c>
      <c r="D40" s="73">
        <v>234</v>
      </c>
      <c r="E40" s="73">
        <v>149</v>
      </c>
      <c r="F40" s="77">
        <v>30</v>
      </c>
      <c r="G40" s="71">
        <f t="shared" si="0"/>
        <v>0.63675213675213671</v>
      </c>
    </row>
    <row r="41" spans="1:7" ht="24.6" x14ac:dyDescent="0.3">
      <c r="A41" s="73">
        <v>2257</v>
      </c>
      <c r="B41" s="73" t="s">
        <v>64</v>
      </c>
      <c r="C41" s="73" t="s">
        <v>146</v>
      </c>
      <c r="D41" s="73">
        <v>244</v>
      </c>
      <c r="E41" s="73">
        <v>154</v>
      </c>
      <c r="F41" s="77">
        <v>31</v>
      </c>
      <c r="G41" s="74">
        <v>0.63114754098360659</v>
      </c>
    </row>
    <row r="42" spans="1:7" x14ac:dyDescent="0.3">
      <c r="A42" s="12">
        <v>2266</v>
      </c>
      <c r="B42" s="12" t="s">
        <v>73</v>
      </c>
      <c r="C42" s="12">
        <v>1</v>
      </c>
      <c r="D42" s="75">
        <v>21</v>
      </c>
      <c r="E42" s="75">
        <v>9</v>
      </c>
      <c r="F42" s="75">
        <v>5</v>
      </c>
      <c r="G42" s="30">
        <f t="shared" si="0"/>
        <v>0.42857142857142855</v>
      </c>
    </row>
    <row r="43" spans="1:7" x14ac:dyDescent="0.3">
      <c r="A43" s="12" t="s">
        <v>72</v>
      </c>
      <c r="B43" s="12" t="s">
        <v>73</v>
      </c>
      <c r="C43" s="12">
        <v>2</v>
      </c>
      <c r="D43" s="12">
        <v>53</v>
      </c>
      <c r="E43" s="12">
        <v>33</v>
      </c>
      <c r="F43" s="12">
        <v>9</v>
      </c>
      <c r="G43" s="67">
        <f t="shared" si="0"/>
        <v>0.62264150943396224</v>
      </c>
    </row>
    <row r="44" spans="1:7" x14ac:dyDescent="0.3">
      <c r="A44" s="12" t="s">
        <v>72</v>
      </c>
      <c r="B44" s="12" t="s">
        <v>73</v>
      </c>
      <c r="C44" s="12">
        <v>3</v>
      </c>
      <c r="D44" s="12">
        <v>80</v>
      </c>
      <c r="E44" s="12">
        <v>36</v>
      </c>
      <c r="F44" s="12">
        <v>13</v>
      </c>
      <c r="G44" s="67">
        <f t="shared" si="0"/>
        <v>0.45</v>
      </c>
    </row>
    <row r="45" spans="1:7" ht="24.6" x14ac:dyDescent="0.3">
      <c r="A45" s="66">
        <v>2266</v>
      </c>
      <c r="B45" s="66" t="s">
        <v>73</v>
      </c>
      <c r="C45" s="66" t="s">
        <v>145</v>
      </c>
      <c r="D45" s="66">
        <v>261</v>
      </c>
      <c r="E45" s="66">
        <v>172</v>
      </c>
      <c r="F45" s="12">
        <v>33</v>
      </c>
      <c r="G45" s="30">
        <f t="shared" si="0"/>
        <v>0.65900383141762453</v>
      </c>
    </row>
    <row r="46" spans="1:7" ht="24.6" x14ac:dyDescent="0.3">
      <c r="A46" s="66">
        <v>2266</v>
      </c>
      <c r="B46" s="66" t="s">
        <v>73</v>
      </c>
      <c r="C46" s="66" t="s">
        <v>146</v>
      </c>
      <c r="D46" s="66">
        <v>355</v>
      </c>
      <c r="E46" s="66">
        <v>251</v>
      </c>
      <c r="F46" s="12">
        <v>44</v>
      </c>
      <c r="G46" s="76">
        <v>0.70704225352112671</v>
      </c>
    </row>
    <row r="47" spans="1:7" x14ac:dyDescent="0.3">
      <c r="A47" s="69">
        <v>2282</v>
      </c>
      <c r="B47" s="69" t="s">
        <v>75</v>
      </c>
      <c r="C47" s="69">
        <v>1</v>
      </c>
      <c r="D47" s="70">
        <v>47</v>
      </c>
      <c r="E47" s="70">
        <v>29</v>
      </c>
      <c r="F47" s="70">
        <v>8</v>
      </c>
      <c r="G47" s="71">
        <f t="shared" si="0"/>
        <v>0.61702127659574468</v>
      </c>
    </row>
    <row r="48" spans="1:7" x14ac:dyDescent="0.3">
      <c r="A48" s="69" t="s">
        <v>74</v>
      </c>
      <c r="B48" s="69" t="s">
        <v>75</v>
      </c>
      <c r="C48" s="69">
        <v>2</v>
      </c>
      <c r="D48" s="69">
        <v>108</v>
      </c>
      <c r="E48" s="69">
        <v>55</v>
      </c>
      <c r="F48" s="69">
        <v>16</v>
      </c>
      <c r="G48" s="72">
        <f t="shared" si="0"/>
        <v>0.5092592592592593</v>
      </c>
    </row>
    <row r="49" spans="1:7" x14ac:dyDescent="0.3">
      <c r="A49" s="69" t="s">
        <v>74</v>
      </c>
      <c r="B49" s="69" t="s">
        <v>75</v>
      </c>
      <c r="C49" s="69">
        <v>3</v>
      </c>
      <c r="D49" s="69">
        <v>75</v>
      </c>
      <c r="E49" s="69">
        <v>43</v>
      </c>
      <c r="F49" s="69">
        <v>12</v>
      </c>
      <c r="G49" s="72">
        <f t="shared" si="0"/>
        <v>0.57333333333333336</v>
      </c>
    </row>
    <row r="50" spans="1:7" ht="24.6" x14ac:dyDescent="0.3">
      <c r="A50" s="73">
        <v>2282</v>
      </c>
      <c r="B50" s="73" t="s">
        <v>75</v>
      </c>
      <c r="C50" s="73" t="s">
        <v>145</v>
      </c>
      <c r="D50" s="73">
        <v>62</v>
      </c>
      <c r="E50" s="73">
        <v>38</v>
      </c>
      <c r="F50" s="69">
        <v>10</v>
      </c>
      <c r="G50" s="71">
        <f t="shared" si="0"/>
        <v>0.61290322580645162</v>
      </c>
    </row>
    <row r="51" spans="1:7" ht="24.6" x14ac:dyDescent="0.3">
      <c r="A51" s="73">
        <v>2282</v>
      </c>
      <c r="B51" s="73" t="s">
        <v>75</v>
      </c>
      <c r="C51" s="73" t="s">
        <v>146</v>
      </c>
      <c r="D51" s="73">
        <v>52</v>
      </c>
      <c r="E51" s="73">
        <v>30</v>
      </c>
      <c r="F51" s="69">
        <v>9</v>
      </c>
      <c r="G51" s="74">
        <v>0.57692307692307687</v>
      </c>
    </row>
    <row r="52" spans="1:7" s="78" customFormat="1" x14ac:dyDescent="0.3">
      <c r="A52" s="12">
        <v>2287</v>
      </c>
      <c r="B52" s="12" t="s">
        <v>80</v>
      </c>
      <c r="C52" s="12">
        <v>1</v>
      </c>
      <c r="D52" s="75">
        <v>20</v>
      </c>
      <c r="E52" s="75">
        <v>15</v>
      </c>
      <c r="F52" s="75">
        <v>5</v>
      </c>
      <c r="G52" s="30">
        <f t="shared" si="0"/>
        <v>0.75</v>
      </c>
    </row>
    <row r="53" spans="1:7" s="78" customFormat="1" x14ac:dyDescent="0.3">
      <c r="A53" s="12">
        <v>2287</v>
      </c>
      <c r="B53" s="12" t="s">
        <v>80</v>
      </c>
      <c r="C53" s="12">
        <v>2</v>
      </c>
      <c r="D53" s="12">
        <v>85</v>
      </c>
      <c r="E53" s="12">
        <v>73</v>
      </c>
      <c r="F53" s="12">
        <v>13</v>
      </c>
      <c r="G53" s="67">
        <f t="shared" si="0"/>
        <v>0.85882352941176465</v>
      </c>
    </row>
    <row r="54" spans="1:7" s="78" customFormat="1" x14ac:dyDescent="0.3">
      <c r="A54" s="12">
        <v>2287</v>
      </c>
      <c r="B54" s="12" t="s">
        <v>80</v>
      </c>
      <c r="C54" s="12">
        <v>3</v>
      </c>
      <c r="D54" s="12">
        <v>181</v>
      </c>
      <c r="E54" s="12">
        <v>151</v>
      </c>
      <c r="F54" s="12">
        <v>24</v>
      </c>
      <c r="G54" s="67">
        <f t="shared" si="0"/>
        <v>0.83425414364640882</v>
      </c>
    </row>
    <row r="55" spans="1:7" s="78" customFormat="1" ht="24.6" x14ac:dyDescent="0.3">
      <c r="A55" s="66">
        <v>2287</v>
      </c>
      <c r="B55" s="66" t="s">
        <v>80</v>
      </c>
      <c r="C55" s="66" t="s">
        <v>145</v>
      </c>
      <c r="D55" s="66">
        <v>199</v>
      </c>
      <c r="E55" s="66">
        <v>170</v>
      </c>
      <c r="F55" s="79">
        <v>26</v>
      </c>
      <c r="G55" s="30">
        <f t="shared" si="0"/>
        <v>0.85427135678391963</v>
      </c>
    </row>
    <row r="56" spans="1:7" s="78" customFormat="1" ht="24.6" x14ac:dyDescent="0.3">
      <c r="A56" s="66">
        <v>2287</v>
      </c>
      <c r="B56" s="66" t="s">
        <v>80</v>
      </c>
      <c r="C56" s="66" t="s">
        <v>146</v>
      </c>
      <c r="D56" s="66">
        <v>262</v>
      </c>
      <c r="E56" s="66">
        <v>235</v>
      </c>
      <c r="F56" s="79">
        <v>33</v>
      </c>
      <c r="G56" s="76">
        <v>0.89694656488549618</v>
      </c>
    </row>
    <row r="57" spans="1:7" x14ac:dyDescent="0.3">
      <c r="A57" s="69">
        <v>2297</v>
      </c>
      <c r="B57" s="69" t="s">
        <v>79</v>
      </c>
      <c r="C57" s="69">
        <v>1</v>
      </c>
      <c r="D57" s="70">
        <v>24</v>
      </c>
      <c r="E57" s="70">
        <v>20</v>
      </c>
      <c r="F57" s="70">
        <v>5</v>
      </c>
      <c r="G57" s="71">
        <f t="shared" si="0"/>
        <v>0.83333333333333337</v>
      </c>
    </row>
    <row r="58" spans="1:7" x14ac:dyDescent="0.3">
      <c r="A58" s="69" t="s">
        <v>78</v>
      </c>
      <c r="B58" s="69" t="s">
        <v>79</v>
      </c>
      <c r="C58" s="69">
        <v>2</v>
      </c>
      <c r="D58" s="69">
        <v>69</v>
      </c>
      <c r="E58" s="69">
        <v>57</v>
      </c>
      <c r="F58" s="69">
        <v>11</v>
      </c>
      <c r="G58" s="72">
        <f t="shared" si="0"/>
        <v>0.82608695652173914</v>
      </c>
    </row>
    <row r="59" spans="1:7" x14ac:dyDescent="0.3">
      <c r="A59" s="69" t="s">
        <v>78</v>
      </c>
      <c r="B59" s="69" t="s">
        <v>79</v>
      </c>
      <c r="C59" s="69">
        <v>3</v>
      </c>
      <c r="D59" s="69">
        <v>171</v>
      </c>
      <c r="E59" s="69">
        <v>159</v>
      </c>
      <c r="F59" s="69">
        <v>23</v>
      </c>
      <c r="G59" s="72">
        <f t="shared" si="0"/>
        <v>0.92982456140350878</v>
      </c>
    </row>
    <row r="60" spans="1:7" ht="24.6" x14ac:dyDescent="0.3">
      <c r="A60" s="69">
        <v>2297</v>
      </c>
      <c r="B60" s="77" t="s">
        <v>79</v>
      </c>
      <c r="C60" s="77" t="s">
        <v>145</v>
      </c>
      <c r="D60" s="69">
        <v>181</v>
      </c>
      <c r="E60" s="69">
        <v>169</v>
      </c>
      <c r="F60" s="69">
        <v>36</v>
      </c>
      <c r="G60" s="71">
        <f t="shared" si="0"/>
        <v>0.93370165745856348</v>
      </c>
    </row>
    <row r="61" spans="1:7" ht="24.6" x14ac:dyDescent="0.3">
      <c r="A61" s="69">
        <v>2297</v>
      </c>
      <c r="B61" s="77" t="s">
        <v>79</v>
      </c>
      <c r="C61" s="77" t="s">
        <v>146</v>
      </c>
      <c r="D61" s="69">
        <v>209</v>
      </c>
      <c r="E61" s="69">
        <v>198</v>
      </c>
      <c r="F61" s="69">
        <v>28</v>
      </c>
      <c r="G61" s="74">
        <v>0.94736842105263153</v>
      </c>
    </row>
    <row r="62" spans="1:7" x14ac:dyDescent="0.3">
      <c r="A62" s="12">
        <v>2304</v>
      </c>
      <c r="B62" s="12" t="s">
        <v>87</v>
      </c>
      <c r="C62" s="12">
        <v>1</v>
      </c>
      <c r="D62" s="75">
        <v>24</v>
      </c>
      <c r="E62" s="75">
        <v>20</v>
      </c>
      <c r="F62" s="75">
        <v>5</v>
      </c>
      <c r="G62" s="30">
        <f t="shared" si="0"/>
        <v>0.83333333333333337</v>
      </c>
    </row>
    <row r="63" spans="1:7" x14ac:dyDescent="0.3">
      <c r="A63" s="12">
        <v>2304</v>
      </c>
      <c r="B63" s="12" t="s">
        <v>87</v>
      </c>
      <c r="C63" s="12">
        <v>2</v>
      </c>
      <c r="D63" s="12">
        <v>54</v>
      </c>
      <c r="E63" s="12">
        <v>51</v>
      </c>
      <c r="F63" s="12">
        <v>9</v>
      </c>
      <c r="G63" s="67">
        <f t="shared" si="0"/>
        <v>0.94444444444444442</v>
      </c>
    </row>
    <row r="64" spans="1:7" x14ac:dyDescent="0.3">
      <c r="A64" s="12">
        <v>2304</v>
      </c>
      <c r="B64" s="12" t="s">
        <v>87</v>
      </c>
      <c r="C64" s="12">
        <v>3</v>
      </c>
      <c r="D64" s="12">
        <v>99</v>
      </c>
      <c r="E64" s="12">
        <v>81</v>
      </c>
      <c r="F64" s="12">
        <v>15</v>
      </c>
      <c r="G64" s="67">
        <f t="shared" si="0"/>
        <v>0.81818181818181823</v>
      </c>
    </row>
    <row r="65" spans="1:7" ht="24.6" x14ac:dyDescent="0.3">
      <c r="A65" s="66">
        <v>2304</v>
      </c>
      <c r="B65" s="66" t="s">
        <v>87</v>
      </c>
      <c r="C65" s="66" t="s">
        <v>145</v>
      </c>
      <c r="D65" s="66">
        <v>137</v>
      </c>
      <c r="E65" s="66">
        <v>100</v>
      </c>
      <c r="F65" s="12">
        <v>19</v>
      </c>
      <c r="G65" s="30">
        <f t="shared" si="0"/>
        <v>0.72992700729927007</v>
      </c>
    </row>
    <row r="66" spans="1:7" ht="24.6" x14ac:dyDescent="0.3">
      <c r="A66" s="66">
        <v>2304</v>
      </c>
      <c r="B66" s="66" t="s">
        <v>87</v>
      </c>
      <c r="C66" s="66" t="s">
        <v>146</v>
      </c>
      <c r="D66" s="66">
        <v>166</v>
      </c>
      <c r="E66" s="66">
        <v>119</v>
      </c>
      <c r="F66" s="12">
        <v>23</v>
      </c>
      <c r="G66" s="76">
        <v>0.7168674698795181</v>
      </c>
    </row>
    <row r="67" spans="1:7" x14ac:dyDescent="0.3">
      <c r="A67" s="69">
        <v>2316</v>
      </c>
      <c r="B67" s="69" t="s">
        <v>84</v>
      </c>
      <c r="C67" s="69">
        <v>1</v>
      </c>
      <c r="D67" s="70">
        <v>23</v>
      </c>
      <c r="E67" s="70">
        <v>15</v>
      </c>
      <c r="F67" s="70">
        <v>5</v>
      </c>
      <c r="G67" s="71">
        <f t="shared" ref="G67:G119" si="1">E67/D67</f>
        <v>0.65217391304347827</v>
      </c>
    </row>
    <row r="68" spans="1:7" x14ac:dyDescent="0.3">
      <c r="A68" s="69" t="s">
        <v>83</v>
      </c>
      <c r="B68" s="69" t="s">
        <v>84</v>
      </c>
      <c r="C68" s="69">
        <v>2</v>
      </c>
      <c r="D68" s="69">
        <v>79</v>
      </c>
      <c r="E68" s="69">
        <v>58</v>
      </c>
      <c r="F68" s="69">
        <v>12</v>
      </c>
      <c r="G68" s="72">
        <f t="shared" si="1"/>
        <v>0.73417721518987344</v>
      </c>
    </row>
    <row r="69" spans="1:7" x14ac:dyDescent="0.3">
      <c r="A69" s="69" t="s">
        <v>83</v>
      </c>
      <c r="B69" s="69" t="s">
        <v>84</v>
      </c>
      <c r="C69" s="69">
        <v>3</v>
      </c>
      <c r="D69" s="69">
        <v>119</v>
      </c>
      <c r="E69" s="69">
        <v>101</v>
      </c>
      <c r="F69" s="69">
        <v>17</v>
      </c>
      <c r="G69" s="72">
        <f t="shared" si="1"/>
        <v>0.84873949579831931</v>
      </c>
    </row>
    <row r="70" spans="1:7" ht="24.6" x14ac:dyDescent="0.3">
      <c r="A70" s="73">
        <v>2316</v>
      </c>
      <c r="B70" s="73" t="s">
        <v>84</v>
      </c>
      <c r="C70" s="73" t="s">
        <v>145</v>
      </c>
      <c r="D70" s="73">
        <v>179</v>
      </c>
      <c r="E70" s="73">
        <v>153</v>
      </c>
      <c r="F70" s="69">
        <v>24</v>
      </c>
      <c r="G70" s="71">
        <f t="shared" si="1"/>
        <v>0.85474860335195535</v>
      </c>
    </row>
    <row r="71" spans="1:7" ht="24.6" x14ac:dyDescent="0.3">
      <c r="A71" s="73">
        <v>2316</v>
      </c>
      <c r="B71" s="73" t="s">
        <v>84</v>
      </c>
      <c r="C71" s="73" t="s">
        <v>146</v>
      </c>
      <c r="D71" s="73">
        <v>193</v>
      </c>
      <c r="E71" s="73">
        <v>163</v>
      </c>
      <c r="F71" s="69">
        <v>26</v>
      </c>
      <c r="G71" s="74">
        <v>0.84455958549222798</v>
      </c>
    </row>
    <row r="72" spans="1:7" x14ac:dyDescent="0.3">
      <c r="A72" s="12">
        <v>2322</v>
      </c>
      <c r="B72" s="12" t="s">
        <v>92</v>
      </c>
      <c r="C72" s="12">
        <v>1</v>
      </c>
      <c r="D72" s="75">
        <v>22</v>
      </c>
      <c r="E72" s="75">
        <v>21</v>
      </c>
      <c r="F72" s="75">
        <v>5</v>
      </c>
      <c r="G72" s="30">
        <f t="shared" si="1"/>
        <v>0.95454545454545459</v>
      </c>
    </row>
    <row r="73" spans="1:7" x14ac:dyDescent="0.3">
      <c r="A73" s="12">
        <v>2322</v>
      </c>
      <c r="B73" s="12" t="s">
        <v>92</v>
      </c>
      <c r="C73" s="12">
        <v>2</v>
      </c>
      <c r="D73" s="12">
        <v>48</v>
      </c>
      <c r="E73" s="12">
        <v>44</v>
      </c>
      <c r="F73" s="12">
        <v>9</v>
      </c>
      <c r="G73" s="67">
        <f t="shared" si="1"/>
        <v>0.91666666666666663</v>
      </c>
    </row>
    <row r="74" spans="1:7" x14ac:dyDescent="0.3">
      <c r="A74" s="12">
        <v>2322</v>
      </c>
      <c r="B74" s="12" t="s">
        <v>92</v>
      </c>
      <c r="C74" s="12">
        <v>3</v>
      </c>
      <c r="D74" s="12">
        <v>161</v>
      </c>
      <c r="E74" s="12">
        <v>148</v>
      </c>
      <c r="F74" s="12">
        <v>22</v>
      </c>
      <c r="G74" s="67">
        <f t="shared" si="1"/>
        <v>0.91925465838509313</v>
      </c>
    </row>
    <row r="75" spans="1:7" ht="24.6" x14ac:dyDescent="0.3">
      <c r="A75" s="66">
        <v>2322</v>
      </c>
      <c r="B75" s="66" t="s">
        <v>92</v>
      </c>
      <c r="C75" s="66" t="s">
        <v>145</v>
      </c>
      <c r="D75" s="66">
        <v>191</v>
      </c>
      <c r="E75" s="66">
        <v>178</v>
      </c>
      <c r="F75" s="79">
        <v>25</v>
      </c>
      <c r="G75" s="30">
        <f t="shared" si="1"/>
        <v>0.93193717277486909</v>
      </c>
    </row>
    <row r="76" spans="1:7" ht="24.6" x14ac:dyDescent="0.3">
      <c r="A76" s="66">
        <v>2322</v>
      </c>
      <c r="B76" s="66" t="s">
        <v>92</v>
      </c>
      <c r="C76" s="66" t="s">
        <v>146</v>
      </c>
      <c r="D76" s="66">
        <v>202</v>
      </c>
      <c r="E76" s="66">
        <v>183</v>
      </c>
      <c r="F76" s="79">
        <v>27</v>
      </c>
      <c r="G76" s="76">
        <v>0.90594059405940597</v>
      </c>
    </row>
    <row r="77" spans="1:7" x14ac:dyDescent="0.3">
      <c r="A77" s="69">
        <v>2324</v>
      </c>
      <c r="B77" s="69" t="s">
        <v>86</v>
      </c>
      <c r="C77" s="69">
        <v>1</v>
      </c>
      <c r="D77" s="70">
        <v>42</v>
      </c>
      <c r="E77" s="70">
        <v>12</v>
      </c>
      <c r="F77" s="70">
        <v>8</v>
      </c>
      <c r="G77" s="71">
        <f t="shared" si="1"/>
        <v>0.2857142857142857</v>
      </c>
    </row>
    <row r="78" spans="1:7" x14ac:dyDescent="0.3">
      <c r="A78" s="69" t="s">
        <v>85</v>
      </c>
      <c r="B78" s="69" t="s">
        <v>86</v>
      </c>
      <c r="C78" s="69">
        <v>2</v>
      </c>
      <c r="D78" s="69">
        <v>197</v>
      </c>
      <c r="E78" s="69">
        <v>127</v>
      </c>
      <c r="F78" s="69">
        <v>26</v>
      </c>
      <c r="G78" s="72">
        <f t="shared" si="1"/>
        <v>0.64467005076142136</v>
      </c>
    </row>
    <row r="79" spans="1:7" x14ac:dyDescent="0.3">
      <c r="A79" s="69" t="s">
        <v>85</v>
      </c>
      <c r="B79" s="69" t="s">
        <v>86</v>
      </c>
      <c r="C79" s="69">
        <v>3</v>
      </c>
      <c r="D79" s="69">
        <v>209</v>
      </c>
      <c r="E79" s="69">
        <v>110</v>
      </c>
      <c r="F79" s="69">
        <v>28</v>
      </c>
      <c r="G79" s="72">
        <f t="shared" si="1"/>
        <v>0.52631578947368418</v>
      </c>
    </row>
    <row r="80" spans="1:7" ht="24.6" x14ac:dyDescent="0.3">
      <c r="A80" s="73">
        <v>2324</v>
      </c>
      <c r="B80" s="73" t="s">
        <v>86</v>
      </c>
      <c r="C80" s="73" t="s">
        <v>145</v>
      </c>
      <c r="D80" s="73">
        <v>314</v>
      </c>
      <c r="E80" s="73">
        <v>155</v>
      </c>
      <c r="F80" s="69">
        <v>39</v>
      </c>
      <c r="G80" s="71">
        <f t="shared" si="1"/>
        <v>0.49363057324840764</v>
      </c>
    </row>
    <row r="81" spans="1:7" ht="24.6" x14ac:dyDescent="0.3">
      <c r="A81" s="73">
        <v>2324</v>
      </c>
      <c r="B81" s="73" t="s">
        <v>86</v>
      </c>
      <c r="C81" s="73" t="s">
        <v>146</v>
      </c>
      <c r="D81" s="73">
        <v>364</v>
      </c>
      <c r="E81" s="73">
        <v>181</v>
      </c>
      <c r="F81" s="69">
        <v>45</v>
      </c>
      <c r="G81" s="74">
        <v>0.49725274725274726</v>
      </c>
    </row>
    <row r="82" spans="1:7" x14ac:dyDescent="0.3">
      <c r="A82" s="12">
        <v>2361</v>
      </c>
      <c r="B82" s="12" t="s">
        <v>89</v>
      </c>
      <c r="C82" s="12">
        <v>1</v>
      </c>
      <c r="D82" s="75">
        <v>24</v>
      </c>
      <c r="E82" s="75">
        <v>23</v>
      </c>
      <c r="F82" s="75">
        <v>5</v>
      </c>
      <c r="G82" s="30">
        <f t="shared" si="1"/>
        <v>0.95833333333333337</v>
      </c>
    </row>
    <row r="83" spans="1:7" x14ac:dyDescent="0.3">
      <c r="A83" s="12" t="s">
        <v>88</v>
      </c>
      <c r="B83" s="12" t="s">
        <v>89</v>
      </c>
      <c r="C83" s="12">
        <v>2</v>
      </c>
      <c r="D83" s="12">
        <v>51</v>
      </c>
      <c r="E83" s="12">
        <v>45</v>
      </c>
      <c r="F83" s="12">
        <v>9</v>
      </c>
      <c r="G83" s="67">
        <f t="shared" si="1"/>
        <v>0.88235294117647056</v>
      </c>
    </row>
    <row r="84" spans="1:7" x14ac:dyDescent="0.3">
      <c r="A84" s="12" t="s">
        <v>88</v>
      </c>
      <c r="B84" s="12" t="s">
        <v>89</v>
      </c>
      <c r="C84" s="12">
        <v>3</v>
      </c>
      <c r="D84" s="12">
        <v>81</v>
      </c>
      <c r="E84" s="12">
        <v>69</v>
      </c>
      <c r="F84" s="12">
        <v>13</v>
      </c>
      <c r="G84" s="67">
        <f t="shared" si="1"/>
        <v>0.85185185185185186</v>
      </c>
    </row>
    <row r="85" spans="1:7" ht="24.6" x14ac:dyDescent="0.3">
      <c r="A85" s="66">
        <v>2361</v>
      </c>
      <c r="B85" s="66" t="s">
        <v>89</v>
      </c>
      <c r="C85" s="66" t="s">
        <v>145</v>
      </c>
      <c r="D85" s="66">
        <v>161</v>
      </c>
      <c r="E85" s="66">
        <v>122</v>
      </c>
      <c r="F85" s="12">
        <v>22</v>
      </c>
      <c r="G85" s="30">
        <f t="shared" si="1"/>
        <v>0.75776397515527949</v>
      </c>
    </row>
    <row r="86" spans="1:7" ht="24.6" x14ac:dyDescent="0.3">
      <c r="A86" s="66">
        <v>2361</v>
      </c>
      <c r="B86" s="66" t="s">
        <v>89</v>
      </c>
      <c r="C86" s="66" t="s">
        <v>146</v>
      </c>
      <c r="D86" s="66">
        <v>194</v>
      </c>
      <c r="E86" s="66">
        <v>145</v>
      </c>
      <c r="F86" s="12">
        <v>26</v>
      </c>
      <c r="G86" s="76">
        <v>0.74742268041237114</v>
      </c>
    </row>
    <row r="87" spans="1:7" x14ac:dyDescent="0.3">
      <c r="A87" s="12">
        <v>2381</v>
      </c>
      <c r="B87" s="12" t="s">
        <v>91</v>
      </c>
      <c r="C87" s="12">
        <v>1</v>
      </c>
      <c r="D87" s="75">
        <v>21</v>
      </c>
      <c r="E87" s="75">
        <v>8</v>
      </c>
      <c r="F87" s="75">
        <v>5</v>
      </c>
      <c r="G87" s="30">
        <f t="shared" si="1"/>
        <v>0.38095238095238093</v>
      </c>
    </row>
    <row r="88" spans="1:7" x14ac:dyDescent="0.3">
      <c r="A88" s="69" t="s">
        <v>90</v>
      </c>
      <c r="B88" s="69" t="s">
        <v>91</v>
      </c>
      <c r="C88" s="69">
        <v>2</v>
      </c>
      <c r="D88" s="69">
        <v>77</v>
      </c>
      <c r="E88" s="69">
        <v>43</v>
      </c>
      <c r="F88" s="69">
        <v>12</v>
      </c>
      <c r="G88" s="72">
        <f t="shared" si="1"/>
        <v>0.55844155844155841</v>
      </c>
    </row>
    <row r="89" spans="1:7" x14ac:dyDescent="0.3">
      <c r="A89" s="69" t="s">
        <v>90</v>
      </c>
      <c r="B89" s="69" t="s">
        <v>91</v>
      </c>
      <c r="C89" s="69">
        <v>3</v>
      </c>
      <c r="D89" s="69">
        <v>99</v>
      </c>
      <c r="E89" s="69">
        <v>51</v>
      </c>
      <c r="F89" s="69">
        <v>15</v>
      </c>
      <c r="G89" s="72">
        <f t="shared" si="1"/>
        <v>0.51515151515151514</v>
      </c>
    </row>
    <row r="90" spans="1:7" ht="24.6" x14ac:dyDescent="0.3">
      <c r="A90" s="73">
        <v>2381</v>
      </c>
      <c r="B90" s="73" t="s">
        <v>91</v>
      </c>
      <c r="C90" s="73" t="s">
        <v>145</v>
      </c>
      <c r="D90" s="73">
        <v>143</v>
      </c>
      <c r="E90" s="73">
        <v>64</v>
      </c>
      <c r="F90" s="69">
        <v>20</v>
      </c>
      <c r="G90" s="71">
        <f t="shared" si="1"/>
        <v>0.44755244755244755</v>
      </c>
    </row>
    <row r="91" spans="1:7" ht="24.6" x14ac:dyDescent="0.3">
      <c r="A91" s="73">
        <v>2381</v>
      </c>
      <c r="B91" s="73" t="s">
        <v>91</v>
      </c>
      <c r="C91" s="73" t="s">
        <v>146</v>
      </c>
      <c r="D91" s="73">
        <v>187</v>
      </c>
      <c r="E91" s="73">
        <v>89</v>
      </c>
      <c r="F91" s="69">
        <v>25</v>
      </c>
      <c r="G91" s="74">
        <v>0.47593582887700536</v>
      </c>
    </row>
    <row r="92" spans="1:7" ht="24.6" x14ac:dyDescent="0.3">
      <c r="A92" s="19" t="s">
        <v>81</v>
      </c>
      <c r="B92" s="19" t="s">
        <v>82</v>
      </c>
      <c r="C92" s="19">
        <v>1</v>
      </c>
      <c r="D92" s="159">
        <v>32</v>
      </c>
      <c r="E92" s="159">
        <v>16</v>
      </c>
      <c r="F92" s="159">
        <v>6</v>
      </c>
      <c r="G92" s="160">
        <f t="shared" si="1"/>
        <v>0.5</v>
      </c>
    </row>
    <row r="93" spans="1:7" ht="24.6" x14ac:dyDescent="0.3">
      <c r="A93" s="19" t="s">
        <v>81</v>
      </c>
      <c r="B93" s="19" t="s">
        <v>82</v>
      </c>
      <c r="C93" s="19">
        <v>2</v>
      </c>
      <c r="D93" s="159">
        <v>57</v>
      </c>
      <c r="E93" s="159">
        <v>20</v>
      </c>
      <c r="F93" s="159">
        <v>10</v>
      </c>
      <c r="G93" s="161">
        <f t="shared" si="1"/>
        <v>0.35087719298245612</v>
      </c>
    </row>
    <row r="94" spans="1:7" ht="24.6" x14ac:dyDescent="0.3">
      <c r="A94" s="19" t="s">
        <v>81</v>
      </c>
      <c r="B94" s="19" t="s">
        <v>82</v>
      </c>
      <c r="C94" s="19">
        <v>3</v>
      </c>
      <c r="D94" s="159">
        <v>45</v>
      </c>
      <c r="E94" s="159">
        <v>13</v>
      </c>
      <c r="F94" s="159">
        <v>8</v>
      </c>
      <c r="G94" s="161">
        <f t="shared" si="1"/>
        <v>0.28888888888888886</v>
      </c>
    </row>
    <row r="95" spans="1:7" ht="24.6" x14ac:dyDescent="0.3">
      <c r="A95" s="19" t="s">
        <v>81</v>
      </c>
      <c r="B95" s="19" t="s">
        <v>82</v>
      </c>
      <c r="C95" s="19" t="s">
        <v>145</v>
      </c>
      <c r="D95" s="159">
        <v>26</v>
      </c>
      <c r="E95" s="159">
        <v>10</v>
      </c>
      <c r="F95" s="159">
        <v>6</v>
      </c>
      <c r="G95" s="160">
        <f t="shared" si="1"/>
        <v>0.38461538461538464</v>
      </c>
    </row>
    <row r="96" spans="1:7" ht="24.6" x14ac:dyDescent="0.3">
      <c r="A96" s="19" t="s">
        <v>81</v>
      </c>
      <c r="B96" s="19" t="s">
        <v>82</v>
      </c>
      <c r="C96" s="19" t="s">
        <v>146</v>
      </c>
      <c r="D96" s="19">
        <v>23</v>
      </c>
      <c r="E96" s="19">
        <v>11</v>
      </c>
      <c r="F96" s="159">
        <v>5</v>
      </c>
      <c r="G96" s="162">
        <v>0.47826086956521741</v>
      </c>
    </row>
    <row r="97" spans="1:7" x14ac:dyDescent="0.3">
      <c r="A97" s="73" t="s">
        <v>44</v>
      </c>
      <c r="B97" s="73" t="s">
        <v>45</v>
      </c>
      <c r="C97" s="73">
        <v>1</v>
      </c>
      <c r="D97" s="69">
        <v>32</v>
      </c>
      <c r="E97" s="69">
        <v>8</v>
      </c>
      <c r="F97" s="69">
        <v>6</v>
      </c>
      <c r="G97" s="71">
        <f t="shared" si="1"/>
        <v>0.25</v>
      </c>
    </row>
    <row r="98" spans="1:7" x14ac:dyDescent="0.3">
      <c r="A98" s="73" t="s">
        <v>44</v>
      </c>
      <c r="B98" s="73" t="s">
        <v>45</v>
      </c>
      <c r="C98" s="73">
        <v>2</v>
      </c>
      <c r="D98" s="69">
        <v>67</v>
      </c>
      <c r="E98" s="69">
        <v>14</v>
      </c>
      <c r="F98" s="69">
        <v>11</v>
      </c>
      <c r="G98" s="72">
        <f t="shared" si="1"/>
        <v>0.20895522388059701</v>
      </c>
    </row>
    <row r="99" spans="1:7" x14ac:dyDescent="0.3">
      <c r="A99" s="69" t="s">
        <v>44</v>
      </c>
      <c r="B99" s="69" t="s">
        <v>45</v>
      </c>
      <c r="C99" s="69">
        <v>3</v>
      </c>
      <c r="D99" s="69">
        <v>56</v>
      </c>
      <c r="E99" s="69">
        <v>12</v>
      </c>
      <c r="F99" s="69">
        <v>10</v>
      </c>
      <c r="G99" s="72">
        <f t="shared" si="1"/>
        <v>0.21428571428571427</v>
      </c>
    </row>
    <row r="100" spans="1:7" ht="24.6" x14ac:dyDescent="0.3">
      <c r="A100" s="73" t="s">
        <v>44</v>
      </c>
      <c r="B100" s="73" t="s">
        <v>45</v>
      </c>
      <c r="C100" s="73" t="s">
        <v>145</v>
      </c>
      <c r="D100" s="73">
        <v>57</v>
      </c>
      <c r="E100" s="73">
        <v>16</v>
      </c>
      <c r="F100" s="69">
        <v>10</v>
      </c>
      <c r="G100" s="71">
        <f t="shared" si="1"/>
        <v>0.2807017543859649</v>
      </c>
    </row>
    <row r="101" spans="1:7" ht="24.6" x14ac:dyDescent="0.3">
      <c r="A101" s="73" t="s">
        <v>44</v>
      </c>
      <c r="B101" s="73" t="s">
        <v>45</v>
      </c>
      <c r="C101" s="73" t="s">
        <v>146</v>
      </c>
      <c r="D101" s="73">
        <v>53</v>
      </c>
      <c r="E101" s="73">
        <v>12</v>
      </c>
      <c r="F101" s="69">
        <v>9</v>
      </c>
      <c r="G101" s="74">
        <v>0.22641509433962265</v>
      </c>
    </row>
    <row r="102" spans="1:7" ht="24.6" x14ac:dyDescent="0.3">
      <c r="A102" s="19" t="s">
        <v>41</v>
      </c>
      <c r="B102" s="19" t="s">
        <v>42</v>
      </c>
      <c r="C102" s="19">
        <v>1</v>
      </c>
      <c r="D102" s="159">
        <v>22</v>
      </c>
      <c r="E102" s="159">
        <v>11</v>
      </c>
      <c r="F102" s="159">
        <v>5</v>
      </c>
      <c r="G102" s="160">
        <f t="shared" si="1"/>
        <v>0.5</v>
      </c>
    </row>
    <row r="103" spans="1:7" ht="24.6" x14ac:dyDescent="0.3">
      <c r="A103" s="19" t="s">
        <v>41</v>
      </c>
      <c r="B103" s="19" t="s">
        <v>42</v>
      </c>
      <c r="C103" s="19">
        <v>2</v>
      </c>
      <c r="D103" s="159">
        <v>39</v>
      </c>
      <c r="E103" s="159">
        <v>26</v>
      </c>
      <c r="F103" s="159">
        <v>7</v>
      </c>
      <c r="G103" s="161">
        <f t="shared" si="1"/>
        <v>0.66666666666666663</v>
      </c>
    </row>
    <row r="104" spans="1:7" ht="24.6" x14ac:dyDescent="0.3">
      <c r="A104" s="159" t="s">
        <v>41</v>
      </c>
      <c r="B104" s="159" t="s">
        <v>42</v>
      </c>
      <c r="C104" s="159">
        <v>3</v>
      </c>
      <c r="D104" s="159">
        <v>42</v>
      </c>
      <c r="E104" s="159">
        <v>26</v>
      </c>
      <c r="F104" s="159">
        <v>8</v>
      </c>
      <c r="G104" s="161">
        <f t="shared" si="1"/>
        <v>0.61904761904761907</v>
      </c>
    </row>
    <row r="105" spans="1:7" ht="24.6" x14ac:dyDescent="0.3">
      <c r="A105" s="19" t="s">
        <v>41</v>
      </c>
      <c r="B105" s="19" t="s">
        <v>42</v>
      </c>
      <c r="C105" s="19" t="s">
        <v>145</v>
      </c>
      <c r="D105" s="159">
        <v>48</v>
      </c>
      <c r="E105" s="159">
        <v>26</v>
      </c>
      <c r="F105" s="159">
        <v>9</v>
      </c>
      <c r="G105" s="160">
        <f t="shared" si="1"/>
        <v>0.54166666666666663</v>
      </c>
    </row>
    <row r="106" spans="1:7" ht="24.6" x14ac:dyDescent="0.3">
      <c r="A106" s="19" t="s">
        <v>41</v>
      </c>
      <c r="B106" s="19" t="s">
        <v>42</v>
      </c>
      <c r="C106" s="19" t="s">
        <v>146</v>
      </c>
      <c r="D106" s="19">
        <v>61</v>
      </c>
      <c r="E106" s="19">
        <v>26</v>
      </c>
      <c r="F106" s="159">
        <v>10</v>
      </c>
      <c r="G106" s="162">
        <v>0.42622950819672129</v>
      </c>
    </row>
    <row r="107" spans="1:7" ht="24.6" x14ac:dyDescent="0.3">
      <c r="A107" s="73" t="s">
        <v>56</v>
      </c>
      <c r="B107" s="73" t="s">
        <v>57</v>
      </c>
      <c r="C107" s="73">
        <v>1</v>
      </c>
      <c r="D107" s="69">
        <v>18</v>
      </c>
      <c r="E107" s="69">
        <v>11</v>
      </c>
      <c r="F107" s="69">
        <v>4</v>
      </c>
      <c r="G107" s="71">
        <f t="shared" si="1"/>
        <v>0.61111111111111116</v>
      </c>
    </row>
    <row r="108" spans="1:7" ht="24.6" x14ac:dyDescent="0.3">
      <c r="A108" s="73" t="s">
        <v>56</v>
      </c>
      <c r="B108" s="73" t="s">
        <v>57</v>
      </c>
      <c r="C108" s="73">
        <v>2</v>
      </c>
      <c r="D108" s="69">
        <v>41</v>
      </c>
      <c r="E108" s="69">
        <v>26</v>
      </c>
      <c r="F108" s="69">
        <v>8</v>
      </c>
      <c r="G108" s="72">
        <f t="shared" si="1"/>
        <v>0.63414634146341464</v>
      </c>
    </row>
    <row r="109" spans="1:7" ht="24.6" x14ac:dyDescent="0.3">
      <c r="A109" s="73" t="s">
        <v>56</v>
      </c>
      <c r="B109" s="73" t="s">
        <v>57</v>
      </c>
      <c r="C109" s="73">
        <v>3</v>
      </c>
      <c r="D109" s="69">
        <v>80</v>
      </c>
      <c r="E109" s="69">
        <v>59</v>
      </c>
      <c r="F109" s="69">
        <v>13</v>
      </c>
      <c r="G109" s="72">
        <f t="shared" si="1"/>
        <v>0.73750000000000004</v>
      </c>
    </row>
    <row r="110" spans="1:7" ht="24.6" x14ac:dyDescent="0.3">
      <c r="A110" s="73" t="s">
        <v>56</v>
      </c>
      <c r="B110" s="73" t="s">
        <v>57</v>
      </c>
      <c r="C110" s="73" t="s">
        <v>145</v>
      </c>
      <c r="D110" s="69">
        <v>87</v>
      </c>
      <c r="E110" s="69">
        <v>65</v>
      </c>
      <c r="F110" s="69">
        <v>13</v>
      </c>
      <c r="G110" s="71">
        <f t="shared" si="1"/>
        <v>0.74712643678160917</v>
      </c>
    </row>
    <row r="111" spans="1:7" ht="24.6" x14ac:dyDescent="0.3">
      <c r="A111" s="73" t="s">
        <v>56</v>
      </c>
      <c r="B111" s="73" t="s">
        <v>57</v>
      </c>
      <c r="C111" s="73" t="s">
        <v>146</v>
      </c>
      <c r="D111" s="73">
        <v>80</v>
      </c>
      <c r="E111" s="73">
        <v>62</v>
      </c>
      <c r="F111" s="69">
        <v>13</v>
      </c>
      <c r="G111" s="74">
        <v>0.77500000000000002</v>
      </c>
    </row>
    <row r="112" spans="1:7" ht="24.6" x14ac:dyDescent="0.3">
      <c r="A112" s="19" t="s">
        <v>61</v>
      </c>
      <c r="B112" s="19" t="s">
        <v>62</v>
      </c>
      <c r="C112" s="19">
        <v>1</v>
      </c>
      <c r="D112" s="159">
        <v>29</v>
      </c>
      <c r="E112" s="159">
        <v>21</v>
      </c>
      <c r="F112" s="159">
        <v>6</v>
      </c>
      <c r="G112" s="160">
        <f t="shared" si="1"/>
        <v>0.72413793103448276</v>
      </c>
    </row>
    <row r="113" spans="1:7" ht="24.6" x14ac:dyDescent="0.3">
      <c r="A113" s="19" t="s">
        <v>61</v>
      </c>
      <c r="B113" s="19" t="s">
        <v>62</v>
      </c>
      <c r="C113" s="19">
        <v>2</v>
      </c>
      <c r="D113" s="159">
        <v>94</v>
      </c>
      <c r="E113" s="159">
        <v>51</v>
      </c>
      <c r="F113" s="159">
        <v>14</v>
      </c>
      <c r="G113" s="161">
        <f t="shared" si="1"/>
        <v>0.54255319148936165</v>
      </c>
    </row>
    <row r="114" spans="1:7" ht="24.6" x14ac:dyDescent="0.3">
      <c r="A114" s="19" t="s">
        <v>61</v>
      </c>
      <c r="B114" s="19" t="s">
        <v>62</v>
      </c>
      <c r="C114" s="19">
        <v>3</v>
      </c>
      <c r="D114" s="159">
        <v>154</v>
      </c>
      <c r="E114" s="159">
        <v>79</v>
      </c>
      <c r="F114" s="159">
        <v>21</v>
      </c>
      <c r="G114" s="161">
        <f t="shared" si="1"/>
        <v>0.51298701298701299</v>
      </c>
    </row>
    <row r="115" spans="1:7" ht="24.6" x14ac:dyDescent="0.3">
      <c r="A115" s="19" t="s">
        <v>61</v>
      </c>
      <c r="B115" s="19" t="s">
        <v>62</v>
      </c>
      <c r="C115" s="19" t="s">
        <v>145</v>
      </c>
      <c r="D115" s="159">
        <v>156</v>
      </c>
      <c r="E115" s="159">
        <v>79</v>
      </c>
      <c r="F115" s="159">
        <v>21</v>
      </c>
      <c r="G115" s="160">
        <f t="shared" si="1"/>
        <v>0.50641025641025639</v>
      </c>
    </row>
    <row r="116" spans="1:7" ht="24.6" x14ac:dyDescent="0.3">
      <c r="A116" s="19" t="s">
        <v>61</v>
      </c>
      <c r="B116" s="19" t="s">
        <v>62</v>
      </c>
      <c r="C116" s="19" t="s">
        <v>146</v>
      </c>
      <c r="D116" s="19">
        <v>189</v>
      </c>
      <c r="E116" s="19">
        <v>107</v>
      </c>
      <c r="F116" s="159">
        <v>25</v>
      </c>
      <c r="G116" s="162">
        <v>0.56613756613756616</v>
      </c>
    </row>
    <row r="117" spans="1:7" ht="24.6" x14ac:dyDescent="0.3">
      <c r="A117" s="73" t="s">
        <v>66</v>
      </c>
      <c r="B117" s="73" t="s">
        <v>67</v>
      </c>
      <c r="C117" s="73">
        <v>1</v>
      </c>
      <c r="D117" s="69">
        <v>19</v>
      </c>
      <c r="E117" s="69">
        <v>0</v>
      </c>
      <c r="F117" s="69">
        <v>4</v>
      </c>
      <c r="G117" s="71">
        <f t="shared" si="1"/>
        <v>0</v>
      </c>
    </row>
    <row r="118" spans="1:7" ht="24.6" x14ac:dyDescent="0.3">
      <c r="A118" s="73" t="s">
        <v>66</v>
      </c>
      <c r="B118" s="73" t="s">
        <v>67</v>
      </c>
      <c r="C118" s="73">
        <v>2</v>
      </c>
      <c r="D118" s="69">
        <v>12</v>
      </c>
      <c r="E118" s="69">
        <v>2</v>
      </c>
      <c r="F118" s="69">
        <v>3</v>
      </c>
      <c r="G118" s="72">
        <f t="shared" si="1"/>
        <v>0.16666666666666666</v>
      </c>
    </row>
    <row r="119" spans="1:7" ht="24.6" x14ac:dyDescent="0.3">
      <c r="A119" s="69" t="s">
        <v>66</v>
      </c>
      <c r="B119" s="69" t="s">
        <v>67</v>
      </c>
      <c r="C119" s="69">
        <v>3</v>
      </c>
      <c r="D119" s="69">
        <v>3</v>
      </c>
      <c r="E119" s="69">
        <v>2</v>
      </c>
      <c r="F119" s="69" t="s">
        <v>34</v>
      </c>
      <c r="G119" s="72">
        <f t="shared" si="1"/>
        <v>0.66666666666666663</v>
      </c>
    </row>
    <row r="120" spans="1:7" ht="24.6" x14ac:dyDescent="0.3">
      <c r="A120" s="73" t="s">
        <v>66</v>
      </c>
      <c r="B120" s="73" t="s">
        <v>67</v>
      </c>
      <c r="C120" s="73" t="s">
        <v>145</v>
      </c>
      <c r="D120" s="69">
        <v>0</v>
      </c>
      <c r="E120" s="69">
        <v>0</v>
      </c>
      <c r="F120" s="69" t="s">
        <v>34</v>
      </c>
      <c r="G120" s="71" t="s">
        <v>97</v>
      </c>
    </row>
    <row r="121" spans="1:7" ht="24.6" x14ac:dyDescent="0.3">
      <c r="A121" s="73" t="s">
        <v>95</v>
      </c>
      <c r="B121" s="73" t="s">
        <v>67</v>
      </c>
      <c r="C121" s="73" t="s">
        <v>146</v>
      </c>
      <c r="D121" s="73">
        <v>0</v>
      </c>
      <c r="E121" s="73">
        <v>0</v>
      </c>
      <c r="F121" s="69" t="s">
        <v>34</v>
      </c>
      <c r="G121" s="163" t="s">
        <v>97</v>
      </c>
    </row>
    <row r="122" spans="1:7" ht="24.6" x14ac:dyDescent="0.3">
      <c r="A122" s="19" t="s">
        <v>70</v>
      </c>
      <c r="B122" s="19" t="s">
        <v>71</v>
      </c>
      <c r="C122" s="19">
        <v>1</v>
      </c>
      <c r="D122" s="159">
        <v>18</v>
      </c>
      <c r="E122" s="159">
        <v>7</v>
      </c>
      <c r="F122" s="159">
        <v>4</v>
      </c>
      <c r="G122" s="160">
        <f t="shared" ref="G122:G145" si="2">E122/D122</f>
        <v>0.3888888888888889</v>
      </c>
    </row>
    <row r="123" spans="1:7" ht="24.6" x14ac:dyDescent="0.3">
      <c r="A123" s="19" t="s">
        <v>70</v>
      </c>
      <c r="B123" s="19" t="s">
        <v>71</v>
      </c>
      <c r="C123" s="19">
        <v>2</v>
      </c>
      <c r="D123" s="159">
        <v>42</v>
      </c>
      <c r="E123" s="159">
        <v>20</v>
      </c>
      <c r="F123" s="159">
        <v>8</v>
      </c>
      <c r="G123" s="161">
        <f t="shared" si="2"/>
        <v>0.47619047619047616</v>
      </c>
    </row>
    <row r="124" spans="1:7" ht="24.6" x14ac:dyDescent="0.3">
      <c r="A124" s="159" t="s">
        <v>70</v>
      </c>
      <c r="B124" s="159" t="s">
        <v>71</v>
      </c>
      <c r="C124" s="159">
        <v>3</v>
      </c>
      <c r="D124" s="159">
        <v>38</v>
      </c>
      <c r="E124" s="159">
        <v>18</v>
      </c>
      <c r="F124" s="159">
        <v>7</v>
      </c>
      <c r="G124" s="161">
        <f t="shared" si="2"/>
        <v>0.47368421052631576</v>
      </c>
    </row>
    <row r="125" spans="1:7" ht="24.6" x14ac:dyDescent="0.3">
      <c r="A125" s="19" t="s">
        <v>70</v>
      </c>
      <c r="B125" s="19" t="s">
        <v>71</v>
      </c>
      <c r="C125" s="19" t="s">
        <v>145</v>
      </c>
      <c r="D125" s="159">
        <v>34</v>
      </c>
      <c r="E125" s="159">
        <v>11</v>
      </c>
      <c r="F125" s="159">
        <v>7</v>
      </c>
      <c r="G125" s="160">
        <f t="shared" si="2"/>
        <v>0.3235294117647059</v>
      </c>
    </row>
    <row r="126" spans="1:7" ht="24.6" x14ac:dyDescent="0.3">
      <c r="A126" s="19" t="s">
        <v>70</v>
      </c>
      <c r="B126" s="19" t="s">
        <v>71</v>
      </c>
      <c r="C126" s="19" t="s">
        <v>146</v>
      </c>
      <c r="D126" s="19">
        <v>27</v>
      </c>
      <c r="E126" s="19">
        <v>11</v>
      </c>
      <c r="F126" s="159">
        <v>6</v>
      </c>
      <c r="G126" s="162">
        <v>0.40740740740740738</v>
      </c>
    </row>
    <row r="127" spans="1:7" ht="24.6" x14ac:dyDescent="0.3">
      <c r="A127" s="73" t="s">
        <v>76</v>
      </c>
      <c r="B127" s="73" t="s">
        <v>77</v>
      </c>
      <c r="C127" s="73">
        <v>1</v>
      </c>
      <c r="D127" s="69">
        <v>23</v>
      </c>
      <c r="E127" s="69">
        <v>6</v>
      </c>
      <c r="F127" s="69">
        <v>5</v>
      </c>
      <c r="G127" s="71">
        <f t="shared" si="2"/>
        <v>0.2608695652173913</v>
      </c>
    </row>
    <row r="128" spans="1:7" ht="24.6" x14ac:dyDescent="0.3">
      <c r="A128" s="73" t="s">
        <v>76</v>
      </c>
      <c r="B128" s="73" t="s">
        <v>77</v>
      </c>
      <c r="C128" s="73">
        <v>2</v>
      </c>
      <c r="D128" s="69">
        <v>55</v>
      </c>
      <c r="E128" s="69">
        <v>15</v>
      </c>
      <c r="F128" s="69">
        <v>9</v>
      </c>
      <c r="G128" s="72">
        <f t="shared" si="2"/>
        <v>0.27272727272727271</v>
      </c>
    </row>
    <row r="129" spans="1:7" ht="24.6" x14ac:dyDescent="0.3">
      <c r="A129" s="73" t="s">
        <v>76</v>
      </c>
      <c r="B129" s="73" t="s">
        <v>77</v>
      </c>
      <c r="C129" s="73">
        <v>3</v>
      </c>
      <c r="D129" s="69">
        <v>30</v>
      </c>
      <c r="E129" s="69">
        <v>8</v>
      </c>
      <c r="F129" s="69">
        <v>6</v>
      </c>
      <c r="G129" s="72">
        <f t="shared" si="2"/>
        <v>0.26666666666666666</v>
      </c>
    </row>
    <row r="130" spans="1:7" ht="24.6" x14ac:dyDescent="0.3">
      <c r="A130" s="73" t="s">
        <v>76</v>
      </c>
      <c r="B130" s="73" t="s">
        <v>77</v>
      </c>
      <c r="C130" s="73" t="s">
        <v>145</v>
      </c>
      <c r="D130" s="69">
        <v>28</v>
      </c>
      <c r="E130" s="69">
        <v>9</v>
      </c>
      <c r="F130" s="69">
        <v>6</v>
      </c>
      <c r="G130" s="71">
        <f t="shared" si="2"/>
        <v>0.32142857142857145</v>
      </c>
    </row>
    <row r="131" spans="1:7" ht="24.6" x14ac:dyDescent="0.3">
      <c r="A131" s="73" t="s">
        <v>76</v>
      </c>
      <c r="B131" s="73" t="s">
        <v>77</v>
      </c>
      <c r="C131" s="73" t="s">
        <v>146</v>
      </c>
      <c r="D131" s="73">
        <v>23</v>
      </c>
      <c r="E131" s="73">
        <v>8</v>
      </c>
      <c r="F131" s="69">
        <v>5</v>
      </c>
      <c r="G131" s="74">
        <v>0.34782608695652173</v>
      </c>
    </row>
    <row r="132" spans="1:7" ht="24.6" x14ac:dyDescent="0.3">
      <c r="A132" s="66" t="s">
        <v>100</v>
      </c>
      <c r="B132" s="66" t="s">
        <v>101</v>
      </c>
      <c r="C132" s="66">
        <v>1</v>
      </c>
      <c r="D132" s="12">
        <v>30</v>
      </c>
      <c r="E132" s="12">
        <v>25</v>
      </c>
      <c r="F132" s="12">
        <v>6</v>
      </c>
      <c r="G132" s="30">
        <f t="shared" si="2"/>
        <v>0.83333333333333337</v>
      </c>
    </row>
    <row r="133" spans="1:7" ht="24.6" x14ac:dyDescent="0.3">
      <c r="A133" s="66" t="s">
        <v>100</v>
      </c>
      <c r="B133" s="66" t="s">
        <v>101</v>
      </c>
      <c r="C133" s="66">
        <v>2</v>
      </c>
      <c r="D133" s="12">
        <v>116</v>
      </c>
      <c r="E133" s="12">
        <v>95</v>
      </c>
      <c r="F133" s="12">
        <v>17</v>
      </c>
      <c r="G133" s="67">
        <f t="shared" si="2"/>
        <v>0.81896551724137934</v>
      </c>
    </row>
    <row r="134" spans="1:7" ht="24.6" x14ac:dyDescent="0.3">
      <c r="A134" s="66" t="s">
        <v>100</v>
      </c>
      <c r="B134" s="66" t="s">
        <v>101</v>
      </c>
      <c r="C134" s="66">
        <v>3</v>
      </c>
      <c r="D134" s="12">
        <v>182</v>
      </c>
      <c r="E134" s="12">
        <v>164</v>
      </c>
      <c r="F134" s="12">
        <v>22</v>
      </c>
      <c r="G134" s="67">
        <f t="shared" si="2"/>
        <v>0.90109890109890112</v>
      </c>
    </row>
    <row r="135" spans="1:7" ht="24.6" x14ac:dyDescent="0.3">
      <c r="A135" s="66" t="s">
        <v>100</v>
      </c>
      <c r="B135" s="66" t="s">
        <v>101</v>
      </c>
      <c r="C135" s="66" t="s">
        <v>145</v>
      </c>
      <c r="D135" s="12">
        <v>172</v>
      </c>
      <c r="E135" s="12">
        <v>161</v>
      </c>
      <c r="F135" s="12">
        <v>23</v>
      </c>
      <c r="G135" s="30">
        <f t="shared" si="2"/>
        <v>0.93604651162790697</v>
      </c>
    </row>
    <row r="136" spans="1:7" ht="24.6" x14ac:dyDescent="0.3">
      <c r="A136" s="66" t="s">
        <v>100</v>
      </c>
      <c r="B136" s="66" t="s">
        <v>101</v>
      </c>
      <c r="C136" s="66" t="s">
        <v>146</v>
      </c>
      <c r="D136" s="66">
        <v>198</v>
      </c>
      <c r="E136" s="66">
        <v>190</v>
      </c>
      <c r="F136" s="12">
        <v>26</v>
      </c>
      <c r="G136" s="76">
        <v>0.95959595959595956</v>
      </c>
    </row>
    <row r="137" spans="1:7" ht="24.6" x14ac:dyDescent="0.3">
      <c r="A137" s="73" t="s">
        <v>104</v>
      </c>
      <c r="B137" s="73" t="s">
        <v>105</v>
      </c>
      <c r="C137" s="73">
        <v>1</v>
      </c>
      <c r="D137" s="69">
        <v>27</v>
      </c>
      <c r="E137" s="69">
        <v>23</v>
      </c>
      <c r="F137" s="69">
        <v>6</v>
      </c>
      <c r="G137" s="71">
        <f t="shared" si="2"/>
        <v>0.85185185185185186</v>
      </c>
    </row>
    <row r="138" spans="1:7" ht="24.6" x14ac:dyDescent="0.3">
      <c r="A138" s="73" t="s">
        <v>104</v>
      </c>
      <c r="B138" s="73" t="s">
        <v>105</v>
      </c>
      <c r="C138" s="73">
        <v>2</v>
      </c>
      <c r="D138" s="69">
        <v>59</v>
      </c>
      <c r="E138" s="69">
        <v>52</v>
      </c>
      <c r="F138" s="69">
        <v>10</v>
      </c>
      <c r="G138" s="72">
        <f t="shared" si="2"/>
        <v>0.88135593220338981</v>
      </c>
    </row>
    <row r="139" spans="1:7" ht="24.6" x14ac:dyDescent="0.3">
      <c r="A139" s="73" t="s">
        <v>104</v>
      </c>
      <c r="B139" s="73" t="s">
        <v>105</v>
      </c>
      <c r="C139" s="73">
        <v>3</v>
      </c>
      <c r="D139" s="69">
        <v>101</v>
      </c>
      <c r="E139" s="69">
        <v>86</v>
      </c>
      <c r="F139" s="69">
        <v>13</v>
      </c>
      <c r="G139" s="72">
        <f t="shared" si="2"/>
        <v>0.85148514851485146</v>
      </c>
    </row>
    <row r="140" spans="1:7" ht="24.6" x14ac:dyDescent="0.3">
      <c r="A140" s="73" t="s">
        <v>104</v>
      </c>
      <c r="B140" s="73" t="s">
        <v>105</v>
      </c>
      <c r="C140" s="73" t="s">
        <v>145</v>
      </c>
      <c r="D140" s="69">
        <v>105</v>
      </c>
      <c r="E140" s="69">
        <v>84</v>
      </c>
      <c r="F140" s="69">
        <v>16</v>
      </c>
      <c r="G140" s="71">
        <f t="shared" si="2"/>
        <v>0.8</v>
      </c>
    </row>
    <row r="141" spans="1:7" ht="24.6" x14ac:dyDescent="0.3">
      <c r="A141" s="73" t="s">
        <v>104</v>
      </c>
      <c r="B141" s="73" t="s">
        <v>105</v>
      </c>
      <c r="C141" s="73" t="s">
        <v>146</v>
      </c>
      <c r="D141" s="73">
        <v>98</v>
      </c>
      <c r="E141" s="73">
        <v>73</v>
      </c>
      <c r="F141" s="69">
        <v>15</v>
      </c>
      <c r="G141" s="74">
        <v>0.74489795918367352</v>
      </c>
    </row>
    <row r="142" spans="1:7" x14ac:dyDescent="0.3">
      <c r="A142" s="66" t="s">
        <v>110</v>
      </c>
      <c r="B142" s="66" t="s">
        <v>114</v>
      </c>
      <c r="C142" s="66">
        <v>1</v>
      </c>
      <c r="D142" s="12">
        <v>18</v>
      </c>
      <c r="E142" s="12">
        <v>9</v>
      </c>
      <c r="F142" s="12">
        <v>4</v>
      </c>
      <c r="G142" s="30">
        <f t="shared" si="2"/>
        <v>0.5</v>
      </c>
    </row>
    <row r="143" spans="1:7" x14ac:dyDescent="0.3">
      <c r="A143" s="66" t="s">
        <v>110</v>
      </c>
      <c r="B143" s="66" t="s">
        <v>114</v>
      </c>
      <c r="C143" s="66">
        <v>2</v>
      </c>
      <c r="D143" s="12">
        <v>37</v>
      </c>
      <c r="E143" s="12">
        <v>20</v>
      </c>
      <c r="F143" s="12">
        <v>7</v>
      </c>
      <c r="G143" s="67">
        <f t="shared" si="2"/>
        <v>0.54054054054054057</v>
      </c>
    </row>
    <row r="144" spans="1:7" x14ac:dyDescent="0.3">
      <c r="A144" s="12" t="s">
        <v>110</v>
      </c>
      <c r="B144" s="12" t="s">
        <v>114</v>
      </c>
      <c r="C144" s="12">
        <v>3</v>
      </c>
      <c r="D144" s="12">
        <v>60</v>
      </c>
      <c r="E144" s="12">
        <v>31</v>
      </c>
      <c r="F144" s="12">
        <v>10</v>
      </c>
      <c r="G144" s="67">
        <f t="shared" si="2"/>
        <v>0.51666666666666672</v>
      </c>
    </row>
    <row r="145" spans="1:7" ht="24.6" x14ac:dyDescent="0.3">
      <c r="A145" s="66" t="s">
        <v>110</v>
      </c>
      <c r="B145" s="66" t="s">
        <v>114</v>
      </c>
      <c r="C145" s="66" t="s">
        <v>145</v>
      </c>
      <c r="D145" s="12">
        <v>75</v>
      </c>
      <c r="E145" s="12">
        <v>39</v>
      </c>
      <c r="F145" s="12">
        <v>12</v>
      </c>
      <c r="G145" s="30">
        <f t="shared" si="2"/>
        <v>0.52</v>
      </c>
    </row>
    <row r="146" spans="1:7" ht="24.6" x14ac:dyDescent="0.3">
      <c r="A146" s="66" t="s">
        <v>110</v>
      </c>
      <c r="B146" s="66" t="s">
        <v>111</v>
      </c>
      <c r="C146" s="66" t="s">
        <v>146</v>
      </c>
      <c r="D146" s="66">
        <v>78</v>
      </c>
      <c r="E146" s="66">
        <v>46</v>
      </c>
      <c r="F146" s="12">
        <v>12</v>
      </c>
      <c r="G146" s="76">
        <v>0.58974358974358976</v>
      </c>
    </row>
    <row r="147" spans="1:7" ht="24.6" x14ac:dyDescent="0.3">
      <c r="A147" s="73" t="s">
        <v>115</v>
      </c>
      <c r="B147" s="73" t="s">
        <v>116</v>
      </c>
      <c r="C147" s="73">
        <v>1</v>
      </c>
      <c r="D147" s="69">
        <v>0</v>
      </c>
      <c r="E147" s="69">
        <v>0</v>
      </c>
      <c r="F147" s="69" t="s">
        <v>34</v>
      </c>
      <c r="G147" s="71" t="s">
        <v>97</v>
      </c>
    </row>
    <row r="148" spans="1:7" ht="24.6" x14ac:dyDescent="0.3">
      <c r="A148" s="73" t="s">
        <v>115</v>
      </c>
      <c r="B148" s="73" t="s">
        <v>116</v>
      </c>
      <c r="C148" s="73">
        <v>2</v>
      </c>
      <c r="D148" s="69">
        <v>11</v>
      </c>
      <c r="E148" s="69">
        <v>8</v>
      </c>
      <c r="F148" s="69">
        <v>3</v>
      </c>
      <c r="G148" s="72">
        <f t="shared" ref="G148:G161" si="3">E148/D148</f>
        <v>0.72727272727272729</v>
      </c>
    </row>
    <row r="149" spans="1:7" ht="24.6" x14ac:dyDescent="0.3">
      <c r="A149" s="69" t="s">
        <v>115</v>
      </c>
      <c r="B149" s="69" t="s">
        <v>116</v>
      </c>
      <c r="C149" s="69">
        <v>3</v>
      </c>
      <c r="D149" s="69">
        <v>86</v>
      </c>
      <c r="E149" s="69">
        <v>59</v>
      </c>
      <c r="F149" s="69">
        <v>13</v>
      </c>
      <c r="G149" s="72">
        <f t="shared" si="3"/>
        <v>0.68604651162790697</v>
      </c>
    </row>
    <row r="150" spans="1:7" ht="24.6" x14ac:dyDescent="0.3">
      <c r="A150" s="73" t="s">
        <v>115</v>
      </c>
      <c r="B150" s="73" t="s">
        <v>116</v>
      </c>
      <c r="C150" s="73" t="s">
        <v>145</v>
      </c>
      <c r="D150" s="69">
        <v>76</v>
      </c>
      <c r="E150" s="69">
        <v>51</v>
      </c>
      <c r="F150" s="69">
        <v>12</v>
      </c>
      <c r="G150" s="71">
        <f t="shared" si="3"/>
        <v>0.67105263157894735</v>
      </c>
    </row>
    <row r="151" spans="1:7" ht="24.6" x14ac:dyDescent="0.3">
      <c r="A151" s="73" t="s">
        <v>112</v>
      </c>
      <c r="B151" s="73" t="s">
        <v>113</v>
      </c>
      <c r="C151" s="73" t="s">
        <v>146</v>
      </c>
      <c r="D151" s="73">
        <v>86</v>
      </c>
      <c r="E151" s="73">
        <v>58</v>
      </c>
      <c r="F151" s="69">
        <v>13</v>
      </c>
      <c r="G151" s="74">
        <v>0.67441860465116277</v>
      </c>
    </row>
    <row r="152" spans="1:7" ht="24.6" x14ac:dyDescent="0.3">
      <c r="A152" s="66" t="s">
        <v>106</v>
      </c>
      <c r="B152" s="66" t="s">
        <v>107</v>
      </c>
      <c r="C152" s="66">
        <v>1</v>
      </c>
      <c r="D152" s="12">
        <v>3</v>
      </c>
      <c r="E152" s="12">
        <v>1</v>
      </c>
      <c r="F152" s="12" t="s">
        <v>34</v>
      </c>
      <c r="G152" s="30">
        <f t="shared" si="3"/>
        <v>0.33333333333333331</v>
      </c>
    </row>
    <row r="153" spans="1:7" ht="24.6" x14ac:dyDescent="0.3">
      <c r="A153" s="66" t="s">
        <v>106</v>
      </c>
      <c r="B153" s="66" t="s">
        <v>107</v>
      </c>
      <c r="C153" s="66">
        <v>2</v>
      </c>
      <c r="D153" s="12">
        <v>35</v>
      </c>
      <c r="E153" s="12">
        <v>16</v>
      </c>
      <c r="F153" s="12">
        <v>7</v>
      </c>
      <c r="G153" s="67">
        <f t="shared" si="3"/>
        <v>0.45714285714285713</v>
      </c>
    </row>
    <row r="154" spans="1:7" ht="24.6" x14ac:dyDescent="0.3">
      <c r="A154" s="66" t="s">
        <v>106</v>
      </c>
      <c r="B154" s="66" t="s">
        <v>107</v>
      </c>
      <c r="C154" s="66">
        <v>3</v>
      </c>
      <c r="D154" s="12">
        <v>145</v>
      </c>
      <c r="E154" s="12">
        <v>82</v>
      </c>
      <c r="F154" s="12">
        <v>13</v>
      </c>
      <c r="G154" s="67">
        <f t="shared" si="3"/>
        <v>0.56551724137931036</v>
      </c>
    </row>
    <row r="155" spans="1:7" ht="24.6" x14ac:dyDescent="0.3">
      <c r="A155" s="66" t="s">
        <v>106</v>
      </c>
      <c r="B155" s="66" t="s">
        <v>107</v>
      </c>
      <c r="C155" s="66" t="s">
        <v>145</v>
      </c>
      <c r="D155" s="12">
        <v>138</v>
      </c>
      <c r="E155" s="12">
        <v>79</v>
      </c>
      <c r="F155" s="12">
        <v>19</v>
      </c>
      <c r="G155" s="30">
        <f t="shared" si="3"/>
        <v>0.57246376811594202</v>
      </c>
    </row>
    <row r="156" spans="1:7" ht="24.6" x14ac:dyDescent="0.3">
      <c r="A156" s="66" t="s">
        <v>106</v>
      </c>
      <c r="B156" s="66" t="s">
        <v>107</v>
      </c>
      <c r="C156" s="66" t="s">
        <v>146</v>
      </c>
      <c r="D156" s="66">
        <v>136</v>
      </c>
      <c r="E156" s="66">
        <v>80</v>
      </c>
      <c r="F156" s="12">
        <v>19</v>
      </c>
      <c r="G156" s="76">
        <v>0.58823529411764708</v>
      </c>
    </row>
    <row r="157" spans="1:7" x14ac:dyDescent="0.3">
      <c r="A157" s="73" t="s">
        <v>108</v>
      </c>
      <c r="B157" s="73" t="s">
        <v>109</v>
      </c>
      <c r="C157" s="73">
        <v>1</v>
      </c>
      <c r="D157" s="69">
        <v>23</v>
      </c>
      <c r="E157" s="69">
        <v>9</v>
      </c>
      <c r="F157" s="69">
        <v>5</v>
      </c>
      <c r="G157" s="71">
        <f t="shared" si="3"/>
        <v>0.39130434782608697</v>
      </c>
    </row>
    <row r="158" spans="1:7" x14ac:dyDescent="0.3">
      <c r="A158" s="73" t="s">
        <v>108</v>
      </c>
      <c r="B158" s="73" t="s">
        <v>109</v>
      </c>
      <c r="C158" s="73">
        <v>2</v>
      </c>
      <c r="D158" s="69">
        <v>34</v>
      </c>
      <c r="E158" s="69">
        <v>21</v>
      </c>
      <c r="F158" s="69">
        <v>7</v>
      </c>
      <c r="G158" s="72">
        <f t="shared" si="3"/>
        <v>0.61764705882352944</v>
      </c>
    </row>
    <row r="159" spans="1:7" x14ac:dyDescent="0.3">
      <c r="A159" s="73" t="s">
        <v>108</v>
      </c>
      <c r="B159" s="73" t="s">
        <v>109</v>
      </c>
      <c r="C159" s="73">
        <v>3</v>
      </c>
      <c r="D159" s="69">
        <v>54</v>
      </c>
      <c r="E159" s="69">
        <v>32</v>
      </c>
      <c r="F159" s="69">
        <v>6</v>
      </c>
      <c r="G159" s="72">
        <f t="shared" si="3"/>
        <v>0.59259259259259256</v>
      </c>
    </row>
    <row r="160" spans="1:7" ht="24.6" x14ac:dyDescent="0.3">
      <c r="A160" s="73" t="s">
        <v>108</v>
      </c>
      <c r="B160" s="73" t="s">
        <v>109</v>
      </c>
      <c r="C160" s="73" t="s">
        <v>145</v>
      </c>
      <c r="D160" s="69">
        <v>59</v>
      </c>
      <c r="E160" s="69">
        <v>33</v>
      </c>
      <c r="F160" s="69">
        <v>10</v>
      </c>
      <c r="G160" s="71">
        <f t="shared" si="3"/>
        <v>0.55932203389830504</v>
      </c>
    </row>
    <row r="161" spans="1:7" ht="24.6" x14ac:dyDescent="0.3">
      <c r="A161" s="73" t="s">
        <v>108</v>
      </c>
      <c r="B161" s="73" t="s">
        <v>109</v>
      </c>
      <c r="C161" s="73" t="s">
        <v>146</v>
      </c>
      <c r="D161" s="73">
        <v>58</v>
      </c>
      <c r="E161" s="73">
        <v>28</v>
      </c>
      <c r="F161" s="69">
        <v>10</v>
      </c>
      <c r="G161" s="74">
        <v>0.48275862068965519</v>
      </c>
    </row>
    <row r="162" spans="1:7" x14ac:dyDescent="0.3">
      <c r="A162" s="93" t="s">
        <v>236</v>
      </c>
      <c r="B162" s="78"/>
      <c r="C162" s="78"/>
      <c r="D162" s="78"/>
      <c r="E162" s="78"/>
      <c r="F162" s="78"/>
      <c r="G162" s="78"/>
    </row>
    <row r="163" spans="1:7" x14ac:dyDescent="0.3">
      <c r="A163" s="78"/>
      <c r="B163" s="78"/>
      <c r="C163" s="78"/>
      <c r="D163" s="78"/>
      <c r="E163" s="78"/>
      <c r="F163" s="78"/>
      <c r="G163" s="78"/>
    </row>
    <row r="164" spans="1:7" x14ac:dyDescent="0.3">
      <c r="A164" s="78"/>
      <c r="B164" s="78"/>
      <c r="C164" s="78"/>
      <c r="D164" s="78"/>
      <c r="E164" s="78"/>
      <c r="F164" s="78"/>
      <c r="G164" s="78"/>
    </row>
    <row r="165" spans="1:7" x14ac:dyDescent="0.3">
      <c r="A165" s="78"/>
      <c r="B165" s="78"/>
      <c r="C165" s="78"/>
      <c r="D165" s="78"/>
      <c r="E165" s="78"/>
      <c r="F165" s="78"/>
      <c r="G165" s="78"/>
    </row>
    <row r="166" spans="1:7" x14ac:dyDescent="0.3">
      <c r="A166" s="78"/>
      <c r="B166" s="78"/>
      <c r="C166" s="78"/>
      <c r="D166" s="78"/>
      <c r="E166" s="78"/>
      <c r="F166" s="78"/>
      <c r="G166" s="78"/>
    </row>
    <row r="167" spans="1:7" x14ac:dyDescent="0.3">
      <c r="A167" s="78"/>
      <c r="B167" s="78"/>
      <c r="C167" s="78"/>
      <c r="D167" s="78"/>
      <c r="E167" s="78"/>
      <c r="F167" s="78"/>
      <c r="G167" s="78"/>
    </row>
    <row r="168" spans="1:7" x14ac:dyDescent="0.3">
      <c r="A168" s="78"/>
      <c r="B168" s="78"/>
      <c r="C168" s="78"/>
      <c r="D168" s="78"/>
      <c r="E168" s="78"/>
      <c r="F168" s="78"/>
      <c r="G168" s="78"/>
    </row>
    <row r="169" spans="1:7" x14ac:dyDescent="0.3">
      <c r="A169" s="78"/>
      <c r="B169" s="78"/>
      <c r="C169" s="78"/>
      <c r="D169" s="78"/>
      <c r="E169" s="78"/>
      <c r="F169" s="78"/>
      <c r="G169" s="78"/>
    </row>
    <row r="170" spans="1:7" x14ac:dyDescent="0.3">
      <c r="A170" s="78"/>
      <c r="B170" s="78"/>
      <c r="C170" s="78"/>
      <c r="D170" s="78"/>
      <c r="E170" s="78"/>
      <c r="F170" s="78"/>
      <c r="G170" s="78"/>
    </row>
    <row r="171" spans="1:7" x14ac:dyDescent="0.3">
      <c r="A171" s="78"/>
      <c r="B171" s="78"/>
      <c r="C171" s="78"/>
      <c r="D171" s="78"/>
      <c r="E171" s="78"/>
      <c r="F171" s="78"/>
      <c r="G171" s="78"/>
    </row>
    <row r="172" spans="1:7" x14ac:dyDescent="0.3">
      <c r="A172" s="78"/>
      <c r="B172" s="78"/>
      <c r="C172" s="78"/>
      <c r="D172" s="78"/>
      <c r="E172" s="78"/>
      <c r="F172" s="78"/>
      <c r="G172" s="7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FD138"/>
  <sheetViews>
    <sheetView workbookViewId="0">
      <selection activeCell="K16" sqref="K16"/>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8.33203125" bestFit="1" customWidth="1"/>
    <col min="8" max="8" width="22.88671875" bestFit="1" customWidth="1"/>
    <col min="10" max="10" width="16.6640625" bestFit="1" customWidth="1"/>
    <col min="11" max="11" width="15.44140625" bestFit="1" customWidth="1"/>
    <col min="12" max="12" width="7" bestFit="1" customWidth="1"/>
    <col min="13" max="13" width="7.88671875" bestFit="1" customWidth="1"/>
    <col min="14" max="14" width="5.5546875" bestFit="1" customWidth="1"/>
    <col min="15" max="15" width="2.6640625" bestFit="1" customWidth="1"/>
    <col min="16" max="16" width="11.5546875" bestFit="1" customWidth="1"/>
    <col min="17" max="17" width="12.3320312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159</v>
      </c>
      <c r="B2" s="150">
        <v>2203</v>
      </c>
      <c r="C2" s="149" t="s">
        <v>160</v>
      </c>
      <c r="D2" s="151">
        <v>40185</v>
      </c>
      <c r="E2" s="149">
        <v>130</v>
      </c>
      <c r="F2" s="149">
        <v>400</v>
      </c>
      <c r="G2" s="149" t="s">
        <v>161</v>
      </c>
      <c r="H2" s="83" t="s">
        <v>162</v>
      </c>
      <c r="J2" s="85" t="s">
        <v>163</v>
      </c>
      <c r="K2" s="85" t="s">
        <v>164</v>
      </c>
      <c r="L2" s="86">
        <v>40179</v>
      </c>
      <c r="M2" s="86">
        <v>42916</v>
      </c>
      <c r="N2" s="82">
        <f>$B$2</f>
        <v>2203</v>
      </c>
      <c r="O2" s="21">
        <f>COUNTIFS($D:$D,"&gt;="&amp;L2,$D:$D,"&lt;="&amp;M2)</f>
        <v>137</v>
      </c>
      <c r="P2" s="21">
        <f>COUNTIFS($D:$D,"&gt;="&amp;L2,$D:$D,"&lt;="&amp;M2,$E:$E,"&gt;400")+COUNTIFS($D:$D,"&gt;="&amp;L2,$D:$D,"&lt;="&amp;M2,$E:$E,"*Present &gt;QL")</f>
        <v>44</v>
      </c>
      <c r="Q2" s="87">
        <f t="shared" ref="Q2" si="0">IFERROR(P2/O2,"NA")</f>
        <v>0.32116788321167883</v>
      </c>
      <c r="XFD2"/>
    </row>
    <row r="3" spans="1:17 16384:16384" s="78" customFormat="1" x14ac:dyDescent="0.3">
      <c r="A3" s="149" t="s">
        <v>159</v>
      </c>
      <c r="B3" s="150">
        <v>2203</v>
      </c>
      <c r="C3" s="149" t="s">
        <v>160</v>
      </c>
      <c r="D3" s="151">
        <v>40353</v>
      </c>
      <c r="E3" s="149">
        <v>58</v>
      </c>
      <c r="F3" s="149">
        <v>400</v>
      </c>
      <c r="G3" s="149" t="s">
        <v>161</v>
      </c>
      <c r="H3" s="83" t="s">
        <v>162</v>
      </c>
      <c r="XFD3"/>
    </row>
    <row r="4" spans="1:17 16384:16384" s="78" customFormat="1" x14ac:dyDescent="0.3">
      <c r="A4" s="149" t="s">
        <v>159</v>
      </c>
      <c r="B4" s="150">
        <v>2203</v>
      </c>
      <c r="C4" s="149" t="s">
        <v>160</v>
      </c>
      <c r="D4" s="151">
        <v>40381</v>
      </c>
      <c r="E4" s="149">
        <v>86</v>
      </c>
      <c r="F4" s="149">
        <v>400</v>
      </c>
      <c r="G4" s="149" t="s">
        <v>161</v>
      </c>
      <c r="H4" s="83" t="s">
        <v>162</v>
      </c>
      <c r="XFD4"/>
    </row>
    <row r="5" spans="1:17 16384:16384" s="78" customFormat="1" x14ac:dyDescent="0.3">
      <c r="A5" s="149" t="s">
        <v>159</v>
      </c>
      <c r="B5" s="150">
        <v>2203</v>
      </c>
      <c r="C5" s="149" t="s">
        <v>160</v>
      </c>
      <c r="D5" s="151">
        <v>40490</v>
      </c>
      <c r="E5" s="149">
        <v>380</v>
      </c>
      <c r="F5" s="149">
        <v>400</v>
      </c>
      <c r="G5" s="149" t="s">
        <v>161</v>
      </c>
      <c r="H5" s="83" t="s">
        <v>162</v>
      </c>
      <c r="XFD5"/>
    </row>
    <row r="6" spans="1:17 16384:16384" s="78" customFormat="1" x14ac:dyDescent="0.3">
      <c r="A6" s="149" t="s">
        <v>159</v>
      </c>
      <c r="B6" s="150">
        <v>2203</v>
      </c>
      <c r="C6" s="149" t="s">
        <v>160</v>
      </c>
      <c r="D6" s="151">
        <v>40602</v>
      </c>
      <c r="E6" s="149">
        <v>260</v>
      </c>
      <c r="F6" s="149">
        <v>400</v>
      </c>
      <c r="G6" s="149" t="s">
        <v>161</v>
      </c>
      <c r="H6" s="83" t="s">
        <v>162</v>
      </c>
      <c r="XFD6"/>
    </row>
    <row r="7" spans="1:17 16384:16384" s="78" customFormat="1" x14ac:dyDescent="0.3">
      <c r="A7" s="149" t="s">
        <v>159</v>
      </c>
      <c r="B7" s="150">
        <v>2203</v>
      </c>
      <c r="C7" s="149" t="s">
        <v>160</v>
      </c>
      <c r="D7" s="151">
        <v>40682</v>
      </c>
      <c r="E7" s="149">
        <v>120</v>
      </c>
      <c r="F7" s="149">
        <v>400</v>
      </c>
      <c r="G7" s="149" t="s">
        <v>161</v>
      </c>
      <c r="H7" s="83" t="s">
        <v>162</v>
      </c>
      <c r="XFD7"/>
    </row>
    <row r="8" spans="1:17 16384:16384" s="78" customFormat="1" x14ac:dyDescent="0.3">
      <c r="A8" s="149" t="s">
        <v>159</v>
      </c>
      <c r="B8" s="150">
        <v>2203</v>
      </c>
      <c r="C8" s="149" t="s">
        <v>160</v>
      </c>
      <c r="D8" s="151">
        <v>40777</v>
      </c>
      <c r="E8" s="149">
        <v>280</v>
      </c>
      <c r="F8" s="149">
        <v>400</v>
      </c>
      <c r="G8" s="149" t="s">
        <v>161</v>
      </c>
      <c r="H8" s="83" t="s">
        <v>162</v>
      </c>
      <c r="XFD8"/>
    </row>
    <row r="9" spans="1:17 16384:16384" s="78" customFormat="1" x14ac:dyDescent="0.3">
      <c r="A9" s="149" t="s">
        <v>165</v>
      </c>
      <c r="B9" s="150">
        <v>2203</v>
      </c>
      <c r="C9" s="149" t="s">
        <v>262</v>
      </c>
      <c r="D9" s="151">
        <v>40821</v>
      </c>
      <c r="E9" s="149">
        <v>750</v>
      </c>
      <c r="F9" s="149">
        <v>400</v>
      </c>
      <c r="G9" s="149" t="s">
        <v>161</v>
      </c>
      <c r="H9" s="83" t="s">
        <v>162</v>
      </c>
      <c r="XFD9"/>
    </row>
    <row r="10" spans="1:17 16384:16384" s="78" customFormat="1" x14ac:dyDescent="0.3">
      <c r="A10" s="149" t="s">
        <v>165</v>
      </c>
      <c r="B10" s="150">
        <v>2203</v>
      </c>
      <c r="C10" s="149" t="s">
        <v>263</v>
      </c>
      <c r="D10" s="151">
        <v>40821</v>
      </c>
      <c r="E10" s="149">
        <v>480</v>
      </c>
      <c r="F10" s="149">
        <v>400</v>
      </c>
      <c r="G10" s="149" t="s">
        <v>161</v>
      </c>
      <c r="H10" s="83" t="s">
        <v>162</v>
      </c>
      <c r="XFD10"/>
    </row>
    <row r="11" spans="1:17 16384:16384" s="78" customFormat="1" x14ac:dyDescent="0.3">
      <c r="A11" s="149" t="s">
        <v>165</v>
      </c>
      <c r="B11" s="150">
        <v>2203</v>
      </c>
      <c r="C11" s="149" t="s">
        <v>262</v>
      </c>
      <c r="D11" s="151">
        <v>40854</v>
      </c>
      <c r="E11" s="149">
        <v>480</v>
      </c>
      <c r="F11" s="149">
        <v>400</v>
      </c>
      <c r="G11" s="149" t="s">
        <v>161</v>
      </c>
      <c r="H11" s="83" t="s">
        <v>162</v>
      </c>
      <c r="XFD11"/>
    </row>
    <row r="12" spans="1:17 16384:16384" s="78" customFormat="1" x14ac:dyDescent="0.3">
      <c r="A12" s="149" t="s">
        <v>165</v>
      </c>
      <c r="B12" s="150">
        <v>2203</v>
      </c>
      <c r="C12" s="149" t="s">
        <v>263</v>
      </c>
      <c r="D12" s="151">
        <v>40854</v>
      </c>
      <c r="E12" s="149">
        <v>330</v>
      </c>
      <c r="F12" s="149">
        <v>400</v>
      </c>
      <c r="G12" s="149" t="s">
        <v>161</v>
      </c>
      <c r="H12" s="83" t="s">
        <v>162</v>
      </c>
      <c r="XFD12"/>
    </row>
    <row r="13" spans="1:17 16384:16384" s="78" customFormat="1" x14ac:dyDescent="0.3">
      <c r="A13" s="149" t="s">
        <v>159</v>
      </c>
      <c r="B13" s="150">
        <v>2203</v>
      </c>
      <c r="C13" s="149" t="s">
        <v>160</v>
      </c>
      <c r="D13" s="151">
        <v>40863</v>
      </c>
      <c r="E13" s="149" t="s">
        <v>166</v>
      </c>
      <c r="F13" s="149">
        <v>400</v>
      </c>
      <c r="G13" s="149" t="s">
        <v>178</v>
      </c>
      <c r="H13" s="83" t="s">
        <v>162</v>
      </c>
      <c r="XFD13"/>
    </row>
    <row r="14" spans="1:17 16384:16384" s="78" customFormat="1" x14ac:dyDescent="0.3">
      <c r="A14" s="149" t="s">
        <v>165</v>
      </c>
      <c r="B14" s="150">
        <v>2203</v>
      </c>
      <c r="C14" s="149" t="s">
        <v>262</v>
      </c>
      <c r="D14" s="151">
        <v>40890</v>
      </c>
      <c r="E14" s="149">
        <v>770</v>
      </c>
      <c r="F14" s="149">
        <v>400</v>
      </c>
      <c r="G14" s="149" t="s">
        <v>161</v>
      </c>
      <c r="H14" s="83" t="s">
        <v>162</v>
      </c>
      <c r="XFD14"/>
    </row>
    <row r="15" spans="1:17 16384:16384" s="78" customFormat="1" x14ac:dyDescent="0.3">
      <c r="A15" s="149" t="s">
        <v>165</v>
      </c>
      <c r="B15" s="150">
        <v>2203</v>
      </c>
      <c r="C15" s="149" t="s">
        <v>263</v>
      </c>
      <c r="D15" s="151">
        <v>40890</v>
      </c>
      <c r="E15" s="149">
        <v>440</v>
      </c>
      <c r="F15" s="149">
        <v>400</v>
      </c>
      <c r="G15" s="149" t="s">
        <v>161</v>
      </c>
      <c r="H15" s="83" t="s">
        <v>162</v>
      </c>
      <c r="XFD15"/>
    </row>
    <row r="16" spans="1:17 16384:16384" s="78" customFormat="1" x14ac:dyDescent="0.3">
      <c r="A16" s="149" t="s">
        <v>165</v>
      </c>
      <c r="B16" s="150">
        <v>2203</v>
      </c>
      <c r="C16" s="149" t="s">
        <v>262</v>
      </c>
      <c r="D16" s="151">
        <v>40912</v>
      </c>
      <c r="E16" s="149">
        <v>480</v>
      </c>
      <c r="F16" s="149">
        <v>400</v>
      </c>
      <c r="G16" s="149" t="s">
        <v>161</v>
      </c>
      <c r="H16" s="83" t="s">
        <v>162</v>
      </c>
      <c r="XFD16"/>
    </row>
    <row r="17" spans="1:8 16384:16384" s="78" customFormat="1" x14ac:dyDescent="0.3">
      <c r="A17" s="149" t="s">
        <v>165</v>
      </c>
      <c r="B17" s="150">
        <v>2203</v>
      </c>
      <c r="C17" s="149" t="s">
        <v>263</v>
      </c>
      <c r="D17" s="151">
        <v>40912</v>
      </c>
      <c r="E17" s="149">
        <v>220</v>
      </c>
      <c r="F17" s="149">
        <v>400</v>
      </c>
      <c r="G17" s="149" t="s">
        <v>161</v>
      </c>
      <c r="H17" s="83" t="s">
        <v>162</v>
      </c>
      <c r="XFD17"/>
    </row>
    <row r="18" spans="1:8 16384:16384" s="78" customFormat="1" x14ac:dyDescent="0.3">
      <c r="A18" s="149" t="s">
        <v>165</v>
      </c>
      <c r="B18" s="150">
        <v>2203</v>
      </c>
      <c r="C18" s="149" t="s">
        <v>262</v>
      </c>
      <c r="D18" s="151">
        <v>40974</v>
      </c>
      <c r="E18" s="149">
        <v>290</v>
      </c>
      <c r="F18" s="149">
        <v>400</v>
      </c>
      <c r="G18" s="149" t="s">
        <v>161</v>
      </c>
      <c r="H18" s="83" t="s">
        <v>162</v>
      </c>
      <c r="XFD18"/>
    </row>
    <row r="19" spans="1:8 16384:16384" s="78" customFormat="1" x14ac:dyDescent="0.3">
      <c r="A19" s="149" t="s">
        <v>165</v>
      </c>
      <c r="B19" s="150">
        <v>2203</v>
      </c>
      <c r="C19" s="149" t="s">
        <v>263</v>
      </c>
      <c r="D19" s="151">
        <v>40974</v>
      </c>
      <c r="E19" s="149">
        <v>310</v>
      </c>
      <c r="F19" s="149">
        <v>400</v>
      </c>
      <c r="G19" s="149" t="s">
        <v>161</v>
      </c>
      <c r="H19" s="83" t="s">
        <v>162</v>
      </c>
      <c r="XFD19"/>
    </row>
    <row r="20" spans="1:8 16384:16384" s="78" customFormat="1" x14ac:dyDescent="0.3">
      <c r="A20" s="149" t="s">
        <v>159</v>
      </c>
      <c r="B20" s="150">
        <v>2203</v>
      </c>
      <c r="C20" s="149" t="s">
        <v>160</v>
      </c>
      <c r="D20" s="151">
        <v>40994</v>
      </c>
      <c r="E20" s="149">
        <v>270</v>
      </c>
      <c r="F20" s="149">
        <v>400</v>
      </c>
      <c r="G20" s="149" t="s">
        <v>161</v>
      </c>
      <c r="H20" s="83" t="s">
        <v>162</v>
      </c>
      <c r="XFD20"/>
    </row>
    <row r="21" spans="1:8 16384:16384" s="78" customFormat="1" x14ac:dyDescent="0.3">
      <c r="A21" s="149" t="s">
        <v>165</v>
      </c>
      <c r="B21" s="150">
        <v>2203</v>
      </c>
      <c r="C21" s="149" t="s">
        <v>262</v>
      </c>
      <c r="D21" s="151">
        <v>41004</v>
      </c>
      <c r="E21" s="149">
        <v>160</v>
      </c>
      <c r="F21" s="149">
        <v>400</v>
      </c>
      <c r="G21" s="149" t="s">
        <v>161</v>
      </c>
      <c r="H21" s="83" t="s">
        <v>162</v>
      </c>
      <c r="XFD21"/>
    </row>
    <row r="22" spans="1:8 16384:16384" s="78" customFormat="1" x14ac:dyDescent="0.3">
      <c r="A22" s="149" t="s">
        <v>165</v>
      </c>
      <c r="B22" s="150">
        <v>2203</v>
      </c>
      <c r="C22" s="149" t="s">
        <v>263</v>
      </c>
      <c r="D22" s="151">
        <v>41004</v>
      </c>
      <c r="E22" s="149">
        <v>3600</v>
      </c>
      <c r="F22" s="149">
        <v>400</v>
      </c>
      <c r="G22" s="149" t="s">
        <v>161</v>
      </c>
      <c r="H22" s="83" t="s">
        <v>162</v>
      </c>
      <c r="XFD22"/>
    </row>
    <row r="23" spans="1:8 16384:16384" s="78" customFormat="1" x14ac:dyDescent="0.3">
      <c r="A23" s="149" t="s">
        <v>165</v>
      </c>
      <c r="B23" s="150">
        <v>2203</v>
      </c>
      <c r="C23" s="149" t="s">
        <v>262</v>
      </c>
      <c r="D23" s="151">
        <v>41032</v>
      </c>
      <c r="E23" s="149">
        <v>360</v>
      </c>
      <c r="F23" s="149">
        <v>400</v>
      </c>
      <c r="G23" s="149" t="s">
        <v>161</v>
      </c>
      <c r="H23" s="83" t="s">
        <v>162</v>
      </c>
      <c r="XFD23"/>
    </row>
    <row r="24" spans="1:8 16384:16384" s="78" customFormat="1" x14ac:dyDescent="0.3">
      <c r="A24" s="149" t="s">
        <v>165</v>
      </c>
      <c r="B24" s="150">
        <v>2203</v>
      </c>
      <c r="C24" s="149" t="s">
        <v>263</v>
      </c>
      <c r="D24" s="151">
        <v>41032</v>
      </c>
      <c r="E24" s="149">
        <v>350</v>
      </c>
      <c r="F24" s="149">
        <v>400</v>
      </c>
      <c r="G24" s="149" t="s">
        <v>161</v>
      </c>
      <c r="H24" s="83" t="s">
        <v>162</v>
      </c>
      <c r="XFD24"/>
    </row>
    <row r="25" spans="1:8 16384:16384" s="78" customFormat="1" x14ac:dyDescent="0.3">
      <c r="A25" s="149" t="s">
        <v>159</v>
      </c>
      <c r="B25" s="150">
        <v>2203</v>
      </c>
      <c r="C25" s="149" t="s">
        <v>160</v>
      </c>
      <c r="D25" s="151">
        <v>41032</v>
      </c>
      <c r="E25" s="149">
        <v>126</v>
      </c>
      <c r="F25" s="149">
        <v>400</v>
      </c>
      <c r="G25" s="149" t="s">
        <v>161</v>
      </c>
      <c r="H25" s="83" t="s">
        <v>162</v>
      </c>
      <c r="XFD25"/>
    </row>
    <row r="26" spans="1:8 16384:16384" s="78" customFormat="1" x14ac:dyDescent="0.3">
      <c r="A26" s="149" t="s">
        <v>165</v>
      </c>
      <c r="B26" s="150">
        <v>2203</v>
      </c>
      <c r="C26" s="149" t="s">
        <v>262</v>
      </c>
      <c r="D26" s="151">
        <v>41074</v>
      </c>
      <c r="E26" s="149">
        <v>68</v>
      </c>
      <c r="F26" s="149">
        <v>400</v>
      </c>
      <c r="G26" s="149" t="s">
        <v>161</v>
      </c>
      <c r="H26" s="83" t="s">
        <v>162</v>
      </c>
      <c r="XFD26"/>
    </row>
    <row r="27" spans="1:8 16384:16384" s="78" customFormat="1" x14ac:dyDescent="0.3">
      <c r="A27" s="149" t="s">
        <v>165</v>
      </c>
      <c r="B27" s="150">
        <v>2203</v>
      </c>
      <c r="C27" s="149" t="s">
        <v>263</v>
      </c>
      <c r="D27" s="151">
        <v>41074</v>
      </c>
      <c r="E27" s="149">
        <v>62</v>
      </c>
      <c r="F27" s="149">
        <v>400</v>
      </c>
      <c r="G27" s="149" t="s">
        <v>161</v>
      </c>
      <c r="H27" s="83" t="s">
        <v>162</v>
      </c>
      <c r="XFD27"/>
    </row>
    <row r="28" spans="1:8 16384:16384" s="78" customFormat="1" x14ac:dyDescent="0.3">
      <c r="A28" s="149" t="s">
        <v>165</v>
      </c>
      <c r="B28" s="150">
        <v>2203</v>
      </c>
      <c r="C28" s="149" t="s">
        <v>262</v>
      </c>
      <c r="D28" s="151">
        <v>41110</v>
      </c>
      <c r="E28" s="149">
        <v>270</v>
      </c>
      <c r="F28" s="149">
        <v>400</v>
      </c>
      <c r="G28" s="149" t="s">
        <v>161</v>
      </c>
      <c r="H28" s="83" t="s">
        <v>162</v>
      </c>
      <c r="XFD28"/>
    </row>
    <row r="29" spans="1:8 16384:16384" s="78" customFormat="1" x14ac:dyDescent="0.3">
      <c r="A29" s="149" t="s">
        <v>165</v>
      </c>
      <c r="B29" s="150">
        <v>2203</v>
      </c>
      <c r="C29" s="149" t="s">
        <v>263</v>
      </c>
      <c r="D29" s="151">
        <v>41110</v>
      </c>
      <c r="E29" s="149">
        <v>240</v>
      </c>
      <c r="F29" s="149">
        <v>400</v>
      </c>
      <c r="G29" s="149" t="s">
        <v>161</v>
      </c>
      <c r="H29" s="83" t="s">
        <v>162</v>
      </c>
      <c r="XFD29"/>
    </row>
    <row r="30" spans="1:8 16384:16384" s="78" customFormat="1" x14ac:dyDescent="0.3">
      <c r="A30" s="149" t="s">
        <v>165</v>
      </c>
      <c r="B30" s="150">
        <v>2203</v>
      </c>
      <c r="C30" s="149" t="s">
        <v>262</v>
      </c>
      <c r="D30" s="151">
        <v>41141</v>
      </c>
      <c r="E30" s="149">
        <v>550</v>
      </c>
      <c r="F30" s="149">
        <v>400</v>
      </c>
      <c r="G30" s="149" t="s">
        <v>161</v>
      </c>
      <c r="H30" s="83" t="s">
        <v>162</v>
      </c>
      <c r="XFD30"/>
    </row>
    <row r="31" spans="1:8 16384:16384" s="78" customFormat="1" x14ac:dyDescent="0.3">
      <c r="A31" s="149" t="s">
        <v>165</v>
      </c>
      <c r="B31" s="150">
        <v>2203</v>
      </c>
      <c r="C31" s="149" t="s">
        <v>263</v>
      </c>
      <c r="D31" s="151">
        <v>41141</v>
      </c>
      <c r="E31" s="149">
        <v>910</v>
      </c>
      <c r="F31" s="149">
        <v>400</v>
      </c>
      <c r="G31" s="149" t="s">
        <v>161</v>
      </c>
      <c r="H31" s="83" t="s">
        <v>162</v>
      </c>
      <c r="XFD31"/>
    </row>
    <row r="32" spans="1:8 16384:16384" s="78" customFormat="1" x14ac:dyDescent="0.3">
      <c r="A32" s="149" t="s">
        <v>159</v>
      </c>
      <c r="B32" s="150">
        <v>2203</v>
      </c>
      <c r="C32" s="149" t="s">
        <v>160</v>
      </c>
      <c r="D32" s="151">
        <v>41141</v>
      </c>
      <c r="E32" s="149">
        <v>631</v>
      </c>
      <c r="F32" s="149">
        <v>400</v>
      </c>
      <c r="G32" s="149" t="s">
        <v>161</v>
      </c>
      <c r="H32" s="83" t="s">
        <v>162</v>
      </c>
      <c r="XFD32"/>
    </row>
    <row r="33" spans="1:8 16384:16384" s="78" customFormat="1" x14ac:dyDescent="0.3">
      <c r="A33" s="149" t="s">
        <v>165</v>
      </c>
      <c r="B33" s="150">
        <v>2203</v>
      </c>
      <c r="C33" s="149" t="s">
        <v>262</v>
      </c>
      <c r="D33" s="151">
        <v>41163</v>
      </c>
      <c r="E33" s="149">
        <v>460</v>
      </c>
      <c r="F33" s="149">
        <v>400</v>
      </c>
      <c r="G33" s="149" t="s">
        <v>161</v>
      </c>
      <c r="H33" s="83" t="s">
        <v>162</v>
      </c>
      <c r="XFD33"/>
    </row>
    <row r="34" spans="1:8 16384:16384" s="78" customFormat="1" x14ac:dyDescent="0.3">
      <c r="A34" s="149" t="s">
        <v>165</v>
      </c>
      <c r="B34" s="150">
        <v>2203</v>
      </c>
      <c r="C34" s="149" t="s">
        <v>263</v>
      </c>
      <c r="D34" s="151">
        <v>41163</v>
      </c>
      <c r="E34" s="149">
        <v>740</v>
      </c>
      <c r="F34" s="149">
        <v>400</v>
      </c>
      <c r="G34" s="149" t="s">
        <v>161</v>
      </c>
      <c r="H34" s="83" t="s">
        <v>162</v>
      </c>
      <c r="XFD34"/>
    </row>
    <row r="35" spans="1:8 16384:16384" s="78" customFormat="1" x14ac:dyDescent="0.3">
      <c r="A35" s="149" t="s">
        <v>165</v>
      </c>
      <c r="B35" s="150">
        <v>2203</v>
      </c>
      <c r="C35" s="149" t="s">
        <v>262</v>
      </c>
      <c r="D35" s="151">
        <v>41204</v>
      </c>
      <c r="E35" s="149">
        <v>300</v>
      </c>
      <c r="F35" s="149">
        <v>400</v>
      </c>
      <c r="G35" s="149" t="s">
        <v>161</v>
      </c>
      <c r="H35" s="83" t="s">
        <v>162</v>
      </c>
      <c r="XFD35"/>
    </row>
    <row r="36" spans="1:8 16384:16384" s="78" customFormat="1" x14ac:dyDescent="0.3">
      <c r="A36" s="149" t="s">
        <v>165</v>
      </c>
      <c r="B36" s="150">
        <v>2203</v>
      </c>
      <c r="C36" s="149" t="s">
        <v>263</v>
      </c>
      <c r="D36" s="151">
        <v>41204</v>
      </c>
      <c r="E36" s="149">
        <v>140</v>
      </c>
      <c r="F36" s="149">
        <v>400</v>
      </c>
      <c r="G36" s="149" t="s">
        <v>161</v>
      </c>
      <c r="H36" s="83" t="s">
        <v>162</v>
      </c>
      <c r="XFD36"/>
    </row>
    <row r="37" spans="1:8 16384:16384" s="78" customFormat="1" x14ac:dyDescent="0.3">
      <c r="A37" s="149" t="s">
        <v>165</v>
      </c>
      <c r="B37" s="150">
        <v>2203</v>
      </c>
      <c r="C37" s="149" t="s">
        <v>262</v>
      </c>
      <c r="D37" s="151">
        <v>41228</v>
      </c>
      <c r="E37" s="149">
        <v>600</v>
      </c>
      <c r="F37" s="149">
        <v>400</v>
      </c>
      <c r="G37" s="149" t="s">
        <v>161</v>
      </c>
      <c r="H37" s="83" t="s">
        <v>162</v>
      </c>
      <c r="XFD37"/>
    </row>
    <row r="38" spans="1:8 16384:16384" s="78" customFormat="1" x14ac:dyDescent="0.3">
      <c r="A38" s="149" t="s">
        <v>165</v>
      </c>
      <c r="B38" s="150">
        <v>2203</v>
      </c>
      <c r="C38" s="149" t="s">
        <v>262</v>
      </c>
      <c r="D38" s="151">
        <v>41270</v>
      </c>
      <c r="E38" s="149">
        <v>550</v>
      </c>
      <c r="F38" s="149">
        <v>400</v>
      </c>
      <c r="G38" s="149" t="s">
        <v>161</v>
      </c>
      <c r="H38" s="83" t="s">
        <v>162</v>
      </c>
      <c r="XFD38"/>
    </row>
    <row r="39" spans="1:8 16384:16384" s="78" customFormat="1" x14ac:dyDescent="0.3">
      <c r="A39" s="149" t="s">
        <v>165</v>
      </c>
      <c r="B39" s="150">
        <v>2203</v>
      </c>
      <c r="C39" s="149" t="s">
        <v>263</v>
      </c>
      <c r="D39" s="151">
        <v>41270</v>
      </c>
      <c r="E39" s="149">
        <v>480</v>
      </c>
      <c r="F39" s="149">
        <v>400</v>
      </c>
      <c r="G39" s="149" t="s">
        <v>161</v>
      </c>
      <c r="H39" s="83" t="s">
        <v>162</v>
      </c>
      <c r="XFD39"/>
    </row>
    <row r="40" spans="1:8 16384:16384" s="78" customFormat="1" x14ac:dyDescent="0.3">
      <c r="A40" s="149" t="s">
        <v>165</v>
      </c>
      <c r="B40" s="150">
        <v>2203</v>
      </c>
      <c r="C40" s="149" t="s">
        <v>262</v>
      </c>
      <c r="D40" s="151">
        <v>41296</v>
      </c>
      <c r="E40" s="149">
        <v>230</v>
      </c>
      <c r="F40" s="149">
        <v>400</v>
      </c>
      <c r="G40" s="149" t="s">
        <v>161</v>
      </c>
      <c r="H40" s="83" t="s">
        <v>162</v>
      </c>
      <c r="XFD40"/>
    </row>
    <row r="41" spans="1:8 16384:16384" s="78" customFormat="1" x14ac:dyDescent="0.3">
      <c r="A41" s="149" t="s">
        <v>165</v>
      </c>
      <c r="B41" s="150">
        <v>2203</v>
      </c>
      <c r="C41" s="149" t="s">
        <v>263</v>
      </c>
      <c r="D41" s="151">
        <v>41296</v>
      </c>
      <c r="E41" s="149">
        <v>310</v>
      </c>
      <c r="F41" s="149">
        <v>400</v>
      </c>
      <c r="G41" s="149" t="s">
        <v>161</v>
      </c>
      <c r="H41" s="83" t="s">
        <v>162</v>
      </c>
      <c r="XFD41"/>
    </row>
    <row r="42" spans="1:8 16384:16384" s="78" customFormat="1" x14ac:dyDescent="0.3">
      <c r="A42" s="149" t="s">
        <v>165</v>
      </c>
      <c r="B42" s="150">
        <v>2203</v>
      </c>
      <c r="C42" s="149" t="s">
        <v>262</v>
      </c>
      <c r="D42" s="151">
        <v>41332</v>
      </c>
      <c r="E42" s="149">
        <v>630</v>
      </c>
      <c r="F42" s="149">
        <v>400</v>
      </c>
      <c r="G42" s="149" t="s">
        <v>161</v>
      </c>
      <c r="H42" s="83" t="s">
        <v>162</v>
      </c>
      <c r="XFD42"/>
    </row>
    <row r="43" spans="1:8 16384:16384" s="78" customFormat="1" x14ac:dyDescent="0.3">
      <c r="A43" s="149" t="s">
        <v>165</v>
      </c>
      <c r="B43" s="150">
        <v>2203</v>
      </c>
      <c r="C43" s="149" t="s">
        <v>263</v>
      </c>
      <c r="D43" s="151">
        <v>41332</v>
      </c>
      <c r="E43" s="149">
        <v>650</v>
      </c>
      <c r="F43" s="149">
        <v>400</v>
      </c>
      <c r="G43" s="149" t="s">
        <v>161</v>
      </c>
      <c r="H43" s="83" t="s">
        <v>162</v>
      </c>
      <c r="XFD43"/>
    </row>
    <row r="44" spans="1:8 16384:16384" s="78" customFormat="1" x14ac:dyDescent="0.3">
      <c r="A44" s="149" t="s">
        <v>159</v>
      </c>
      <c r="B44" s="150">
        <v>2203</v>
      </c>
      <c r="C44" s="149" t="s">
        <v>264</v>
      </c>
      <c r="D44" s="151">
        <v>41352</v>
      </c>
      <c r="E44" s="149">
        <v>360</v>
      </c>
      <c r="F44" s="149">
        <v>400</v>
      </c>
      <c r="G44" s="149" t="s">
        <v>161</v>
      </c>
      <c r="H44" s="83" t="s">
        <v>162</v>
      </c>
      <c r="XFD44"/>
    </row>
    <row r="45" spans="1:8 16384:16384" s="78" customFormat="1" x14ac:dyDescent="0.3">
      <c r="A45" s="149" t="s">
        <v>159</v>
      </c>
      <c r="B45" s="150">
        <v>2203</v>
      </c>
      <c r="C45" s="149" t="s">
        <v>160</v>
      </c>
      <c r="D45" s="151">
        <v>41352</v>
      </c>
      <c r="E45" s="149">
        <v>180</v>
      </c>
      <c r="F45" s="149">
        <v>400</v>
      </c>
      <c r="G45" s="149" t="s">
        <v>161</v>
      </c>
      <c r="H45" s="83" t="s">
        <v>162</v>
      </c>
      <c r="XFD45"/>
    </row>
    <row r="46" spans="1:8 16384:16384" s="78" customFormat="1" x14ac:dyDescent="0.3">
      <c r="A46" s="149" t="s">
        <v>165</v>
      </c>
      <c r="B46" s="150">
        <v>2203</v>
      </c>
      <c r="C46" s="149" t="s">
        <v>262</v>
      </c>
      <c r="D46" s="151">
        <v>41359</v>
      </c>
      <c r="E46" s="149">
        <v>430</v>
      </c>
      <c r="F46" s="149">
        <v>400</v>
      </c>
      <c r="G46" s="149" t="s">
        <v>161</v>
      </c>
      <c r="H46" s="83" t="s">
        <v>162</v>
      </c>
      <c r="XFD46"/>
    </row>
    <row r="47" spans="1:8 16384:16384" s="78" customFormat="1" x14ac:dyDescent="0.3">
      <c r="A47" s="149" t="s">
        <v>165</v>
      </c>
      <c r="B47" s="150">
        <v>2203</v>
      </c>
      <c r="C47" s="149" t="s">
        <v>263</v>
      </c>
      <c r="D47" s="151">
        <v>41359</v>
      </c>
      <c r="E47" s="149">
        <v>400</v>
      </c>
      <c r="F47" s="149">
        <v>400</v>
      </c>
      <c r="G47" s="149" t="s">
        <v>161</v>
      </c>
      <c r="H47" s="83" t="s">
        <v>162</v>
      </c>
      <c r="XFD47"/>
    </row>
    <row r="48" spans="1:8 16384:16384" s="78" customFormat="1" x14ac:dyDescent="0.3">
      <c r="A48" s="149" t="s">
        <v>165</v>
      </c>
      <c r="B48" s="150">
        <v>2203</v>
      </c>
      <c r="C48" s="149" t="s">
        <v>262</v>
      </c>
      <c r="D48" s="151">
        <v>41389</v>
      </c>
      <c r="E48" s="149">
        <v>360</v>
      </c>
      <c r="F48" s="149">
        <v>400</v>
      </c>
      <c r="G48" s="149" t="s">
        <v>161</v>
      </c>
      <c r="H48" s="83" t="s">
        <v>162</v>
      </c>
      <c r="XFD48"/>
    </row>
    <row r="49" spans="1:8 16384:16384" s="78" customFormat="1" x14ac:dyDescent="0.3">
      <c r="A49" s="149" t="s">
        <v>165</v>
      </c>
      <c r="B49" s="150">
        <v>2203</v>
      </c>
      <c r="C49" s="149" t="s">
        <v>263</v>
      </c>
      <c r="D49" s="151">
        <v>41389</v>
      </c>
      <c r="E49" s="149">
        <v>390</v>
      </c>
      <c r="F49" s="149">
        <v>400</v>
      </c>
      <c r="G49" s="149" t="s">
        <v>161</v>
      </c>
      <c r="H49" s="83" t="s">
        <v>162</v>
      </c>
      <c r="XFD49"/>
    </row>
    <row r="50" spans="1:8 16384:16384" s="78" customFormat="1" x14ac:dyDescent="0.3">
      <c r="A50" s="149" t="s">
        <v>159</v>
      </c>
      <c r="B50" s="150">
        <v>2203</v>
      </c>
      <c r="C50" s="149" t="s">
        <v>160</v>
      </c>
      <c r="D50" s="151">
        <v>41393</v>
      </c>
      <c r="E50" s="149" t="s">
        <v>166</v>
      </c>
      <c r="F50" s="149">
        <v>400</v>
      </c>
      <c r="G50" s="149" t="s">
        <v>178</v>
      </c>
      <c r="H50" s="83" t="s">
        <v>162</v>
      </c>
      <c r="XFD50"/>
    </row>
    <row r="51" spans="1:8 16384:16384" s="78" customFormat="1" x14ac:dyDescent="0.3">
      <c r="A51" s="149" t="s">
        <v>159</v>
      </c>
      <c r="B51" s="150">
        <v>2203</v>
      </c>
      <c r="C51" s="149" t="s">
        <v>264</v>
      </c>
      <c r="D51" s="151">
        <v>41408</v>
      </c>
      <c r="E51" s="149">
        <v>631</v>
      </c>
      <c r="F51" s="149">
        <v>400</v>
      </c>
      <c r="G51" s="149" t="s">
        <v>161</v>
      </c>
      <c r="H51" s="83" t="s">
        <v>162</v>
      </c>
      <c r="XFD51"/>
    </row>
    <row r="52" spans="1:8 16384:16384" s="78" customFormat="1" x14ac:dyDescent="0.3">
      <c r="A52" s="149" t="s">
        <v>165</v>
      </c>
      <c r="B52" s="150">
        <v>2203</v>
      </c>
      <c r="C52" s="149" t="s">
        <v>262</v>
      </c>
      <c r="D52" s="151">
        <v>41416</v>
      </c>
      <c r="E52" s="149">
        <v>200</v>
      </c>
      <c r="F52" s="149">
        <v>400</v>
      </c>
      <c r="G52" s="149" t="s">
        <v>161</v>
      </c>
      <c r="H52" s="83" t="s">
        <v>162</v>
      </c>
      <c r="XFD52"/>
    </row>
    <row r="53" spans="1:8 16384:16384" s="78" customFormat="1" x14ac:dyDescent="0.3">
      <c r="A53" s="149" t="s">
        <v>165</v>
      </c>
      <c r="B53" s="150">
        <v>2203</v>
      </c>
      <c r="C53" s="149" t="s">
        <v>263</v>
      </c>
      <c r="D53" s="151">
        <v>41416</v>
      </c>
      <c r="E53" s="149">
        <v>170</v>
      </c>
      <c r="F53" s="149">
        <v>400</v>
      </c>
      <c r="G53" s="149" t="s">
        <v>161</v>
      </c>
      <c r="H53" s="83" t="s">
        <v>162</v>
      </c>
      <c r="XFD53"/>
    </row>
    <row r="54" spans="1:8 16384:16384" s="78" customFormat="1" x14ac:dyDescent="0.3">
      <c r="A54" s="149" t="s">
        <v>165</v>
      </c>
      <c r="B54" s="150">
        <v>2203</v>
      </c>
      <c r="C54" s="149" t="s">
        <v>262</v>
      </c>
      <c r="D54" s="151">
        <v>41445</v>
      </c>
      <c r="E54" s="149">
        <v>410</v>
      </c>
      <c r="F54" s="149">
        <v>400</v>
      </c>
      <c r="G54" s="149" t="s">
        <v>161</v>
      </c>
      <c r="H54" s="83" t="s">
        <v>162</v>
      </c>
      <c r="XFD54"/>
    </row>
    <row r="55" spans="1:8 16384:16384" s="78" customFormat="1" x14ac:dyDescent="0.3">
      <c r="A55" s="149" t="s">
        <v>165</v>
      </c>
      <c r="B55" s="150">
        <v>2203</v>
      </c>
      <c r="C55" s="149" t="s">
        <v>263</v>
      </c>
      <c r="D55" s="151">
        <v>41445</v>
      </c>
      <c r="E55" s="149">
        <v>330</v>
      </c>
      <c r="F55" s="149">
        <v>400</v>
      </c>
      <c r="G55" s="149" t="s">
        <v>161</v>
      </c>
      <c r="H55" s="83" t="s">
        <v>162</v>
      </c>
      <c r="XFD55"/>
    </row>
    <row r="56" spans="1:8 16384:16384" s="78" customFormat="1" x14ac:dyDescent="0.3">
      <c r="A56" s="149" t="s">
        <v>159</v>
      </c>
      <c r="B56" s="150">
        <v>2203</v>
      </c>
      <c r="C56" s="149" t="s">
        <v>160</v>
      </c>
      <c r="D56" s="151">
        <v>41466</v>
      </c>
      <c r="E56" s="149">
        <v>90</v>
      </c>
      <c r="F56" s="149">
        <v>400</v>
      </c>
      <c r="G56" s="149" t="s">
        <v>161</v>
      </c>
      <c r="H56" s="83" t="s">
        <v>162</v>
      </c>
      <c r="XFD56"/>
    </row>
    <row r="57" spans="1:8 16384:16384" s="78" customFormat="1" x14ac:dyDescent="0.3">
      <c r="A57" s="149" t="s">
        <v>165</v>
      </c>
      <c r="B57" s="150">
        <v>2203</v>
      </c>
      <c r="C57" s="149" t="s">
        <v>262</v>
      </c>
      <c r="D57" s="151">
        <v>41472</v>
      </c>
      <c r="E57" s="149">
        <v>260</v>
      </c>
      <c r="F57" s="149">
        <v>400</v>
      </c>
      <c r="G57" s="149" t="s">
        <v>161</v>
      </c>
      <c r="H57" s="83" t="s">
        <v>162</v>
      </c>
      <c r="XFD57"/>
    </row>
    <row r="58" spans="1:8 16384:16384" s="78" customFormat="1" x14ac:dyDescent="0.3">
      <c r="A58" s="149" t="s">
        <v>165</v>
      </c>
      <c r="B58" s="150">
        <v>2203</v>
      </c>
      <c r="C58" s="149" t="s">
        <v>263</v>
      </c>
      <c r="D58" s="151">
        <v>41472</v>
      </c>
      <c r="E58" s="149">
        <v>360</v>
      </c>
      <c r="F58" s="149">
        <v>400</v>
      </c>
      <c r="G58" s="149" t="s">
        <v>161</v>
      </c>
      <c r="H58" s="83" t="s">
        <v>162</v>
      </c>
      <c r="XFD58"/>
    </row>
    <row r="59" spans="1:8 16384:16384" s="78" customFormat="1" x14ac:dyDescent="0.3">
      <c r="A59" s="149" t="s">
        <v>165</v>
      </c>
      <c r="B59" s="150">
        <v>2203</v>
      </c>
      <c r="C59" s="149" t="s">
        <v>262</v>
      </c>
      <c r="D59" s="151">
        <v>41499</v>
      </c>
      <c r="E59" s="149">
        <v>420</v>
      </c>
      <c r="F59" s="149">
        <v>400</v>
      </c>
      <c r="G59" s="149" t="s">
        <v>161</v>
      </c>
      <c r="H59" s="83" t="s">
        <v>162</v>
      </c>
      <c r="XFD59"/>
    </row>
    <row r="60" spans="1:8 16384:16384" s="78" customFormat="1" x14ac:dyDescent="0.3">
      <c r="A60" s="149" t="s">
        <v>165</v>
      </c>
      <c r="B60" s="150">
        <v>2203</v>
      </c>
      <c r="C60" s="149" t="s">
        <v>263</v>
      </c>
      <c r="D60" s="151">
        <v>41499</v>
      </c>
      <c r="E60" s="149">
        <v>540</v>
      </c>
      <c r="F60" s="149">
        <v>400</v>
      </c>
      <c r="G60" s="149" t="s">
        <v>161</v>
      </c>
      <c r="H60" s="83" t="s">
        <v>162</v>
      </c>
      <c r="XFD60"/>
    </row>
    <row r="61" spans="1:8 16384:16384" s="78" customFormat="1" x14ac:dyDescent="0.3">
      <c r="A61" s="149" t="s">
        <v>165</v>
      </c>
      <c r="B61" s="150">
        <v>2203</v>
      </c>
      <c r="C61" s="149" t="s">
        <v>262</v>
      </c>
      <c r="D61" s="151">
        <v>41534</v>
      </c>
      <c r="E61" s="149">
        <v>530</v>
      </c>
      <c r="F61" s="149">
        <v>400</v>
      </c>
      <c r="G61" s="149" t="s">
        <v>161</v>
      </c>
      <c r="H61" s="83" t="s">
        <v>162</v>
      </c>
      <c r="XFD61"/>
    </row>
    <row r="62" spans="1:8 16384:16384" s="78" customFormat="1" x14ac:dyDescent="0.3">
      <c r="A62" s="149" t="s">
        <v>165</v>
      </c>
      <c r="B62" s="150">
        <v>2203</v>
      </c>
      <c r="C62" s="149" t="s">
        <v>263</v>
      </c>
      <c r="D62" s="151">
        <v>41534</v>
      </c>
      <c r="E62" s="149">
        <v>580</v>
      </c>
      <c r="F62" s="149">
        <v>400</v>
      </c>
      <c r="G62" s="149" t="s">
        <v>161</v>
      </c>
      <c r="H62" s="83" t="s">
        <v>162</v>
      </c>
      <c r="XFD62"/>
    </row>
    <row r="63" spans="1:8 16384:16384" s="78" customFormat="1" x14ac:dyDescent="0.3">
      <c r="A63" s="149" t="s">
        <v>165</v>
      </c>
      <c r="B63" s="150">
        <v>2203</v>
      </c>
      <c r="C63" s="149" t="s">
        <v>262</v>
      </c>
      <c r="D63" s="151">
        <v>41555</v>
      </c>
      <c r="E63" s="149">
        <v>320</v>
      </c>
      <c r="F63" s="149">
        <v>400</v>
      </c>
      <c r="G63" s="149" t="s">
        <v>161</v>
      </c>
      <c r="H63" s="83" t="s">
        <v>162</v>
      </c>
      <c r="XFD63"/>
    </row>
    <row r="64" spans="1:8 16384:16384" s="78" customFormat="1" x14ac:dyDescent="0.3">
      <c r="A64" s="149" t="s">
        <v>165</v>
      </c>
      <c r="B64" s="150">
        <v>2203</v>
      </c>
      <c r="C64" s="149" t="s">
        <v>263</v>
      </c>
      <c r="D64" s="151">
        <v>41555</v>
      </c>
      <c r="E64" s="149">
        <v>520</v>
      </c>
      <c r="F64" s="149">
        <v>400</v>
      </c>
      <c r="G64" s="149" t="s">
        <v>161</v>
      </c>
      <c r="H64" s="83" t="s">
        <v>162</v>
      </c>
      <c r="XFD64"/>
    </row>
    <row r="65" spans="1:8 16384:16384" s="78" customFormat="1" x14ac:dyDescent="0.3">
      <c r="A65" s="149" t="s">
        <v>159</v>
      </c>
      <c r="B65" s="150">
        <v>2203</v>
      </c>
      <c r="C65" s="149" t="s">
        <v>160</v>
      </c>
      <c r="D65" s="151">
        <v>41570</v>
      </c>
      <c r="E65" s="149">
        <v>991</v>
      </c>
      <c r="F65" s="149">
        <v>400</v>
      </c>
      <c r="G65" s="149" t="s">
        <v>161</v>
      </c>
      <c r="H65" s="83" t="s">
        <v>162</v>
      </c>
      <c r="XFD65"/>
    </row>
    <row r="66" spans="1:8 16384:16384" s="78" customFormat="1" x14ac:dyDescent="0.3">
      <c r="A66" s="149" t="s">
        <v>165</v>
      </c>
      <c r="B66" s="150">
        <v>2203</v>
      </c>
      <c r="C66" s="149" t="s">
        <v>262</v>
      </c>
      <c r="D66" s="151">
        <v>41577</v>
      </c>
      <c r="E66" s="149">
        <v>220</v>
      </c>
      <c r="F66" s="149">
        <v>400</v>
      </c>
      <c r="G66" s="149" t="s">
        <v>161</v>
      </c>
      <c r="H66" s="83" t="s">
        <v>162</v>
      </c>
      <c r="XFD66"/>
    </row>
    <row r="67" spans="1:8 16384:16384" s="78" customFormat="1" x14ac:dyDescent="0.3">
      <c r="A67" s="149" t="s">
        <v>165</v>
      </c>
      <c r="B67" s="150">
        <v>2203</v>
      </c>
      <c r="C67" s="149" t="s">
        <v>263</v>
      </c>
      <c r="D67" s="151">
        <v>41577</v>
      </c>
      <c r="E67" s="149">
        <v>320</v>
      </c>
      <c r="F67" s="149">
        <v>400</v>
      </c>
      <c r="G67" s="149" t="s">
        <v>161</v>
      </c>
      <c r="H67" s="83" t="s">
        <v>162</v>
      </c>
      <c r="XFD67"/>
    </row>
    <row r="68" spans="1:8 16384:16384" s="78" customFormat="1" x14ac:dyDescent="0.3">
      <c r="A68" s="149" t="s">
        <v>165</v>
      </c>
      <c r="B68" s="150">
        <v>2203</v>
      </c>
      <c r="C68" s="149" t="s">
        <v>262</v>
      </c>
      <c r="D68" s="151">
        <v>41604</v>
      </c>
      <c r="E68" s="149">
        <v>2200</v>
      </c>
      <c r="F68" s="149">
        <v>400</v>
      </c>
      <c r="G68" s="149" t="s">
        <v>161</v>
      </c>
      <c r="H68" s="83" t="s">
        <v>162</v>
      </c>
      <c r="XFD68"/>
    </row>
    <row r="69" spans="1:8 16384:16384" s="78" customFormat="1" x14ac:dyDescent="0.3">
      <c r="A69" s="149" t="s">
        <v>165</v>
      </c>
      <c r="B69" s="150">
        <v>2203</v>
      </c>
      <c r="C69" s="149" t="s">
        <v>263</v>
      </c>
      <c r="D69" s="151">
        <v>41604</v>
      </c>
      <c r="E69" s="149">
        <v>1100</v>
      </c>
      <c r="F69" s="149">
        <v>400</v>
      </c>
      <c r="G69" s="149" t="s">
        <v>161</v>
      </c>
      <c r="H69" s="83" t="s">
        <v>162</v>
      </c>
      <c r="XFD69"/>
    </row>
    <row r="70" spans="1:8 16384:16384" s="78" customFormat="1" x14ac:dyDescent="0.3">
      <c r="A70" s="149" t="s">
        <v>165</v>
      </c>
      <c r="B70" s="150">
        <v>2203</v>
      </c>
      <c r="C70" s="149" t="s">
        <v>262</v>
      </c>
      <c r="D70" s="151">
        <v>41627</v>
      </c>
      <c r="E70" s="149">
        <v>180</v>
      </c>
      <c r="F70" s="149">
        <v>400</v>
      </c>
      <c r="G70" s="149" t="s">
        <v>161</v>
      </c>
      <c r="H70" s="83" t="s">
        <v>162</v>
      </c>
      <c r="XFD70"/>
    </row>
    <row r="71" spans="1:8 16384:16384" s="78" customFormat="1" x14ac:dyDescent="0.3">
      <c r="A71" s="149" t="s">
        <v>165</v>
      </c>
      <c r="B71" s="150">
        <v>2203</v>
      </c>
      <c r="C71" s="149" t="s">
        <v>263</v>
      </c>
      <c r="D71" s="151">
        <v>41627</v>
      </c>
      <c r="E71" s="149">
        <v>280</v>
      </c>
      <c r="F71" s="149">
        <v>400</v>
      </c>
      <c r="G71" s="149" t="s">
        <v>161</v>
      </c>
      <c r="H71" s="83" t="s">
        <v>162</v>
      </c>
      <c r="XFD71"/>
    </row>
    <row r="72" spans="1:8 16384:16384" s="78" customFormat="1" x14ac:dyDescent="0.3">
      <c r="A72" s="149" t="s">
        <v>159</v>
      </c>
      <c r="B72" s="150">
        <v>2203</v>
      </c>
      <c r="C72" s="149" t="s">
        <v>160</v>
      </c>
      <c r="D72" s="151">
        <v>41653</v>
      </c>
      <c r="E72" s="149">
        <v>2900</v>
      </c>
      <c r="F72" s="149">
        <v>400</v>
      </c>
      <c r="G72" s="149" t="s">
        <v>161</v>
      </c>
      <c r="H72" s="83" t="s">
        <v>162</v>
      </c>
      <c r="XFD72"/>
    </row>
    <row r="73" spans="1:8 16384:16384" s="78" customFormat="1" x14ac:dyDescent="0.3">
      <c r="A73" s="149" t="s">
        <v>165</v>
      </c>
      <c r="B73" s="150">
        <v>2203</v>
      </c>
      <c r="C73" s="149" t="s">
        <v>262</v>
      </c>
      <c r="D73" s="151">
        <v>41689</v>
      </c>
      <c r="E73" s="149">
        <v>400</v>
      </c>
      <c r="F73" s="149">
        <v>400</v>
      </c>
      <c r="G73" s="149" t="s">
        <v>161</v>
      </c>
      <c r="H73" s="83" t="s">
        <v>162</v>
      </c>
      <c r="XFD73"/>
    </row>
    <row r="74" spans="1:8 16384:16384" s="78" customFormat="1" x14ac:dyDescent="0.3">
      <c r="A74" s="149" t="s">
        <v>165</v>
      </c>
      <c r="B74" s="150">
        <v>2203</v>
      </c>
      <c r="C74" s="149" t="s">
        <v>263</v>
      </c>
      <c r="D74" s="151">
        <v>41689</v>
      </c>
      <c r="E74" s="149">
        <v>400</v>
      </c>
      <c r="F74" s="149">
        <v>400</v>
      </c>
      <c r="G74" s="149" t="s">
        <v>161</v>
      </c>
      <c r="H74" s="83" t="s">
        <v>162</v>
      </c>
      <c r="XFD74"/>
    </row>
    <row r="75" spans="1:8 16384:16384" s="78" customFormat="1" x14ac:dyDescent="0.3">
      <c r="A75" s="149" t="s">
        <v>165</v>
      </c>
      <c r="B75" s="150">
        <v>2203</v>
      </c>
      <c r="C75" s="149" t="s">
        <v>262</v>
      </c>
      <c r="D75" s="151">
        <v>41716</v>
      </c>
      <c r="E75" s="149">
        <v>3600</v>
      </c>
      <c r="F75" s="149">
        <v>400</v>
      </c>
      <c r="G75" s="149" t="s">
        <v>161</v>
      </c>
      <c r="H75" s="83" t="s">
        <v>162</v>
      </c>
      <c r="XFD75"/>
    </row>
    <row r="76" spans="1:8 16384:16384" s="78" customFormat="1" x14ac:dyDescent="0.3">
      <c r="A76" s="149" t="s">
        <v>165</v>
      </c>
      <c r="B76" s="150">
        <v>2203</v>
      </c>
      <c r="C76" s="149" t="s">
        <v>263</v>
      </c>
      <c r="D76" s="151">
        <v>41716</v>
      </c>
      <c r="E76" s="149">
        <v>3200</v>
      </c>
      <c r="F76" s="149">
        <v>400</v>
      </c>
      <c r="G76" s="149" t="s">
        <v>161</v>
      </c>
      <c r="H76" s="83" t="s">
        <v>162</v>
      </c>
      <c r="XFD76"/>
    </row>
    <row r="77" spans="1:8 16384:16384" s="78" customFormat="1" x14ac:dyDescent="0.3">
      <c r="A77" s="149" t="s">
        <v>159</v>
      </c>
      <c r="B77" s="150">
        <v>2203</v>
      </c>
      <c r="C77" s="149" t="s">
        <v>160</v>
      </c>
      <c r="D77" s="151">
        <v>41744</v>
      </c>
      <c r="E77" s="149">
        <v>3200</v>
      </c>
      <c r="F77" s="149">
        <v>400</v>
      </c>
      <c r="G77" s="149" t="s">
        <v>161</v>
      </c>
      <c r="H77" s="83" t="s">
        <v>162</v>
      </c>
      <c r="XFD77"/>
    </row>
    <row r="78" spans="1:8 16384:16384" s="78" customFormat="1" x14ac:dyDescent="0.3">
      <c r="A78" s="149" t="s">
        <v>165</v>
      </c>
      <c r="B78" s="150">
        <v>2203</v>
      </c>
      <c r="C78" s="149" t="s">
        <v>262</v>
      </c>
      <c r="D78" s="151">
        <v>41745</v>
      </c>
      <c r="E78" s="149">
        <v>700</v>
      </c>
      <c r="F78" s="149">
        <v>400</v>
      </c>
      <c r="G78" s="149" t="s">
        <v>161</v>
      </c>
      <c r="H78" s="83" t="s">
        <v>162</v>
      </c>
      <c r="XFD78"/>
    </row>
    <row r="79" spans="1:8 16384:16384" s="78" customFormat="1" x14ac:dyDescent="0.3">
      <c r="A79" s="149" t="s">
        <v>165</v>
      </c>
      <c r="B79" s="150">
        <v>2203</v>
      </c>
      <c r="C79" s="149" t="s">
        <v>263</v>
      </c>
      <c r="D79" s="151">
        <v>41745</v>
      </c>
      <c r="E79" s="149">
        <v>590</v>
      </c>
      <c r="F79" s="149">
        <v>400</v>
      </c>
      <c r="G79" s="149" t="s">
        <v>161</v>
      </c>
      <c r="H79" s="83" t="s">
        <v>162</v>
      </c>
      <c r="XFD79"/>
    </row>
    <row r="80" spans="1:8 16384:16384" s="78" customFormat="1" x14ac:dyDescent="0.3">
      <c r="A80" s="149" t="s">
        <v>165</v>
      </c>
      <c r="B80" s="150">
        <v>2203</v>
      </c>
      <c r="C80" s="149" t="s">
        <v>262</v>
      </c>
      <c r="D80" s="151">
        <v>41788</v>
      </c>
      <c r="E80" s="149">
        <v>720</v>
      </c>
      <c r="F80" s="149">
        <v>400</v>
      </c>
      <c r="G80" s="149" t="s">
        <v>161</v>
      </c>
      <c r="H80" s="83" t="s">
        <v>162</v>
      </c>
      <c r="XFD80"/>
    </row>
    <row r="81" spans="1:8 16384:16384" s="78" customFormat="1" x14ac:dyDescent="0.3">
      <c r="A81" s="149" t="s">
        <v>165</v>
      </c>
      <c r="B81" s="150">
        <v>2203</v>
      </c>
      <c r="C81" s="149" t="s">
        <v>263</v>
      </c>
      <c r="D81" s="151">
        <v>41788</v>
      </c>
      <c r="E81" s="149">
        <v>130</v>
      </c>
      <c r="F81" s="149">
        <v>400</v>
      </c>
      <c r="G81" s="149" t="s">
        <v>161</v>
      </c>
      <c r="H81" s="83" t="s">
        <v>162</v>
      </c>
      <c r="XFD81"/>
    </row>
    <row r="82" spans="1:8 16384:16384" s="78" customFormat="1" x14ac:dyDescent="0.3">
      <c r="A82" s="149" t="s">
        <v>165</v>
      </c>
      <c r="B82" s="150">
        <v>2203</v>
      </c>
      <c r="C82" s="149" t="s">
        <v>262</v>
      </c>
      <c r="D82" s="151">
        <v>41808</v>
      </c>
      <c r="E82" s="149">
        <v>110</v>
      </c>
      <c r="F82" s="149">
        <v>400</v>
      </c>
      <c r="G82" s="149" t="s">
        <v>161</v>
      </c>
      <c r="H82" s="83" t="s">
        <v>162</v>
      </c>
      <c r="XFD82"/>
    </row>
    <row r="83" spans="1:8 16384:16384" s="78" customFormat="1" x14ac:dyDescent="0.3">
      <c r="A83" s="149" t="s">
        <v>165</v>
      </c>
      <c r="B83" s="150">
        <v>2203</v>
      </c>
      <c r="C83" s="149" t="s">
        <v>263</v>
      </c>
      <c r="D83" s="151">
        <v>41808</v>
      </c>
      <c r="E83" s="149">
        <v>4700</v>
      </c>
      <c r="F83" s="149">
        <v>400</v>
      </c>
      <c r="G83" s="149" t="s">
        <v>161</v>
      </c>
      <c r="H83" s="83" t="s">
        <v>162</v>
      </c>
      <c r="XFD83"/>
    </row>
    <row r="84" spans="1:8 16384:16384" s="78" customFormat="1" x14ac:dyDescent="0.3">
      <c r="A84" s="149" t="s">
        <v>159</v>
      </c>
      <c r="B84" s="150">
        <v>2203</v>
      </c>
      <c r="C84" s="149" t="s">
        <v>160</v>
      </c>
      <c r="D84" s="151">
        <v>41841</v>
      </c>
      <c r="E84" s="149">
        <v>1081</v>
      </c>
      <c r="F84" s="149">
        <v>400</v>
      </c>
      <c r="G84" s="149" t="s">
        <v>161</v>
      </c>
      <c r="H84" s="83" t="s">
        <v>162</v>
      </c>
      <c r="XFD84"/>
    </row>
    <row r="85" spans="1:8 16384:16384" s="78" customFormat="1" x14ac:dyDescent="0.3">
      <c r="A85" s="149" t="s">
        <v>165</v>
      </c>
      <c r="B85" s="150">
        <v>2203</v>
      </c>
      <c r="C85" s="149" t="s">
        <v>262</v>
      </c>
      <c r="D85" s="151">
        <v>41843</v>
      </c>
      <c r="E85" s="149">
        <v>250</v>
      </c>
      <c r="F85" s="149">
        <v>400</v>
      </c>
      <c r="G85" s="149" t="s">
        <v>161</v>
      </c>
      <c r="H85" s="83" t="s">
        <v>162</v>
      </c>
      <c r="XFD85"/>
    </row>
    <row r="86" spans="1:8 16384:16384" s="78" customFormat="1" x14ac:dyDescent="0.3">
      <c r="A86" s="149" t="s">
        <v>165</v>
      </c>
      <c r="B86" s="150">
        <v>2203</v>
      </c>
      <c r="C86" s="149" t="s">
        <v>263</v>
      </c>
      <c r="D86" s="151">
        <v>41843</v>
      </c>
      <c r="E86" s="149">
        <v>250</v>
      </c>
      <c r="F86" s="149">
        <v>400</v>
      </c>
      <c r="G86" s="149" t="s">
        <v>161</v>
      </c>
      <c r="H86" s="83" t="s">
        <v>162</v>
      </c>
      <c r="XFD86"/>
    </row>
    <row r="87" spans="1:8 16384:16384" s="78" customFormat="1" x14ac:dyDescent="0.3">
      <c r="A87" s="149" t="s">
        <v>165</v>
      </c>
      <c r="B87" s="150">
        <v>2203</v>
      </c>
      <c r="C87" s="149" t="s">
        <v>262</v>
      </c>
      <c r="D87" s="151">
        <v>41871</v>
      </c>
      <c r="E87" s="149">
        <v>360</v>
      </c>
      <c r="F87" s="149">
        <v>400</v>
      </c>
      <c r="G87" s="149" t="s">
        <v>161</v>
      </c>
      <c r="H87" s="83" t="s">
        <v>162</v>
      </c>
      <c r="XFD87"/>
    </row>
    <row r="88" spans="1:8 16384:16384" s="78" customFormat="1" x14ac:dyDescent="0.3">
      <c r="A88" s="149" t="s">
        <v>165</v>
      </c>
      <c r="B88" s="150">
        <v>2203</v>
      </c>
      <c r="C88" s="149" t="s">
        <v>263</v>
      </c>
      <c r="D88" s="151">
        <v>41871</v>
      </c>
      <c r="E88" s="149">
        <v>320</v>
      </c>
      <c r="F88" s="149">
        <v>400</v>
      </c>
      <c r="G88" s="149" t="s">
        <v>161</v>
      </c>
      <c r="H88" s="83" t="s">
        <v>162</v>
      </c>
      <c r="XFD88"/>
    </row>
    <row r="89" spans="1:8 16384:16384" s="78" customFormat="1" x14ac:dyDescent="0.3">
      <c r="A89" s="149" t="s">
        <v>165</v>
      </c>
      <c r="B89" s="150">
        <v>2203</v>
      </c>
      <c r="C89" s="149" t="s">
        <v>262</v>
      </c>
      <c r="D89" s="151">
        <v>41900</v>
      </c>
      <c r="E89" s="149">
        <v>470</v>
      </c>
      <c r="F89" s="149">
        <v>400</v>
      </c>
      <c r="G89" s="149" t="s">
        <v>161</v>
      </c>
      <c r="H89" s="83" t="s">
        <v>162</v>
      </c>
      <c r="XFD89"/>
    </row>
    <row r="90" spans="1:8 16384:16384" s="78" customFormat="1" x14ac:dyDescent="0.3">
      <c r="A90" s="149" t="s">
        <v>165</v>
      </c>
      <c r="B90" s="150">
        <v>2203</v>
      </c>
      <c r="C90" s="149" t="s">
        <v>263</v>
      </c>
      <c r="D90" s="151">
        <v>41900</v>
      </c>
      <c r="E90" s="149">
        <v>460</v>
      </c>
      <c r="F90" s="149">
        <v>400</v>
      </c>
      <c r="G90" s="149" t="s">
        <v>161</v>
      </c>
      <c r="H90" s="83" t="s">
        <v>162</v>
      </c>
      <c r="XFD90"/>
    </row>
    <row r="91" spans="1:8 16384:16384" s="78" customFormat="1" x14ac:dyDescent="0.3">
      <c r="A91" s="149" t="s">
        <v>165</v>
      </c>
      <c r="B91" s="150">
        <v>2203</v>
      </c>
      <c r="C91" s="149" t="s">
        <v>262</v>
      </c>
      <c r="D91" s="151">
        <v>41935</v>
      </c>
      <c r="E91" s="149">
        <v>790</v>
      </c>
      <c r="F91" s="149">
        <v>400</v>
      </c>
      <c r="G91" s="149" t="s">
        <v>161</v>
      </c>
      <c r="H91" s="83" t="s">
        <v>162</v>
      </c>
      <c r="XFD91"/>
    </row>
    <row r="92" spans="1:8 16384:16384" s="78" customFormat="1" x14ac:dyDescent="0.3">
      <c r="A92" s="149" t="s">
        <v>165</v>
      </c>
      <c r="B92" s="150">
        <v>2203</v>
      </c>
      <c r="C92" s="149" t="s">
        <v>263</v>
      </c>
      <c r="D92" s="151">
        <v>41935</v>
      </c>
      <c r="E92" s="149">
        <v>490</v>
      </c>
      <c r="F92" s="149">
        <v>400</v>
      </c>
      <c r="G92" s="149" t="s">
        <v>161</v>
      </c>
      <c r="H92" s="83" t="s">
        <v>162</v>
      </c>
      <c r="XFD92"/>
    </row>
    <row r="93" spans="1:8 16384:16384" x14ac:dyDescent="0.3">
      <c r="A93" s="149" t="s">
        <v>165</v>
      </c>
      <c r="B93" s="150">
        <v>2203</v>
      </c>
      <c r="C93" s="149" t="s">
        <v>262</v>
      </c>
      <c r="D93" s="151">
        <v>41955</v>
      </c>
      <c r="E93" s="149">
        <v>56</v>
      </c>
      <c r="F93" s="149">
        <v>400</v>
      </c>
      <c r="G93" s="149" t="s">
        <v>161</v>
      </c>
      <c r="H93" s="83" t="s">
        <v>162</v>
      </c>
    </row>
    <row r="94" spans="1:8 16384:16384" x14ac:dyDescent="0.3">
      <c r="A94" s="149" t="s">
        <v>165</v>
      </c>
      <c r="B94" s="150">
        <v>2203</v>
      </c>
      <c r="C94" s="149" t="s">
        <v>263</v>
      </c>
      <c r="D94" s="151">
        <v>41955</v>
      </c>
      <c r="E94" s="149">
        <v>130</v>
      </c>
      <c r="F94" s="149">
        <v>400</v>
      </c>
      <c r="G94" s="149" t="s">
        <v>161</v>
      </c>
      <c r="H94" s="83" t="s">
        <v>162</v>
      </c>
    </row>
    <row r="95" spans="1:8 16384:16384" x14ac:dyDescent="0.3">
      <c r="A95" s="149" t="s">
        <v>159</v>
      </c>
      <c r="B95" s="150">
        <v>2203</v>
      </c>
      <c r="C95" s="149" t="s">
        <v>160</v>
      </c>
      <c r="D95" s="151">
        <v>41976</v>
      </c>
      <c r="E95" s="149" t="s">
        <v>166</v>
      </c>
      <c r="F95" s="149">
        <v>400</v>
      </c>
      <c r="G95" s="149" t="s">
        <v>178</v>
      </c>
      <c r="H95" s="83" t="s">
        <v>162</v>
      </c>
    </row>
    <row r="96" spans="1:8 16384:16384" x14ac:dyDescent="0.3">
      <c r="A96" s="149" t="s">
        <v>165</v>
      </c>
      <c r="B96" s="150">
        <v>2203</v>
      </c>
      <c r="C96" s="149" t="s">
        <v>262</v>
      </c>
      <c r="D96" s="151">
        <v>41989</v>
      </c>
      <c r="E96" s="149">
        <v>81</v>
      </c>
      <c r="F96" s="149">
        <v>400</v>
      </c>
      <c r="G96" s="149" t="s">
        <v>161</v>
      </c>
      <c r="H96" s="83" t="s">
        <v>162</v>
      </c>
    </row>
    <row r="97" spans="1:8" x14ac:dyDescent="0.3">
      <c r="A97" s="149" t="s">
        <v>165</v>
      </c>
      <c r="B97" s="150">
        <v>2203</v>
      </c>
      <c r="C97" s="149" t="s">
        <v>263</v>
      </c>
      <c r="D97" s="151">
        <v>41989</v>
      </c>
      <c r="E97" s="149">
        <v>99</v>
      </c>
      <c r="F97" s="149">
        <v>400</v>
      </c>
      <c r="G97" s="149" t="s">
        <v>161</v>
      </c>
      <c r="H97" s="83" t="s">
        <v>162</v>
      </c>
    </row>
    <row r="98" spans="1:8" x14ac:dyDescent="0.3">
      <c r="A98" s="149" t="s">
        <v>165</v>
      </c>
      <c r="B98" s="150">
        <v>2203</v>
      </c>
      <c r="C98" s="149" t="s">
        <v>262</v>
      </c>
      <c r="D98" s="151">
        <v>42031</v>
      </c>
      <c r="E98" s="149">
        <v>200</v>
      </c>
      <c r="F98" s="149">
        <v>400</v>
      </c>
      <c r="G98" s="149" t="s">
        <v>161</v>
      </c>
      <c r="H98" s="83" t="s">
        <v>162</v>
      </c>
    </row>
    <row r="99" spans="1:8" x14ac:dyDescent="0.3">
      <c r="A99" s="149" t="s">
        <v>165</v>
      </c>
      <c r="B99" s="150">
        <v>2203</v>
      </c>
      <c r="C99" s="149" t="s">
        <v>263</v>
      </c>
      <c r="D99" s="151">
        <v>42031</v>
      </c>
      <c r="E99" s="149">
        <v>190</v>
      </c>
      <c r="F99" s="149">
        <v>400</v>
      </c>
      <c r="G99" s="149" t="s">
        <v>161</v>
      </c>
      <c r="H99" s="83" t="s">
        <v>162</v>
      </c>
    </row>
    <row r="100" spans="1:8" x14ac:dyDescent="0.3">
      <c r="A100" s="149" t="s">
        <v>165</v>
      </c>
      <c r="B100" s="150">
        <v>2203</v>
      </c>
      <c r="C100" s="149" t="s">
        <v>262</v>
      </c>
      <c r="D100" s="151">
        <v>42054</v>
      </c>
      <c r="E100" s="149">
        <v>300</v>
      </c>
      <c r="F100" s="149">
        <v>400</v>
      </c>
      <c r="G100" s="149" t="s">
        <v>161</v>
      </c>
      <c r="H100" s="83" t="s">
        <v>162</v>
      </c>
    </row>
    <row r="101" spans="1:8" x14ac:dyDescent="0.3">
      <c r="A101" s="149" t="s">
        <v>165</v>
      </c>
      <c r="B101" s="150">
        <v>2203</v>
      </c>
      <c r="C101" s="149" t="s">
        <v>263</v>
      </c>
      <c r="D101" s="151">
        <v>42054</v>
      </c>
      <c r="E101" s="149">
        <v>270</v>
      </c>
      <c r="F101" s="149">
        <v>400</v>
      </c>
      <c r="G101" s="149" t="s">
        <v>161</v>
      </c>
      <c r="H101" s="83" t="s">
        <v>162</v>
      </c>
    </row>
    <row r="102" spans="1:8" x14ac:dyDescent="0.3">
      <c r="A102" s="149" t="s">
        <v>159</v>
      </c>
      <c r="B102" s="150">
        <v>2203</v>
      </c>
      <c r="C102" s="149" t="s">
        <v>160</v>
      </c>
      <c r="D102" s="151">
        <v>42080</v>
      </c>
      <c r="E102" s="149" t="s">
        <v>166</v>
      </c>
      <c r="F102" s="149">
        <v>400</v>
      </c>
      <c r="G102" s="149" t="s">
        <v>178</v>
      </c>
      <c r="H102" s="83" t="s">
        <v>162</v>
      </c>
    </row>
    <row r="103" spans="1:8" x14ac:dyDescent="0.3">
      <c r="A103" s="149" t="s">
        <v>165</v>
      </c>
      <c r="B103" s="150">
        <v>2203</v>
      </c>
      <c r="C103" s="149" t="s">
        <v>262</v>
      </c>
      <c r="D103" s="151">
        <v>42087</v>
      </c>
      <c r="E103" s="149">
        <v>260</v>
      </c>
      <c r="F103" s="149">
        <v>400</v>
      </c>
      <c r="G103" s="149" t="s">
        <v>161</v>
      </c>
      <c r="H103" s="83" t="s">
        <v>162</v>
      </c>
    </row>
    <row r="104" spans="1:8" x14ac:dyDescent="0.3">
      <c r="A104" s="149" t="s">
        <v>165</v>
      </c>
      <c r="B104" s="150">
        <v>2203</v>
      </c>
      <c r="C104" s="149" t="s">
        <v>263</v>
      </c>
      <c r="D104" s="151">
        <v>42087</v>
      </c>
      <c r="E104" s="149">
        <v>220</v>
      </c>
      <c r="F104" s="149">
        <v>400</v>
      </c>
      <c r="G104" s="149" t="s">
        <v>161</v>
      </c>
      <c r="H104" s="83" t="s">
        <v>162</v>
      </c>
    </row>
    <row r="105" spans="1:8" x14ac:dyDescent="0.3">
      <c r="A105" s="149" t="s">
        <v>159</v>
      </c>
      <c r="B105" s="150">
        <v>2203</v>
      </c>
      <c r="C105" s="149" t="s">
        <v>160</v>
      </c>
      <c r="D105" s="151">
        <v>42107</v>
      </c>
      <c r="E105" s="149">
        <v>100</v>
      </c>
      <c r="F105" s="149">
        <v>400</v>
      </c>
      <c r="G105" s="149" t="s">
        <v>161</v>
      </c>
      <c r="H105" s="83" t="s">
        <v>162</v>
      </c>
    </row>
    <row r="106" spans="1:8" x14ac:dyDescent="0.3">
      <c r="A106" s="149" t="s">
        <v>165</v>
      </c>
      <c r="B106" s="150">
        <v>2203</v>
      </c>
      <c r="C106" s="149" t="s">
        <v>262</v>
      </c>
      <c r="D106" s="151">
        <v>42122</v>
      </c>
      <c r="E106" s="149">
        <v>360</v>
      </c>
      <c r="F106" s="149">
        <v>400</v>
      </c>
      <c r="G106" s="149" t="s">
        <v>161</v>
      </c>
      <c r="H106" s="83" t="s">
        <v>162</v>
      </c>
    </row>
    <row r="107" spans="1:8" x14ac:dyDescent="0.3">
      <c r="A107" s="149" t="s">
        <v>165</v>
      </c>
      <c r="B107" s="150">
        <v>2203</v>
      </c>
      <c r="C107" s="149" t="s">
        <v>263</v>
      </c>
      <c r="D107" s="151">
        <v>42122</v>
      </c>
      <c r="E107" s="149">
        <v>300</v>
      </c>
      <c r="F107" s="149">
        <v>400</v>
      </c>
      <c r="G107" s="149" t="s">
        <v>161</v>
      </c>
      <c r="H107" s="83" t="s">
        <v>162</v>
      </c>
    </row>
    <row r="108" spans="1:8" x14ac:dyDescent="0.3">
      <c r="A108" s="149" t="s">
        <v>165</v>
      </c>
      <c r="B108" s="150">
        <v>2203</v>
      </c>
      <c r="C108" s="149" t="s">
        <v>262</v>
      </c>
      <c r="D108" s="151">
        <v>42151</v>
      </c>
      <c r="E108" s="149">
        <v>72</v>
      </c>
      <c r="F108" s="149">
        <v>400</v>
      </c>
      <c r="G108" s="149" t="s">
        <v>161</v>
      </c>
      <c r="H108" s="83" t="s">
        <v>162</v>
      </c>
    </row>
    <row r="109" spans="1:8" x14ac:dyDescent="0.3">
      <c r="A109" s="149" t="s">
        <v>165</v>
      </c>
      <c r="B109" s="150">
        <v>2203</v>
      </c>
      <c r="C109" s="149" t="s">
        <v>263</v>
      </c>
      <c r="D109" s="151">
        <v>42151</v>
      </c>
      <c r="E109" s="149">
        <v>18</v>
      </c>
      <c r="F109" s="149">
        <v>400</v>
      </c>
      <c r="G109" s="149" t="s">
        <v>161</v>
      </c>
      <c r="H109" s="83" t="s">
        <v>162</v>
      </c>
    </row>
    <row r="110" spans="1:8" x14ac:dyDescent="0.3">
      <c r="A110" s="149" t="s">
        <v>165</v>
      </c>
      <c r="B110" s="150">
        <v>2203</v>
      </c>
      <c r="C110" s="149" t="s">
        <v>262</v>
      </c>
      <c r="D110" s="151">
        <v>42164</v>
      </c>
      <c r="E110" s="149">
        <v>81</v>
      </c>
      <c r="F110" s="149">
        <v>400</v>
      </c>
      <c r="G110" s="149" t="s">
        <v>161</v>
      </c>
      <c r="H110" s="83" t="s">
        <v>162</v>
      </c>
    </row>
    <row r="111" spans="1:8" x14ac:dyDescent="0.3">
      <c r="A111" s="149" t="s">
        <v>165</v>
      </c>
      <c r="B111" s="150">
        <v>2203</v>
      </c>
      <c r="C111" s="149" t="s">
        <v>263</v>
      </c>
      <c r="D111" s="151">
        <v>42164</v>
      </c>
      <c r="E111" s="149">
        <v>18</v>
      </c>
      <c r="F111" s="149">
        <v>400</v>
      </c>
      <c r="G111" s="149" t="s">
        <v>161</v>
      </c>
      <c r="H111" s="83" t="s">
        <v>162</v>
      </c>
    </row>
    <row r="112" spans="1:8" x14ac:dyDescent="0.3">
      <c r="A112" s="149" t="s">
        <v>165</v>
      </c>
      <c r="B112" s="150">
        <v>2203</v>
      </c>
      <c r="C112" s="149" t="s">
        <v>263</v>
      </c>
      <c r="D112" s="151">
        <v>42200</v>
      </c>
      <c r="E112" s="149">
        <v>120</v>
      </c>
      <c r="F112" s="149">
        <v>400</v>
      </c>
      <c r="G112" s="149" t="s">
        <v>161</v>
      </c>
      <c r="H112" s="83" t="s">
        <v>162</v>
      </c>
    </row>
    <row r="113" spans="1:8" x14ac:dyDescent="0.3">
      <c r="A113" s="149" t="s">
        <v>159</v>
      </c>
      <c r="B113" s="150">
        <v>2203</v>
      </c>
      <c r="C113" s="149" t="s">
        <v>160</v>
      </c>
      <c r="D113" s="151">
        <v>42215</v>
      </c>
      <c r="E113" s="149">
        <v>290</v>
      </c>
      <c r="F113" s="149">
        <v>400</v>
      </c>
      <c r="G113" s="149" t="s">
        <v>161</v>
      </c>
      <c r="H113" s="83" t="s">
        <v>162</v>
      </c>
    </row>
    <row r="114" spans="1:8" x14ac:dyDescent="0.3">
      <c r="A114" s="149" t="s">
        <v>165</v>
      </c>
      <c r="B114" s="150">
        <v>2203</v>
      </c>
      <c r="C114" s="149" t="s">
        <v>263</v>
      </c>
      <c r="D114" s="151">
        <v>42277</v>
      </c>
      <c r="E114" s="149">
        <v>360</v>
      </c>
      <c r="F114" s="149">
        <v>400</v>
      </c>
      <c r="G114" s="149" t="s">
        <v>161</v>
      </c>
      <c r="H114" s="83" t="s">
        <v>162</v>
      </c>
    </row>
    <row r="115" spans="1:8" x14ac:dyDescent="0.3">
      <c r="A115" s="149" t="s">
        <v>159</v>
      </c>
      <c r="B115" s="150">
        <v>2203</v>
      </c>
      <c r="C115" s="149" t="s">
        <v>160</v>
      </c>
      <c r="D115" s="151">
        <v>42282</v>
      </c>
      <c r="E115" s="149">
        <v>1</v>
      </c>
      <c r="F115" s="149">
        <v>400</v>
      </c>
      <c r="G115" s="149" t="s">
        <v>161</v>
      </c>
      <c r="H115" s="83" t="s">
        <v>162</v>
      </c>
    </row>
    <row r="116" spans="1:8" x14ac:dyDescent="0.3">
      <c r="A116" s="149" t="s">
        <v>165</v>
      </c>
      <c r="B116" s="150">
        <v>2203</v>
      </c>
      <c r="C116" s="149" t="s">
        <v>263</v>
      </c>
      <c r="D116" s="151">
        <v>42305</v>
      </c>
      <c r="E116" s="149">
        <v>310</v>
      </c>
      <c r="F116" s="149">
        <v>400</v>
      </c>
      <c r="G116" s="149" t="s">
        <v>161</v>
      </c>
      <c r="H116" s="83" t="s">
        <v>162</v>
      </c>
    </row>
    <row r="117" spans="1:8" x14ac:dyDescent="0.3">
      <c r="A117" s="149" t="s">
        <v>165</v>
      </c>
      <c r="B117" s="150">
        <v>2203</v>
      </c>
      <c r="C117" s="149" t="s">
        <v>263</v>
      </c>
      <c r="D117" s="151">
        <v>42325</v>
      </c>
      <c r="E117" s="149">
        <v>240</v>
      </c>
      <c r="F117" s="149">
        <v>400</v>
      </c>
      <c r="G117" s="149" t="s">
        <v>161</v>
      </c>
      <c r="H117" s="83" t="s">
        <v>162</v>
      </c>
    </row>
    <row r="118" spans="1:8" x14ac:dyDescent="0.3">
      <c r="A118" s="149" t="s">
        <v>165</v>
      </c>
      <c r="B118" s="150">
        <v>2203</v>
      </c>
      <c r="C118" s="149" t="s">
        <v>263</v>
      </c>
      <c r="D118" s="151">
        <v>42360</v>
      </c>
      <c r="E118" s="149">
        <v>380</v>
      </c>
      <c r="F118" s="149">
        <v>400</v>
      </c>
      <c r="G118" s="149" t="s">
        <v>161</v>
      </c>
      <c r="H118" s="83" t="s">
        <v>162</v>
      </c>
    </row>
    <row r="119" spans="1:8" x14ac:dyDescent="0.3">
      <c r="A119" s="149" t="s">
        <v>165</v>
      </c>
      <c r="B119" s="150">
        <v>2203</v>
      </c>
      <c r="C119" s="149" t="s">
        <v>263</v>
      </c>
      <c r="D119" s="151">
        <v>42388</v>
      </c>
      <c r="E119" s="149">
        <v>990</v>
      </c>
      <c r="F119" s="149">
        <v>400</v>
      </c>
      <c r="G119" s="149" t="s">
        <v>161</v>
      </c>
      <c r="H119" s="83" t="s">
        <v>162</v>
      </c>
    </row>
    <row r="120" spans="1:8" x14ac:dyDescent="0.3">
      <c r="A120" s="149" t="s">
        <v>159</v>
      </c>
      <c r="B120" s="150">
        <v>2203</v>
      </c>
      <c r="C120" s="149" t="s">
        <v>160</v>
      </c>
      <c r="D120" s="151">
        <v>42397</v>
      </c>
      <c r="E120" s="149">
        <v>360</v>
      </c>
      <c r="F120" s="149">
        <v>400</v>
      </c>
      <c r="G120" s="149" t="s">
        <v>161</v>
      </c>
      <c r="H120" s="83" t="s">
        <v>162</v>
      </c>
    </row>
    <row r="121" spans="1:8" x14ac:dyDescent="0.3">
      <c r="A121" s="149" t="s">
        <v>165</v>
      </c>
      <c r="B121" s="150">
        <v>2203</v>
      </c>
      <c r="C121" s="149" t="s">
        <v>263</v>
      </c>
      <c r="D121" s="151">
        <v>42417</v>
      </c>
      <c r="E121" s="149">
        <v>280</v>
      </c>
      <c r="F121" s="149">
        <v>400</v>
      </c>
      <c r="G121" s="149" t="s">
        <v>161</v>
      </c>
      <c r="H121" s="83" t="s">
        <v>162</v>
      </c>
    </row>
    <row r="122" spans="1:8" x14ac:dyDescent="0.3">
      <c r="A122" s="149" t="s">
        <v>165</v>
      </c>
      <c r="B122" s="150">
        <v>2203</v>
      </c>
      <c r="C122" s="149" t="s">
        <v>263</v>
      </c>
      <c r="D122" s="151">
        <v>42452</v>
      </c>
      <c r="E122" s="149">
        <v>320</v>
      </c>
      <c r="F122" s="149">
        <v>400</v>
      </c>
      <c r="G122" s="149" t="s">
        <v>161</v>
      </c>
      <c r="H122" s="83" t="s">
        <v>162</v>
      </c>
    </row>
    <row r="123" spans="1:8" x14ac:dyDescent="0.3">
      <c r="A123" s="149" t="s">
        <v>165</v>
      </c>
      <c r="B123" s="150">
        <v>2203</v>
      </c>
      <c r="C123" s="149" t="s">
        <v>263</v>
      </c>
      <c r="D123" s="151">
        <v>42487</v>
      </c>
      <c r="E123" s="149">
        <v>170</v>
      </c>
      <c r="F123" s="149">
        <v>400</v>
      </c>
      <c r="G123" s="149" t="s">
        <v>161</v>
      </c>
      <c r="H123" s="83" t="s">
        <v>162</v>
      </c>
    </row>
    <row r="124" spans="1:8" x14ac:dyDescent="0.3">
      <c r="A124" s="149" t="s">
        <v>159</v>
      </c>
      <c r="B124" s="150">
        <v>2203</v>
      </c>
      <c r="C124" s="149" t="s">
        <v>160</v>
      </c>
      <c r="D124" s="151">
        <v>42495</v>
      </c>
      <c r="E124" s="149">
        <v>48</v>
      </c>
      <c r="F124" s="149">
        <v>400</v>
      </c>
      <c r="G124" s="149" t="s">
        <v>161</v>
      </c>
      <c r="H124" s="83" t="s">
        <v>162</v>
      </c>
    </row>
    <row r="125" spans="1:8" x14ac:dyDescent="0.3">
      <c r="A125" s="149" t="s">
        <v>165</v>
      </c>
      <c r="B125" s="150">
        <v>2203</v>
      </c>
      <c r="C125" s="149" t="s">
        <v>263</v>
      </c>
      <c r="D125" s="151">
        <v>42508</v>
      </c>
      <c r="E125" s="149">
        <v>130</v>
      </c>
      <c r="F125" s="149">
        <v>400</v>
      </c>
      <c r="G125" s="149" t="s">
        <v>161</v>
      </c>
      <c r="H125" s="83" t="s">
        <v>162</v>
      </c>
    </row>
    <row r="126" spans="1:8" x14ac:dyDescent="0.3">
      <c r="A126" s="149" t="s">
        <v>165</v>
      </c>
      <c r="B126" s="150">
        <v>2203</v>
      </c>
      <c r="C126" s="149" t="s">
        <v>263</v>
      </c>
      <c r="D126" s="151">
        <v>42543</v>
      </c>
      <c r="E126" s="149">
        <v>200</v>
      </c>
      <c r="F126" s="149">
        <v>400</v>
      </c>
      <c r="G126" s="149" t="s">
        <v>161</v>
      </c>
      <c r="H126" s="83" t="s">
        <v>162</v>
      </c>
    </row>
    <row r="127" spans="1:8" x14ac:dyDescent="0.3">
      <c r="A127" s="149" t="s">
        <v>165</v>
      </c>
      <c r="B127" s="150">
        <v>2203</v>
      </c>
      <c r="C127" s="149" t="s">
        <v>263</v>
      </c>
      <c r="D127" s="151">
        <v>42577</v>
      </c>
      <c r="E127" s="149">
        <v>110</v>
      </c>
      <c r="F127" s="149">
        <v>400</v>
      </c>
      <c r="G127" s="149" t="s">
        <v>161</v>
      </c>
      <c r="H127" s="83" t="s">
        <v>162</v>
      </c>
    </row>
    <row r="128" spans="1:8" x14ac:dyDescent="0.3">
      <c r="A128" s="149" t="s">
        <v>159</v>
      </c>
      <c r="B128" s="150">
        <v>2203</v>
      </c>
      <c r="C128" s="149" t="s">
        <v>160</v>
      </c>
      <c r="D128" s="151">
        <v>42584</v>
      </c>
      <c r="E128" s="149">
        <v>909</v>
      </c>
      <c r="F128" s="149">
        <v>400</v>
      </c>
      <c r="G128" s="149" t="s">
        <v>161</v>
      </c>
      <c r="H128" s="83" t="s">
        <v>162</v>
      </c>
    </row>
    <row r="129" spans="1:8" x14ac:dyDescent="0.3">
      <c r="A129" s="149" t="s">
        <v>165</v>
      </c>
      <c r="B129" s="150">
        <v>2203</v>
      </c>
      <c r="C129" s="149" t="s">
        <v>263</v>
      </c>
      <c r="D129" s="151">
        <v>42604</v>
      </c>
      <c r="E129" s="149">
        <v>54</v>
      </c>
      <c r="F129" s="149">
        <v>400</v>
      </c>
      <c r="G129" s="149" t="s">
        <v>161</v>
      </c>
      <c r="H129" s="83" t="s">
        <v>162</v>
      </c>
    </row>
    <row r="130" spans="1:8" x14ac:dyDescent="0.3">
      <c r="A130" s="149" t="s">
        <v>165</v>
      </c>
      <c r="B130" s="150">
        <v>2203</v>
      </c>
      <c r="C130" s="149" t="s">
        <v>263</v>
      </c>
      <c r="D130" s="151">
        <v>42628</v>
      </c>
      <c r="E130" s="149">
        <v>550</v>
      </c>
      <c r="F130" s="149">
        <v>400</v>
      </c>
      <c r="G130" s="149" t="s">
        <v>161</v>
      </c>
      <c r="H130" s="83" t="s">
        <v>162</v>
      </c>
    </row>
    <row r="131" spans="1:8" x14ac:dyDescent="0.3">
      <c r="A131" s="149" t="s">
        <v>165</v>
      </c>
      <c r="B131" s="150">
        <v>2203</v>
      </c>
      <c r="C131" s="149" t="s">
        <v>263</v>
      </c>
      <c r="D131" s="151">
        <v>42677</v>
      </c>
      <c r="E131" s="149">
        <v>350</v>
      </c>
      <c r="F131" s="149">
        <v>400</v>
      </c>
      <c r="G131" s="149" t="s">
        <v>161</v>
      </c>
      <c r="H131" s="83" t="s">
        <v>162</v>
      </c>
    </row>
    <row r="132" spans="1:8" x14ac:dyDescent="0.3">
      <c r="A132" s="149" t="s">
        <v>165</v>
      </c>
      <c r="B132" s="150">
        <v>2203</v>
      </c>
      <c r="C132" s="149" t="s">
        <v>263</v>
      </c>
      <c r="D132" s="151">
        <v>42702</v>
      </c>
      <c r="E132" s="149">
        <v>140</v>
      </c>
      <c r="F132" s="149">
        <v>400</v>
      </c>
      <c r="G132" s="149" t="s">
        <v>161</v>
      </c>
      <c r="H132" s="83" t="s">
        <v>162</v>
      </c>
    </row>
    <row r="133" spans="1:8" x14ac:dyDescent="0.3">
      <c r="A133" s="149" t="s">
        <v>165</v>
      </c>
      <c r="B133" s="150">
        <v>2203</v>
      </c>
      <c r="C133" s="149" t="s">
        <v>263</v>
      </c>
      <c r="D133" s="151">
        <v>42731</v>
      </c>
      <c r="E133" s="149">
        <v>170</v>
      </c>
      <c r="F133" s="149">
        <v>400</v>
      </c>
      <c r="G133" s="149" t="s">
        <v>161</v>
      </c>
      <c r="H133" s="83" t="s">
        <v>162</v>
      </c>
    </row>
    <row r="134" spans="1:8" x14ac:dyDescent="0.3">
      <c r="A134" s="149" t="s">
        <v>165</v>
      </c>
      <c r="B134" s="150">
        <v>2203</v>
      </c>
      <c r="C134" s="149" t="s">
        <v>263</v>
      </c>
      <c r="D134" s="151">
        <v>42754</v>
      </c>
      <c r="E134" s="149">
        <v>170</v>
      </c>
      <c r="F134" s="149">
        <v>400</v>
      </c>
      <c r="G134" s="149" t="s">
        <v>161</v>
      </c>
      <c r="H134" s="83" t="s">
        <v>162</v>
      </c>
    </row>
    <row r="135" spans="1:8" x14ac:dyDescent="0.3">
      <c r="A135" s="149" t="s">
        <v>165</v>
      </c>
      <c r="B135" s="150">
        <v>2203</v>
      </c>
      <c r="C135" s="149" t="s">
        <v>263</v>
      </c>
      <c r="D135" s="151">
        <v>42793</v>
      </c>
      <c r="E135" s="149">
        <v>300</v>
      </c>
      <c r="F135" s="149">
        <v>400</v>
      </c>
      <c r="G135" s="149" t="s">
        <v>161</v>
      </c>
      <c r="H135" s="83" t="s">
        <v>162</v>
      </c>
    </row>
    <row r="136" spans="1:8" x14ac:dyDescent="0.3">
      <c r="A136" s="149" t="s">
        <v>165</v>
      </c>
      <c r="B136" s="150">
        <v>2203</v>
      </c>
      <c r="C136" s="149" t="s">
        <v>263</v>
      </c>
      <c r="D136" s="151">
        <v>42814</v>
      </c>
      <c r="E136" s="149">
        <v>170</v>
      </c>
      <c r="F136" s="149">
        <v>400</v>
      </c>
      <c r="G136" s="149" t="s">
        <v>161</v>
      </c>
      <c r="H136" s="83" t="s">
        <v>162</v>
      </c>
    </row>
    <row r="137" spans="1:8" x14ac:dyDescent="0.3">
      <c r="A137" s="149" t="s">
        <v>165</v>
      </c>
      <c r="B137" s="150">
        <v>2203</v>
      </c>
      <c r="C137" s="149" t="s">
        <v>263</v>
      </c>
      <c r="D137" s="151">
        <v>42871</v>
      </c>
      <c r="E137" s="149">
        <v>150</v>
      </c>
      <c r="F137" s="149">
        <v>400</v>
      </c>
      <c r="G137" s="149" t="s">
        <v>161</v>
      </c>
      <c r="H137" s="83" t="s">
        <v>162</v>
      </c>
    </row>
    <row r="138" spans="1:8" x14ac:dyDescent="0.3">
      <c r="A138" s="149" t="s">
        <v>165</v>
      </c>
      <c r="B138" s="150">
        <v>2203</v>
      </c>
      <c r="C138" s="149" t="s">
        <v>263</v>
      </c>
      <c r="D138" s="151">
        <v>42907</v>
      </c>
      <c r="E138" s="149">
        <v>140</v>
      </c>
      <c r="F138" s="149">
        <v>400</v>
      </c>
      <c r="G138" s="149" t="s">
        <v>161</v>
      </c>
      <c r="H138" s="83" t="s">
        <v>162</v>
      </c>
    </row>
  </sheetData>
  <mergeCells count="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FD112"/>
  <sheetViews>
    <sheetView workbookViewId="0">
      <selection activeCell="J13" sqref="J13"/>
    </sheetView>
  </sheetViews>
  <sheetFormatPr defaultRowHeight="14.4" x14ac:dyDescent="0.3"/>
  <cols>
    <col min="1" max="1" width="9.88671875" bestFit="1" customWidth="1"/>
    <col min="2" max="2" width="6" bestFit="1" customWidth="1"/>
    <col min="3" max="3" width="11.33203125" bestFit="1" customWidth="1"/>
    <col min="4" max="4" width="9" bestFit="1" customWidth="1"/>
    <col min="5" max="5" width="5.5546875" bestFit="1" customWidth="1"/>
    <col min="6" max="6" width="7.44140625" bestFit="1" customWidth="1"/>
    <col min="7" max="7" width="8.33203125" bestFit="1" customWidth="1"/>
    <col min="8" max="8" width="22.88671875" bestFit="1" customWidth="1"/>
  </cols>
  <sheetData>
    <row r="1" spans="1:17 16384:16384" s="81" customFormat="1" x14ac:dyDescent="0.3">
      <c r="A1" s="146" t="s">
        <v>147</v>
      </c>
      <c r="B1" s="147" t="s">
        <v>17</v>
      </c>
      <c r="C1" s="146" t="s">
        <v>148</v>
      </c>
      <c r="D1" s="148" t="s">
        <v>149</v>
      </c>
      <c r="E1" s="146" t="s">
        <v>150</v>
      </c>
      <c r="F1" s="146" t="s">
        <v>151</v>
      </c>
      <c r="G1" s="146" t="s">
        <v>152</v>
      </c>
      <c r="H1" s="80" t="s">
        <v>153</v>
      </c>
      <c r="J1" s="82" t="s">
        <v>154</v>
      </c>
      <c r="K1" s="82" t="s">
        <v>155</v>
      </c>
      <c r="L1" s="145" t="s">
        <v>155</v>
      </c>
      <c r="M1" s="145"/>
      <c r="N1" s="82" t="s">
        <v>17</v>
      </c>
      <c r="O1" s="82" t="s">
        <v>156</v>
      </c>
      <c r="P1" s="82" t="s">
        <v>157</v>
      </c>
      <c r="Q1" s="82" t="s">
        <v>158</v>
      </c>
      <c r="XFD1"/>
    </row>
    <row r="2" spans="1:17 16384:16384" s="78" customFormat="1" x14ac:dyDescent="0.3">
      <c r="A2" s="149" t="s">
        <v>165</v>
      </c>
      <c r="B2" s="150">
        <v>2204</v>
      </c>
      <c r="C2" s="149" t="s">
        <v>270</v>
      </c>
      <c r="D2" s="151">
        <v>40190</v>
      </c>
      <c r="E2" s="149">
        <v>300</v>
      </c>
      <c r="F2" s="149">
        <v>400</v>
      </c>
      <c r="G2" s="149" t="s">
        <v>168</v>
      </c>
      <c r="H2" s="83" t="s">
        <v>162</v>
      </c>
      <c r="J2" s="85" t="s">
        <v>163</v>
      </c>
      <c r="K2" s="85" t="s">
        <v>164</v>
      </c>
      <c r="L2" s="86">
        <v>40179</v>
      </c>
      <c r="M2" s="86">
        <v>42916</v>
      </c>
      <c r="N2" s="82">
        <f>$B$2</f>
        <v>2204</v>
      </c>
      <c r="O2" s="21">
        <f>COUNTIFS($D:$D,"&gt;="&amp;L2,$D:$D,"&lt;="&amp;M2)</f>
        <v>111</v>
      </c>
      <c r="P2" s="21">
        <f>COUNTIFS($D:$D,"&gt;="&amp;L2,$D:$D,"&lt;="&amp;M2,$E:$E,"&gt;400")+COUNTIFS($D:$D,"&gt;="&amp;L2,$D:$D,"&lt;="&amp;M2,$E:$E,"*Present &gt;QL")</f>
        <v>84</v>
      </c>
      <c r="Q2" s="87">
        <f t="shared" ref="Q2" si="0">IFERROR(P2/O2,"NA")</f>
        <v>0.7567567567567568</v>
      </c>
      <c r="XFD2"/>
    </row>
    <row r="3" spans="1:17 16384:16384" s="78" customFormat="1" x14ac:dyDescent="0.3">
      <c r="A3" s="149" t="s">
        <v>165</v>
      </c>
      <c r="B3" s="150">
        <v>2204</v>
      </c>
      <c r="C3" s="149" t="s">
        <v>167</v>
      </c>
      <c r="D3" s="151">
        <v>40190</v>
      </c>
      <c r="E3" s="149">
        <v>300</v>
      </c>
      <c r="F3" s="149">
        <v>400</v>
      </c>
      <c r="G3" s="149" t="s">
        <v>168</v>
      </c>
      <c r="H3" s="83" t="s">
        <v>162</v>
      </c>
      <c r="XFD3"/>
    </row>
    <row r="4" spans="1:17 16384:16384" s="78" customFormat="1" x14ac:dyDescent="0.3">
      <c r="A4" s="149" t="s">
        <v>159</v>
      </c>
      <c r="B4" s="150">
        <v>2204</v>
      </c>
      <c r="C4" s="149" t="s">
        <v>271</v>
      </c>
      <c r="D4" s="151">
        <v>40212</v>
      </c>
      <c r="E4" s="149">
        <v>700</v>
      </c>
      <c r="F4" s="149">
        <v>400</v>
      </c>
      <c r="G4" s="149" t="s">
        <v>161</v>
      </c>
      <c r="H4" s="83" t="s">
        <v>162</v>
      </c>
      <c r="XFD4"/>
    </row>
    <row r="5" spans="1:17 16384:16384" s="78" customFormat="1" x14ac:dyDescent="0.3">
      <c r="A5" s="149" t="s">
        <v>165</v>
      </c>
      <c r="B5" s="150">
        <v>2204</v>
      </c>
      <c r="C5" s="149" t="s">
        <v>270</v>
      </c>
      <c r="D5" s="151">
        <v>40219</v>
      </c>
      <c r="E5" s="149">
        <v>410</v>
      </c>
      <c r="F5" s="149">
        <v>400</v>
      </c>
      <c r="G5" s="149" t="s">
        <v>168</v>
      </c>
      <c r="H5" s="83" t="s">
        <v>162</v>
      </c>
      <c r="XFD5"/>
    </row>
    <row r="6" spans="1:17 16384:16384" s="78" customFormat="1" x14ac:dyDescent="0.3">
      <c r="A6" s="149" t="s">
        <v>165</v>
      </c>
      <c r="B6" s="150">
        <v>2204</v>
      </c>
      <c r="C6" s="149" t="s">
        <v>167</v>
      </c>
      <c r="D6" s="151">
        <v>40219</v>
      </c>
      <c r="E6" s="149">
        <v>580</v>
      </c>
      <c r="F6" s="149">
        <v>400</v>
      </c>
      <c r="G6" s="149" t="s">
        <v>168</v>
      </c>
      <c r="H6" s="83" t="s">
        <v>162</v>
      </c>
      <c r="XFD6"/>
    </row>
    <row r="7" spans="1:17 16384:16384" s="78" customFormat="1" x14ac:dyDescent="0.3">
      <c r="A7" s="149" t="s">
        <v>165</v>
      </c>
      <c r="B7" s="150">
        <v>2204</v>
      </c>
      <c r="C7" s="149" t="s">
        <v>270</v>
      </c>
      <c r="D7" s="151">
        <v>40261</v>
      </c>
      <c r="E7" s="149">
        <v>160</v>
      </c>
      <c r="F7" s="149">
        <v>400</v>
      </c>
      <c r="G7" s="149" t="s">
        <v>168</v>
      </c>
      <c r="H7" s="83" t="s">
        <v>162</v>
      </c>
      <c r="XFD7"/>
    </row>
    <row r="8" spans="1:17 16384:16384" s="78" customFormat="1" x14ac:dyDescent="0.3">
      <c r="A8" s="149" t="s">
        <v>165</v>
      </c>
      <c r="B8" s="150">
        <v>2204</v>
      </c>
      <c r="C8" s="149" t="s">
        <v>167</v>
      </c>
      <c r="D8" s="151">
        <v>40261</v>
      </c>
      <c r="E8" s="149">
        <v>1000</v>
      </c>
      <c r="F8" s="149">
        <v>400</v>
      </c>
      <c r="G8" s="149" t="s">
        <v>168</v>
      </c>
      <c r="H8" s="83" t="s">
        <v>162</v>
      </c>
      <c r="XFD8"/>
    </row>
    <row r="9" spans="1:17 16384:16384" s="78" customFormat="1" x14ac:dyDescent="0.3">
      <c r="A9" s="149" t="s">
        <v>165</v>
      </c>
      <c r="B9" s="150">
        <v>2204</v>
      </c>
      <c r="C9" s="149" t="s">
        <v>270</v>
      </c>
      <c r="D9" s="151">
        <v>40304</v>
      </c>
      <c r="E9" s="149">
        <v>2000</v>
      </c>
      <c r="F9" s="149">
        <v>400</v>
      </c>
      <c r="G9" s="149" t="s">
        <v>168</v>
      </c>
      <c r="H9" s="83" t="s">
        <v>162</v>
      </c>
      <c r="XFD9"/>
    </row>
    <row r="10" spans="1:17 16384:16384" s="78" customFormat="1" x14ac:dyDescent="0.3">
      <c r="A10" s="149" t="s">
        <v>165</v>
      </c>
      <c r="B10" s="150">
        <v>2204</v>
      </c>
      <c r="C10" s="149" t="s">
        <v>167</v>
      </c>
      <c r="D10" s="151">
        <v>40304</v>
      </c>
      <c r="E10" s="149">
        <v>3300</v>
      </c>
      <c r="F10" s="149">
        <v>400</v>
      </c>
      <c r="G10" s="149" t="s">
        <v>168</v>
      </c>
      <c r="H10" s="83" t="s">
        <v>162</v>
      </c>
      <c r="XFD10"/>
    </row>
    <row r="11" spans="1:17 16384:16384" s="78" customFormat="1" x14ac:dyDescent="0.3">
      <c r="A11" s="149" t="s">
        <v>165</v>
      </c>
      <c r="B11" s="150">
        <v>2204</v>
      </c>
      <c r="C11" s="149" t="s">
        <v>270</v>
      </c>
      <c r="D11" s="151">
        <v>40344</v>
      </c>
      <c r="E11" s="149">
        <v>1100</v>
      </c>
      <c r="F11" s="149">
        <v>400</v>
      </c>
      <c r="G11" s="149" t="s">
        <v>168</v>
      </c>
      <c r="H11" s="83" t="s">
        <v>162</v>
      </c>
      <c r="XFD11"/>
    </row>
    <row r="12" spans="1:17 16384:16384" s="78" customFormat="1" x14ac:dyDescent="0.3">
      <c r="A12" s="149" t="s">
        <v>165</v>
      </c>
      <c r="B12" s="150">
        <v>2204</v>
      </c>
      <c r="C12" s="149" t="s">
        <v>167</v>
      </c>
      <c r="D12" s="151">
        <v>40344</v>
      </c>
      <c r="E12" s="149">
        <v>3000</v>
      </c>
      <c r="F12" s="149">
        <v>400</v>
      </c>
      <c r="G12" s="149" t="s">
        <v>168</v>
      </c>
      <c r="H12" s="83" t="s">
        <v>162</v>
      </c>
      <c r="XFD12"/>
    </row>
    <row r="13" spans="1:17 16384:16384" s="78" customFormat="1" x14ac:dyDescent="0.3">
      <c r="A13" s="149" t="s">
        <v>159</v>
      </c>
      <c r="B13" s="150">
        <v>2204</v>
      </c>
      <c r="C13" s="149" t="s">
        <v>271</v>
      </c>
      <c r="D13" s="151">
        <v>40346</v>
      </c>
      <c r="E13" s="149">
        <v>1000</v>
      </c>
      <c r="F13" s="149">
        <v>400</v>
      </c>
      <c r="G13" s="149" t="s">
        <v>161</v>
      </c>
      <c r="H13" s="83" t="s">
        <v>162</v>
      </c>
      <c r="XFD13"/>
    </row>
    <row r="14" spans="1:17 16384:16384" s="78" customFormat="1" x14ac:dyDescent="0.3">
      <c r="A14" s="149" t="s">
        <v>165</v>
      </c>
      <c r="B14" s="150">
        <v>2204</v>
      </c>
      <c r="C14" s="149" t="s">
        <v>270</v>
      </c>
      <c r="D14" s="151">
        <v>40378</v>
      </c>
      <c r="E14" s="149">
        <v>1600</v>
      </c>
      <c r="F14" s="149">
        <v>400</v>
      </c>
      <c r="G14" s="149" t="s">
        <v>168</v>
      </c>
      <c r="H14" s="83" t="s">
        <v>162</v>
      </c>
      <c r="XFD14"/>
    </row>
    <row r="15" spans="1:17 16384:16384" s="78" customFormat="1" x14ac:dyDescent="0.3">
      <c r="A15" s="149" t="s">
        <v>165</v>
      </c>
      <c r="B15" s="150">
        <v>2204</v>
      </c>
      <c r="C15" s="149" t="s">
        <v>167</v>
      </c>
      <c r="D15" s="151">
        <v>40378</v>
      </c>
      <c r="E15" s="149">
        <v>1000</v>
      </c>
      <c r="F15" s="149">
        <v>400</v>
      </c>
      <c r="G15" s="149" t="s">
        <v>168</v>
      </c>
      <c r="H15" s="83" t="s">
        <v>162</v>
      </c>
      <c r="XFD15"/>
    </row>
    <row r="16" spans="1:17 16384:16384" s="78" customFormat="1" x14ac:dyDescent="0.3">
      <c r="A16" s="149" t="s">
        <v>165</v>
      </c>
      <c r="B16" s="150">
        <v>2204</v>
      </c>
      <c r="C16" s="149" t="s">
        <v>270</v>
      </c>
      <c r="D16" s="151">
        <v>40408</v>
      </c>
      <c r="E16" s="149">
        <v>1600</v>
      </c>
      <c r="F16" s="149">
        <v>400</v>
      </c>
      <c r="G16" s="149" t="s">
        <v>168</v>
      </c>
      <c r="H16" s="83" t="s">
        <v>162</v>
      </c>
      <c r="XFD16"/>
    </row>
    <row r="17" spans="1:8 16384:16384" s="78" customFormat="1" x14ac:dyDescent="0.3">
      <c r="A17" s="149" t="s">
        <v>165</v>
      </c>
      <c r="B17" s="150">
        <v>2204</v>
      </c>
      <c r="C17" s="149" t="s">
        <v>167</v>
      </c>
      <c r="D17" s="151">
        <v>40408</v>
      </c>
      <c r="E17" s="149">
        <v>4000</v>
      </c>
      <c r="F17" s="149">
        <v>400</v>
      </c>
      <c r="G17" s="149" t="s">
        <v>168</v>
      </c>
      <c r="H17" s="83" t="s">
        <v>162</v>
      </c>
      <c r="XFD17"/>
    </row>
    <row r="18" spans="1:8 16384:16384" s="78" customFormat="1" x14ac:dyDescent="0.3">
      <c r="A18" s="149" t="s">
        <v>159</v>
      </c>
      <c r="B18" s="150">
        <v>2204</v>
      </c>
      <c r="C18" s="149" t="s">
        <v>271</v>
      </c>
      <c r="D18" s="151">
        <v>40414</v>
      </c>
      <c r="E18" s="149">
        <v>220</v>
      </c>
      <c r="F18" s="149">
        <v>400</v>
      </c>
      <c r="G18" s="149" t="s">
        <v>161</v>
      </c>
      <c r="H18" s="83" t="s">
        <v>162</v>
      </c>
      <c r="XFD18"/>
    </row>
    <row r="19" spans="1:8 16384:16384" s="78" customFormat="1" x14ac:dyDescent="0.3">
      <c r="A19" s="149" t="s">
        <v>165</v>
      </c>
      <c r="B19" s="150">
        <v>2204</v>
      </c>
      <c r="C19" s="149" t="s">
        <v>270</v>
      </c>
      <c r="D19" s="151">
        <v>40450</v>
      </c>
      <c r="E19" s="149">
        <v>4000</v>
      </c>
      <c r="F19" s="149">
        <v>400</v>
      </c>
      <c r="G19" s="149" t="s">
        <v>168</v>
      </c>
      <c r="H19" s="83" t="s">
        <v>162</v>
      </c>
      <c r="XFD19"/>
    </row>
    <row r="20" spans="1:8 16384:16384" s="78" customFormat="1" x14ac:dyDescent="0.3">
      <c r="A20" s="149" t="s">
        <v>165</v>
      </c>
      <c r="B20" s="150">
        <v>2204</v>
      </c>
      <c r="C20" s="149" t="s">
        <v>167</v>
      </c>
      <c r="D20" s="151">
        <v>40450</v>
      </c>
      <c r="E20" s="149">
        <v>1500</v>
      </c>
      <c r="F20" s="149">
        <v>400</v>
      </c>
      <c r="G20" s="149" t="s">
        <v>168</v>
      </c>
      <c r="H20" s="83" t="s">
        <v>162</v>
      </c>
      <c r="XFD20"/>
    </row>
    <row r="21" spans="1:8 16384:16384" s="78" customFormat="1" x14ac:dyDescent="0.3">
      <c r="A21" s="149" t="s">
        <v>159</v>
      </c>
      <c r="B21" s="150">
        <v>2204</v>
      </c>
      <c r="C21" s="149" t="s">
        <v>271</v>
      </c>
      <c r="D21" s="151">
        <v>40513</v>
      </c>
      <c r="E21" s="149">
        <v>1100</v>
      </c>
      <c r="F21" s="149">
        <v>400</v>
      </c>
      <c r="G21" s="149" t="s">
        <v>161</v>
      </c>
      <c r="H21" s="83" t="s">
        <v>162</v>
      </c>
      <c r="XFD21"/>
    </row>
    <row r="22" spans="1:8 16384:16384" s="78" customFormat="1" x14ac:dyDescent="0.3">
      <c r="A22" s="149" t="s">
        <v>165</v>
      </c>
      <c r="B22" s="150">
        <v>2204</v>
      </c>
      <c r="C22" s="149" t="s">
        <v>270</v>
      </c>
      <c r="D22" s="151">
        <v>40528</v>
      </c>
      <c r="E22" s="149">
        <v>380</v>
      </c>
      <c r="F22" s="149">
        <v>400</v>
      </c>
      <c r="G22" s="149" t="s">
        <v>161</v>
      </c>
      <c r="H22" s="83" t="s">
        <v>162</v>
      </c>
      <c r="XFD22"/>
    </row>
    <row r="23" spans="1:8 16384:16384" s="78" customFormat="1" x14ac:dyDescent="0.3">
      <c r="A23" s="149" t="s">
        <v>165</v>
      </c>
      <c r="B23" s="150">
        <v>2204</v>
      </c>
      <c r="C23" s="149" t="s">
        <v>167</v>
      </c>
      <c r="D23" s="151">
        <v>40528</v>
      </c>
      <c r="E23" s="149">
        <v>620</v>
      </c>
      <c r="F23" s="149">
        <v>400</v>
      </c>
      <c r="G23" s="149" t="s">
        <v>161</v>
      </c>
      <c r="H23" s="83" t="s">
        <v>162</v>
      </c>
      <c r="XFD23"/>
    </row>
    <row r="24" spans="1:8 16384:16384" s="78" customFormat="1" x14ac:dyDescent="0.3">
      <c r="A24" s="149" t="s">
        <v>159</v>
      </c>
      <c r="B24" s="150">
        <v>2204</v>
      </c>
      <c r="C24" s="149" t="s">
        <v>271</v>
      </c>
      <c r="D24" s="151">
        <v>40562</v>
      </c>
      <c r="E24" s="149">
        <v>860</v>
      </c>
      <c r="F24" s="149">
        <v>400</v>
      </c>
      <c r="G24" s="149" t="s">
        <v>161</v>
      </c>
      <c r="H24" s="83" t="s">
        <v>162</v>
      </c>
      <c r="XFD24"/>
    </row>
    <row r="25" spans="1:8 16384:16384" s="78" customFormat="1" x14ac:dyDescent="0.3">
      <c r="A25" s="149" t="s">
        <v>159</v>
      </c>
      <c r="B25" s="150">
        <v>2204</v>
      </c>
      <c r="C25" s="149" t="s">
        <v>271</v>
      </c>
      <c r="D25" s="151">
        <v>40724</v>
      </c>
      <c r="E25" s="149">
        <v>910</v>
      </c>
      <c r="F25" s="149">
        <v>400</v>
      </c>
      <c r="G25" s="149" t="s">
        <v>161</v>
      </c>
      <c r="H25" s="83" t="s">
        <v>162</v>
      </c>
      <c r="XFD25"/>
    </row>
    <row r="26" spans="1:8 16384:16384" s="78" customFormat="1" x14ac:dyDescent="0.3">
      <c r="A26" s="149" t="s">
        <v>165</v>
      </c>
      <c r="B26" s="150">
        <v>2204</v>
      </c>
      <c r="C26" s="149" t="s">
        <v>167</v>
      </c>
      <c r="D26" s="151">
        <v>40763</v>
      </c>
      <c r="E26" s="149">
        <v>2500</v>
      </c>
      <c r="F26" s="149">
        <v>400</v>
      </c>
      <c r="G26" s="149" t="s">
        <v>161</v>
      </c>
      <c r="H26" s="83" t="s">
        <v>162</v>
      </c>
      <c r="XFD26"/>
    </row>
    <row r="27" spans="1:8 16384:16384" s="78" customFormat="1" x14ac:dyDescent="0.3">
      <c r="A27" s="149" t="s">
        <v>165</v>
      </c>
      <c r="B27" s="150">
        <v>2204</v>
      </c>
      <c r="C27" s="149" t="s">
        <v>270</v>
      </c>
      <c r="D27" s="151">
        <v>40792</v>
      </c>
      <c r="E27" s="149">
        <v>590</v>
      </c>
      <c r="F27" s="149">
        <v>400</v>
      </c>
      <c r="G27" s="149" t="s">
        <v>161</v>
      </c>
      <c r="H27" s="83" t="s">
        <v>162</v>
      </c>
      <c r="XFD27"/>
    </row>
    <row r="28" spans="1:8 16384:16384" s="78" customFormat="1" x14ac:dyDescent="0.3">
      <c r="A28" s="149" t="s">
        <v>165</v>
      </c>
      <c r="B28" s="150">
        <v>2204</v>
      </c>
      <c r="C28" s="149" t="s">
        <v>167</v>
      </c>
      <c r="D28" s="151">
        <v>40792</v>
      </c>
      <c r="E28" s="149">
        <v>930</v>
      </c>
      <c r="F28" s="149">
        <v>400</v>
      </c>
      <c r="G28" s="149" t="s">
        <v>161</v>
      </c>
      <c r="H28" s="83" t="s">
        <v>162</v>
      </c>
      <c r="XFD28"/>
    </row>
    <row r="29" spans="1:8 16384:16384" s="78" customFormat="1" x14ac:dyDescent="0.3">
      <c r="A29" s="149" t="s">
        <v>159</v>
      </c>
      <c r="B29" s="150">
        <v>2204</v>
      </c>
      <c r="C29" s="149" t="s">
        <v>271</v>
      </c>
      <c r="D29" s="151">
        <v>40802</v>
      </c>
      <c r="E29" s="149">
        <v>39</v>
      </c>
      <c r="F29" s="149">
        <v>400</v>
      </c>
      <c r="G29" s="149" t="s">
        <v>161</v>
      </c>
      <c r="H29" s="83" t="s">
        <v>162</v>
      </c>
      <c r="XFD29"/>
    </row>
    <row r="30" spans="1:8 16384:16384" s="78" customFormat="1" x14ac:dyDescent="0.3">
      <c r="A30" s="149" t="s">
        <v>165</v>
      </c>
      <c r="B30" s="150">
        <v>2204</v>
      </c>
      <c r="C30" s="149" t="s">
        <v>167</v>
      </c>
      <c r="D30" s="151">
        <v>40827</v>
      </c>
      <c r="E30" s="149">
        <v>710</v>
      </c>
      <c r="F30" s="149">
        <v>400</v>
      </c>
      <c r="G30" s="149" t="s">
        <v>161</v>
      </c>
      <c r="H30" s="83" t="s">
        <v>162</v>
      </c>
      <c r="XFD30"/>
    </row>
    <row r="31" spans="1:8 16384:16384" s="78" customFormat="1" x14ac:dyDescent="0.3">
      <c r="A31" s="149" t="s">
        <v>165</v>
      </c>
      <c r="B31" s="150">
        <v>2204</v>
      </c>
      <c r="C31" s="149" t="s">
        <v>167</v>
      </c>
      <c r="D31" s="151">
        <v>40843</v>
      </c>
      <c r="E31" s="149">
        <v>1400</v>
      </c>
      <c r="F31" s="149">
        <v>400</v>
      </c>
      <c r="G31" s="149" t="s">
        <v>161</v>
      </c>
      <c r="H31" s="83" t="s">
        <v>162</v>
      </c>
      <c r="XFD31"/>
    </row>
    <row r="32" spans="1:8 16384:16384" s="78" customFormat="1" x14ac:dyDescent="0.3">
      <c r="A32" s="149" t="s">
        <v>165</v>
      </c>
      <c r="B32" s="150">
        <v>2204</v>
      </c>
      <c r="C32" s="149" t="s">
        <v>167</v>
      </c>
      <c r="D32" s="151">
        <v>40877</v>
      </c>
      <c r="E32" s="149">
        <v>790</v>
      </c>
      <c r="F32" s="149">
        <v>400</v>
      </c>
      <c r="G32" s="149" t="s">
        <v>161</v>
      </c>
      <c r="H32" s="83" t="s">
        <v>162</v>
      </c>
      <c r="XFD32"/>
    </row>
    <row r="33" spans="1:8 16384:16384" s="78" customFormat="1" x14ac:dyDescent="0.3">
      <c r="A33" s="149" t="s">
        <v>165</v>
      </c>
      <c r="B33" s="150">
        <v>2204</v>
      </c>
      <c r="C33" s="149" t="s">
        <v>167</v>
      </c>
      <c r="D33" s="151">
        <v>40896</v>
      </c>
      <c r="E33" s="149">
        <v>2300</v>
      </c>
      <c r="F33" s="149">
        <v>400</v>
      </c>
      <c r="G33" s="149" t="s">
        <v>161</v>
      </c>
      <c r="H33" s="83" t="s">
        <v>162</v>
      </c>
      <c r="XFD33"/>
    </row>
    <row r="34" spans="1:8 16384:16384" s="78" customFormat="1" x14ac:dyDescent="0.3">
      <c r="A34" s="149" t="s">
        <v>165</v>
      </c>
      <c r="B34" s="150">
        <v>2204</v>
      </c>
      <c r="C34" s="149" t="s">
        <v>167</v>
      </c>
      <c r="D34" s="151">
        <v>40919</v>
      </c>
      <c r="E34" s="149">
        <v>2600</v>
      </c>
      <c r="F34" s="149">
        <v>400</v>
      </c>
      <c r="G34" s="149" t="s">
        <v>161</v>
      </c>
      <c r="H34" s="83" t="s">
        <v>162</v>
      </c>
      <c r="XFD34"/>
    </row>
    <row r="35" spans="1:8 16384:16384" s="78" customFormat="1" x14ac:dyDescent="0.3">
      <c r="A35" s="149" t="s">
        <v>165</v>
      </c>
      <c r="B35" s="150">
        <v>2204</v>
      </c>
      <c r="C35" s="149" t="s">
        <v>167</v>
      </c>
      <c r="D35" s="151">
        <v>40946</v>
      </c>
      <c r="E35" s="149">
        <v>1700</v>
      </c>
      <c r="F35" s="149">
        <v>400</v>
      </c>
      <c r="G35" s="149" t="s">
        <v>161</v>
      </c>
      <c r="H35" s="83" t="s">
        <v>162</v>
      </c>
      <c r="XFD35"/>
    </row>
    <row r="36" spans="1:8 16384:16384" s="78" customFormat="1" x14ac:dyDescent="0.3">
      <c r="A36" s="149" t="s">
        <v>159</v>
      </c>
      <c r="B36" s="150">
        <v>2204</v>
      </c>
      <c r="C36" s="149" t="s">
        <v>271</v>
      </c>
      <c r="D36" s="151">
        <v>40966</v>
      </c>
      <c r="E36" s="149">
        <v>1400</v>
      </c>
      <c r="F36" s="149">
        <v>400</v>
      </c>
      <c r="G36" s="149" t="s">
        <v>161</v>
      </c>
      <c r="H36" s="83" t="s">
        <v>162</v>
      </c>
      <c r="XFD36"/>
    </row>
    <row r="37" spans="1:8 16384:16384" s="78" customFormat="1" x14ac:dyDescent="0.3">
      <c r="A37" s="149" t="s">
        <v>165</v>
      </c>
      <c r="B37" s="150">
        <v>2204</v>
      </c>
      <c r="C37" s="149" t="s">
        <v>167</v>
      </c>
      <c r="D37" s="151">
        <v>40974</v>
      </c>
      <c r="E37" s="149">
        <v>1900</v>
      </c>
      <c r="F37" s="149">
        <v>400</v>
      </c>
      <c r="G37" s="149" t="s">
        <v>161</v>
      </c>
      <c r="H37" s="83" t="s">
        <v>162</v>
      </c>
      <c r="XFD37"/>
    </row>
    <row r="38" spans="1:8 16384:16384" s="78" customFormat="1" x14ac:dyDescent="0.3">
      <c r="A38" s="149" t="s">
        <v>165</v>
      </c>
      <c r="B38" s="150">
        <v>2204</v>
      </c>
      <c r="C38" s="149" t="s">
        <v>167</v>
      </c>
      <c r="D38" s="151">
        <v>41004</v>
      </c>
      <c r="E38" s="149">
        <v>860</v>
      </c>
      <c r="F38" s="149">
        <v>400</v>
      </c>
      <c r="G38" s="149" t="s">
        <v>161</v>
      </c>
      <c r="H38" s="83" t="s">
        <v>162</v>
      </c>
      <c r="XFD38"/>
    </row>
    <row r="39" spans="1:8 16384:16384" s="78" customFormat="1" x14ac:dyDescent="0.3">
      <c r="A39" s="149" t="s">
        <v>165</v>
      </c>
      <c r="B39" s="150">
        <v>2204</v>
      </c>
      <c r="C39" s="149" t="s">
        <v>167</v>
      </c>
      <c r="D39" s="151">
        <v>41032</v>
      </c>
      <c r="E39" s="149">
        <v>770</v>
      </c>
      <c r="F39" s="149">
        <v>400</v>
      </c>
      <c r="G39" s="149" t="s">
        <v>161</v>
      </c>
      <c r="H39" s="83" t="s">
        <v>162</v>
      </c>
      <c r="XFD39"/>
    </row>
    <row r="40" spans="1:8 16384:16384" s="78" customFormat="1" x14ac:dyDescent="0.3">
      <c r="A40" s="149" t="s">
        <v>159</v>
      </c>
      <c r="B40" s="150">
        <v>2204</v>
      </c>
      <c r="C40" s="149" t="s">
        <v>271</v>
      </c>
      <c r="D40" s="151">
        <v>41059</v>
      </c>
      <c r="E40" s="149">
        <v>110</v>
      </c>
      <c r="F40" s="149">
        <v>400</v>
      </c>
      <c r="G40" s="149" t="s">
        <v>161</v>
      </c>
      <c r="H40" s="83" t="s">
        <v>162</v>
      </c>
      <c r="XFD40"/>
    </row>
    <row r="41" spans="1:8 16384:16384" s="78" customFormat="1" x14ac:dyDescent="0.3">
      <c r="A41" s="149" t="s">
        <v>165</v>
      </c>
      <c r="B41" s="150">
        <v>2204</v>
      </c>
      <c r="C41" s="149" t="s">
        <v>167</v>
      </c>
      <c r="D41" s="151">
        <v>41065</v>
      </c>
      <c r="E41" s="149">
        <v>590</v>
      </c>
      <c r="F41" s="149">
        <v>400</v>
      </c>
      <c r="G41" s="149" t="s">
        <v>161</v>
      </c>
      <c r="H41" s="83" t="s">
        <v>162</v>
      </c>
      <c r="XFD41"/>
    </row>
    <row r="42" spans="1:8 16384:16384" s="78" customFormat="1" x14ac:dyDescent="0.3">
      <c r="A42" s="149" t="s">
        <v>165</v>
      </c>
      <c r="B42" s="150">
        <v>2204</v>
      </c>
      <c r="C42" s="149" t="s">
        <v>167</v>
      </c>
      <c r="D42" s="151">
        <v>41102</v>
      </c>
      <c r="E42" s="149">
        <v>670</v>
      </c>
      <c r="F42" s="149">
        <v>400</v>
      </c>
      <c r="G42" s="149" t="s">
        <v>161</v>
      </c>
      <c r="H42" s="83" t="s">
        <v>162</v>
      </c>
      <c r="XFD42"/>
    </row>
    <row r="43" spans="1:8 16384:16384" s="78" customFormat="1" x14ac:dyDescent="0.3">
      <c r="A43" s="149" t="s">
        <v>165</v>
      </c>
      <c r="B43" s="150">
        <v>2204</v>
      </c>
      <c r="C43" s="149" t="s">
        <v>167</v>
      </c>
      <c r="D43" s="151">
        <v>41141</v>
      </c>
      <c r="E43" s="149">
        <v>920</v>
      </c>
      <c r="F43" s="149">
        <v>400</v>
      </c>
      <c r="G43" s="149" t="s">
        <v>161</v>
      </c>
      <c r="H43" s="83" t="s">
        <v>162</v>
      </c>
      <c r="XFD43"/>
    </row>
    <row r="44" spans="1:8 16384:16384" s="78" customFormat="1" x14ac:dyDescent="0.3">
      <c r="A44" s="149" t="s">
        <v>165</v>
      </c>
      <c r="B44" s="150">
        <v>2204</v>
      </c>
      <c r="C44" s="149" t="s">
        <v>167</v>
      </c>
      <c r="D44" s="151">
        <v>41163</v>
      </c>
      <c r="E44" s="149">
        <v>750</v>
      </c>
      <c r="F44" s="149">
        <v>400</v>
      </c>
      <c r="G44" s="149" t="s">
        <v>161</v>
      </c>
      <c r="H44" s="83" t="s">
        <v>162</v>
      </c>
      <c r="XFD44"/>
    </row>
    <row r="45" spans="1:8 16384:16384" s="78" customFormat="1" x14ac:dyDescent="0.3">
      <c r="A45" s="149" t="s">
        <v>159</v>
      </c>
      <c r="B45" s="150">
        <v>2204</v>
      </c>
      <c r="C45" s="149" t="s">
        <v>271</v>
      </c>
      <c r="D45" s="151">
        <v>41177</v>
      </c>
      <c r="E45" s="149">
        <v>1081</v>
      </c>
      <c r="F45" s="149">
        <v>400</v>
      </c>
      <c r="G45" s="149" t="s">
        <v>161</v>
      </c>
      <c r="H45" s="83" t="s">
        <v>162</v>
      </c>
      <c r="XFD45"/>
    </row>
    <row r="46" spans="1:8 16384:16384" s="78" customFormat="1" x14ac:dyDescent="0.3">
      <c r="A46" s="149" t="s">
        <v>165</v>
      </c>
      <c r="B46" s="150">
        <v>2204</v>
      </c>
      <c r="C46" s="149" t="s">
        <v>167</v>
      </c>
      <c r="D46" s="151">
        <v>41198</v>
      </c>
      <c r="E46" s="149">
        <v>4300</v>
      </c>
      <c r="F46" s="149">
        <v>400</v>
      </c>
      <c r="G46" s="149" t="s">
        <v>161</v>
      </c>
      <c r="H46" s="83" t="s">
        <v>162</v>
      </c>
      <c r="XFD46"/>
    </row>
    <row r="47" spans="1:8 16384:16384" s="78" customFormat="1" x14ac:dyDescent="0.3">
      <c r="A47" s="149" t="s">
        <v>165</v>
      </c>
      <c r="B47" s="150">
        <v>2204</v>
      </c>
      <c r="C47" s="149" t="s">
        <v>167</v>
      </c>
      <c r="D47" s="151">
        <v>41228</v>
      </c>
      <c r="E47" s="149">
        <v>580</v>
      </c>
      <c r="F47" s="149">
        <v>400</v>
      </c>
      <c r="G47" s="149" t="s">
        <v>161</v>
      </c>
      <c r="H47" s="83" t="s">
        <v>162</v>
      </c>
      <c r="XFD47"/>
    </row>
    <row r="48" spans="1:8 16384:16384" s="78" customFormat="1" x14ac:dyDescent="0.3">
      <c r="A48" s="149" t="s">
        <v>165</v>
      </c>
      <c r="B48" s="150">
        <v>2204</v>
      </c>
      <c r="C48" s="149" t="s">
        <v>167</v>
      </c>
      <c r="D48" s="151">
        <v>41261</v>
      </c>
      <c r="E48" s="149">
        <v>1100</v>
      </c>
      <c r="F48" s="149">
        <v>400</v>
      </c>
      <c r="G48" s="149" t="s">
        <v>161</v>
      </c>
      <c r="H48" s="83" t="s">
        <v>162</v>
      </c>
      <c r="XFD48"/>
    </row>
    <row r="49" spans="1:8 16384:16384" s="78" customFormat="1" x14ac:dyDescent="0.3">
      <c r="A49" s="149" t="s">
        <v>165</v>
      </c>
      <c r="B49" s="150">
        <v>2204</v>
      </c>
      <c r="C49" s="149" t="s">
        <v>167</v>
      </c>
      <c r="D49" s="151">
        <v>41289</v>
      </c>
      <c r="E49" s="149">
        <v>580</v>
      </c>
      <c r="F49" s="149">
        <v>400</v>
      </c>
      <c r="G49" s="149" t="s">
        <v>161</v>
      </c>
      <c r="H49" s="83" t="s">
        <v>162</v>
      </c>
      <c r="XFD49"/>
    </row>
    <row r="50" spans="1:8 16384:16384" s="78" customFormat="1" x14ac:dyDescent="0.3">
      <c r="A50" s="149" t="s">
        <v>165</v>
      </c>
      <c r="B50" s="150">
        <v>2204</v>
      </c>
      <c r="C50" s="149" t="s">
        <v>167</v>
      </c>
      <c r="D50" s="151">
        <v>41325</v>
      </c>
      <c r="E50" s="149">
        <v>720</v>
      </c>
      <c r="F50" s="149">
        <v>400</v>
      </c>
      <c r="G50" s="149" t="s">
        <v>161</v>
      </c>
      <c r="H50" s="83" t="s">
        <v>162</v>
      </c>
      <c r="XFD50"/>
    </row>
    <row r="51" spans="1:8 16384:16384" s="78" customFormat="1" x14ac:dyDescent="0.3">
      <c r="A51" s="149" t="s">
        <v>165</v>
      </c>
      <c r="B51" s="150">
        <v>2204</v>
      </c>
      <c r="C51" s="149" t="s">
        <v>167</v>
      </c>
      <c r="D51" s="151">
        <v>41354</v>
      </c>
      <c r="E51" s="149">
        <v>2000</v>
      </c>
      <c r="F51" s="149">
        <v>400</v>
      </c>
      <c r="G51" s="149" t="s">
        <v>161</v>
      </c>
      <c r="H51" s="83" t="s">
        <v>162</v>
      </c>
      <c r="XFD51"/>
    </row>
    <row r="52" spans="1:8 16384:16384" s="78" customFormat="1" x14ac:dyDescent="0.3">
      <c r="A52" s="149" t="s">
        <v>159</v>
      </c>
      <c r="B52" s="150">
        <v>2204</v>
      </c>
      <c r="C52" s="149" t="s">
        <v>271</v>
      </c>
      <c r="D52" s="151">
        <v>41380</v>
      </c>
      <c r="E52" s="149">
        <v>1171</v>
      </c>
      <c r="F52" s="149">
        <v>400</v>
      </c>
      <c r="G52" s="149" t="s">
        <v>161</v>
      </c>
      <c r="H52" s="83" t="s">
        <v>162</v>
      </c>
      <c r="XFD52"/>
    </row>
    <row r="53" spans="1:8 16384:16384" s="78" customFormat="1" x14ac:dyDescent="0.3">
      <c r="A53" s="149" t="s">
        <v>165</v>
      </c>
      <c r="B53" s="150">
        <v>2204</v>
      </c>
      <c r="C53" s="149" t="s">
        <v>167</v>
      </c>
      <c r="D53" s="151">
        <v>41389</v>
      </c>
      <c r="E53" s="149">
        <v>750</v>
      </c>
      <c r="F53" s="149">
        <v>400</v>
      </c>
      <c r="G53" s="149" t="s">
        <v>161</v>
      </c>
      <c r="H53" s="83" t="s">
        <v>162</v>
      </c>
      <c r="XFD53"/>
    </row>
    <row r="54" spans="1:8 16384:16384" s="78" customFormat="1" x14ac:dyDescent="0.3">
      <c r="A54" s="149" t="s">
        <v>165</v>
      </c>
      <c r="B54" s="150">
        <v>2204</v>
      </c>
      <c r="C54" s="149" t="s">
        <v>167</v>
      </c>
      <c r="D54" s="151">
        <v>41416</v>
      </c>
      <c r="E54" s="149">
        <v>700</v>
      </c>
      <c r="F54" s="149">
        <v>400</v>
      </c>
      <c r="G54" s="149" t="s">
        <v>161</v>
      </c>
      <c r="H54" s="83" t="s">
        <v>162</v>
      </c>
      <c r="XFD54"/>
    </row>
    <row r="55" spans="1:8 16384:16384" s="78" customFormat="1" x14ac:dyDescent="0.3">
      <c r="A55" s="149" t="s">
        <v>165</v>
      </c>
      <c r="B55" s="150">
        <v>2204</v>
      </c>
      <c r="C55" s="149" t="s">
        <v>167</v>
      </c>
      <c r="D55" s="151">
        <v>41449</v>
      </c>
      <c r="E55" s="149">
        <v>990</v>
      </c>
      <c r="F55" s="149">
        <v>400</v>
      </c>
      <c r="G55" s="149" t="s">
        <v>161</v>
      </c>
      <c r="H55" s="83" t="s">
        <v>162</v>
      </c>
      <c r="XFD55"/>
    </row>
    <row r="56" spans="1:8 16384:16384" s="78" customFormat="1" x14ac:dyDescent="0.3">
      <c r="A56" s="149" t="s">
        <v>165</v>
      </c>
      <c r="B56" s="150">
        <v>2204</v>
      </c>
      <c r="C56" s="149" t="s">
        <v>167</v>
      </c>
      <c r="D56" s="151">
        <v>41467</v>
      </c>
      <c r="E56" s="149">
        <v>1100</v>
      </c>
      <c r="F56" s="149">
        <v>400</v>
      </c>
      <c r="G56" s="149" t="s">
        <v>161</v>
      </c>
      <c r="H56" s="83" t="s">
        <v>162</v>
      </c>
      <c r="XFD56"/>
    </row>
    <row r="57" spans="1:8 16384:16384" s="78" customFormat="1" x14ac:dyDescent="0.3">
      <c r="A57" s="149" t="s">
        <v>165</v>
      </c>
      <c r="B57" s="150">
        <v>2204</v>
      </c>
      <c r="C57" s="149" t="s">
        <v>167</v>
      </c>
      <c r="D57" s="151">
        <v>41534</v>
      </c>
      <c r="E57" s="149">
        <v>790</v>
      </c>
      <c r="F57" s="149">
        <v>400</v>
      </c>
      <c r="G57" s="149" t="s">
        <v>161</v>
      </c>
      <c r="H57" s="83" t="s">
        <v>162</v>
      </c>
      <c r="XFD57"/>
    </row>
    <row r="58" spans="1:8 16384:16384" s="78" customFormat="1" x14ac:dyDescent="0.3">
      <c r="A58" s="149" t="s">
        <v>165</v>
      </c>
      <c r="B58" s="150">
        <v>2204</v>
      </c>
      <c r="C58" s="149" t="s">
        <v>167</v>
      </c>
      <c r="D58" s="151">
        <v>41577</v>
      </c>
      <c r="E58" s="149">
        <v>600</v>
      </c>
      <c r="F58" s="149">
        <v>400</v>
      </c>
      <c r="G58" s="149" t="s">
        <v>161</v>
      </c>
      <c r="H58" s="83" t="s">
        <v>162</v>
      </c>
      <c r="XFD58"/>
    </row>
    <row r="59" spans="1:8 16384:16384" s="78" customFormat="1" x14ac:dyDescent="0.3">
      <c r="A59" s="149" t="s">
        <v>165</v>
      </c>
      <c r="B59" s="150">
        <v>2204</v>
      </c>
      <c r="C59" s="149" t="s">
        <v>167</v>
      </c>
      <c r="D59" s="151">
        <v>41604</v>
      </c>
      <c r="E59" s="149">
        <v>1100</v>
      </c>
      <c r="F59" s="149">
        <v>400</v>
      </c>
      <c r="G59" s="149" t="s">
        <v>161</v>
      </c>
      <c r="H59" s="83" t="s">
        <v>162</v>
      </c>
      <c r="XFD59"/>
    </row>
    <row r="60" spans="1:8 16384:16384" s="78" customFormat="1" x14ac:dyDescent="0.3">
      <c r="A60" s="149" t="s">
        <v>159</v>
      </c>
      <c r="B60" s="150">
        <v>2204</v>
      </c>
      <c r="C60" s="149" t="s">
        <v>271</v>
      </c>
      <c r="D60" s="151">
        <v>41628</v>
      </c>
      <c r="E60" s="149">
        <v>100</v>
      </c>
      <c r="F60" s="149">
        <v>400</v>
      </c>
      <c r="G60" s="149" t="s">
        <v>161</v>
      </c>
      <c r="H60" s="83" t="s">
        <v>162</v>
      </c>
      <c r="XFD60"/>
    </row>
    <row r="61" spans="1:8 16384:16384" s="78" customFormat="1" x14ac:dyDescent="0.3">
      <c r="A61" s="149" t="s">
        <v>165</v>
      </c>
      <c r="B61" s="150">
        <v>2204</v>
      </c>
      <c r="C61" s="149" t="s">
        <v>167</v>
      </c>
      <c r="D61" s="151">
        <v>41655</v>
      </c>
      <c r="E61" s="149">
        <v>150</v>
      </c>
      <c r="F61" s="149">
        <v>400</v>
      </c>
      <c r="G61" s="149" t="s">
        <v>161</v>
      </c>
      <c r="H61" s="83" t="s">
        <v>162</v>
      </c>
      <c r="XFD61"/>
    </row>
    <row r="62" spans="1:8 16384:16384" s="78" customFormat="1" x14ac:dyDescent="0.3">
      <c r="A62" s="149" t="s">
        <v>165</v>
      </c>
      <c r="B62" s="150">
        <v>2204</v>
      </c>
      <c r="C62" s="149" t="s">
        <v>167</v>
      </c>
      <c r="D62" s="151">
        <v>41697</v>
      </c>
      <c r="E62" s="149">
        <v>740</v>
      </c>
      <c r="F62" s="149">
        <v>400</v>
      </c>
      <c r="G62" s="149" t="s">
        <v>161</v>
      </c>
      <c r="H62" s="83" t="s">
        <v>162</v>
      </c>
      <c r="XFD62"/>
    </row>
    <row r="63" spans="1:8 16384:16384" s="78" customFormat="1" x14ac:dyDescent="0.3">
      <c r="A63" s="149" t="s">
        <v>165</v>
      </c>
      <c r="B63" s="150">
        <v>2204</v>
      </c>
      <c r="C63" s="149" t="s">
        <v>167</v>
      </c>
      <c r="D63" s="151">
        <v>41716</v>
      </c>
      <c r="E63" s="149">
        <v>550</v>
      </c>
      <c r="F63" s="149">
        <v>400</v>
      </c>
      <c r="G63" s="149" t="s">
        <v>161</v>
      </c>
      <c r="H63" s="83" t="s">
        <v>162</v>
      </c>
      <c r="XFD63"/>
    </row>
    <row r="64" spans="1:8 16384:16384" s="78" customFormat="1" x14ac:dyDescent="0.3">
      <c r="A64" s="149" t="s">
        <v>159</v>
      </c>
      <c r="B64" s="150">
        <v>2204</v>
      </c>
      <c r="C64" s="149" t="s">
        <v>271</v>
      </c>
      <c r="D64" s="151">
        <v>41723</v>
      </c>
      <c r="E64" s="149">
        <v>360</v>
      </c>
      <c r="F64" s="149">
        <v>400</v>
      </c>
      <c r="G64" s="149" t="s">
        <v>161</v>
      </c>
      <c r="H64" s="83" t="s">
        <v>162</v>
      </c>
      <c r="XFD64"/>
    </row>
    <row r="65" spans="1:8 16384:16384" s="78" customFormat="1" x14ac:dyDescent="0.3">
      <c r="A65" s="149" t="s">
        <v>165</v>
      </c>
      <c r="B65" s="150">
        <v>2204</v>
      </c>
      <c r="C65" s="149" t="s">
        <v>167</v>
      </c>
      <c r="D65" s="151">
        <v>41737</v>
      </c>
      <c r="E65" s="149">
        <v>5700</v>
      </c>
      <c r="F65" s="149">
        <v>400</v>
      </c>
      <c r="G65" s="149" t="s">
        <v>161</v>
      </c>
      <c r="H65" s="83" t="s">
        <v>162</v>
      </c>
      <c r="XFD65"/>
    </row>
    <row r="66" spans="1:8 16384:16384" s="78" customFormat="1" x14ac:dyDescent="0.3">
      <c r="A66" s="149" t="s">
        <v>165</v>
      </c>
      <c r="B66" s="150">
        <v>2204</v>
      </c>
      <c r="C66" s="149" t="s">
        <v>167</v>
      </c>
      <c r="D66" s="151">
        <v>41764</v>
      </c>
      <c r="E66" s="149">
        <v>200</v>
      </c>
      <c r="F66" s="149">
        <v>400</v>
      </c>
      <c r="G66" s="149" t="s">
        <v>161</v>
      </c>
      <c r="H66" s="83" t="s">
        <v>162</v>
      </c>
      <c r="XFD66"/>
    </row>
    <row r="67" spans="1:8 16384:16384" s="78" customFormat="1" x14ac:dyDescent="0.3">
      <c r="A67" s="149" t="s">
        <v>165</v>
      </c>
      <c r="B67" s="150">
        <v>2204</v>
      </c>
      <c r="C67" s="149" t="s">
        <v>167</v>
      </c>
      <c r="D67" s="151">
        <v>41802</v>
      </c>
      <c r="E67" s="149">
        <v>99</v>
      </c>
      <c r="F67" s="149">
        <v>400</v>
      </c>
      <c r="G67" s="149" t="s">
        <v>161</v>
      </c>
      <c r="H67" s="83" t="s">
        <v>162</v>
      </c>
      <c r="XFD67"/>
    </row>
    <row r="68" spans="1:8 16384:16384" s="78" customFormat="1" x14ac:dyDescent="0.3">
      <c r="A68" s="149" t="s">
        <v>159</v>
      </c>
      <c r="B68" s="150">
        <v>2204</v>
      </c>
      <c r="C68" s="149" t="s">
        <v>271</v>
      </c>
      <c r="D68" s="151">
        <v>41815</v>
      </c>
      <c r="E68" s="149">
        <v>1400</v>
      </c>
      <c r="F68" s="149">
        <v>400</v>
      </c>
      <c r="G68" s="149" t="s">
        <v>161</v>
      </c>
      <c r="H68" s="83" t="s">
        <v>162</v>
      </c>
      <c r="XFD68"/>
    </row>
    <row r="69" spans="1:8 16384:16384" s="78" customFormat="1" x14ac:dyDescent="0.3">
      <c r="A69" s="149" t="s">
        <v>165</v>
      </c>
      <c r="B69" s="150">
        <v>2204</v>
      </c>
      <c r="C69" s="149" t="s">
        <v>167</v>
      </c>
      <c r="D69" s="151">
        <v>41837</v>
      </c>
      <c r="E69" s="149">
        <v>440</v>
      </c>
      <c r="F69" s="149">
        <v>400</v>
      </c>
      <c r="G69" s="149" t="s">
        <v>161</v>
      </c>
      <c r="H69" s="83" t="s">
        <v>162</v>
      </c>
      <c r="XFD69"/>
    </row>
    <row r="70" spans="1:8 16384:16384" s="78" customFormat="1" x14ac:dyDescent="0.3">
      <c r="A70" s="149" t="s">
        <v>159</v>
      </c>
      <c r="B70" s="150">
        <v>2204</v>
      </c>
      <c r="C70" s="149" t="s">
        <v>271</v>
      </c>
      <c r="D70" s="151">
        <v>41844</v>
      </c>
      <c r="E70" s="149">
        <v>270</v>
      </c>
      <c r="F70" s="149">
        <v>400</v>
      </c>
      <c r="G70" s="149" t="s">
        <v>161</v>
      </c>
      <c r="H70" s="83" t="s">
        <v>162</v>
      </c>
      <c r="XFD70"/>
    </row>
    <row r="71" spans="1:8 16384:16384" s="78" customFormat="1" x14ac:dyDescent="0.3">
      <c r="A71" s="149" t="s">
        <v>165</v>
      </c>
      <c r="B71" s="150">
        <v>2204</v>
      </c>
      <c r="C71" s="149" t="s">
        <v>167</v>
      </c>
      <c r="D71" s="151">
        <v>41879</v>
      </c>
      <c r="E71" s="149">
        <v>260</v>
      </c>
      <c r="F71" s="149">
        <v>400</v>
      </c>
      <c r="G71" s="149" t="s">
        <v>161</v>
      </c>
      <c r="H71" s="83" t="s">
        <v>162</v>
      </c>
      <c r="XFD71"/>
    </row>
    <row r="72" spans="1:8 16384:16384" s="78" customFormat="1" x14ac:dyDescent="0.3">
      <c r="A72" s="149" t="s">
        <v>165</v>
      </c>
      <c r="B72" s="150">
        <v>2204</v>
      </c>
      <c r="C72" s="149" t="s">
        <v>167</v>
      </c>
      <c r="D72" s="151">
        <v>41912</v>
      </c>
      <c r="E72" s="149">
        <v>320</v>
      </c>
      <c r="F72" s="149">
        <v>400</v>
      </c>
      <c r="G72" s="149" t="s">
        <v>161</v>
      </c>
      <c r="H72" s="83" t="s">
        <v>162</v>
      </c>
      <c r="XFD72"/>
    </row>
    <row r="73" spans="1:8 16384:16384" s="78" customFormat="1" x14ac:dyDescent="0.3">
      <c r="A73" s="149" t="s">
        <v>165</v>
      </c>
      <c r="B73" s="150">
        <v>2204</v>
      </c>
      <c r="C73" s="149" t="s">
        <v>167</v>
      </c>
      <c r="D73" s="151">
        <v>41941</v>
      </c>
      <c r="E73" s="149">
        <v>500</v>
      </c>
      <c r="F73" s="149">
        <v>400</v>
      </c>
      <c r="G73" s="149" t="s">
        <v>161</v>
      </c>
      <c r="H73" s="83" t="s">
        <v>162</v>
      </c>
      <c r="XFD73"/>
    </row>
    <row r="74" spans="1:8 16384:16384" s="78" customFormat="1" x14ac:dyDescent="0.3">
      <c r="A74" s="149" t="s">
        <v>165</v>
      </c>
      <c r="B74" s="150">
        <v>2204</v>
      </c>
      <c r="C74" s="149" t="s">
        <v>167</v>
      </c>
      <c r="D74" s="151">
        <v>41967</v>
      </c>
      <c r="E74" s="149">
        <v>700</v>
      </c>
      <c r="F74" s="149">
        <v>400</v>
      </c>
      <c r="G74" s="149" t="s">
        <v>161</v>
      </c>
      <c r="H74" s="83" t="s">
        <v>162</v>
      </c>
      <c r="XFD74"/>
    </row>
    <row r="75" spans="1:8 16384:16384" s="78" customFormat="1" x14ac:dyDescent="0.3">
      <c r="A75" s="149" t="s">
        <v>165</v>
      </c>
      <c r="B75" s="150">
        <v>2204</v>
      </c>
      <c r="C75" s="149" t="s">
        <v>167</v>
      </c>
      <c r="D75" s="151">
        <v>41995</v>
      </c>
      <c r="E75" s="149">
        <v>720</v>
      </c>
      <c r="F75" s="149">
        <v>400</v>
      </c>
      <c r="G75" s="149" t="s">
        <v>161</v>
      </c>
      <c r="H75" s="83" t="s">
        <v>162</v>
      </c>
      <c r="XFD75"/>
    </row>
    <row r="76" spans="1:8 16384:16384" s="78" customFormat="1" x14ac:dyDescent="0.3">
      <c r="A76" s="149" t="s">
        <v>159</v>
      </c>
      <c r="B76" s="150">
        <v>2204</v>
      </c>
      <c r="C76" s="149" t="s">
        <v>271</v>
      </c>
      <c r="D76" s="151">
        <v>42003</v>
      </c>
      <c r="E76" s="149">
        <v>90</v>
      </c>
      <c r="F76" s="149">
        <v>400</v>
      </c>
      <c r="G76" s="149" t="s">
        <v>161</v>
      </c>
      <c r="H76" s="83" t="s">
        <v>162</v>
      </c>
      <c r="XFD76"/>
    </row>
    <row r="77" spans="1:8 16384:16384" s="78" customFormat="1" x14ac:dyDescent="0.3">
      <c r="A77" s="149" t="s">
        <v>165</v>
      </c>
      <c r="B77" s="150">
        <v>2204</v>
      </c>
      <c r="C77" s="149" t="s">
        <v>167</v>
      </c>
      <c r="D77" s="151">
        <v>42024</v>
      </c>
      <c r="E77" s="149">
        <v>220</v>
      </c>
      <c r="F77" s="149">
        <v>400</v>
      </c>
      <c r="G77" s="149" t="s">
        <v>161</v>
      </c>
      <c r="H77" s="83" t="s">
        <v>162</v>
      </c>
      <c r="XFD77"/>
    </row>
    <row r="78" spans="1:8 16384:16384" s="78" customFormat="1" x14ac:dyDescent="0.3">
      <c r="A78" s="149" t="s">
        <v>165</v>
      </c>
      <c r="B78" s="150">
        <v>2204</v>
      </c>
      <c r="C78" s="149" t="s">
        <v>167</v>
      </c>
      <c r="D78" s="151">
        <v>42059</v>
      </c>
      <c r="E78" s="149">
        <v>720</v>
      </c>
      <c r="F78" s="149">
        <v>400</v>
      </c>
      <c r="G78" s="149" t="s">
        <v>161</v>
      </c>
      <c r="H78" s="83" t="s">
        <v>162</v>
      </c>
      <c r="XFD78"/>
    </row>
    <row r="79" spans="1:8 16384:16384" s="78" customFormat="1" x14ac:dyDescent="0.3">
      <c r="A79" s="149" t="s">
        <v>165</v>
      </c>
      <c r="B79" s="150">
        <v>2204</v>
      </c>
      <c r="C79" s="149" t="s">
        <v>167</v>
      </c>
      <c r="D79" s="151">
        <v>42094</v>
      </c>
      <c r="E79" s="149">
        <v>570</v>
      </c>
      <c r="F79" s="149">
        <v>400</v>
      </c>
      <c r="G79" s="149" t="s">
        <v>161</v>
      </c>
      <c r="H79" s="83" t="s">
        <v>162</v>
      </c>
      <c r="XFD79"/>
    </row>
    <row r="80" spans="1:8 16384:16384" x14ac:dyDescent="0.3">
      <c r="A80" s="149" t="s">
        <v>159</v>
      </c>
      <c r="B80" s="150">
        <v>2204</v>
      </c>
      <c r="C80" s="149" t="s">
        <v>271</v>
      </c>
      <c r="D80" s="151">
        <v>42094</v>
      </c>
      <c r="E80" s="149">
        <v>100</v>
      </c>
      <c r="F80" s="149">
        <v>400</v>
      </c>
      <c r="G80" s="149" t="s">
        <v>161</v>
      </c>
      <c r="H80" s="83" t="s">
        <v>162</v>
      </c>
    </row>
    <row r="81" spans="1:8" x14ac:dyDescent="0.3">
      <c r="A81" s="149" t="s">
        <v>165</v>
      </c>
      <c r="B81" s="150">
        <v>2204</v>
      </c>
      <c r="C81" s="149" t="s">
        <v>167</v>
      </c>
      <c r="D81" s="151">
        <v>42115</v>
      </c>
      <c r="E81" s="149">
        <v>930</v>
      </c>
      <c r="F81" s="149">
        <v>400</v>
      </c>
      <c r="G81" s="149" t="s">
        <v>161</v>
      </c>
      <c r="H81" s="83" t="s">
        <v>162</v>
      </c>
    </row>
    <row r="82" spans="1:8" x14ac:dyDescent="0.3">
      <c r="A82" s="149" t="s">
        <v>159</v>
      </c>
      <c r="B82" s="150">
        <v>2204</v>
      </c>
      <c r="C82" s="149" t="s">
        <v>271</v>
      </c>
      <c r="D82" s="151">
        <v>42142</v>
      </c>
      <c r="E82" s="149">
        <v>2100</v>
      </c>
      <c r="F82" s="149">
        <v>400</v>
      </c>
      <c r="G82" s="149" t="s">
        <v>161</v>
      </c>
      <c r="H82" s="83" t="s">
        <v>162</v>
      </c>
    </row>
    <row r="83" spans="1:8" x14ac:dyDescent="0.3">
      <c r="A83" s="149" t="s">
        <v>165</v>
      </c>
      <c r="B83" s="150">
        <v>2204</v>
      </c>
      <c r="C83" s="149" t="s">
        <v>167</v>
      </c>
      <c r="D83" s="151">
        <v>42144</v>
      </c>
      <c r="E83" s="149">
        <v>940</v>
      </c>
      <c r="F83" s="149">
        <v>400</v>
      </c>
      <c r="G83" s="149" t="s">
        <v>161</v>
      </c>
      <c r="H83" s="83" t="s">
        <v>162</v>
      </c>
    </row>
    <row r="84" spans="1:8" x14ac:dyDescent="0.3">
      <c r="A84" s="149" t="s">
        <v>165</v>
      </c>
      <c r="B84" s="150">
        <v>2204</v>
      </c>
      <c r="C84" s="149" t="s">
        <v>167</v>
      </c>
      <c r="D84" s="151">
        <v>42170</v>
      </c>
      <c r="E84" s="149">
        <v>660</v>
      </c>
      <c r="F84" s="149">
        <v>400</v>
      </c>
      <c r="G84" s="149" t="s">
        <v>161</v>
      </c>
      <c r="H84" s="83" t="s">
        <v>162</v>
      </c>
    </row>
    <row r="85" spans="1:8" x14ac:dyDescent="0.3">
      <c r="A85" s="149" t="s">
        <v>165</v>
      </c>
      <c r="B85" s="150">
        <v>2204</v>
      </c>
      <c r="C85" s="149" t="s">
        <v>167</v>
      </c>
      <c r="D85" s="151">
        <v>42208</v>
      </c>
      <c r="E85" s="149">
        <v>310</v>
      </c>
      <c r="F85" s="149">
        <v>400</v>
      </c>
      <c r="G85" s="149" t="s">
        <v>161</v>
      </c>
      <c r="H85" s="83" t="s">
        <v>162</v>
      </c>
    </row>
    <row r="86" spans="1:8" x14ac:dyDescent="0.3">
      <c r="A86" s="149" t="s">
        <v>165</v>
      </c>
      <c r="B86" s="150">
        <v>2204</v>
      </c>
      <c r="C86" s="149" t="s">
        <v>167</v>
      </c>
      <c r="D86" s="151">
        <v>42235</v>
      </c>
      <c r="E86" s="149">
        <v>640</v>
      </c>
      <c r="F86" s="149">
        <v>400</v>
      </c>
      <c r="G86" s="149" t="s">
        <v>161</v>
      </c>
      <c r="H86" s="83" t="s">
        <v>162</v>
      </c>
    </row>
    <row r="87" spans="1:8" x14ac:dyDescent="0.3">
      <c r="A87" s="149" t="s">
        <v>159</v>
      </c>
      <c r="B87" s="150">
        <v>2204</v>
      </c>
      <c r="C87" s="149" t="s">
        <v>271</v>
      </c>
      <c r="D87" s="151">
        <v>42247</v>
      </c>
      <c r="E87" s="149">
        <v>90</v>
      </c>
      <c r="F87" s="149">
        <v>400</v>
      </c>
      <c r="G87" s="149" t="s">
        <v>161</v>
      </c>
      <c r="H87" s="83" t="s">
        <v>162</v>
      </c>
    </row>
    <row r="88" spans="1:8" x14ac:dyDescent="0.3">
      <c r="A88" s="149" t="s">
        <v>165</v>
      </c>
      <c r="B88" s="150">
        <v>2204</v>
      </c>
      <c r="C88" s="149" t="s">
        <v>167</v>
      </c>
      <c r="D88" s="151">
        <v>42270</v>
      </c>
      <c r="E88" s="149">
        <v>230</v>
      </c>
      <c r="F88" s="149">
        <v>400</v>
      </c>
      <c r="G88" s="149" t="s">
        <v>161</v>
      </c>
      <c r="H88" s="83" t="s">
        <v>162</v>
      </c>
    </row>
    <row r="89" spans="1:8" x14ac:dyDescent="0.3">
      <c r="A89" s="149" t="s">
        <v>165</v>
      </c>
      <c r="B89" s="150">
        <v>2204</v>
      </c>
      <c r="C89" s="149" t="s">
        <v>167</v>
      </c>
      <c r="D89" s="151">
        <v>42298</v>
      </c>
      <c r="E89" s="149">
        <v>2600</v>
      </c>
      <c r="F89" s="149">
        <v>400</v>
      </c>
      <c r="G89" s="149" t="s">
        <v>161</v>
      </c>
      <c r="H89" s="83" t="s">
        <v>162</v>
      </c>
    </row>
    <row r="90" spans="1:8" x14ac:dyDescent="0.3">
      <c r="A90" s="149" t="s">
        <v>165</v>
      </c>
      <c r="B90" s="150">
        <v>2204</v>
      </c>
      <c r="C90" s="149" t="s">
        <v>167</v>
      </c>
      <c r="D90" s="151">
        <v>42332</v>
      </c>
      <c r="E90" s="149">
        <v>210</v>
      </c>
      <c r="F90" s="149">
        <v>400</v>
      </c>
      <c r="G90" s="149" t="s">
        <v>161</v>
      </c>
      <c r="H90" s="83" t="s">
        <v>162</v>
      </c>
    </row>
    <row r="91" spans="1:8" x14ac:dyDescent="0.3">
      <c r="A91" s="149" t="s">
        <v>159</v>
      </c>
      <c r="B91" s="150">
        <v>2204</v>
      </c>
      <c r="C91" s="149" t="s">
        <v>271</v>
      </c>
      <c r="D91" s="151">
        <v>42355</v>
      </c>
      <c r="E91" s="149">
        <v>180</v>
      </c>
      <c r="F91" s="149">
        <v>400</v>
      </c>
      <c r="G91" s="149" t="s">
        <v>161</v>
      </c>
      <c r="H91" s="83" t="s">
        <v>162</v>
      </c>
    </row>
    <row r="92" spans="1:8" x14ac:dyDescent="0.3">
      <c r="A92" s="149" t="s">
        <v>165</v>
      </c>
      <c r="B92" s="150">
        <v>2204</v>
      </c>
      <c r="C92" s="149" t="s">
        <v>167</v>
      </c>
      <c r="D92" s="151">
        <v>42367</v>
      </c>
      <c r="E92" s="149">
        <v>390</v>
      </c>
      <c r="F92" s="149">
        <v>400</v>
      </c>
      <c r="G92" s="149" t="s">
        <v>161</v>
      </c>
      <c r="H92" s="83" t="s">
        <v>162</v>
      </c>
    </row>
    <row r="93" spans="1:8" x14ac:dyDescent="0.3">
      <c r="A93" s="149" t="s">
        <v>159</v>
      </c>
      <c r="B93" s="150">
        <v>2204</v>
      </c>
      <c r="C93" s="149" t="s">
        <v>271</v>
      </c>
      <c r="D93" s="151">
        <v>42380</v>
      </c>
      <c r="E93" s="149">
        <v>721</v>
      </c>
      <c r="F93" s="149">
        <v>400</v>
      </c>
      <c r="G93" s="149" t="s">
        <v>161</v>
      </c>
      <c r="H93" s="83" t="s">
        <v>162</v>
      </c>
    </row>
    <row r="94" spans="1:8" x14ac:dyDescent="0.3">
      <c r="A94" s="149" t="s">
        <v>165</v>
      </c>
      <c r="B94" s="150">
        <v>2204</v>
      </c>
      <c r="C94" s="149" t="s">
        <v>167</v>
      </c>
      <c r="D94" s="151">
        <v>42396</v>
      </c>
      <c r="E94" s="149">
        <v>360</v>
      </c>
      <c r="F94" s="149">
        <v>400</v>
      </c>
      <c r="G94" s="149" t="s">
        <v>161</v>
      </c>
      <c r="H94" s="83" t="s">
        <v>162</v>
      </c>
    </row>
    <row r="95" spans="1:8" x14ac:dyDescent="0.3">
      <c r="A95" s="149" t="s">
        <v>165</v>
      </c>
      <c r="B95" s="150">
        <v>2204</v>
      </c>
      <c r="C95" s="149" t="s">
        <v>167</v>
      </c>
      <c r="D95" s="151">
        <v>42425</v>
      </c>
      <c r="E95" s="149">
        <v>710</v>
      </c>
      <c r="F95" s="149">
        <v>400</v>
      </c>
      <c r="G95" s="149" t="s">
        <v>161</v>
      </c>
      <c r="H95" s="83" t="s">
        <v>162</v>
      </c>
    </row>
    <row r="96" spans="1:8" x14ac:dyDescent="0.3">
      <c r="A96" s="149" t="s">
        <v>165</v>
      </c>
      <c r="B96" s="150">
        <v>2204</v>
      </c>
      <c r="C96" s="149" t="s">
        <v>167</v>
      </c>
      <c r="D96" s="151">
        <v>42444</v>
      </c>
      <c r="E96" s="149">
        <v>630</v>
      </c>
      <c r="F96" s="149">
        <v>400</v>
      </c>
      <c r="G96" s="149" t="s">
        <v>161</v>
      </c>
      <c r="H96" s="83" t="s">
        <v>162</v>
      </c>
    </row>
    <row r="97" spans="1:8" x14ac:dyDescent="0.3">
      <c r="A97" s="149" t="s">
        <v>165</v>
      </c>
      <c r="B97" s="150">
        <v>2204</v>
      </c>
      <c r="C97" s="149" t="s">
        <v>167</v>
      </c>
      <c r="D97" s="151">
        <v>42487</v>
      </c>
      <c r="E97" s="149">
        <v>770</v>
      </c>
      <c r="F97" s="149">
        <v>400</v>
      </c>
      <c r="G97" s="149" t="s">
        <v>161</v>
      </c>
      <c r="H97" s="83" t="s">
        <v>162</v>
      </c>
    </row>
    <row r="98" spans="1:8" x14ac:dyDescent="0.3">
      <c r="A98" s="149" t="s">
        <v>159</v>
      </c>
      <c r="B98" s="150">
        <v>2204</v>
      </c>
      <c r="C98" s="149" t="s">
        <v>271</v>
      </c>
      <c r="D98" s="151">
        <v>42488</v>
      </c>
      <c r="E98" s="149">
        <v>440</v>
      </c>
      <c r="F98" s="149">
        <v>400</v>
      </c>
      <c r="G98" s="149" t="s">
        <v>161</v>
      </c>
      <c r="H98" s="83" t="s">
        <v>162</v>
      </c>
    </row>
    <row r="99" spans="1:8" x14ac:dyDescent="0.3">
      <c r="A99" s="149" t="s">
        <v>165</v>
      </c>
      <c r="B99" s="150">
        <v>2204</v>
      </c>
      <c r="C99" s="149" t="s">
        <v>167</v>
      </c>
      <c r="D99" s="151">
        <v>42508</v>
      </c>
      <c r="E99" s="149">
        <v>1800</v>
      </c>
      <c r="F99" s="149">
        <v>400</v>
      </c>
      <c r="G99" s="149" t="s">
        <v>161</v>
      </c>
      <c r="H99" s="83" t="s">
        <v>162</v>
      </c>
    </row>
    <row r="100" spans="1:8" x14ac:dyDescent="0.3">
      <c r="A100" s="149" t="s">
        <v>165</v>
      </c>
      <c r="B100" s="150">
        <v>2204</v>
      </c>
      <c r="C100" s="149" t="s">
        <v>167</v>
      </c>
      <c r="D100" s="151">
        <v>42543</v>
      </c>
      <c r="E100" s="149">
        <v>2200</v>
      </c>
      <c r="F100" s="149">
        <v>400</v>
      </c>
      <c r="G100" s="149" t="s">
        <v>161</v>
      </c>
      <c r="H100" s="83" t="s">
        <v>162</v>
      </c>
    </row>
    <row r="101" spans="1:8" x14ac:dyDescent="0.3">
      <c r="A101" s="149" t="s">
        <v>165</v>
      </c>
      <c r="B101" s="150">
        <v>2204</v>
      </c>
      <c r="C101" s="149" t="s">
        <v>167</v>
      </c>
      <c r="D101" s="151">
        <v>42577</v>
      </c>
      <c r="E101" s="149">
        <v>1100</v>
      </c>
      <c r="F101" s="149">
        <v>400</v>
      </c>
      <c r="G101" s="149" t="s">
        <v>161</v>
      </c>
      <c r="H101" s="83" t="s">
        <v>162</v>
      </c>
    </row>
    <row r="102" spans="1:8" x14ac:dyDescent="0.3">
      <c r="A102" s="149" t="s">
        <v>159</v>
      </c>
      <c r="B102" s="150">
        <v>2204</v>
      </c>
      <c r="C102" s="149" t="s">
        <v>271</v>
      </c>
      <c r="D102" s="151">
        <v>42591</v>
      </c>
      <c r="E102" s="149">
        <v>1441</v>
      </c>
      <c r="F102" s="149">
        <v>400</v>
      </c>
      <c r="G102" s="149" t="s">
        <v>161</v>
      </c>
      <c r="H102" s="83" t="s">
        <v>162</v>
      </c>
    </row>
    <row r="103" spans="1:8" x14ac:dyDescent="0.3">
      <c r="A103" s="149" t="s">
        <v>165</v>
      </c>
      <c r="B103" s="150">
        <v>2204</v>
      </c>
      <c r="C103" s="149" t="s">
        <v>167</v>
      </c>
      <c r="D103" s="151">
        <v>42604</v>
      </c>
      <c r="E103" s="149">
        <v>2200</v>
      </c>
      <c r="F103" s="149">
        <v>400</v>
      </c>
      <c r="G103" s="149" t="s">
        <v>161</v>
      </c>
      <c r="H103" s="83" t="s">
        <v>162</v>
      </c>
    </row>
    <row r="104" spans="1:8" x14ac:dyDescent="0.3">
      <c r="A104" s="149" t="s">
        <v>165</v>
      </c>
      <c r="B104" s="150">
        <v>2204</v>
      </c>
      <c r="C104" s="149" t="s">
        <v>167</v>
      </c>
      <c r="D104" s="151">
        <v>42628</v>
      </c>
      <c r="E104" s="149">
        <v>580</v>
      </c>
      <c r="F104" s="149">
        <v>400</v>
      </c>
      <c r="G104" s="149" t="s">
        <v>161</v>
      </c>
      <c r="H104" s="83" t="s">
        <v>162</v>
      </c>
    </row>
    <row r="105" spans="1:8" x14ac:dyDescent="0.3">
      <c r="A105" s="149" t="s">
        <v>165</v>
      </c>
      <c r="B105" s="150">
        <v>2204</v>
      </c>
      <c r="C105" s="149" t="s">
        <v>167</v>
      </c>
      <c r="D105" s="151">
        <v>42677</v>
      </c>
      <c r="E105" s="149">
        <v>520</v>
      </c>
      <c r="F105" s="149">
        <v>400</v>
      </c>
      <c r="G105" s="149" t="s">
        <v>161</v>
      </c>
      <c r="H105" s="83" t="s">
        <v>162</v>
      </c>
    </row>
    <row r="106" spans="1:8" x14ac:dyDescent="0.3">
      <c r="A106" s="149" t="s">
        <v>165</v>
      </c>
      <c r="B106" s="150">
        <v>2204</v>
      </c>
      <c r="C106" s="149" t="s">
        <v>167</v>
      </c>
      <c r="D106" s="151">
        <v>42702</v>
      </c>
      <c r="E106" s="149">
        <v>420</v>
      </c>
      <c r="F106" s="149">
        <v>400</v>
      </c>
      <c r="G106" s="149" t="s">
        <v>161</v>
      </c>
      <c r="H106" s="83" t="s">
        <v>162</v>
      </c>
    </row>
    <row r="107" spans="1:8" x14ac:dyDescent="0.3">
      <c r="A107" s="149" t="s">
        <v>165</v>
      </c>
      <c r="B107" s="150">
        <v>2204</v>
      </c>
      <c r="C107" s="149" t="s">
        <v>167</v>
      </c>
      <c r="D107" s="151">
        <v>42731</v>
      </c>
      <c r="E107" s="149">
        <v>520</v>
      </c>
      <c r="F107" s="149">
        <v>400</v>
      </c>
      <c r="G107" s="149" t="s">
        <v>161</v>
      </c>
      <c r="H107" s="83" t="s">
        <v>162</v>
      </c>
    </row>
    <row r="108" spans="1:8" x14ac:dyDescent="0.3">
      <c r="A108" s="149" t="s">
        <v>165</v>
      </c>
      <c r="B108" s="150">
        <v>2204</v>
      </c>
      <c r="C108" s="149" t="s">
        <v>167</v>
      </c>
      <c r="D108" s="151">
        <v>42754</v>
      </c>
      <c r="E108" s="149">
        <v>350</v>
      </c>
      <c r="F108" s="149">
        <v>400</v>
      </c>
      <c r="G108" s="149" t="s">
        <v>161</v>
      </c>
      <c r="H108" s="83" t="s">
        <v>162</v>
      </c>
    </row>
    <row r="109" spans="1:8" x14ac:dyDescent="0.3">
      <c r="A109" s="149" t="s">
        <v>165</v>
      </c>
      <c r="B109" s="150">
        <v>2204</v>
      </c>
      <c r="C109" s="149" t="s">
        <v>167</v>
      </c>
      <c r="D109" s="151">
        <v>42793</v>
      </c>
      <c r="E109" s="149">
        <v>530</v>
      </c>
      <c r="F109" s="149">
        <v>400</v>
      </c>
      <c r="G109" s="149" t="s">
        <v>161</v>
      </c>
      <c r="H109" s="83" t="s">
        <v>162</v>
      </c>
    </row>
    <row r="110" spans="1:8" x14ac:dyDescent="0.3">
      <c r="A110" s="149" t="s">
        <v>165</v>
      </c>
      <c r="B110" s="150">
        <v>2204</v>
      </c>
      <c r="C110" s="149" t="s">
        <v>167</v>
      </c>
      <c r="D110" s="151">
        <v>42814</v>
      </c>
      <c r="E110" s="149">
        <v>570</v>
      </c>
      <c r="F110" s="149">
        <v>400</v>
      </c>
      <c r="G110" s="149" t="s">
        <v>161</v>
      </c>
      <c r="H110" s="83" t="s">
        <v>162</v>
      </c>
    </row>
    <row r="111" spans="1:8" x14ac:dyDescent="0.3">
      <c r="A111" s="149" t="s">
        <v>165</v>
      </c>
      <c r="B111" s="150">
        <v>2204</v>
      </c>
      <c r="C111" s="149" t="s">
        <v>167</v>
      </c>
      <c r="D111" s="151">
        <v>42871</v>
      </c>
      <c r="E111" s="149">
        <v>670</v>
      </c>
      <c r="F111" s="149">
        <v>400</v>
      </c>
      <c r="G111" s="149" t="s">
        <v>161</v>
      </c>
      <c r="H111" s="83" t="s">
        <v>162</v>
      </c>
    </row>
    <row r="112" spans="1:8" x14ac:dyDescent="0.3">
      <c r="A112" s="149" t="s">
        <v>165</v>
      </c>
      <c r="B112" s="150">
        <v>2204</v>
      </c>
      <c r="C112" s="149" t="s">
        <v>167</v>
      </c>
      <c r="D112" s="151">
        <v>42907</v>
      </c>
      <c r="E112" s="149">
        <v>120</v>
      </c>
      <c r="F112" s="149">
        <v>400</v>
      </c>
      <c r="G112" s="149" t="s">
        <v>161</v>
      </c>
      <c r="H112" s="83" t="s">
        <v>162</v>
      </c>
    </row>
  </sheetData>
  <mergeCells count="1">
    <mergeCell ref="L1: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FD27"/>
  <sheetViews>
    <sheetView workbookViewId="0">
      <selection activeCell="F25" sqref="F25"/>
    </sheetView>
  </sheetViews>
  <sheetFormatPr defaultRowHeight="14.4" x14ac:dyDescent="0.3"/>
  <cols>
    <col min="1" max="1" width="9.88671875" bestFit="1" customWidth="1"/>
    <col min="2" max="2" width="6" bestFit="1" customWidth="1"/>
    <col min="3" max="3" width="8.88671875" bestFit="1" customWidth="1"/>
    <col min="4" max="4" width="11.33203125" customWidth="1"/>
    <col min="5" max="5" width="10.5546875" bestFit="1" customWidth="1"/>
    <col min="6" max="6" width="7.44140625" bestFit="1" customWidth="1"/>
    <col min="7" max="7" width="8.33203125" bestFit="1" customWidth="1"/>
    <col min="8" max="8" width="22.88671875" bestFit="1" customWidth="1"/>
  </cols>
  <sheetData>
    <row r="1" spans="1:17 16384:16384" s="81" customFormat="1" x14ac:dyDescent="0.3">
      <c r="A1" s="80" t="s">
        <v>147</v>
      </c>
      <c r="B1" s="80" t="s">
        <v>17</v>
      </c>
      <c r="C1" s="80" t="s">
        <v>148</v>
      </c>
      <c r="D1" s="80" t="s">
        <v>149</v>
      </c>
      <c r="E1" s="80" t="s">
        <v>150</v>
      </c>
      <c r="F1" s="80" t="s">
        <v>151</v>
      </c>
      <c r="G1" s="80" t="s">
        <v>152</v>
      </c>
      <c r="H1" s="80" t="s">
        <v>153</v>
      </c>
      <c r="J1" s="82" t="s">
        <v>154</v>
      </c>
      <c r="K1" s="82" t="s">
        <v>155</v>
      </c>
      <c r="L1" s="145" t="s">
        <v>155</v>
      </c>
      <c r="M1" s="145"/>
      <c r="N1" s="82" t="s">
        <v>17</v>
      </c>
      <c r="O1" s="82" t="s">
        <v>156</v>
      </c>
      <c r="P1" s="82" t="s">
        <v>157</v>
      </c>
      <c r="Q1" s="82" t="s">
        <v>158</v>
      </c>
      <c r="XFD1"/>
    </row>
    <row r="2" spans="1:17 16384:16384" s="78" customFormat="1" x14ac:dyDescent="0.3">
      <c r="A2" s="83" t="s">
        <v>159</v>
      </c>
      <c r="B2" s="83">
        <v>2207</v>
      </c>
      <c r="C2" s="83" t="s">
        <v>169</v>
      </c>
      <c r="D2" s="84">
        <v>40227</v>
      </c>
      <c r="E2" s="83">
        <v>300</v>
      </c>
      <c r="F2" s="83">
        <v>400</v>
      </c>
      <c r="G2" s="83" t="s">
        <v>161</v>
      </c>
      <c r="H2" s="83" t="s">
        <v>162</v>
      </c>
      <c r="J2" s="85" t="s">
        <v>163</v>
      </c>
      <c r="K2" s="85" t="s">
        <v>164</v>
      </c>
      <c r="L2" s="86">
        <v>40179</v>
      </c>
      <c r="M2" s="86">
        <v>42916</v>
      </c>
      <c r="N2" s="82">
        <f>$B$2</f>
        <v>2207</v>
      </c>
      <c r="O2" s="21">
        <f>COUNTIFS($D:$D,"&gt;="&amp;L2,$D:$D,"&lt;="&amp;M2)</f>
        <v>26</v>
      </c>
      <c r="P2" s="21">
        <f>COUNTIFS($D:$D,"&gt;="&amp;L2,$D:$D,"&lt;="&amp;M2,$E:$E,"&gt;400")+COUNTIFS($D:$D,"&gt;="&amp;L2,$D:$D,"&lt;="&amp;M2,$E:$E,"*Present &gt;QL")</f>
        <v>17</v>
      </c>
      <c r="Q2" s="87">
        <f t="shared" ref="Q2" si="0">IFERROR(P2/O2,"NA")</f>
        <v>0.65384615384615385</v>
      </c>
      <c r="XFD2"/>
    </row>
    <row r="3" spans="1:17 16384:16384" s="78" customFormat="1" x14ac:dyDescent="0.3">
      <c r="A3" s="83" t="s">
        <v>159</v>
      </c>
      <c r="B3" s="83">
        <v>2207</v>
      </c>
      <c r="C3" s="83" t="s">
        <v>169</v>
      </c>
      <c r="D3" s="84">
        <v>40323</v>
      </c>
      <c r="E3" s="83">
        <v>1080</v>
      </c>
      <c r="F3" s="83">
        <v>400</v>
      </c>
      <c r="G3" s="83" t="s">
        <v>161</v>
      </c>
      <c r="H3" s="83" t="s">
        <v>162</v>
      </c>
      <c r="XFD3"/>
    </row>
    <row r="4" spans="1:17 16384:16384" s="78" customFormat="1" x14ac:dyDescent="0.3">
      <c r="A4" s="83" t="s">
        <v>159</v>
      </c>
      <c r="B4" s="83">
        <v>2207</v>
      </c>
      <c r="C4" s="83" t="s">
        <v>169</v>
      </c>
      <c r="D4" s="84">
        <v>40380</v>
      </c>
      <c r="E4" s="83">
        <v>2000</v>
      </c>
      <c r="F4" s="83">
        <v>400</v>
      </c>
      <c r="G4" s="83" t="s">
        <v>161</v>
      </c>
      <c r="H4" s="83" t="s">
        <v>162</v>
      </c>
      <c r="XFD4"/>
    </row>
    <row r="5" spans="1:17 16384:16384" s="78" customFormat="1" x14ac:dyDescent="0.3">
      <c r="A5" s="83" t="s">
        <v>159</v>
      </c>
      <c r="B5" s="83">
        <v>2207</v>
      </c>
      <c r="C5" s="83" t="s">
        <v>169</v>
      </c>
      <c r="D5" s="84">
        <v>40479</v>
      </c>
      <c r="E5" s="83">
        <v>2100</v>
      </c>
      <c r="F5" s="83">
        <v>400</v>
      </c>
      <c r="G5" s="83" t="s">
        <v>161</v>
      </c>
      <c r="H5" s="83" t="s">
        <v>162</v>
      </c>
      <c r="XFD5"/>
    </row>
    <row r="6" spans="1:17 16384:16384" s="78" customFormat="1" x14ac:dyDescent="0.3">
      <c r="A6" s="83" t="s">
        <v>159</v>
      </c>
      <c r="B6" s="83">
        <v>2207</v>
      </c>
      <c r="C6" s="83" t="s">
        <v>169</v>
      </c>
      <c r="D6" s="84">
        <v>40567</v>
      </c>
      <c r="E6" s="83">
        <v>270</v>
      </c>
      <c r="F6" s="83">
        <v>400</v>
      </c>
      <c r="G6" s="83" t="s">
        <v>161</v>
      </c>
      <c r="H6" s="83" t="s">
        <v>162</v>
      </c>
      <c r="XFD6"/>
    </row>
    <row r="7" spans="1:17 16384:16384" s="78" customFormat="1" x14ac:dyDescent="0.3">
      <c r="A7" s="83" t="s">
        <v>159</v>
      </c>
      <c r="B7" s="83">
        <v>2207</v>
      </c>
      <c r="C7" s="83" t="s">
        <v>169</v>
      </c>
      <c r="D7" s="84">
        <v>40682</v>
      </c>
      <c r="E7" s="83">
        <v>1000</v>
      </c>
      <c r="F7" s="83">
        <v>400</v>
      </c>
      <c r="G7" s="83" t="s">
        <v>161</v>
      </c>
      <c r="H7" s="83" t="s">
        <v>162</v>
      </c>
      <c r="XFD7"/>
    </row>
    <row r="8" spans="1:17 16384:16384" s="78" customFormat="1" x14ac:dyDescent="0.3">
      <c r="A8" s="83" t="s">
        <v>159</v>
      </c>
      <c r="B8" s="83">
        <v>2207</v>
      </c>
      <c r="C8" s="83" t="s">
        <v>169</v>
      </c>
      <c r="D8" s="84">
        <v>40773</v>
      </c>
      <c r="E8" s="83">
        <v>1081</v>
      </c>
      <c r="F8" s="83">
        <v>400</v>
      </c>
      <c r="G8" s="83" t="s">
        <v>161</v>
      </c>
      <c r="H8" s="83" t="s">
        <v>162</v>
      </c>
      <c r="XFD8"/>
    </row>
    <row r="9" spans="1:17 16384:16384" s="78" customFormat="1" x14ac:dyDescent="0.3">
      <c r="A9" s="83" t="s">
        <v>159</v>
      </c>
      <c r="B9" s="83">
        <v>2207</v>
      </c>
      <c r="C9" s="83" t="s">
        <v>169</v>
      </c>
      <c r="D9" s="84">
        <v>40862</v>
      </c>
      <c r="E9" s="83">
        <v>310</v>
      </c>
      <c r="F9" s="83">
        <v>400</v>
      </c>
      <c r="G9" s="83" t="s">
        <v>161</v>
      </c>
      <c r="H9" s="83" t="s">
        <v>162</v>
      </c>
      <c r="XFD9"/>
    </row>
    <row r="10" spans="1:17 16384:16384" s="78" customFormat="1" x14ac:dyDescent="0.3">
      <c r="A10" s="83" t="s">
        <v>159</v>
      </c>
      <c r="B10" s="83">
        <v>2207</v>
      </c>
      <c r="C10" s="83" t="s">
        <v>169</v>
      </c>
      <c r="D10" s="84">
        <v>40995</v>
      </c>
      <c r="E10" s="83">
        <v>631</v>
      </c>
      <c r="F10" s="83">
        <v>400</v>
      </c>
      <c r="G10" s="83" t="s">
        <v>161</v>
      </c>
      <c r="H10" s="83" t="s">
        <v>162</v>
      </c>
      <c r="XFD10"/>
    </row>
    <row r="11" spans="1:17 16384:16384" s="78" customFormat="1" x14ac:dyDescent="0.3">
      <c r="A11" s="83" t="s">
        <v>159</v>
      </c>
      <c r="B11" s="83">
        <v>2207</v>
      </c>
      <c r="C11" s="83" t="s">
        <v>169</v>
      </c>
      <c r="D11" s="84">
        <v>41085</v>
      </c>
      <c r="E11" s="83">
        <v>13000</v>
      </c>
      <c r="F11" s="83">
        <v>400</v>
      </c>
      <c r="G11" s="83" t="s">
        <v>161</v>
      </c>
      <c r="H11" s="83" t="s">
        <v>162</v>
      </c>
      <c r="XFD11"/>
    </row>
    <row r="12" spans="1:17 16384:16384" s="78" customFormat="1" x14ac:dyDescent="0.3">
      <c r="A12" s="83" t="s">
        <v>159</v>
      </c>
      <c r="B12" s="83">
        <v>2207</v>
      </c>
      <c r="C12" s="83" t="s">
        <v>169</v>
      </c>
      <c r="D12" s="84">
        <v>41129</v>
      </c>
      <c r="E12" s="83">
        <v>4600</v>
      </c>
      <c r="F12" s="83">
        <v>400</v>
      </c>
      <c r="G12" s="83" t="s">
        <v>161</v>
      </c>
      <c r="H12" s="83" t="s">
        <v>162</v>
      </c>
      <c r="XFD12"/>
    </row>
    <row r="13" spans="1:17 16384:16384" s="78" customFormat="1" x14ac:dyDescent="0.3">
      <c r="A13" s="83" t="s">
        <v>159</v>
      </c>
      <c r="B13" s="83">
        <v>2207</v>
      </c>
      <c r="C13" s="83" t="s">
        <v>169</v>
      </c>
      <c r="D13" s="84">
        <v>41352</v>
      </c>
      <c r="E13" s="83">
        <v>631</v>
      </c>
      <c r="F13" s="83">
        <v>400</v>
      </c>
      <c r="G13" s="83" t="s">
        <v>161</v>
      </c>
      <c r="H13" s="83" t="s">
        <v>162</v>
      </c>
      <c r="XFD13"/>
    </row>
    <row r="14" spans="1:17 16384:16384" s="78" customFormat="1" x14ac:dyDescent="0.3">
      <c r="A14" s="83" t="s">
        <v>159</v>
      </c>
      <c r="B14" s="83">
        <v>2207</v>
      </c>
      <c r="C14" s="83" t="s">
        <v>169</v>
      </c>
      <c r="D14" s="84">
        <v>41408</v>
      </c>
      <c r="E14" s="83">
        <v>90</v>
      </c>
      <c r="F14" s="83">
        <v>400</v>
      </c>
      <c r="G14" s="83" t="s">
        <v>161</v>
      </c>
      <c r="H14" s="83" t="s">
        <v>162</v>
      </c>
      <c r="XFD14"/>
    </row>
    <row r="15" spans="1:17 16384:16384" s="78" customFormat="1" x14ac:dyDescent="0.3">
      <c r="A15" s="83" t="s">
        <v>159</v>
      </c>
      <c r="B15" s="83">
        <v>2207</v>
      </c>
      <c r="C15" s="83" t="s">
        <v>169</v>
      </c>
      <c r="D15" s="84">
        <v>41466</v>
      </c>
      <c r="E15" s="83">
        <v>541</v>
      </c>
      <c r="F15" s="83">
        <v>400</v>
      </c>
      <c r="G15" s="83" t="s">
        <v>161</v>
      </c>
      <c r="H15" s="83" t="s">
        <v>162</v>
      </c>
      <c r="XFD15"/>
    </row>
    <row r="16" spans="1:17 16384:16384" s="78" customFormat="1" x14ac:dyDescent="0.3">
      <c r="A16" s="83" t="s">
        <v>159</v>
      </c>
      <c r="B16" s="83">
        <v>2207</v>
      </c>
      <c r="C16" s="83" t="s">
        <v>169</v>
      </c>
      <c r="D16" s="84">
        <v>41673</v>
      </c>
      <c r="E16" s="83">
        <v>721</v>
      </c>
      <c r="F16" s="83">
        <v>400</v>
      </c>
      <c r="G16" s="83" t="s">
        <v>161</v>
      </c>
      <c r="H16" s="83" t="s">
        <v>162</v>
      </c>
      <c r="XFD16"/>
    </row>
    <row r="17" spans="1:8 16384:16384" s="78" customFormat="1" x14ac:dyDescent="0.3">
      <c r="A17" s="83" t="s">
        <v>159</v>
      </c>
      <c r="B17" s="83">
        <v>2207</v>
      </c>
      <c r="C17" s="83" t="s">
        <v>169</v>
      </c>
      <c r="D17" s="84">
        <v>41807</v>
      </c>
      <c r="E17" s="83">
        <v>1622</v>
      </c>
      <c r="F17" s="83">
        <v>400</v>
      </c>
      <c r="G17" s="83" t="s">
        <v>161</v>
      </c>
      <c r="H17" s="83" t="s">
        <v>162</v>
      </c>
      <c r="XFD17"/>
    </row>
    <row r="18" spans="1:8 16384:16384" s="78" customFormat="1" x14ac:dyDescent="0.3">
      <c r="A18" s="83" t="s">
        <v>159</v>
      </c>
      <c r="B18" s="83">
        <v>2207</v>
      </c>
      <c r="C18" s="83" t="s">
        <v>169</v>
      </c>
      <c r="D18" s="84">
        <v>41842</v>
      </c>
      <c r="E18" s="83">
        <v>811</v>
      </c>
      <c r="F18" s="83">
        <v>400</v>
      </c>
      <c r="G18" s="83" t="s">
        <v>161</v>
      </c>
      <c r="H18" s="83" t="s">
        <v>162</v>
      </c>
      <c r="XFD18"/>
    </row>
    <row r="19" spans="1:8 16384:16384" s="78" customFormat="1" x14ac:dyDescent="0.3">
      <c r="A19" s="83" t="s">
        <v>159</v>
      </c>
      <c r="B19" s="83">
        <v>2207</v>
      </c>
      <c r="C19" s="83" t="s">
        <v>169</v>
      </c>
      <c r="D19" s="84">
        <v>41976</v>
      </c>
      <c r="E19" s="83">
        <v>1441</v>
      </c>
      <c r="F19" s="83">
        <v>400</v>
      </c>
      <c r="G19" s="83" t="s">
        <v>161</v>
      </c>
      <c r="H19" s="83" t="s">
        <v>162</v>
      </c>
      <c r="XFD19"/>
    </row>
    <row r="20" spans="1:8 16384:16384" s="78" customFormat="1" x14ac:dyDescent="0.3">
      <c r="A20" s="83" t="s">
        <v>159</v>
      </c>
      <c r="B20" s="83">
        <v>2207</v>
      </c>
      <c r="C20" s="83" t="s">
        <v>169</v>
      </c>
      <c r="D20" s="84">
        <v>42067</v>
      </c>
      <c r="E20" s="83">
        <v>541</v>
      </c>
      <c r="F20" s="83">
        <v>400</v>
      </c>
      <c r="G20" s="83" t="s">
        <v>161</v>
      </c>
      <c r="H20" s="83" t="s">
        <v>162</v>
      </c>
      <c r="XFD20"/>
    </row>
    <row r="21" spans="1:8 16384:16384" s="78" customFormat="1" x14ac:dyDescent="0.3">
      <c r="A21" s="83" t="s">
        <v>159</v>
      </c>
      <c r="B21" s="83">
        <v>2207</v>
      </c>
      <c r="C21" s="83" t="s">
        <v>169</v>
      </c>
      <c r="D21" s="84">
        <v>42114</v>
      </c>
      <c r="E21" s="83">
        <v>180</v>
      </c>
      <c r="F21" s="83">
        <v>400</v>
      </c>
      <c r="G21" s="83" t="s">
        <v>161</v>
      </c>
      <c r="H21" s="83" t="s">
        <v>162</v>
      </c>
      <c r="XFD21"/>
    </row>
    <row r="22" spans="1:8 16384:16384" s="78" customFormat="1" x14ac:dyDescent="0.3">
      <c r="A22" s="83" t="s">
        <v>159</v>
      </c>
      <c r="B22" s="83">
        <v>2207</v>
      </c>
      <c r="C22" s="83" t="s">
        <v>169</v>
      </c>
      <c r="D22" s="84">
        <v>42215</v>
      </c>
      <c r="E22" s="83">
        <v>200</v>
      </c>
      <c r="F22" s="83">
        <v>400</v>
      </c>
      <c r="G22" s="83" t="s">
        <v>161</v>
      </c>
      <c r="H22" s="83" t="s">
        <v>162</v>
      </c>
      <c r="XFD22"/>
    </row>
    <row r="23" spans="1:8 16384:16384" s="78" customFormat="1" x14ac:dyDescent="0.3">
      <c r="A23" s="83" t="s">
        <v>159</v>
      </c>
      <c r="B23" s="83">
        <v>2207</v>
      </c>
      <c r="C23" s="83" t="s">
        <v>169</v>
      </c>
      <c r="D23" s="84">
        <v>42282</v>
      </c>
      <c r="E23" s="83">
        <v>270</v>
      </c>
      <c r="F23" s="83">
        <v>400</v>
      </c>
      <c r="G23" s="83" t="s">
        <v>161</v>
      </c>
      <c r="H23" s="83" t="s">
        <v>162</v>
      </c>
      <c r="XFD23"/>
    </row>
    <row r="24" spans="1:8 16384:16384" s="78" customFormat="1" x14ac:dyDescent="0.3">
      <c r="A24" s="83" t="s">
        <v>159</v>
      </c>
      <c r="B24" s="83">
        <v>2207</v>
      </c>
      <c r="C24" s="83" t="s">
        <v>169</v>
      </c>
      <c r="D24" s="84">
        <v>42397</v>
      </c>
      <c r="E24" s="83">
        <v>270</v>
      </c>
      <c r="F24" s="83">
        <v>400</v>
      </c>
      <c r="G24" s="83" t="s">
        <v>161</v>
      </c>
      <c r="H24" s="83" t="s">
        <v>162</v>
      </c>
      <c r="XFD24"/>
    </row>
    <row r="25" spans="1:8 16384:16384" s="78" customFormat="1" x14ac:dyDescent="0.3">
      <c r="A25" s="83" t="s">
        <v>159</v>
      </c>
      <c r="B25" s="83">
        <v>2207</v>
      </c>
      <c r="C25" s="83" t="s">
        <v>169</v>
      </c>
      <c r="D25" s="84">
        <v>42514</v>
      </c>
      <c r="E25" s="83" t="s">
        <v>166</v>
      </c>
      <c r="F25" s="83">
        <v>400</v>
      </c>
      <c r="G25" s="83"/>
      <c r="H25" s="83" t="s">
        <v>162</v>
      </c>
      <c r="XFD25"/>
    </row>
    <row r="26" spans="1:8 16384:16384" s="78" customFormat="1" x14ac:dyDescent="0.3">
      <c r="A26" s="83" t="s">
        <v>159</v>
      </c>
      <c r="B26" s="83">
        <v>2207</v>
      </c>
      <c r="C26" s="83" t="s">
        <v>169</v>
      </c>
      <c r="D26" s="84">
        <v>42584</v>
      </c>
      <c r="E26" s="83">
        <v>3200</v>
      </c>
      <c r="F26" s="83">
        <v>400</v>
      </c>
      <c r="G26" s="83" t="s">
        <v>161</v>
      </c>
      <c r="H26" s="83" t="s">
        <v>162</v>
      </c>
      <c r="XFD26"/>
    </row>
    <row r="27" spans="1:8 16384:16384" s="78" customFormat="1" x14ac:dyDescent="0.3">
      <c r="A27" s="83" t="s">
        <v>159</v>
      </c>
      <c r="B27" s="83">
        <v>2207</v>
      </c>
      <c r="C27" s="83" t="s">
        <v>169</v>
      </c>
      <c r="D27" s="84">
        <v>42669</v>
      </c>
      <c r="E27" s="83">
        <v>811</v>
      </c>
      <c r="F27" s="83">
        <v>400</v>
      </c>
      <c r="G27" s="83" t="s">
        <v>161</v>
      </c>
      <c r="H27" s="83" t="s">
        <v>162</v>
      </c>
      <c r="XFD27"/>
    </row>
  </sheetData>
  <mergeCells count="1">
    <mergeCell ref="L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Instructions</vt:lpstr>
      <vt:lpstr>IWR Data Tables</vt:lpstr>
      <vt:lpstr>Rolling Period</vt:lpstr>
      <vt:lpstr>62-303 Tables 1 and 3</vt:lpstr>
      <vt:lpstr>Progress</vt:lpstr>
      <vt:lpstr>Combined Table</vt:lpstr>
      <vt:lpstr>2203</vt:lpstr>
      <vt:lpstr>2204</vt:lpstr>
      <vt:lpstr>2207</vt:lpstr>
      <vt:lpstr>2227</vt:lpstr>
      <vt:lpstr>2235</vt:lpstr>
      <vt:lpstr>2252</vt:lpstr>
      <vt:lpstr>2256</vt:lpstr>
      <vt:lpstr>2257</vt:lpstr>
      <vt:lpstr>2266</vt:lpstr>
      <vt:lpstr>2282</vt:lpstr>
      <vt:lpstr>2287</vt:lpstr>
      <vt:lpstr>2297</vt:lpstr>
      <vt:lpstr>2304</vt:lpstr>
      <vt:lpstr>2316</vt:lpstr>
      <vt:lpstr>2322</vt:lpstr>
      <vt:lpstr>2324</vt:lpstr>
      <vt:lpstr>2361</vt:lpstr>
      <vt:lpstr>2381</vt:lpstr>
      <vt:lpstr>2203A</vt:lpstr>
      <vt:lpstr>2203B</vt:lpstr>
      <vt:lpstr>2228A</vt:lpstr>
      <vt:lpstr>2228B</vt:lpstr>
      <vt:lpstr>2240B</vt:lpstr>
      <vt:lpstr>2265C</vt:lpstr>
      <vt:lpstr>2265D</vt:lpstr>
      <vt:lpstr>2280A</vt:lpstr>
      <vt:lpstr>2280B</vt:lpstr>
      <vt:lpstr>2299A</vt:lpstr>
      <vt:lpstr>2299B</vt:lpstr>
      <vt:lpstr>2326A</vt:lpstr>
      <vt:lpstr>2326B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Faraji, Sarah</dc:creator>
  <cp:lastModifiedBy>mary.szafraniec</cp:lastModifiedBy>
  <dcterms:created xsi:type="dcterms:W3CDTF">2018-03-29T21:17:27Z</dcterms:created>
  <dcterms:modified xsi:type="dcterms:W3CDTF">2018-04-25T02:30:38Z</dcterms:modified>
</cp:coreProperties>
</file>