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14820" windowHeight="11730"/>
  </bookViews>
  <sheets>
    <sheet name="Project Credi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K6" i="1" l="1"/>
  <c r="K2" i="1" l="1"/>
  <c r="K3" i="1" l="1"/>
  <c r="K8" i="1" s="1"/>
  <c r="H3" i="1"/>
  <c r="H6" i="1" l="1"/>
  <c r="H8" i="1" s="1"/>
</calcChain>
</file>

<file path=xl/sharedStrings.xml><?xml version="1.0" encoding="utf-8"?>
<sst xmlns="http://schemas.openxmlformats.org/spreadsheetml/2006/main" count="38" uniqueCount="30">
  <si>
    <t>Project Type</t>
  </si>
  <si>
    <t>Status</t>
  </si>
  <si>
    <t>A-02</t>
  </si>
  <si>
    <t>A-03</t>
  </si>
  <si>
    <t>Education</t>
  </si>
  <si>
    <t>Ongoing</t>
  </si>
  <si>
    <t>Project Number</t>
  </si>
  <si>
    <t>Project Name</t>
  </si>
  <si>
    <t>Project Description</t>
  </si>
  <si>
    <t>Street Sweeping</t>
  </si>
  <si>
    <t>Education Efforts</t>
  </si>
  <si>
    <t>Street sweeping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</si>
  <si>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</si>
  <si>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</si>
  <si>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</si>
  <si>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</si>
  <si>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</si>
  <si>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</si>
  <si>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Total</t>
  </si>
  <si>
    <t>Total Required Reductions</t>
  </si>
  <si>
    <t>Remaining Reductions</t>
  </si>
  <si>
    <t>(credit)</t>
  </si>
  <si>
    <t>N/A</t>
  </si>
  <si>
    <t>Street Sweeping of 4.4 miles, twice monthly</t>
  </si>
  <si>
    <t>FYN, irrigation and fertilizer ordinances, PSAs, pamphlets, presentations, website, illicit discharge program</t>
  </si>
  <si>
    <t>A-04</t>
  </si>
  <si>
    <t>Credits for Missing BMPs</t>
  </si>
  <si>
    <t>BMPs missing from the model</t>
  </si>
  <si>
    <t>Various</t>
  </si>
  <si>
    <t>Completd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</si>
</sst>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H2" sqref="H2"/>
    </sheetView>
  </sheetViews>
  <sheetFormatPr defaultRowHeight="12.75" x14ac:dyDescent="0.2"/>
  <cols>
    <col min="1" max="1" width="9.140625" style="1"/>
    <col min="2" max="2" width="12.5703125" style="1" customWidth="1"/>
    <col min="3" max="3" width="22.7109375" style="1" customWidth="1"/>
    <col min="4" max="4" width="10.42578125" style="1" customWidth="1"/>
    <col min="5" max="5" width="9.140625" style="1"/>
    <col min="6" max="6" width="12.28515625" style="7" customWidth="1"/>
    <col min="7" max="7" width="11.5703125" style="11" customWidth="1"/>
    <col min="8" max="8" width="9.140625" style="7"/>
    <col min="9" max="9" width="12.28515625" style="7" customWidth="1"/>
    <col min="10" max="10" width="12.140625" style="11" customWidth="1"/>
    <col min="11" max="11" width="9.140625" style="7"/>
    <col min="12" max="16384" width="9.140625" style="1"/>
  </cols>
  <sheetData>
    <row r="1" spans="1:12" ht="25.5" x14ac:dyDescent="0.2">
      <c r="A1" s="2" t="s">
        <v>6</v>
      </c>
      <c r="B1" s="2" t="s">
        <v>7</v>
      </c>
      <c r="C1" s="2" t="s">
        <v>8</v>
      </c>
      <c r="D1" s="2" t="s">
        <v>0</v>
      </c>
      <c r="E1" s="2" t="s">
        <v>1</v>
      </c>
      <c r="F1" s="4" t="s">
        <v>12</v>
      </c>
      <c r="G1" s="5" t="s">
        <v>13</v>
      </c>
      <c r="H1" s="4" t="s">
        <v>14</v>
      </c>
      <c r="I1" s="4" t="s">
        <v>15</v>
      </c>
      <c r="J1" s="5" t="s">
        <v>16</v>
      </c>
      <c r="K1" s="4" t="s">
        <v>17</v>
      </c>
    </row>
    <row r="2" spans="1:12" ht="25.5" x14ac:dyDescent="0.2">
      <c r="A2" s="3" t="s">
        <v>2</v>
      </c>
      <c r="B2" s="3" t="s">
        <v>9</v>
      </c>
      <c r="C2" s="3" t="s">
        <v>23</v>
      </c>
      <c r="D2" s="3" t="s">
        <v>11</v>
      </c>
      <c r="E2" s="3" t="s">
        <v>5</v>
      </c>
      <c r="F2" s="6" t="s">
        <v>22</v>
      </c>
      <c r="G2" s="10" t="s">
        <v>22</v>
      </c>
      <c r="H2" s="6">
        <f>ROUND(343*0.103,1)</f>
        <v>35.299999999999997</v>
      </c>
      <c r="I2" s="6" t="s">
        <v>22</v>
      </c>
      <c r="J2" s="10" t="s">
        <v>22</v>
      </c>
      <c r="K2" s="6">
        <f>ROUND(220*0.054,1)</f>
        <v>11.9</v>
      </c>
    </row>
    <row r="3" spans="1:12" ht="63.75" x14ac:dyDescent="0.2">
      <c r="A3" s="3" t="s">
        <v>3</v>
      </c>
      <c r="B3" s="3" t="s">
        <v>10</v>
      </c>
      <c r="C3" s="3" t="s">
        <v>24</v>
      </c>
      <c r="D3" s="3" t="s">
        <v>4</v>
      </c>
      <c r="E3" s="3" t="s">
        <v>5</v>
      </c>
      <c r="F3" s="6">
        <v>288.7</v>
      </c>
      <c r="G3" s="10">
        <v>0.05</v>
      </c>
      <c r="H3" s="6">
        <f>ROUND(F3*G3,1)</f>
        <v>14.4</v>
      </c>
      <c r="I3" s="6">
        <v>10.8</v>
      </c>
      <c r="J3" s="10">
        <v>0.05</v>
      </c>
      <c r="K3" s="6">
        <f>ROUND(I3*J3,1)</f>
        <v>0.5</v>
      </c>
    </row>
    <row r="4" spans="1:12" ht="38.25" x14ac:dyDescent="0.2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6" t="s">
        <v>22</v>
      </c>
      <c r="G4" s="10" t="s">
        <v>22</v>
      </c>
      <c r="H4" s="6">
        <v>0.8</v>
      </c>
      <c r="I4" s="6" t="s">
        <v>22</v>
      </c>
      <c r="J4" s="10" t="s">
        <v>22</v>
      </c>
      <c r="K4" s="6">
        <v>0.1</v>
      </c>
    </row>
    <row r="6" spans="1:12" x14ac:dyDescent="0.2">
      <c r="F6" s="8" t="s">
        <v>18</v>
      </c>
      <c r="H6" s="7">
        <f>SUM(H2:H4)</f>
        <v>50.499999999999993</v>
      </c>
      <c r="K6" s="7">
        <f>SUM(K2:K4)</f>
        <v>12.5</v>
      </c>
    </row>
    <row r="7" spans="1:12" x14ac:dyDescent="0.2">
      <c r="F7" s="9" t="s">
        <v>19</v>
      </c>
      <c r="H7" s="7">
        <v>58.3</v>
      </c>
      <c r="K7" s="7">
        <v>6</v>
      </c>
    </row>
    <row r="8" spans="1:12" x14ac:dyDescent="0.2">
      <c r="F8" s="9" t="s">
        <v>20</v>
      </c>
      <c r="H8" s="7">
        <f>H7-H6</f>
        <v>7.8000000000000043</v>
      </c>
      <c r="K8" s="7">
        <f>K7-K6</f>
        <v>-6.5</v>
      </c>
      <c r="L8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Credits</vt:lpstr>
    </vt:vector>
  </TitlesOfParts>
  <Company>Tetra 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Frick, Marcy</cp:lastModifiedBy>
  <dcterms:created xsi:type="dcterms:W3CDTF">2017-02-14T21:08:57Z</dcterms:created>
  <dcterms:modified xsi:type="dcterms:W3CDTF">2017-09-05T19:55:21Z</dcterms:modified>
</cp:coreProperties>
</file>