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28800" windowHeight="12435" firstSheet="1" activeTab="1"/>
  </bookViews>
  <sheets>
    <sheet name="New Projects" sheetId="2" state="hidden" r:id="rId1"/>
    <sheet name="Project Credit" sheetId="1" r:id="rId2"/>
  </sheets>
  <calcPr calcId="152511"/>
  <customWorkbookViews>
    <customWorkbookView name="Frick, Marcy - Personal View" guid="{199DBF08-2DE0-46DB-A0D8-C3798744F7B5}" mergeInterval="0" personalView="1" maximized="1" xWindow="-8" yWindow="-8" windowWidth="1936" windowHeight="1056" activeSheetId="1"/>
    <customWorkbookView name="Danielle Koury - Personal View" guid="{2EC12E2B-DEDD-41C4-A90D-9F7CE8564109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M3" i="1"/>
  <c r="P4" i="1"/>
  <c r="P2" i="1"/>
  <c r="P7" i="1" s="1"/>
  <c r="P9" i="1" s="1"/>
  <c r="M4" i="1"/>
  <c r="M2" i="1"/>
  <c r="M7" i="1" s="1"/>
  <c r="M9" i="1" s="1"/>
</calcChain>
</file>

<file path=xl/sharedStrings.xml><?xml version="1.0" encoding="utf-8"?>
<sst xmlns="http://schemas.openxmlformats.org/spreadsheetml/2006/main" count="120" uniqueCount="94">
  <si>
    <t>Project Number</t>
  </si>
  <si>
    <t>Project Name</t>
  </si>
  <si>
    <t xml:space="preserve">Project Type </t>
  </si>
  <si>
    <t>Project Description</t>
  </si>
  <si>
    <r>
      <t xml:space="preserve">Project Status </t>
    </r>
    <r>
      <rPr>
        <sz val="10"/>
        <rFont val="Times New Roman"/>
        <family val="1"/>
      </rPr>
      <t xml:space="preserve"> </t>
    </r>
  </si>
  <si>
    <t>Start Date of Project</t>
  </si>
  <si>
    <t>Completion Date of Project</t>
  </si>
  <si>
    <t xml:space="preserve">Project Footprint </t>
  </si>
  <si>
    <t>Treated Acres</t>
  </si>
  <si>
    <t>Project Cost</t>
  </si>
  <si>
    <t>Annual O&amp;M Cost</t>
  </si>
  <si>
    <t>DEP Contract Agreement Number</t>
  </si>
  <si>
    <t>Funding Source(s)</t>
  </si>
  <si>
    <t xml:space="preserve">                                       Lead Entity</t>
  </si>
  <si>
    <t>Project Partner(s)</t>
  </si>
  <si>
    <t>For Street Sweeping, Catch Basin Cleanout, and BMAP Cleanout provide weight of solids collected</t>
  </si>
  <si>
    <t>For Retention BMPs only, On-Line or Off-Line</t>
  </si>
  <si>
    <t>For Retention BMPs only, Inches of Retention</t>
  </si>
  <si>
    <t>For Wet Detention Ponds only, Residence Time (days)</t>
  </si>
  <si>
    <t>Associated Permit #, if applicable</t>
  </si>
  <si>
    <t>Description of Additional Treatment Provided Beyond Permit Requirements, if applicable</t>
  </si>
  <si>
    <t>Part of a Treatment Train (yes/no)</t>
  </si>
  <si>
    <t>TN Reduction</t>
  </si>
  <si>
    <t>TP Reduction</t>
  </si>
  <si>
    <t>Location</t>
  </si>
  <si>
    <t>Latitude</t>
  </si>
  <si>
    <t>Longitude</t>
  </si>
  <si>
    <t>Comments</t>
  </si>
  <si>
    <t xml:space="preserve">Attachments </t>
  </si>
  <si>
    <t>* Project Type Codes</t>
  </si>
  <si>
    <t>Street Sweeping and Catch Basins</t>
  </si>
  <si>
    <t>Project Status</t>
  </si>
  <si>
    <t>Retention BMPs</t>
  </si>
  <si>
    <t>Total material</t>
  </si>
  <si>
    <t>Completed</t>
  </si>
  <si>
    <t>Wet detention pond</t>
  </si>
  <si>
    <t>Dry weight of material</t>
  </si>
  <si>
    <t>Started</t>
  </si>
  <si>
    <t>Treatment train</t>
  </si>
  <si>
    <t>Planned &amp; Funded</t>
  </si>
  <si>
    <t>Dry detention</t>
  </si>
  <si>
    <t>Envisioned, but Not Funded</t>
  </si>
  <si>
    <t>1st generation baffle box</t>
  </si>
  <si>
    <t>Ongoing</t>
  </si>
  <si>
    <t>Nutrient (2nd generation) baffle box</t>
  </si>
  <si>
    <t>Swales with blocks or raised culverts</t>
  </si>
  <si>
    <t>Swales without blocks or raised culverts</t>
  </si>
  <si>
    <t>Alum injection</t>
  </si>
  <si>
    <t>Stormwater reuse</t>
  </si>
  <si>
    <t xml:space="preserve">Stormceptor </t>
  </si>
  <si>
    <t>CDS unit</t>
  </si>
  <si>
    <t>Street sweeping</t>
  </si>
  <si>
    <t>Catch basin inserts/inlet filters</t>
  </si>
  <si>
    <t>Septic tank phase out</t>
  </si>
  <si>
    <t>Public education</t>
  </si>
  <si>
    <t>Floating island</t>
  </si>
  <si>
    <t>Muck removal/dredging</t>
  </si>
  <si>
    <t>Aquatic vegetation harvesting</t>
  </si>
  <si>
    <t xml:space="preserve">Project Name </t>
  </si>
  <si>
    <t>Start Date</t>
  </si>
  <si>
    <t>Completion Date</t>
  </si>
  <si>
    <t>Cost</t>
  </si>
  <si>
    <t>Cost Annual O&amp;M</t>
  </si>
  <si>
    <t>Acres Treated</t>
  </si>
  <si>
    <t>Project Type</t>
  </si>
  <si>
    <t>Status</t>
  </si>
  <si>
    <t>Street Sweeping</t>
  </si>
  <si>
    <t>-</t>
  </si>
  <si>
    <t>Education Efforts</t>
  </si>
  <si>
    <t>Education</t>
  </si>
  <si>
    <t>BMP Clean Out</t>
  </si>
  <si>
    <t>LM-02</t>
  </si>
  <si>
    <t>LM-03</t>
  </si>
  <si>
    <t>LM-05</t>
  </si>
  <si>
    <t>Catch Basin Clean Out</t>
  </si>
  <si>
    <t>Removal of 1,620 cubic feet of material per year</t>
  </si>
  <si>
    <t>Fertilizer Ordinance Adoption</t>
  </si>
  <si>
    <t>Limits amount of fertilizer applied</t>
  </si>
  <si>
    <t>FYN, ordinances (landscape, irrigation, pet waste, fertilizer), PSAs, pamphlets, presentations, website, illicit discharge program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</si>
  <si>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</si>
  <si>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</si>
  <si>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</si>
  <si>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</si>
  <si>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</si>
  <si>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</si>
  <si>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</si>
  <si>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Total</t>
  </si>
  <si>
    <t>Total Required Reductions</t>
  </si>
  <si>
    <t>Remaining Reductions</t>
  </si>
  <si>
    <t>140,895 lbs/year of material removed</t>
  </si>
  <si>
    <t>LM-06</t>
  </si>
  <si>
    <t>Credits for Missing BMPs</t>
  </si>
  <si>
    <t>BMPs missing from the model</t>
  </si>
  <si>
    <t>Various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</si>
</sst>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#,##0.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DE2ED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6" fontId="4" fillId="0" borderId="1" xfId="0" applyNumberFormat="1" applyFont="1" applyFill="1" applyBorder="1" applyAlignment="1">
      <alignment horizontal="center" wrapText="1"/>
    </xf>
    <xf numFmtId="0" fontId="3" fillId="0" borderId="0" xfId="0" applyFont="1" applyBorder="1"/>
    <xf numFmtId="49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5" fillId="0" borderId="0" xfId="0" applyFont="1" applyBorder="1"/>
    <xf numFmtId="0" fontId="6" fillId="0" borderId="0" xfId="0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Border="1" applyAlignment="1"/>
    <xf numFmtId="49" fontId="5" fillId="0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44" fontId="9" fillId="3" borderId="1" xfId="1" applyFont="1" applyFill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4" fontId="10" fillId="0" borderId="1" xfId="1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14" fontId="10" fillId="0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0" xfId="0" applyFont="1"/>
    <xf numFmtId="16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3.xml"/><Relationship Id="rId1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6DD8A2-5527-4862-B995-8355F1430749}" diskRevisions="1" revisionId="70" version="3">
  <header guid="{485DE148-559F-4829-98B7-6EF8E0AE73C7}" dateTime="2017-09-05T16:02:07" maxSheetId="3" userName="Frick, Marcy" r:id="rId10">
    <sheetIdMap count="2">
      <sheetId val="2"/>
      <sheetId val="1"/>
    </sheetIdMap>
  </header>
  <header guid="{3B6DD8A2-5527-4862-B995-8355F1430749}" dateTime="2017-09-05T16:05:11" maxSheetId="3" userName="Frick, Marcy" r:id="rId11" minRId="51" maxRId="70">
    <sheetIdMap count="2">
      <sheetId val="2"/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99DBF08-2DE0-46DB-A0D8-C3798744F7B5}" action="delete"/>
  <rcv guid="{199DBF08-2DE0-46DB-A0D8-C3798744F7B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1" sId="1" ref="A1:A1048576" action="deleteCol">
    <rfmt sheetId="1" xfDxf="1" sqref="A1:A1048576" start="0" length="0">
      <dxf>
        <font>
          <sz val="10"/>
          <name val="Times New Roman"/>
          <scheme val="none"/>
        </font>
      </dxf>
    </rfmt>
    <rcc rId="0" sId="1" dxf="1">
      <nc r="A1" t="inlineStr">
        <is>
          <t xml:space="preserve">Lead Entity </t>
        </is>
      </nc>
      <ndxf>
        <font>
          <b/>
          <sz val="10"/>
          <name val="Times New Roman"/>
          <scheme val="none"/>
        </font>
        <fill>
          <patternFill patternType="solid">
            <bgColor theme="4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A2" t="inlineStr">
        <is>
          <t>City of Lake Mary</t>
        </is>
      </nc>
      <ndxf>
        <font>
          <sz val="10"/>
          <color rgb="FF00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A3" t="inlineStr">
        <is>
          <t>City of Lake Mary</t>
        </is>
      </nc>
      <ndxf>
        <font>
          <sz val="10"/>
          <color rgb="FF00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A4" t="inlineStr">
        <is>
          <t>City of Lake Mary</t>
        </is>
      </nc>
      <ndxf>
        <font>
          <sz val="10"/>
          <color rgb="FF00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52" sId="1" ref="A5:XFD5" action="insertRow"/>
  <rcc rId="53" sId="1" odxf="1" dxf="1">
    <nc r="A5" t="inlineStr">
      <is>
        <t>LM-06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" sId="1" odxf="1" dxf="1">
    <nc r="B5" t="inlineStr">
      <is>
        <t>Credits for Missing BMPs</t>
      </is>
    </nc>
    <odxf>
      <font>
        <sz val="10"/>
        <color rgb="FF000000"/>
        <name val="Times New Roman"/>
        <scheme val="none"/>
      </font>
      <border outline="0">
        <left/>
        <right/>
        <top/>
        <bottom/>
      </border>
    </odxf>
    <ndxf>
      <font>
        <sz val="10"/>
        <color rgb="FF000000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" sId="1" odxf="1" dxf="1">
    <nc r="C5" t="inlineStr">
      <is>
        <t>BMPs missing from the model</t>
      </is>
    </nc>
    <odxf>
      <font>
        <sz val="10"/>
        <color rgb="FF000000"/>
        <name val="Times New Roman"/>
        <scheme val="none"/>
      </font>
      <border outline="0">
        <left/>
        <right/>
        <top/>
        <bottom/>
      </border>
    </odxf>
    <ndxf>
      <font>
        <sz val="10"/>
        <color rgb="FF000000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" sId="1" odxf="1" dxf="1">
    <nc r="D5" t="inlineStr">
      <is>
        <t>-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" sId="1" odxf="1" dxf="1">
    <nc r="E5" t="inlineStr">
      <is>
        <t>-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" sId="1" odxf="1" dxf="1" numFmtId="34">
    <nc r="F5">
      <v>0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" sId="1" odxf="1" dxf="1" numFmtId="34">
    <nc r="G5">
      <v>0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" sId="1">
    <nc r="I5" t="inlineStr">
      <is>
        <t>Various</t>
      </is>
    </nc>
  </rcc>
  <rcc rId="61" sId="1">
    <nc r="J5" t="inlineStr">
      <is>
        <t>Completed</t>
      </is>
    </nc>
  </rcc>
  <rcc rId="62" sId="1">
    <nc r="K5" t="inlineStr">
      <is>
        <t>N/A</t>
      </is>
    </nc>
  </rcc>
  <rcc rId="63" sId="1">
    <nc r="L5" t="inlineStr">
      <is>
        <t>N/A</t>
      </is>
    </nc>
  </rcc>
  <rcc rId="64" sId="1">
    <nc r="N5" t="inlineStr">
      <is>
        <t>N/A</t>
      </is>
    </nc>
  </rcc>
  <rcc rId="65" sId="1">
    <nc r="O5" t="inlineStr">
      <is>
        <t>N/A</t>
      </is>
    </nc>
  </rcc>
  <rfmt sheetId="1" sqref="P5" start="0" length="0">
    <dxf>
      <border>
        <right style="thin">
          <color indexed="64"/>
        </right>
      </border>
    </dxf>
  </rfmt>
  <rfmt sheetId="1" sqref="A5:P5" start="0" length="0">
    <dxf>
      <border>
        <bottom style="thin">
          <color indexed="64"/>
        </bottom>
      </border>
    </dxf>
  </rfmt>
  <rcc rId="66" sId="1" numFmtId="4">
    <nc r="M5">
      <v>230.5</v>
    </nc>
  </rcc>
  <rcc rId="67" sId="1" numFmtId="4">
    <nc r="P5">
      <v>38.6</v>
    </nc>
  </rcc>
  <rcc rId="68" sId="1" numFmtId="4">
    <oc r="M8">
      <v>702.6077182927138</v>
    </oc>
    <nc r="M8">
      <v>1002.3</v>
    </nc>
  </rcc>
  <rcc rId="69" sId="1" numFmtId="4">
    <oc r="P8">
      <v>0</v>
    </oc>
    <nc r="P8">
      <v>180.4</v>
    </nc>
  </rcc>
  <rcc rId="70" sId="1">
    <oc r="Q9" t="inlineStr">
      <is>
        <t>(credit)</t>
      </is>
    </oc>
    <nc r="Q9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4"/>
  <sheetViews>
    <sheetView workbookViewId="0">
      <pane ySplit="2" topLeftCell="A3" activePane="bottomLeft" state="frozen"/>
      <selection pane="bottomLeft" activeCell="B3" sqref="B3"/>
    </sheetView>
  </sheetViews>
  <sheetFormatPr defaultColWidth="15.7109375" defaultRowHeight="12.75" x14ac:dyDescent="0.2"/>
  <cols>
    <col min="1" max="1" width="15.140625" style="10" customWidth="1"/>
    <col min="2" max="15" width="15.7109375" style="10"/>
    <col min="16" max="16" width="28.7109375" style="10" customWidth="1"/>
    <col min="17" max="27" width="15.7109375" style="10"/>
    <col min="28" max="30" width="15.7109375" style="23"/>
    <col min="31" max="16384" width="15.7109375" style="7"/>
  </cols>
  <sheetData>
    <row r="1" spans="1:30" s="2" customFormat="1" ht="99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30" ht="38.25" x14ac:dyDescent="0.2">
      <c r="A2" s="3">
        <v>1</v>
      </c>
      <c r="B2" s="3" t="s">
        <v>76</v>
      </c>
      <c r="C2" s="4" t="s">
        <v>54</v>
      </c>
      <c r="D2" s="3" t="s">
        <v>77</v>
      </c>
      <c r="E2" s="4" t="s">
        <v>37</v>
      </c>
      <c r="F2" s="4">
        <v>2017</v>
      </c>
      <c r="G2" s="5" t="s">
        <v>43</v>
      </c>
      <c r="H2" s="3"/>
      <c r="I2" s="3"/>
      <c r="J2" s="6"/>
      <c r="K2" s="6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5"/>
      <c r="AC2" s="5"/>
      <c r="AD2" s="7"/>
    </row>
    <row r="3" spans="1:30" x14ac:dyDescent="0.2">
      <c r="A3" s="3">
        <v>2</v>
      </c>
      <c r="B3" s="3"/>
      <c r="C3" s="4"/>
      <c r="D3" s="3"/>
      <c r="E3" s="4"/>
      <c r="F3" s="4"/>
      <c r="G3" s="5"/>
      <c r="H3" s="3"/>
      <c r="I3" s="3"/>
      <c r="J3" s="6"/>
      <c r="K3" s="6"/>
      <c r="L3" s="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5"/>
      <c r="AC3" s="5"/>
      <c r="AD3" s="7"/>
    </row>
    <row r="4" spans="1:30" x14ac:dyDescent="0.2">
      <c r="A4" s="3">
        <v>3</v>
      </c>
      <c r="B4" s="3"/>
      <c r="C4" s="4"/>
      <c r="D4" s="3"/>
      <c r="E4" s="4"/>
      <c r="F4" s="4"/>
      <c r="G4" s="5"/>
      <c r="H4" s="3"/>
      <c r="I4" s="3"/>
      <c r="J4" s="6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5"/>
      <c r="AC4" s="5"/>
      <c r="AD4" s="7"/>
    </row>
    <row r="5" spans="1:30" x14ac:dyDescent="0.2">
      <c r="A5" s="3">
        <v>4</v>
      </c>
      <c r="B5" s="3"/>
      <c r="C5" s="4"/>
      <c r="D5" s="3"/>
      <c r="E5" s="4"/>
      <c r="F5" s="4"/>
      <c r="G5" s="5"/>
      <c r="H5" s="3"/>
      <c r="I5" s="3"/>
      <c r="J5" s="6"/>
      <c r="K5" s="6"/>
      <c r="L5" s="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5"/>
      <c r="AC5" s="5"/>
      <c r="AD5" s="7"/>
    </row>
    <row r="6" spans="1:30" x14ac:dyDescent="0.2">
      <c r="A6" s="3">
        <v>5</v>
      </c>
      <c r="B6" s="3"/>
      <c r="C6" s="4"/>
      <c r="D6" s="3"/>
      <c r="E6" s="4"/>
      <c r="F6" s="4"/>
      <c r="G6" s="5"/>
      <c r="H6" s="3"/>
      <c r="I6" s="3"/>
      <c r="J6" s="6"/>
      <c r="K6" s="6"/>
      <c r="L6" s="6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5"/>
      <c r="AC6" s="5"/>
      <c r="AD6" s="7"/>
    </row>
    <row r="7" spans="1:30" x14ac:dyDescent="0.2">
      <c r="A7" s="3">
        <v>6</v>
      </c>
      <c r="B7" s="3"/>
      <c r="C7" s="4"/>
      <c r="D7" s="3"/>
      <c r="E7" s="4"/>
      <c r="F7" s="4"/>
      <c r="G7" s="5"/>
      <c r="H7" s="3"/>
      <c r="I7" s="3"/>
      <c r="J7" s="6"/>
      <c r="K7" s="6"/>
      <c r="L7" s="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/>
      <c r="AC7" s="5"/>
      <c r="AD7" s="7"/>
    </row>
    <row r="8" spans="1:30" x14ac:dyDescent="0.2">
      <c r="A8" s="3">
        <v>7</v>
      </c>
      <c r="B8" s="3"/>
      <c r="C8" s="4"/>
      <c r="D8" s="3"/>
      <c r="E8" s="4"/>
      <c r="F8" s="4"/>
      <c r="G8" s="5"/>
      <c r="H8" s="3"/>
      <c r="I8" s="3"/>
      <c r="J8" s="6"/>
      <c r="K8" s="6"/>
      <c r="L8" s="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5"/>
      <c r="AC8" s="5"/>
      <c r="AD8" s="7"/>
    </row>
    <row r="9" spans="1:30" x14ac:dyDescent="0.2">
      <c r="A9" s="3">
        <v>8</v>
      </c>
      <c r="B9" s="3"/>
      <c r="C9" s="4"/>
      <c r="D9" s="3"/>
      <c r="E9" s="4"/>
      <c r="F9" s="4"/>
      <c r="G9" s="5"/>
      <c r="H9" s="3"/>
      <c r="I9" s="3"/>
      <c r="J9" s="6"/>
      <c r="K9" s="6"/>
      <c r="L9" s="6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5"/>
      <c r="AC9" s="5"/>
      <c r="AD9" s="7"/>
    </row>
    <row r="10" spans="1:30" x14ac:dyDescent="0.2">
      <c r="A10" s="3">
        <v>9</v>
      </c>
      <c r="B10" s="3"/>
      <c r="C10" s="4"/>
      <c r="D10" s="3"/>
      <c r="E10" s="4"/>
      <c r="F10" s="4"/>
      <c r="G10" s="5"/>
      <c r="H10" s="3"/>
      <c r="I10" s="3"/>
      <c r="J10" s="6"/>
      <c r="K10" s="6"/>
      <c r="L10" s="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5"/>
      <c r="AC10" s="5"/>
      <c r="AD10" s="7"/>
    </row>
    <row r="11" spans="1:30" x14ac:dyDescent="0.2">
      <c r="A11" s="3">
        <v>10</v>
      </c>
      <c r="B11" s="3"/>
      <c r="C11" s="4"/>
      <c r="D11" s="3"/>
      <c r="E11" s="4"/>
      <c r="F11" s="4"/>
      <c r="G11" s="5"/>
      <c r="H11" s="3"/>
      <c r="I11" s="3"/>
      <c r="J11" s="6"/>
      <c r="K11" s="6"/>
      <c r="L11" s="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5"/>
      <c r="AC11" s="5"/>
      <c r="AD11" s="7"/>
    </row>
    <row r="12" spans="1:30" x14ac:dyDescent="0.2">
      <c r="A12" s="3">
        <v>11</v>
      </c>
      <c r="B12" s="3"/>
      <c r="C12" s="4"/>
      <c r="D12" s="3"/>
      <c r="E12" s="4"/>
      <c r="F12" s="4"/>
      <c r="G12" s="5"/>
      <c r="H12" s="3"/>
      <c r="I12" s="3"/>
      <c r="J12" s="6"/>
      <c r="K12" s="6"/>
      <c r="L12" s="6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5"/>
      <c r="AC12" s="5"/>
      <c r="AD12" s="7"/>
    </row>
    <row r="13" spans="1:30" x14ac:dyDescent="0.2">
      <c r="A13" s="3">
        <v>12</v>
      </c>
      <c r="B13" s="3"/>
      <c r="C13" s="4"/>
      <c r="D13" s="3"/>
      <c r="E13" s="4"/>
      <c r="F13" s="4"/>
      <c r="G13" s="5"/>
      <c r="H13" s="3"/>
      <c r="I13" s="3"/>
      <c r="J13" s="6"/>
      <c r="K13" s="6"/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5"/>
      <c r="AC13" s="5"/>
      <c r="AD13" s="7"/>
    </row>
    <row r="14" spans="1:30" x14ac:dyDescent="0.2">
      <c r="A14" s="3">
        <v>13</v>
      </c>
      <c r="B14" s="3"/>
      <c r="C14" s="4"/>
      <c r="D14" s="3"/>
      <c r="E14" s="4"/>
      <c r="F14" s="4"/>
      <c r="G14" s="5"/>
      <c r="H14" s="3"/>
      <c r="I14" s="3"/>
      <c r="J14" s="6"/>
      <c r="K14" s="6"/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5"/>
      <c r="AC14" s="5"/>
      <c r="AD14" s="7"/>
    </row>
    <row r="15" spans="1:30" x14ac:dyDescent="0.2">
      <c r="A15" s="3">
        <v>14</v>
      </c>
      <c r="B15" s="3"/>
      <c r="C15" s="4"/>
      <c r="D15" s="3"/>
      <c r="E15" s="4"/>
      <c r="F15" s="4"/>
      <c r="G15" s="5"/>
      <c r="H15" s="3"/>
      <c r="I15" s="3"/>
      <c r="J15" s="6"/>
      <c r="K15" s="6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5"/>
      <c r="AC15" s="5"/>
      <c r="AD15" s="7"/>
    </row>
    <row r="16" spans="1:30" x14ac:dyDescent="0.2">
      <c r="A16" s="3">
        <v>15</v>
      </c>
      <c r="B16" s="4"/>
      <c r="C16" s="4"/>
      <c r="D16" s="3"/>
      <c r="E16" s="4"/>
      <c r="F16" s="4"/>
      <c r="G16" s="5"/>
      <c r="H16" s="3"/>
      <c r="I16" s="3"/>
      <c r="J16" s="8"/>
      <c r="K16" s="8"/>
      <c r="L16" s="8"/>
      <c r="M16" s="8"/>
      <c r="N16" s="3"/>
      <c r="O16" s="3"/>
      <c r="P16" s="3"/>
      <c r="Q16" s="3"/>
      <c r="R16" s="3"/>
      <c r="S16" s="3"/>
      <c r="T16" s="4"/>
      <c r="U16" s="4"/>
      <c r="V16" s="3"/>
      <c r="W16" s="3"/>
      <c r="X16" s="3"/>
      <c r="Y16" s="3"/>
      <c r="Z16" s="3"/>
      <c r="AA16" s="3"/>
      <c r="AB16" s="5"/>
      <c r="AC16" s="5"/>
      <c r="AD16" s="7"/>
    </row>
    <row r="17" spans="1:30" x14ac:dyDescent="0.2">
      <c r="A17" s="3">
        <v>16</v>
      </c>
      <c r="B17" s="9"/>
      <c r="C17" s="4"/>
      <c r="D17" s="9"/>
      <c r="E17" s="4"/>
      <c r="F17" s="4"/>
      <c r="G17" s="5"/>
      <c r="H17" s="9"/>
      <c r="I17" s="9"/>
      <c r="J17" s="8"/>
      <c r="K17" s="8"/>
      <c r="L17" s="8"/>
      <c r="M17" s="8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5"/>
      <c r="AC17" s="5"/>
      <c r="AD17" s="7"/>
    </row>
    <row r="18" spans="1:30" x14ac:dyDescent="0.2">
      <c r="A18" s="3">
        <v>17</v>
      </c>
      <c r="B18" s="9"/>
      <c r="C18" s="4"/>
      <c r="D18" s="9"/>
      <c r="E18" s="4"/>
      <c r="F18" s="4"/>
      <c r="G18" s="5"/>
      <c r="H18" s="9"/>
      <c r="I18" s="9"/>
      <c r="J18" s="8"/>
      <c r="K18" s="8"/>
      <c r="L18" s="8"/>
      <c r="M18" s="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5"/>
      <c r="AC18" s="5"/>
      <c r="AD18" s="7"/>
    </row>
    <row r="19" spans="1:30" x14ac:dyDescent="0.2">
      <c r="A19" s="3">
        <v>18</v>
      </c>
      <c r="B19" s="9"/>
      <c r="C19" s="4"/>
      <c r="D19" s="9"/>
      <c r="E19" s="4"/>
      <c r="F19" s="4"/>
      <c r="G19" s="5"/>
      <c r="H19" s="9"/>
      <c r="I19" s="9"/>
      <c r="J19" s="8"/>
      <c r="K19" s="8"/>
      <c r="L19" s="8"/>
      <c r="M19" s="8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5"/>
      <c r="AC19" s="5"/>
      <c r="AD19" s="7"/>
    </row>
    <row r="20" spans="1:30" x14ac:dyDescent="0.2">
      <c r="A20" s="3">
        <v>19</v>
      </c>
      <c r="B20" s="9"/>
      <c r="C20" s="4"/>
      <c r="D20" s="9"/>
      <c r="E20" s="4"/>
      <c r="F20" s="4"/>
      <c r="G20" s="5"/>
      <c r="H20" s="9"/>
      <c r="I20" s="9"/>
      <c r="J20" s="8"/>
      <c r="K20" s="8"/>
      <c r="L20" s="8"/>
      <c r="M20" s="8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5"/>
      <c r="AC20" s="5"/>
      <c r="AD20" s="7"/>
    </row>
    <row r="21" spans="1:30" x14ac:dyDescent="0.2">
      <c r="A21" s="3">
        <v>20</v>
      </c>
      <c r="B21" s="9"/>
      <c r="C21" s="4"/>
      <c r="D21" s="9"/>
      <c r="E21" s="4"/>
      <c r="F21" s="4"/>
      <c r="G21" s="5"/>
      <c r="H21" s="9"/>
      <c r="I21" s="9"/>
      <c r="J21" s="8"/>
      <c r="K21" s="8"/>
      <c r="L21" s="8"/>
      <c r="M21" s="8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5"/>
      <c r="AC21" s="5"/>
      <c r="AD21" s="7"/>
    </row>
    <row r="22" spans="1:30" x14ac:dyDescent="0.2">
      <c r="A22" s="3">
        <v>21</v>
      </c>
      <c r="B22" s="9"/>
      <c r="C22" s="4"/>
      <c r="D22" s="9"/>
      <c r="E22" s="4"/>
      <c r="F22" s="4"/>
      <c r="G22" s="5"/>
      <c r="H22" s="9"/>
      <c r="I22" s="9"/>
      <c r="J22" s="8"/>
      <c r="K22" s="8"/>
      <c r="L22" s="8"/>
      <c r="M22" s="8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5"/>
      <c r="AC22" s="5"/>
      <c r="AD22" s="7"/>
    </row>
    <row r="23" spans="1:30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2"/>
      <c r="AD23" s="12"/>
    </row>
    <row r="24" spans="1:30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2"/>
      <c r="AD24" s="12"/>
    </row>
    <row r="25" spans="1:30" x14ac:dyDescent="0.2">
      <c r="B25" s="13"/>
      <c r="C25" s="13"/>
      <c r="D25" s="13"/>
      <c r="E25" s="14"/>
      <c r="F25" s="14"/>
      <c r="G25" s="14"/>
      <c r="H25" s="13"/>
      <c r="I25" s="13"/>
      <c r="J25" s="13"/>
      <c r="K25" s="13"/>
      <c r="L25" s="13"/>
      <c r="M25" s="13"/>
      <c r="O25" s="15"/>
      <c r="P25" s="15"/>
      <c r="Q25" s="15"/>
      <c r="R25" s="15"/>
      <c r="S25" s="15"/>
      <c r="T25" s="13"/>
      <c r="U25" s="13"/>
      <c r="V25" s="13"/>
      <c r="W25" s="13"/>
      <c r="X25" s="13"/>
      <c r="Y25" s="13"/>
      <c r="Z25" s="13"/>
      <c r="AA25" s="13"/>
      <c r="AB25" s="15"/>
      <c r="AC25" s="15"/>
      <c r="AD25" s="15"/>
    </row>
    <row r="26" spans="1:30" x14ac:dyDescent="0.2">
      <c r="B26" s="13"/>
      <c r="C26" s="13"/>
      <c r="D26" s="13"/>
      <c r="F26" s="15"/>
      <c r="J26" s="13"/>
      <c r="L26" s="7"/>
      <c r="M26" s="7"/>
      <c r="N26" s="7"/>
      <c r="O26" s="7"/>
      <c r="P26" s="7"/>
      <c r="Q26" s="7"/>
      <c r="R26" s="7"/>
      <c r="S26" s="7"/>
      <c r="T26" s="15"/>
      <c r="U26" s="15"/>
      <c r="V26" s="7"/>
      <c r="W26" s="7"/>
      <c r="X26" s="7"/>
      <c r="Y26" s="7"/>
      <c r="Z26" s="7"/>
      <c r="AA26" s="7"/>
      <c r="AB26" s="7"/>
      <c r="AC26" s="7"/>
      <c r="AD26" s="7"/>
    </row>
    <row r="27" spans="1:30" ht="21.75" x14ac:dyDescent="0.2">
      <c r="A27" s="16" t="s">
        <v>29</v>
      </c>
      <c r="B27" s="11"/>
      <c r="C27" s="17" t="s">
        <v>30</v>
      </c>
      <c r="D27" s="11"/>
      <c r="E27" s="17" t="s">
        <v>31</v>
      </c>
      <c r="F27" s="18"/>
      <c r="G27" s="17"/>
      <c r="H27" s="17"/>
      <c r="I27" s="17"/>
      <c r="J27" s="11"/>
      <c r="K27" s="17"/>
      <c r="L27" s="7"/>
      <c r="M27" s="7"/>
      <c r="N27" s="7"/>
      <c r="O27" s="7"/>
      <c r="P27" s="7"/>
      <c r="Q27" s="7"/>
      <c r="R27" s="7"/>
      <c r="S27" s="7"/>
      <c r="T27" s="12"/>
      <c r="U27" s="12"/>
      <c r="V27" s="7"/>
      <c r="W27" s="7"/>
      <c r="X27" s="7"/>
      <c r="Y27" s="7"/>
      <c r="Z27" s="7"/>
      <c r="AA27" s="7"/>
      <c r="AB27" s="7"/>
      <c r="AC27" s="7"/>
      <c r="AD27" s="7"/>
    </row>
    <row r="28" spans="1:30" x14ac:dyDescent="0.2">
      <c r="A28" s="19" t="s">
        <v>32</v>
      </c>
      <c r="B28" s="11"/>
      <c r="C28" s="11" t="s">
        <v>33</v>
      </c>
      <c r="D28" s="11"/>
      <c r="E28" s="11" t="s">
        <v>34</v>
      </c>
      <c r="F28" s="11"/>
      <c r="G28" s="11"/>
      <c r="H28" s="11"/>
      <c r="I28" s="11"/>
      <c r="J28" s="11"/>
      <c r="K28" s="11"/>
      <c r="L28" s="7"/>
      <c r="M28" s="7"/>
      <c r="N28" s="7"/>
      <c r="O28" s="7"/>
      <c r="P28" s="7"/>
      <c r="Q28" s="7"/>
      <c r="R28" s="7"/>
      <c r="S28" s="7"/>
      <c r="T28" s="12"/>
      <c r="U28" s="12"/>
      <c r="V28" s="7"/>
      <c r="W28" s="7"/>
      <c r="X28" s="7"/>
      <c r="Y28" s="7"/>
      <c r="Z28" s="7"/>
      <c r="AA28" s="7"/>
      <c r="AB28" s="7"/>
      <c r="AC28" s="7"/>
      <c r="AD28" s="7"/>
    </row>
    <row r="29" spans="1:30" ht="22.5" x14ac:dyDescent="0.2">
      <c r="A29" s="20" t="s">
        <v>35</v>
      </c>
      <c r="B29" s="11"/>
      <c r="C29" s="11" t="s">
        <v>36</v>
      </c>
      <c r="D29" s="11"/>
      <c r="E29" s="11" t="s">
        <v>37</v>
      </c>
      <c r="F29" s="11"/>
      <c r="G29" s="11"/>
      <c r="H29" s="11"/>
      <c r="I29" s="11"/>
      <c r="J29" s="11"/>
      <c r="K29" s="11"/>
      <c r="L29" s="7"/>
      <c r="M29" s="7"/>
      <c r="N29" s="7"/>
      <c r="O29" s="7"/>
      <c r="P29" s="7"/>
      <c r="Q29" s="7"/>
      <c r="R29" s="7"/>
      <c r="S29" s="7"/>
      <c r="T29" s="12"/>
      <c r="U29" s="12"/>
      <c r="V29" s="7"/>
      <c r="W29" s="7"/>
      <c r="X29" s="7"/>
      <c r="Y29" s="7"/>
      <c r="Z29" s="7"/>
      <c r="AA29" s="7"/>
      <c r="AB29" s="7"/>
      <c r="AC29" s="7"/>
      <c r="AD29" s="7"/>
    </row>
    <row r="30" spans="1:30" x14ac:dyDescent="0.2">
      <c r="A30" s="20" t="s">
        <v>38</v>
      </c>
      <c r="B30" s="11"/>
      <c r="C30" s="11"/>
      <c r="D30" s="11"/>
      <c r="E30" s="11" t="s">
        <v>39</v>
      </c>
      <c r="F30" s="11"/>
      <c r="G30" s="11"/>
      <c r="H30" s="11"/>
      <c r="I30" s="11"/>
      <c r="J30" s="11"/>
      <c r="K30" s="11"/>
      <c r="L30" s="7"/>
      <c r="M30" s="7"/>
      <c r="N30" s="7"/>
      <c r="O30" s="7"/>
      <c r="P30" s="7"/>
      <c r="Q30" s="7"/>
      <c r="R30" s="7"/>
      <c r="S30" s="7"/>
      <c r="T30" s="12"/>
      <c r="U30" s="12"/>
      <c r="V30" s="7"/>
      <c r="W30" s="7"/>
      <c r="X30" s="7"/>
      <c r="Y30" s="7"/>
      <c r="Z30" s="7"/>
      <c r="AA30" s="7"/>
      <c r="AB30" s="7"/>
      <c r="AC30" s="7"/>
      <c r="AD30" s="7"/>
    </row>
    <row r="31" spans="1:30" ht="22.5" x14ac:dyDescent="0.2">
      <c r="A31" s="20" t="s">
        <v>40</v>
      </c>
      <c r="B31" s="11"/>
      <c r="C31" s="11"/>
      <c r="D31" s="11"/>
      <c r="E31" s="11" t="s">
        <v>41</v>
      </c>
      <c r="F31" s="11"/>
      <c r="G31" s="11"/>
      <c r="H31" s="11"/>
      <c r="I31" s="11"/>
      <c r="J31" s="11"/>
      <c r="K31" s="11"/>
      <c r="L31" s="7"/>
      <c r="M31" s="7"/>
      <c r="N31" s="7"/>
      <c r="O31" s="7"/>
      <c r="P31" s="7"/>
      <c r="Q31" s="7"/>
      <c r="R31" s="7"/>
      <c r="S31" s="7"/>
      <c r="T31" s="12"/>
      <c r="U31" s="12"/>
      <c r="V31" s="7"/>
      <c r="W31" s="7"/>
      <c r="X31" s="7"/>
      <c r="Y31" s="7"/>
      <c r="Z31" s="7"/>
      <c r="AA31" s="7"/>
      <c r="AB31" s="7"/>
      <c r="AC31" s="7"/>
      <c r="AD31" s="7"/>
    </row>
    <row r="32" spans="1:30" x14ac:dyDescent="0.2">
      <c r="A32" s="20" t="s">
        <v>42</v>
      </c>
      <c r="B32" s="11"/>
      <c r="C32" s="11"/>
      <c r="D32" s="11"/>
      <c r="E32" s="11" t="s">
        <v>43</v>
      </c>
      <c r="F32" s="11"/>
      <c r="G32" s="11"/>
      <c r="H32" s="11"/>
      <c r="I32" s="11"/>
      <c r="J32" s="11"/>
      <c r="K32" s="11"/>
      <c r="L32" s="7"/>
      <c r="M32" s="7"/>
      <c r="N32" s="7"/>
      <c r="O32" s="7"/>
      <c r="P32" s="7"/>
      <c r="Q32" s="7"/>
      <c r="R32" s="7"/>
      <c r="S32" s="7"/>
      <c r="T32" s="12"/>
      <c r="U32" s="12"/>
      <c r="V32" s="7"/>
      <c r="W32" s="7"/>
      <c r="X32" s="7"/>
      <c r="Y32" s="7"/>
      <c r="Z32" s="7"/>
      <c r="AA32" s="7"/>
      <c r="AB32" s="7"/>
      <c r="AC32" s="7"/>
      <c r="AD32" s="7"/>
    </row>
    <row r="33" spans="1:30" x14ac:dyDescent="0.2">
      <c r="A33" s="20" t="s">
        <v>44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7"/>
      <c r="M33" s="7"/>
      <c r="N33" s="7"/>
      <c r="O33" s="7"/>
      <c r="P33" s="7"/>
      <c r="Q33" s="7"/>
      <c r="R33" s="7"/>
      <c r="S33" s="7"/>
      <c r="T33" s="12"/>
      <c r="U33" s="12"/>
      <c r="V33" s="7"/>
      <c r="W33" s="7"/>
      <c r="X33" s="7"/>
      <c r="Y33" s="7"/>
      <c r="Z33" s="7"/>
      <c r="AA33" s="7"/>
      <c r="AB33" s="7"/>
      <c r="AC33" s="7"/>
      <c r="AD33" s="7"/>
    </row>
    <row r="34" spans="1:30" x14ac:dyDescent="0.2">
      <c r="A34" s="20" t="s">
        <v>45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7"/>
      <c r="M34" s="7"/>
      <c r="N34" s="7"/>
      <c r="O34" s="7"/>
      <c r="P34" s="7"/>
      <c r="Q34" s="7"/>
      <c r="R34" s="7"/>
      <c r="S34" s="7"/>
      <c r="T34" s="12"/>
      <c r="U34" s="12"/>
      <c r="V34" s="7"/>
      <c r="W34" s="7"/>
      <c r="X34" s="7"/>
      <c r="Y34" s="7"/>
      <c r="Z34" s="7"/>
      <c r="AA34" s="7"/>
      <c r="AB34" s="7"/>
      <c r="AC34" s="7"/>
      <c r="AD34" s="7"/>
    </row>
    <row r="35" spans="1:30" x14ac:dyDescent="0.2">
      <c r="A35" s="21" t="s">
        <v>46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7"/>
      <c r="M35" s="7"/>
      <c r="N35" s="7"/>
      <c r="O35" s="7"/>
      <c r="P35" s="7"/>
      <c r="Q35" s="7"/>
      <c r="R35" s="7"/>
      <c r="S35" s="7"/>
      <c r="T35" s="12"/>
      <c r="U35" s="12"/>
      <c r="V35" s="7"/>
      <c r="W35" s="7"/>
      <c r="X35" s="7"/>
      <c r="Y35" s="7"/>
      <c r="Z35" s="7"/>
      <c r="AA35" s="7"/>
      <c r="AB35" s="7"/>
      <c r="AC35" s="7"/>
      <c r="AD35" s="7"/>
    </row>
    <row r="36" spans="1:30" x14ac:dyDescent="0.2">
      <c r="A36" s="20" t="s">
        <v>47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7"/>
      <c r="M36" s="7"/>
      <c r="N36" s="7"/>
      <c r="O36" s="7"/>
      <c r="P36" s="7"/>
      <c r="Q36" s="7"/>
      <c r="R36" s="7"/>
      <c r="S36" s="7"/>
      <c r="T36" s="12"/>
      <c r="U36" s="12"/>
      <c r="V36" s="7"/>
      <c r="W36" s="7"/>
      <c r="X36" s="7"/>
      <c r="Y36" s="7"/>
      <c r="Z36" s="7"/>
      <c r="AA36" s="7"/>
      <c r="AB36" s="7"/>
      <c r="AC36" s="7"/>
      <c r="AD36" s="7"/>
    </row>
    <row r="37" spans="1:30" x14ac:dyDescent="0.2">
      <c r="A37" s="22" t="s">
        <v>48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7"/>
      <c r="M37" s="7"/>
      <c r="N37" s="7"/>
      <c r="O37" s="7"/>
      <c r="P37" s="7"/>
      <c r="Q37" s="7"/>
      <c r="R37" s="7"/>
      <c r="S37" s="7"/>
      <c r="T37" s="12"/>
      <c r="U37" s="12"/>
      <c r="V37" s="7"/>
      <c r="W37" s="7"/>
      <c r="X37" s="7"/>
      <c r="Y37" s="7"/>
      <c r="Z37" s="7"/>
      <c r="AA37" s="7"/>
      <c r="AB37" s="7"/>
      <c r="AC37" s="7"/>
      <c r="AD37" s="7"/>
    </row>
    <row r="38" spans="1:30" x14ac:dyDescent="0.2">
      <c r="A38" s="22" t="s">
        <v>49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7"/>
      <c r="M38" s="7"/>
      <c r="N38" s="7"/>
      <c r="O38" s="7"/>
      <c r="P38" s="7"/>
      <c r="Q38" s="7"/>
      <c r="R38" s="7"/>
      <c r="S38" s="7"/>
      <c r="T38" s="12"/>
      <c r="U38" s="12"/>
      <c r="V38" s="7"/>
      <c r="W38" s="7"/>
      <c r="X38" s="7"/>
      <c r="Y38" s="7"/>
      <c r="Z38" s="7"/>
      <c r="AA38" s="7"/>
      <c r="AB38" s="7"/>
      <c r="AC38" s="7"/>
      <c r="AD38" s="7"/>
    </row>
    <row r="39" spans="1:30" x14ac:dyDescent="0.2">
      <c r="A39" s="19" t="s">
        <v>50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7"/>
      <c r="M39" s="7"/>
      <c r="N39" s="7"/>
      <c r="O39" s="7"/>
      <c r="P39" s="7"/>
      <c r="Q39" s="7"/>
      <c r="R39" s="7"/>
      <c r="S39" s="7"/>
      <c r="T39" s="12"/>
      <c r="U39" s="12"/>
      <c r="V39" s="7"/>
      <c r="W39" s="7"/>
      <c r="X39" s="7"/>
      <c r="Y39" s="7"/>
      <c r="Z39" s="7"/>
      <c r="AA39" s="7"/>
      <c r="AB39" s="7"/>
      <c r="AC39" s="7"/>
      <c r="AD39" s="7"/>
    </row>
    <row r="40" spans="1:30" x14ac:dyDescent="0.2">
      <c r="A40" s="10" t="s">
        <v>51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7"/>
      <c r="M40" s="7"/>
      <c r="N40" s="7"/>
      <c r="O40" s="7"/>
      <c r="P40" s="7"/>
      <c r="Q40" s="7"/>
      <c r="R40" s="7"/>
      <c r="S40" s="7"/>
      <c r="T40" s="12"/>
      <c r="U40" s="12"/>
      <c r="V40" s="7"/>
      <c r="W40" s="7"/>
      <c r="X40" s="7"/>
      <c r="Y40" s="7"/>
      <c r="Z40" s="7"/>
      <c r="AA40" s="7"/>
      <c r="AB40" s="7"/>
      <c r="AC40" s="7"/>
      <c r="AD40" s="7"/>
    </row>
    <row r="41" spans="1:30" x14ac:dyDescent="0.2">
      <c r="A41" s="20" t="s">
        <v>52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7"/>
      <c r="M41" s="7"/>
      <c r="N41" s="7"/>
      <c r="O41" s="7"/>
      <c r="P41" s="7"/>
      <c r="Q41" s="7"/>
      <c r="R41" s="7"/>
      <c r="S41" s="7"/>
      <c r="T41" s="12"/>
      <c r="U41" s="12"/>
      <c r="V41" s="7"/>
      <c r="W41" s="7"/>
      <c r="X41" s="7"/>
      <c r="Y41" s="7"/>
      <c r="Z41" s="7"/>
      <c r="AA41" s="7"/>
      <c r="AB41" s="7"/>
      <c r="AC41" s="7"/>
      <c r="AD41" s="7"/>
    </row>
    <row r="42" spans="1:30" x14ac:dyDescent="0.2">
      <c r="A42" s="20" t="s">
        <v>53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7"/>
      <c r="M42" s="7"/>
      <c r="N42" s="7"/>
      <c r="O42" s="7"/>
      <c r="P42" s="7"/>
      <c r="Q42" s="7"/>
      <c r="R42" s="7"/>
      <c r="S42" s="7"/>
      <c r="T42" s="12"/>
      <c r="U42" s="12"/>
      <c r="V42" s="7"/>
      <c r="W42" s="7"/>
      <c r="X42" s="7"/>
      <c r="Y42" s="7"/>
      <c r="Z42" s="7"/>
      <c r="AA42" s="7"/>
      <c r="AB42" s="7"/>
      <c r="AC42" s="7"/>
      <c r="AD42" s="7"/>
    </row>
    <row r="43" spans="1:30" x14ac:dyDescent="0.2">
      <c r="A43" s="10" t="s">
        <v>54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7"/>
      <c r="M43" s="7"/>
      <c r="N43" s="7"/>
      <c r="O43" s="7"/>
      <c r="P43" s="7"/>
      <c r="Q43" s="7"/>
      <c r="R43" s="7"/>
      <c r="S43" s="7"/>
      <c r="T43" s="12"/>
      <c r="U43" s="12"/>
      <c r="V43" s="7"/>
      <c r="W43" s="7"/>
      <c r="X43" s="7"/>
      <c r="Y43" s="7"/>
      <c r="Z43" s="7"/>
      <c r="AA43" s="7"/>
      <c r="AB43" s="7"/>
      <c r="AC43" s="7"/>
      <c r="AD43" s="7"/>
    </row>
    <row r="44" spans="1:30" x14ac:dyDescent="0.2">
      <c r="A44" s="22" t="s">
        <v>55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7"/>
      <c r="M44" s="7"/>
      <c r="N44" s="7"/>
      <c r="O44" s="7"/>
      <c r="P44" s="7"/>
      <c r="Q44" s="7"/>
      <c r="R44" s="7"/>
      <c r="S44" s="7"/>
      <c r="T44" s="12"/>
      <c r="U44" s="12"/>
      <c r="V44" s="7"/>
      <c r="W44" s="7"/>
      <c r="X44" s="7"/>
      <c r="Y44" s="7"/>
      <c r="Z44" s="7"/>
      <c r="AA44" s="7"/>
      <c r="AB44" s="7"/>
      <c r="AC44" s="7"/>
      <c r="AD44" s="7"/>
    </row>
    <row r="45" spans="1:30" x14ac:dyDescent="0.2">
      <c r="A45" s="10" t="s">
        <v>56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2"/>
      <c r="AD45" s="12"/>
    </row>
    <row r="46" spans="1:30" x14ac:dyDescent="0.2">
      <c r="A46" s="10" t="s">
        <v>57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2"/>
      <c r="AD46" s="12"/>
    </row>
    <row r="47" spans="1:30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2"/>
      <c r="AD47" s="12"/>
    </row>
    <row r="48" spans="1:30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2"/>
      <c r="AD48" s="12"/>
    </row>
    <row r="49" spans="1:30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2"/>
      <c r="AD49" s="12"/>
    </row>
    <row r="50" spans="1:30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2"/>
      <c r="AD50" s="12"/>
    </row>
    <row r="51" spans="1:30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2"/>
      <c r="AD51" s="12"/>
    </row>
    <row r="52" spans="1:30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2"/>
      <c r="AD52" s="12"/>
    </row>
    <row r="53" spans="1:30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2"/>
      <c r="AD53" s="12"/>
    </row>
    <row r="54" spans="1:30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2"/>
      <c r="AD54" s="12"/>
    </row>
    <row r="55" spans="1:30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2"/>
      <c r="AD55" s="12"/>
    </row>
    <row r="56" spans="1:30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2"/>
      <c r="AD56" s="12"/>
    </row>
    <row r="57" spans="1:30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2"/>
      <c r="AD57" s="12"/>
    </row>
    <row r="58" spans="1:30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2"/>
      <c r="AD58" s="12"/>
    </row>
    <row r="59" spans="1:30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2"/>
      <c r="AD59" s="12"/>
    </row>
    <row r="60" spans="1:30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2"/>
      <c r="AD60" s="12"/>
    </row>
    <row r="61" spans="1:30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2"/>
      <c r="AD61" s="12"/>
    </row>
    <row r="62" spans="1:30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2"/>
      <c r="AD62" s="12"/>
    </row>
    <row r="63" spans="1:30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2"/>
      <c r="AD63" s="12"/>
    </row>
    <row r="64" spans="1:30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  <c r="AC64" s="12"/>
      <c r="AD64" s="12"/>
    </row>
    <row r="65" spans="1:30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  <c r="AC65" s="12"/>
      <c r="AD65" s="12"/>
    </row>
    <row r="66" spans="1:30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  <c r="AC66" s="12"/>
      <c r="AD66" s="12"/>
    </row>
    <row r="67" spans="1:30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  <c r="AC67" s="12"/>
      <c r="AD67" s="12"/>
    </row>
    <row r="68" spans="1:30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  <c r="AC68" s="12"/>
      <c r="AD68" s="12"/>
    </row>
    <row r="69" spans="1:30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  <c r="AC69" s="12"/>
      <c r="AD69" s="12"/>
    </row>
    <row r="70" spans="1:30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  <c r="AC70" s="12"/>
      <c r="AD70" s="12"/>
    </row>
    <row r="71" spans="1:30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  <c r="AC71" s="12"/>
      <c r="AD71" s="12"/>
    </row>
    <row r="72" spans="1:30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  <c r="AC72" s="12"/>
      <c r="AD72" s="12"/>
    </row>
    <row r="73" spans="1:30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  <c r="AC73" s="12"/>
      <c r="AD73" s="12"/>
    </row>
    <row r="74" spans="1:30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  <c r="AC74" s="12"/>
      <c r="AD74" s="12"/>
    </row>
    <row r="75" spans="1:30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  <c r="AC75" s="12"/>
      <c r="AD75" s="12"/>
    </row>
    <row r="76" spans="1:30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  <c r="AC76" s="12"/>
      <c r="AD76" s="12"/>
    </row>
    <row r="77" spans="1:30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  <c r="AC77" s="12"/>
      <c r="AD77" s="12"/>
    </row>
    <row r="78" spans="1:30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2"/>
      <c r="AD78" s="12"/>
    </row>
    <row r="79" spans="1:30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2"/>
      <c r="AC79" s="12"/>
      <c r="AD79" s="12"/>
    </row>
    <row r="80" spans="1:30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2"/>
      <c r="AC80" s="12"/>
      <c r="AD80" s="12"/>
    </row>
    <row r="81" spans="1:30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2"/>
      <c r="AC81" s="12"/>
      <c r="AD81" s="12"/>
    </row>
    <row r="82" spans="1:30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2"/>
      <c r="AC82" s="12"/>
      <c r="AD82" s="12"/>
    </row>
    <row r="83" spans="1:30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  <c r="AC83" s="12"/>
      <c r="AD83" s="12"/>
    </row>
    <row r="84" spans="1:30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  <c r="AC84" s="12"/>
      <c r="AD84" s="12"/>
    </row>
    <row r="85" spans="1:30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  <c r="AC85" s="12"/>
      <c r="AD85" s="12"/>
    </row>
    <row r="86" spans="1:30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2"/>
      <c r="AC86" s="12"/>
      <c r="AD86" s="12"/>
    </row>
    <row r="87" spans="1:30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2"/>
      <c r="AC87" s="12"/>
      <c r="AD87" s="12"/>
    </row>
    <row r="88" spans="1:30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2"/>
      <c r="AC88" s="12"/>
      <c r="AD88" s="12"/>
    </row>
    <row r="89" spans="1:30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2"/>
      <c r="AC89" s="12"/>
      <c r="AD89" s="12"/>
    </row>
    <row r="90" spans="1:30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2"/>
      <c r="AC90" s="12"/>
      <c r="AD90" s="12"/>
    </row>
    <row r="91" spans="1:30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2"/>
      <c r="AC91" s="12"/>
      <c r="AD91" s="12"/>
    </row>
    <row r="92" spans="1:30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2"/>
      <c r="AC92" s="12"/>
      <c r="AD92" s="12"/>
    </row>
    <row r="93" spans="1:30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2"/>
      <c r="AC93" s="12"/>
      <c r="AD93" s="12"/>
    </row>
    <row r="94" spans="1:30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2"/>
      <c r="AC94" s="12"/>
      <c r="AD94" s="12"/>
    </row>
    <row r="95" spans="1:30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  <c r="AC95" s="12"/>
      <c r="AD95" s="12"/>
    </row>
    <row r="96" spans="1:30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2"/>
      <c r="AC96" s="12"/>
      <c r="AD96" s="12"/>
    </row>
    <row r="97" spans="1:30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2"/>
      <c r="AC97" s="12"/>
      <c r="AD97" s="12"/>
    </row>
    <row r="98" spans="1:30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2"/>
      <c r="AC98" s="12"/>
      <c r="AD98" s="12"/>
    </row>
    <row r="99" spans="1:30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  <c r="AC99" s="12"/>
      <c r="AD99" s="12"/>
    </row>
    <row r="100" spans="1:30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2"/>
      <c r="AC100" s="12"/>
      <c r="AD100" s="12"/>
    </row>
    <row r="101" spans="1:30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2"/>
      <c r="AC101" s="12"/>
      <c r="AD101" s="12"/>
    </row>
    <row r="102" spans="1:30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2"/>
      <c r="AC102" s="12"/>
      <c r="AD102" s="12"/>
    </row>
    <row r="103" spans="1:30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2"/>
      <c r="AC103" s="12"/>
      <c r="AD103" s="12"/>
    </row>
    <row r="104" spans="1:30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2"/>
      <c r="AC104" s="12"/>
      <c r="AD104" s="12"/>
    </row>
  </sheetData>
  <customSheetViews>
    <customSheetView guid="{199DBF08-2DE0-46DB-A0D8-C3798744F7B5}" state="hidden">
      <pane ySplit="2" topLeftCell="A3" activePane="bottomLeft" state="frozen"/>
      <selection pane="bottomLeft" activeCell="B3" sqref="B3"/>
      <pageMargins left="0.7" right="0.7" top="0.75" bottom="0.75" header="0.3" footer="0.3"/>
    </customSheetView>
    <customSheetView guid="{2EC12E2B-DEDD-41C4-A90D-9F7CE8564109}">
      <pane ySplit="2" topLeftCell="A3" activePane="bottomLeft" state="frozen"/>
      <selection pane="bottomLeft" activeCell="B3" sqref="B3"/>
      <pageMargins left="0.7" right="0.7" top="0.75" bottom="0.75" header="0.3" footer="0.3"/>
    </customSheetView>
  </customSheetViews>
  <dataValidations count="3">
    <dataValidation type="list" allowBlank="1" showInputMessage="1" showErrorMessage="1" sqref="AD25 U26">
      <formula1>$A$28:$A$40</formula1>
    </dataValidation>
    <dataValidation type="list" allowBlank="1" showInputMessage="1" showErrorMessage="1" sqref="C2:C22">
      <formula1>$A$28:$A$46</formula1>
    </dataValidation>
    <dataValidation type="list" allowBlank="1" showInputMessage="1" showErrorMessage="1" sqref="E2:E22">
      <formula1>$E$28:$E$32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Q10" sqref="Q10"/>
    </sheetView>
  </sheetViews>
  <sheetFormatPr defaultRowHeight="12.75" x14ac:dyDescent="0.2"/>
  <cols>
    <col min="1" max="2" width="12.7109375" style="38" customWidth="1"/>
    <col min="3" max="3" width="20.7109375" style="38" customWidth="1"/>
    <col min="4" max="10" width="12.7109375" style="38" customWidth="1"/>
    <col min="11" max="11" width="9.140625" style="39"/>
    <col min="12" max="12" width="9.140625" style="40"/>
    <col min="13" max="14" width="9.140625" style="39"/>
    <col min="15" max="15" width="9.140625" style="40"/>
    <col min="16" max="16" width="9.140625" style="39"/>
    <col min="17" max="16384" width="9.140625" style="38"/>
  </cols>
  <sheetData>
    <row r="1" spans="1:17" ht="38.25" x14ac:dyDescent="0.2">
      <c r="A1" s="24" t="s">
        <v>0</v>
      </c>
      <c r="B1" s="24" t="s">
        <v>58</v>
      </c>
      <c r="C1" s="24" t="s">
        <v>3</v>
      </c>
      <c r="D1" s="24" t="s">
        <v>59</v>
      </c>
      <c r="E1" s="24" t="s">
        <v>60</v>
      </c>
      <c r="F1" s="25" t="s">
        <v>61</v>
      </c>
      <c r="G1" s="25" t="s">
        <v>62</v>
      </c>
      <c r="H1" s="26" t="s">
        <v>63</v>
      </c>
      <c r="I1" s="24" t="s">
        <v>64</v>
      </c>
      <c r="J1" s="24" t="s">
        <v>65</v>
      </c>
      <c r="K1" s="34" t="s">
        <v>79</v>
      </c>
      <c r="L1" s="35" t="s">
        <v>80</v>
      </c>
      <c r="M1" s="34" t="s">
        <v>81</v>
      </c>
      <c r="N1" s="34" t="s">
        <v>82</v>
      </c>
      <c r="O1" s="35" t="s">
        <v>83</v>
      </c>
      <c r="P1" s="34" t="s">
        <v>84</v>
      </c>
    </row>
    <row r="2" spans="1:17" s="32" customFormat="1" ht="25.5" x14ac:dyDescent="0.2">
      <c r="A2" s="27" t="s">
        <v>71</v>
      </c>
      <c r="B2" s="27" t="s">
        <v>66</v>
      </c>
      <c r="C2" s="28" t="s">
        <v>89</v>
      </c>
      <c r="D2" s="29" t="s">
        <v>67</v>
      </c>
      <c r="E2" s="29"/>
      <c r="F2" s="30">
        <v>0</v>
      </c>
      <c r="G2" s="30">
        <v>0</v>
      </c>
      <c r="H2" s="31">
        <v>0</v>
      </c>
      <c r="I2" s="27" t="s">
        <v>66</v>
      </c>
      <c r="J2" s="29" t="s">
        <v>43</v>
      </c>
      <c r="K2" s="36" t="s">
        <v>85</v>
      </c>
      <c r="L2" s="37" t="s">
        <v>85</v>
      </c>
      <c r="M2" s="36">
        <f>ROUND(79*0.372,1)</f>
        <v>29.4</v>
      </c>
      <c r="N2" s="36" t="s">
        <v>85</v>
      </c>
      <c r="O2" s="37" t="s">
        <v>85</v>
      </c>
      <c r="P2" s="36">
        <f>ROUND(51*0.358,1)</f>
        <v>18.3</v>
      </c>
    </row>
    <row r="3" spans="1:17" s="32" customFormat="1" ht="76.5" x14ac:dyDescent="0.2">
      <c r="A3" s="27" t="s">
        <v>72</v>
      </c>
      <c r="B3" s="27" t="s">
        <v>68</v>
      </c>
      <c r="C3" s="28" t="s">
        <v>78</v>
      </c>
      <c r="D3" s="29" t="s">
        <v>67</v>
      </c>
      <c r="E3" s="29" t="s">
        <v>67</v>
      </c>
      <c r="F3" s="30">
        <v>0</v>
      </c>
      <c r="G3" s="30">
        <v>0</v>
      </c>
      <c r="H3" s="31">
        <v>0</v>
      </c>
      <c r="I3" s="33" t="s">
        <v>69</v>
      </c>
      <c r="J3" s="33" t="s">
        <v>43</v>
      </c>
      <c r="K3" s="36">
        <v>4965.6000000000004</v>
      </c>
      <c r="L3" s="37">
        <v>0.06</v>
      </c>
      <c r="M3" s="36">
        <f>ROUND(K3*L3,1)</f>
        <v>297.89999999999998</v>
      </c>
      <c r="N3" s="36">
        <v>325.39999999999998</v>
      </c>
      <c r="O3" s="37">
        <v>0.06</v>
      </c>
      <c r="P3" s="36">
        <f>ROUND(N3*O3,1)</f>
        <v>19.5</v>
      </c>
    </row>
    <row r="4" spans="1:17" s="32" customFormat="1" ht="25.5" x14ac:dyDescent="0.2">
      <c r="A4" s="27" t="s">
        <v>73</v>
      </c>
      <c r="B4" s="27" t="s">
        <v>74</v>
      </c>
      <c r="C4" s="28" t="s">
        <v>75</v>
      </c>
      <c r="D4" s="29" t="s">
        <v>67</v>
      </c>
      <c r="E4" s="29"/>
      <c r="F4" s="30">
        <v>0</v>
      </c>
      <c r="G4" s="30">
        <v>0</v>
      </c>
      <c r="H4" s="31">
        <v>0</v>
      </c>
      <c r="I4" s="27" t="s">
        <v>70</v>
      </c>
      <c r="J4" s="29" t="s">
        <v>43</v>
      </c>
      <c r="K4" s="36" t="s">
        <v>85</v>
      </c>
      <c r="L4" s="37" t="s">
        <v>85</v>
      </c>
      <c r="M4" s="36">
        <f>ROUND(93*0.372,1)</f>
        <v>34.6</v>
      </c>
      <c r="N4" s="36" t="s">
        <v>85</v>
      </c>
      <c r="O4" s="37" t="s">
        <v>85</v>
      </c>
      <c r="P4" s="36">
        <f>ROUND(57*0.358,1)</f>
        <v>20.399999999999999</v>
      </c>
    </row>
    <row r="5" spans="1:17" s="32" customFormat="1" ht="25.5" x14ac:dyDescent="0.2">
      <c r="A5" s="27" t="s">
        <v>90</v>
      </c>
      <c r="B5" s="42" t="s">
        <v>91</v>
      </c>
      <c r="C5" s="42" t="s">
        <v>92</v>
      </c>
      <c r="D5" s="29" t="s">
        <v>67</v>
      </c>
      <c r="E5" s="29" t="s">
        <v>67</v>
      </c>
      <c r="F5" s="30">
        <v>0</v>
      </c>
      <c r="G5" s="30">
        <v>0</v>
      </c>
      <c r="H5" s="31"/>
      <c r="I5" s="27" t="s">
        <v>93</v>
      </c>
      <c r="J5" s="29" t="s">
        <v>34</v>
      </c>
      <c r="K5" s="36" t="s">
        <v>85</v>
      </c>
      <c r="L5" s="37" t="s">
        <v>85</v>
      </c>
      <c r="M5" s="36">
        <v>230.5</v>
      </c>
      <c r="N5" s="36" t="s">
        <v>85</v>
      </c>
      <c r="O5" s="37" t="s">
        <v>85</v>
      </c>
      <c r="P5" s="36">
        <v>38.6</v>
      </c>
    </row>
    <row r="7" spans="1:17" x14ac:dyDescent="0.2">
      <c r="K7" s="39" t="s">
        <v>86</v>
      </c>
      <c r="M7" s="39">
        <f>SUM(M2:M6)</f>
        <v>592.4</v>
      </c>
      <c r="P7" s="39">
        <f>SUM(P2:P6)</f>
        <v>96.8</v>
      </c>
    </row>
    <row r="8" spans="1:17" x14ac:dyDescent="0.2">
      <c r="K8" s="41" t="s">
        <v>87</v>
      </c>
      <c r="M8" s="39">
        <v>1002.3</v>
      </c>
      <c r="P8" s="39">
        <v>180.4</v>
      </c>
    </row>
    <row r="9" spans="1:17" x14ac:dyDescent="0.2">
      <c r="K9" s="41" t="s">
        <v>88</v>
      </c>
      <c r="M9" s="39">
        <f>M8-M7</f>
        <v>409.9</v>
      </c>
      <c r="P9" s="39">
        <f>P8-P7</f>
        <v>83.600000000000009</v>
      </c>
    </row>
  </sheetData>
  <customSheetViews>
    <customSheetView guid="{199DBF08-2DE0-46DB-A0D8-C3798744F7B5}">
      <selection activeCell="D28" sqref="D28"/>
      <pageMargins left="0.7" right="0.7" top="0.75" bottom="0.75" header="0.3" footer="0.3"/>
      <pageSetup orientation="portrait" r:id="rId1"/>
    </customSheetView>
    <customSheetView guid="{2EC12E2B-DEDD-41C4-A90D-9F7CE8564109}">
      <selection activeCell="E4" sqref="E4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Projects</vt:lpstr>
      <vt:lpstr>Project Credit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Frick, Marcy</cp:lastModifiedBy>
  <dcterms:created xsi:type="dcterms:W3CDTF">2016-09-08T18:25:54Z</dcterms:created>
  <dcterms:modified xsi:type="dcterms:W3CDTF">2017-09-05T20:05:11Z</dcterms:modified>
</cp:coreProperties>
</file>