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8800" windowHeight="11835"/>
  </bookViews>
  <sheets>
    <sheet name="Project Credits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7" l="1"/>
  <c r="M13" i="7"/>
  <c r="P9" i="7"/>
  <c r="M9" i="7"/>
  <c r="P15" i="7"/>
  <c r="M15" i="7"/>
</calcChain>
</file>

<file path=xl/sharedStrings.xml><?xml version="1.0" encoding="utf-8"?>
<sst xmlns="http://schemas.openxmlformats.org/spreadsheetml/2006/main" count="88" uniqueCount="54">
  <si>
    <t>Project Number</t>
  </si>
  <si>
    <t>Project Description</t>
  </si>
  <si>
    <t>Completed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</si>
  <si>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</si>
  <si>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</si>
  <si>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</si>
  <si>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</si>
  <si>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</si>
  <si>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</si>
  <si>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</si>
  <si>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</si>
  <si>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</si>
  <si>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</si>
  <si>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Education Efforts</t>
  </si>
  <si>
    <t>Education</t>
  </si>
  <si>
    <t>2nd Generation Baffle Box</t>
  </si>
  <si>
    <t>Planned</t>
  </si>
  <si>
    <t>M-02</t>
  </si>
  <si>
    <t>Lake Gem/Park Lake COOP BMP</t>
  </si>
  <si>
    <t>Construct 2nd generation baffle box</t>
  </si>
  <si>
    <r>
      <t>Delayed</t>
    </r>
    <r>
      <rPr>
        <sz val="10"/>
        <color theme="1"/>
        <rFont val="Times New Roman"/>
        <family val="1"/>
      </rPr>
      <t> </t>
    </r>
    <r>
      <rPr>
        <sz val="10"/>
        <color rgb="FF000000"/>
        <rFont val="Times New Roman"/>
        <family val="1"/>
      </rPr>
      <t xml:space="preserve"> indefinitely </t>
    </r>
  </si>
  <si>
    <t>M-03</t>
  </si>
  <si>
    <t xml:space="preserve">Delayed indefinitely </t>
  </si>
  <si>
    <t>M-04</t>
  </si>
  <si>
    <t>M-05</t>
  </si>
  <si>
    <t>M-06</t>
  </si>
  <si>
    <t>Construct infiltration trenches</t>
  </si>
  <si>
    <t>Infiltration trenches</t>
  </si>
  <si>
    <t>M-14</t>
  </si>
  <si>
    <t>Horatio Avenue Infiltration Trench</t>
  </si>
  <si>
    <t>M-16</t>
  </si>
  <si>
    <t>Street sweeping once every two weeks of 71 miles</t>
  </si>
  <si>
    <t>N/A</t>
  </si>
  <si>
    <t>M-17</t>
  </si>
  <si>
    <t>Landscaping ordinance, PSAs, presentations/ pamphlets, website, illicit discharge program</t>
  </si>
  <si>
    <t>M-20</t>
  </si>
  <si>
    <t>Park Lake Baffle Boxes</t>
  </si>
  <si>
    <t>Construction 2nd generation baffle box</t>
  </si>
  <si>
    <t>M-21</t>
  </si>
  <si>
    <t>Minnehaha Circle Baffle Box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</si>
  <si>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</si>
  <si>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</si>
  <si>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</si>
  <si>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</si>
  <si>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</si>
  <si>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</si>
  <si>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keep since delayed indefinitely?</t>
  </si>
  <si>
    <t>If keep, need GIS file</t>
  </si>
  <si>
    <t>Need GIS file and permit</t>
  </si>
  <si>
    <t>Need GIS file</t>
  </si>
  <si>
    <t>Need weight or volume of material</t>
  </si>
  <si>
    <t>Total</t>
  </si>
  <si>
    <t>Total Required Reductions</t>
  </si>
  <si>
    <t>Remaining Reductions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</si>
</sst>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#,##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44" fontId="2" fillId="2" borderId="1" xfId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left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44" fontId="3" fillId="3" borderId="1" xfId="1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5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165" fontId="0" fillId="0" borderId="0" xfId="0" applyNumberFormat="1" applyAlignment="1">
      <alignment wrapText="1"/>
    </xf>
    <xf numFmtId="164" fontId="3" fillId="3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I19" sqref="I19"/>
    </sheetView>
  </sheetViews>
  <sheetFormatPr defaultRowHeight="15" x14ac:dyDescent="0.25"/>
  <cols>
    <col min="1" max="1" width="7.28515625" style="10" bestFit="1" customWidth="1"/>
    <col min="2" max="2" width="14.42578125" style="10" customWidth="1"/>
    <col min="3" max="3" width="20.7109375" style="10" customWidth="1"/>
    <col min="4" max="10" width="12.7109375" style="10" customWidth="1"/>
    <col min="11" max="11" width="12" style="18" customWidth="1"/>
    <col min="12" max="12" width="14" style="26" customWidth="1"/>
    <col min="13" max="13" width="9.7109375" style="18" customWidth="1"/>
    <col min="14" max="14" width="12.85546875" style="18" customWidth="1"/>
    <col min="15" max="15" width="12.5703125" style="26" customWidth="1"/>
    <col min="16" max="16" width="9.140625" style="18"/>
    <col min="17" max="17" width="11.140625" style="10" customWidth="1"/>
    <col min="18" max="16384" width="9.140625" style="10"/>
  </cols>
  <sheetData>
    <row r="1" spans="1:18" ht="26.25" x14ac:dyDescent="0.25">
      <c r="A1" s="1" t="s">
        <v>0</v>
      </c>
      <c r="B1" s="1" t="s">
        <v>4</v>
      </c>
      <c r="C1" s="1" t="s">
        <v>1</v>
      </c>
      <c r="D1" s="1" t="s">
        <v>5</v>
      </c>
      <c r="E1" s="1" t="s">
        <v>6</v>
      </c>
      <c r="F1" s="2" t="s">
        <v>7</v>
      </c>
      <c r="G1" s="2" t="s">
        <v>8</v>
      </c>
      <c r="H1" s="3" t="s">
        <v>9</v>
      </c>
      <c r="I1" s="1" t="s">
        <v>10</v>
      </c>
      <c r="J1" s="1" t="s">
        <v>11</v>
      </c>
      <c r="K1" s="12" t="s">
        <v>40</v>
      </c>
      <c r="L1" s="13" t="s">
        <v>41</v>
      </c>
      <c r="M1" s="12" t="s">
        <v>42</v>
      </c>
      <c r="N1" s="12" t="s">
        <v>43</v>
      </c>
      <c r="O1" s="13" t="s">
        <v>44</v>
      </c>
      <c r="P1" s="12" t="s">
        <v>45</v>
      </c>
    </row>
    <row r="2" spans="1:18" s="11" customFormat="1" ht="38.25" x14ac:dyDescent="0.2">
      <c r="A2" s="14" t="s">
        <v>17</v>
      </c>
      <c r="B2" s="14" t="s">
        <v>18</v>
      </c>
      <c r="C2" s="14" t="s">
        <v>19</v>
      </c>
      <c r="D2" s="15">
        <v>2010</v>
      </c>
      <c r="E2" s="15"/>
      <c r="F2" s="16">
        <v>30000</v>
      </c>
      <c r="G2" s="16">
        <v>3000</v>
      </c>
      <c r="H2" s="17">
        <v>3.4</v>
      </c>
      <c r="I2" s="15" t="s">
        <v>15</v>
      </c>
      <c r="J2" s="14" t="s">
        <v>20</v>
      </c>
      <c r="K2" s="27"/>
      <c r="L2" s="28">
        <v>0.1905</v>
      </c>
      <c r="M2" s="27"/>
      <c r="N2" s="27"/>
      <c r="O2" s="28">
        <v>0.155</v>
      </c>
      <c r="P2" s="27"/>
      <c r="Q2" s="11" t="s">
        <v>46</v>
      </c>
      <c r="R2" s="11" t="s">
        <v>47</v>
      </c>
    </row>
    <row r="3" spans="1:18" s="11" customFormat="1" ht="38.25" x14ac:dyDescent="0.2">
      <c r="A3" s="14" t="s">
        <v>21</v>
      </c>
      <c r="B3" s="14" t="s">
        <v>18</v>
      </c>
      <c r="C3" s="14" t="s">
        <v>19</v>
      </c>
      <c r="D3" s="15">
        <v>2010</v>
      </c>
      <c r="E3" s="15"/>
      <c r="F3" s="16">
        <v>30000</v>
      </c>
      <c r="G3" s="16">
        <v>3000</v>
      </c>
      <c r="H3" s="17">
        <v>20</v>
      </c>
      <c r="I3" s="15" t="s">
        <v>15</v>
      </c>
      <c r="J3" s="14" t="s">
        <v>22</v>
      </c>
      <c r="K3" s="27"/>
      <c r="L3" s="28">
        <v>0.1905</v>
      </c>
      <c r="M3" s="27"/>
      <c r="N3" s="27"/>
      <c r="O3" s="28">
        <v>0.155</v>
      </c>
      <c r="P3" s="27"/>
      <c r="Q3" s="11" t="s">
        <v>46</v>
      </c>
      <c r="R3" s="11" t="s">
        <v>47</v>
      </c>
    </row>
    <row r="4" spans="1:18" s="11" customFormat="1" ht="38.25" x14ac:dyDescent="0.2">
      <c r="A4" s="14" t="s">
        <v>23</v>
      </c>
      <c r="B4" s="14" t="s">
        <v>18</v>
      </c>
      <c r="C4" s="14" t="s">
        <v>19</v>
      </c>
      <c r="D4" s="15">
        <v>2010</v>
      </c>
      <c r="E4" s="15"/>
      <c r="F4" s="16">
        <v>60000</v>
      </c>
      <c r="G4" s="16">
        <v>6000</v>
      </c>
      <c r="H4" s="17">
        <v>3.1</v>
      </c>
      <c r="I4" s="15" t="s">
        <v>15</v>
      </c>
      <c r="J4" s="14" t="s">
        <v>22</v>
      </c>
      <c r="K4" s="27"/>
      <c r="L4" s="28">
        <v>0.1905</v>
      </c>
      <c r="M4" s="27"/>
      <c r="N4" s="27"/>
      <c r="O4" s="28">
        <v>0.155</v>
      </c>
      <c r="P4" s="27"/>
      <c r="Q4" s="11" t="s">
        <v>46</v>
      </c>
      <c r="R4" s="11" t="s">
        <v>47</v>
      </c>
    </row>
    <row r="5" spans="1:18" s="11" customFormat="1" ht="38.25" x14ac:dyDescent="0.2">
      <c r="A5" s="14" t="s">
        <v>24</v>
      </c>
      <c r="B5" s="14" t="s">
        <v>18</v>
      </c>
      <c r="C5" s="14" t="s">
        <v>19</v>
      </c>
      <c r="D5" s="15">
        <v>2010</v>
      </c>
      <c r="E5" s="15"/>
      <c r="F5" s="16">
        <v>60000</v>
      </c>
      <c r="G5" s="16">
        <v>6000</v>
      </c>
      <c r="H5" s="17">
        <v>178.9</v>
      </c>
      <c r="I5" s="15" t="s">
        <v>15</v>
      </c>
      <c r="J5" s="14" t="s">
        <v>22</v>
      </c>
      <c r="K5" s="27"/>
      <c r="L5" s="28">
        <v>0.1905</v>
      </c>
      <c r="M5" s="27"/>
      <c r="N5" s="27"/>
      <c r="O5" s="28">
        <v>0.155</v>
      </c>
      <c r="P5" s="27"/>
      <c r="Q5" s="11" t="s">
        <v>46</v>
      </c>
      <c r="R5" s="11" t="s">
        <v>47</v>
      </c>
    </row>
    <row r="6" spans="1:18" s="11" customFormat="1" ht="38.25" x14ac:dyDescent="0.2">
      <c r="A6" s="14" t="s">
        <v>25</v>
      </c>
      <c r="B6" s="14" t="s">
        <v>18</v>
      </c>
      <c r="C6" s="14" t="s">
        <v>19</v>
      </c>
      <c r="D6" s="15">
        <v>2010</v>
      </c>
      <c r="E6" s="15"/>
      <c r="F6" s="16">
        <v>60000</v>
      </c>
      <c r="G6" s="16">
        <v>6000</v>
      </c>
      <c r="H6" s="17">
        <v>58.1</v>
      </c>
      <c r="I6" s="15" t="s">
        <v>15</v>
      </c>
      <c r="J6" s="14" t="s">
        <v>22</v>
      </c>
      <c r="K6" s="27"/>
      <c r="L6" s="28">
        <v>0.1905</v>
      </c>
      <c r="M6" s="27"/>
      <c r="N6" s="27"/>
      <c r="O6" s="28">
        <v>0.155</v>
      </c>
      <c r="P6" s="27"/>
      <c r="Q6" s="11" t="s">
        <v>46</v>
      </c>
      <c r="R6" s="11" t="s">
        <v>47</v>
      </c>
    </row>
    <row r="7" spans="1:18" s="11" customFormat="1" ht="38.25" x14ac:dyDescent="0.2">
      <c r="A7" s="14" t="s">
        <v>28</v>
      </c>
      <c r="B7" s="14" t="s">
        <v>29</v>
      </c>
      <c r="C7" s="14" t="s">
        <v>26</v>
      </c>
      <c r="D7" s="15">
        <v>2014</v>
      </c>
      <c r="E7" s="15"/>
      <c r="F7" s="16">
        <v>150000</v>
      </c>
      <c r="G7" s="16">
        <v>5000</v>
      </c>
      <c r="H7" s="17">
        <v>5</v>
      </c>
      <c r="I7" s="14" t="s">
        <v>27</v>
      </c>
      <c r="J7" s="14" t="s">
        <v>16</v>
      </c>
      <c r="K7" s="27"/>
      <c r="L7" s="28"/>
      <c r="M7" s="27"/>
      <c r="N7" s="27"/>
      <c r="O7" s="28"/>
      <c r="P7" s="27"/>
      <c r="Q7" s="11" t="s">
        <v>48</v>
      </c>
    </row>
    <row r="8" spans="1:18" s="11" customFormat="1" ht="38.25" x14ac:dyDescent="0.2">
      <c r="A8" s="14" t="s">
        <v>30</v>
      </c>
      <c r="B8" s="14" t="s">
        <v>12</v>
      </c>
      <c r="C8" s="14" t="s">
        <v>31</v>
      </c>
      <c r="D8" s="16" t="s">
        <v>32</v>
      </c>
      <c r="E8" s="16" t="s">
        <v>32</v>
      </c>
      <c r="F8" s="16" t="s">
        <v>32</v>
      </c>
      <c r="G8" s="16">
        <v>100000</v>
      </c>
      <c r="H8" s="17">
        <v>2898</v>
      </c>
      <c r="I8" s="14" t="s">
        <v>12</v>
      </c>
      <c r="J8" s="15" t="s">
        <v>2</v>
      </c>
      <c r="K8" s="27"/>
      <c r="L8" s="28"/>
      <c r="M8" s="27"/>
      <c r="N8" s="27"/>
      <c r="O8" s="28"/>
      <c r="P8" s="27"/>
      <c r="Q8" s="11" t="s">
        <v>50</v>
      </c>
    </row>
    <row r="9" spans="1:18" s="11" customFormat="1" ht="51" x14ac:dyDescent="0.2">
      <c r="A9" s="4" t="s">
        <v>33</v>
      </c>
      <c r="B9" s="5" t="s">
        <v>13</v>
      </c>
      <c r="C9" s="5" t="s">
        <v>34</v>
      </c>
      <c r="D9" s="9" t="s">
        <v>32</v>
      </c>
      <c r="E9" s="9" t="s">
        <v>32</v>
      </c>
      <c r="F9" s="7">
        <v>0</v>
      </c>
      <c r="G9" s="7">
        <v>0</v>
      </c>
      <c r="H9" s="8">
        <v>0</v>
      </c>
      <c r="I9" s="5" t="s">
        <v>14</v>
      </c>
      <c r="J9" s="6" t="s">
        <v>3</v>
      </c>
      <c r="K9" s="29">
        <v>3200.3</v>
      </c>
      <c r="L9" s="30">
        <v>1.4999999999999999E-2</v>
      </c>
      <c r="M9" s="29">
        <f>ROUND(K9*L9,1)</f>
        <v>48</v>
      </c>
      <c r="N9" s="29">
        <v>247.1</v>
      </c>
      <c r="O9" s="30">
        <v>1.4999999999999999E-2</v>
      </c>
      <c r="P9" s="29">
        <f>ROUND(N9*O9,1)</f>
        <v>3.7</v>
      </c>
    </row>
    <row r="10" spans="1:18" s="11" customFormat="1" ht="25.5" x14ac:dyDescent="0.2">
      <c r="A10" s="14" t="s">
        <v>35</v>
      </c>
      <c r="B10" s="15" t="s">
        <v>36</v>
      </c>
      <c r="C10" s="14" t="s">
        <v>37</v>
      </c>
      <c r="D10" s="15">
        <v>2012</v>
      </c>
      <c r="E10" s="15"/>
      <c r="F10" s="19">
        <v>0</v>
      </c>
      <c r="G10" s="19">
        <v>0</v>
      </c>
      <c r="H10" s="20">
        <v>58</v>
      </c>
      <c r="I10" s="15" t="s">
        <v>15</v>
      </c>
      <c r="J10" s="15" t="s">
        <v>16</v>
      </c>
      <c r="K10" s="27"/>
      <c r="L10" s="28">
        <v>0.1905</v>
      </c>
      <c r="M10" s="27"/>
      <c r="N10" s="27"/>
      <c r="O10" s="28">
        <v>0.155</v>
      </c>
      <c r="P10" s="27"/>
      <c r="Q10" s="11" t="s">
        <v>49</v>
      </c>
    </row>
    <row r="11" spans="1:18" s="11" customFormat="1" ht="25.5" x14ac:dyDescent="0.2">
      <c r="A11" s="14" t="s">
        <v>38</v>
      </c>
      <c r="B11" s="15" t="s">
        <v>39</v>
      </c>
      <c r="C11" s="14" t="s">
        <v>37</v>
      </c>
      <c r="D11" s="15">
        <v>2012</v>
      </c>
      <c r="E11" s="15"/>
      <c r="F11" s="19">
        <v>0</v>
      </c>
      <c r="G11" s="19">
        <v>0</v>
      </c>
      <c r="H11" s="20">
        <v>7.7</v>
      </c>
      <c r="I11" s="15" t="s">
        <v>15</v>
      </c>
      <c r="J11" s="15" t="s">
        <v>2</v>
      </c>
      <c r="K11" s="27"/>
      <c r="L11" s="28">
        <v>0.1905</v>
      </c>
      <c r="M11" s="27"/>
      <c r="N11" s="27"/>
      <c r="O11" s="28">
        <v>0.155</v>
      </c>
      <c r="P11" s="27"/>
      <c r="Q11" s="11" t="s">
        <v>49</v>
      </c>
    </row>
    <row r="13" spans="1:18" x14ac:dyDescent="0.25">
      <c r="K13" s="21" t="s">
        <v>51</v>
      </c>
      <c r="L13" s="22"/>
      <c r="M13" s="23">
        <f>SUM(M2:M11)</f>
        <v>48</v>
      </c>
      <c r="N13" s="23"/>
      <c r="O13" s="22"/>
      <c r="P13" s="23">
        <f>SUM(P2:P11)</f>
        <v>3.7</v>
      </c>
      <c r="Q13" s="24"/>
    </row>
    <row r="14" spans="1:18" x14ac:dyDescent="0.25">
      <c r="K14" s="25" t="s">
        <v>52</v>
      </c>
      <c r="L14" s="22"/>
      <c r="M14" s="23">
        <v>646</v>
      </c>
      <c r="N14" s="23"/>
      <c r="O14" s="22"/>
      <c r="P14" s="23">
        <v>137</v>
      </c>
      <c r="Q14" s="24"/>
    </row>
    <row r="15" spans="1:18" x14ac:dyDescent="0.25">
      <c r="K15" s="25" t="s">
        <v>53</v>
      </c>
      <c r="L15" s="22"/>
      <c r="M15" s="23">
        <f>M14-M13</f>
        <v>598</v>
      </c>
      <c r="N15" s="23"/>
      <c r="O15" s="22"/>
      <c r="P15" s="23">
        <f>P14-P13</f>
        <v>133.30000000000001</v>
      </c>
      <c r="Q1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Credits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dcterms:created xsi:type="dcterms:W3CDTF">2016-09-08T18:25:54Z</dcterms:created>
  <dcterms:modified xsi:type="dcterms:W3CDTF">2017-09-05T20:39:21Z</dcterms:modified>
</cp:coreProperties>
</file>