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.policastro\Documents\Projects\FDEP\BMAP support\TA 5 - Middle St. Johns River\Projects\01 Credits\"/>
    </mc:Choice>
  </mc:AlternateContent>
  <bookViews>
    <workbookView xWindow="0" yWindow="0" windowWidth="14820" windowHeight="11730"/>
  </bookViews>
  <sheets>
    <sheet name="Project Credit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1" l="1"/>
  <c r="H6" i="1"/>
  <c r="H8" i="1" l="1"/>
  <c r="H2" i="1" l="1"/>
  <c r="K2" i="1"/>
  <c r="K3" i="1" l="1"/>
  <c r="K8" i="1" s="1"/>
  <c r="H3" i="1"/>
</calcChain>
</file>

<file path=xl/sharedStrings.xml><?xml version="1.0" encoding="utf-8"?>
<sst xmlns="http://schemas.openxmlformats.org/spreadsheetml/2006/main" count="37" uniqueCount="28">
  <si>
    <t>Project Type</t>
  </si>
  <si>
    <t>Status</t>
  </si>
  <si>
    <t>Education</t>
  </si>
  <si>
    <t>Ongoing</t>
  </si>
  <si>
    <t>Project Number</t>
  </si>
  <si>
    <t>Project Name</t>
  </si>
  <si>
    <t>Project Description</t>
  </si>
  <si>
    <t>Education Efforts</t>
  </si>
  <si>
    <t>Street sweeping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</si>
  <si>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</si>
  <si>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</si>
  <si>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</si>
  <si>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</si>
  <si>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</si>
  <si>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</si>
  <si>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Total</t>
  </si>
  <si>
    <t>Total Required Reductions</t>
  </si>
  <si>
    <t>Remaining Reductions</t>
  </si>
  <si>
    <t>N/A</t>
  </si>
  <si>
    <t>T-02</t>
  </si>
  <si>
    <t>T-03</t>
  </si>
  <si>
    <t>Monthly street sweeping of 48 miles</t>
  </si>
  <si>
    <t>Street sweeping to remove 60,885 lbs/yr of material</t>
  </si>
  <si>
    <t>No fertilizer on right-of-ways, educational signage, illicit discharge training</t>
  </si>
  <si>
    <t>T-04</t>
  </si>
  <si>
    <t>Credits for Missing BMPs</t>
  </si>
  <si>
    <t>BMPs missing from the model</t>
  </si>
  <si>
    <t>Various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</si>
</sst>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%"/>
  </numFmts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wrapText="1"/>
    </xf>
    <xf numFmtId="164" fontId="2" fillId="0" borderId="0" xfId="0" applyNumberFormat="1" applyFont="1"/>
    <xf numFmtId="164" fontId="2" fillId="0" borderId="0" xfId="0" applyNumberFormat="1" applyFont="1" applyAlignment="1">
      <alignment horizontal="right"/>
    </xf>
    <xf numFmtId="165" fontId="2" fillId="0" borderId="1" xfId="0" applyNumberFormat="1" applyFont="1" applyBorder="1" applyAlignment="1">
      <alignment horizontal="center" vertical="center" wrapText="1"/>
    </xf>
    <xf numFmtId="165" fontId="2" fillId="0" borderId="0" xfId="0" applyNumberFormat="1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workbookViewId="0">
      <selection activeCell="K8" sqref="K8"/>
    </sheetView>
  </sheetViews>
  <sheetFormatPr defaultRowHeight="12.75" x14ac:dyDescent="0.2"/>
  <cols>
    <col min="1" max="1" width="9.140625" style="1"/>
    <col min="2" max="2" width="13.140625" style="1" customWidth="1"/>
    <col min="3" max="3" width="22.7109375" style="1" customWidth="1"/>
    <col min="4" max="4" width="10.42578125" style="1" customWidth="1"/>
    <col min="5" max="5" width="9.140625" style="1"/>
    <col min="6" max="6" width="12.28515625" style="7" customWidth="1"/>
    <col min="7" max="7" width="11.5703125" style="11" customWidth="1"/>
    <col min="8" max="8" width="9.140625" style="7"/>
    <col min="9" max="9" width="12.28515625" style="7" customWidth="1"/>
    <col min="10" max="10" width="12.140625" style="11" customWidth="1"/>
    <col min="11" max="11" width="9.140625" style="7"/>
    <col min="12" max="12" width="10" style="1" bestFit="1" customWidth="1"/>
    <col min="13" max="16384" width="9.140625" style="1"/>
  </cols>
  <sheetData>
    <row r="1" spans="1:12" ht="25.5" x14ac:dyDescent="0.2">
      <c r="A1" s="2" t="s">
        <v>4</v>
      </c>
      <c r="B1" s="2" t="s">
        <v>5</v>
      </c>
      <c r="C1" s="2" t="s">
        <v>6</v>
      </c>
      <c r="D1" s="2" t="s">
        <v>0</v>
      </c>
      <c r="E1" s="2" t="s">
        <v>1</v>
      </c>
      <c r="F1" s="4" t="s">
        <v>9</v>
      </c>
      <c r="G1" s="5" t="s">
        <v>10</v>
      </c>
      <c r="H1" s="4" t="s">
        <v>11</v>
      </c>
      <c r="I1" s="4" t="s">
        <v>12</v>
      </c>
      <c r="J1" s="5" t="s">
        <v>13</v>
      </c>
      <c r="K1" s="4" t="s">
        <v>14</v>
      </c>
    </row>
    <row r="2" spans="1:12" ht="38.25" x14ac:dyDescent="0.2">
      <c r="A2" s="3" t="s">
        <v>19</v>
      </c>
      <c r="B2" s="3" t="s">
        <v>21</v>
      </c>
      <c r="C2" s="3" t="s">
        <v>22</v>
      </c>
      <c r="D2" s="3" t="s">
        <v>8</v>
      </c>
      <c r="E2" s="3" t="s">
        <v>3</v>
      </c>
      <c r="F2" s="13" t="s">
        <v>18</v>
      </c>
      <c r="G2" s="14" t="s">
        <v>18</v>
      </c>
      <c r="H2" s="13">
        <f>ROUND(34*0.6951,1)</f>
        <v>23.6</v>
      </c>
      <c r="I2" s="13" t="s">
        <v>18</v>
      </c>
      <c r="J2" s="14" t="s">
        <v>18</v>
      </c>
      <c r="K2" s="13">
        <f>ROUND(22*0.651,1)</f>
        <v>14.3</v>
      </c>
    </row>
    <row r="3" spans="1:12" ht="38.25" x14ac:dyDescent="0.2">
      <c r="A3" s="3" t="s">
        <v>20</v>
      </c>
      <c r="B3" s="3" t="s">
        <v>7</v>
      </c>
      <c r="C3" s="12" t="s">
        <v>23</v>
      </c>
      <c r="D3" s="3" t="s">
        <v>2</v>
      </c>
      <c r="E3" s="3" t="s">
        <v>3</v>
      </c>
      <c r="F3" s="6">
        <v>5107.3</v>
      </c>
      <c r="G3" s="10">
        <v>1.4999999999999999E-2</v>
      </c>
      <c r="H3" s="6">
        <f>ROUND(F3*G3,1)</f>
        <v>76.599999999999994</v>
      </c>
      <c r="I3" s="6">
        <v>465.6</v>
      </c>
      <c r="J3" s="10">
        <v>1.4999999999999999E-2</v>
      </c>
      <c r="K3" s="6">
        <f>ROUND(I3*J3,1)</f>
        <v>7</v>
      </c>
    </row>
    <row r="4" spans="1:12" ht="25.5" x14ac:dyDescent="0.2">
      <c r="A4" s="3" t="s">
        <v>24</v>
      </c>
      <c r="B4" s="3" t="s">
        <v>25</v>
      </c>
      <c r="C4" s="3" t="s">
        <v>26</v>
      </c>
      <c r="D4" s="3" t="s">
        <v>27</v>
      </c>
      <c r="E4" s="3" t="s">
        <v>3</v>
      </c>
      <c r="F4" s="6" t="s">
        <v>18</v>
      </c>
      <c r="G4" s="10" t="s">
        <v>18</v>
      </c>
      <c r="H4" s="6">
        <v>902.1</v>
      </c>
      <c r="I4" s="6" t="s">
        <v>18</v>
      </c>
      <c r="J4" s="10" t="s">
        <v>18</v>
      </c>
      <c r="K4" s="6">
        <v>109.6</v>
      </c>
    </row>
    <row r="6" spans="1:12" x14ac:dyDescent="0.2">
      <c r="F6" s="8" t="s">
        <v>15</v>
      </c>
      <c r="H6" s="7">
        <f>SUM(H2:H4)</f>
        <v>1002.3</v>
      </c>
      <c r="I6" s="11"/>
      <c r="K6" s="7">
        <f>SUM(K2:K4)</f>
        <v>130.9</v>
      </c>
      <c r="L6" s="11"/>
    </row>
    <row r="7" spans="1:12" x14ac:dyDescent="0.2">
      <c r="F7" s="9" t="s">
        <v>16</v>
      </c>
      <c r="H7" s="7">
        <v>1030.9000000000001</v>
      </c>
      <c r="K7" s="7">
        <v>258.2</v>
      </c>
    </row>
    <row r="8" spans="1:12" x14ac:dyDescent="0.2">
      <c r="F8" s="9" t="s">
        <v>17</v>
      </c>
      <c r="H8" s="7">
        <f>H7-H6</f>
        <v>28.600000000000136</v>
      </c>
      <c r="K8" s="7">
        <f>K7-K6</f>
        <v>127.29999999999998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Credits</vt:lpstr>
    </vt:vector>
  </TitlesOfParts>
  <Company>Tetra Tech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Frick, Marcy</dc:creator>
  <cp:lastModifiedBy>Frick, Marcy</cp:lastModifiedBy>
  <dcterms:created xsi:type="dcterms:W3CDTF">2017-02-14T21:08:57Z</dcterms:created>
  <dcterms:modified xsi:type="dcterms:W3CDTF">2017-09-05T20:57:20Z</dcterms:modified>
</cp:coreProperties>
</file>