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570" windowHeight="12120"/>
  </bookViews>
  <sheets>
    <sheet name="PublicEdCredits" sheetId="1" r:id="rId1"/>
  </sheets>
  <definedNames>
    <definedName name="_xlnm.Print_Area" localSheetId="0">PublicEdCredits!$A$1:$K$40</definedName>
  </definedNames>
  <calcPr calcId="125725"/>
</workbook>
</file>

<file path=xl/calcChain.xml><?xml version="1.0" encoding="utf-8"?>
<calcChain xmlns="http://schemas.openxmlformats.org/spreadsheetml/2006/main">
  <c r="H6" i="1"/>
  <c r="H8"/>
  <c r="H10"/>
  <c r="H12"/>
  <c r="H14"/>
  <c r="H16"/>
  <c r="H20"/>
  <c r="H22"/>
  <c r="H24"/>
  <c r="H26"/>
  <c r="H28"/>
  <c r="H30"/>
  <c r="H4"/>
  <c r="H2"/>
  <c r="I2"/>
  <c r="I30"/>
  <c r="I28"/>
  <c r="I26"/>
  <c r="I24"/>
  <c r="I22"/>
  <c r="I20"/>
  <c r="I18"/>
  <c r="I16"/>
  <c r="I14"/>
  <c r="I12"/>
  <c r="I10"/>
  <c r="I8"/>
  <c r="I6"/>
  <c r="I4"/>
</calcChain>
</file>

<file path=xl/sharedStrings.xml><?xml version="1.0" encoding="utf-8"?>
<sst xmlns="http://schemas.openxmlformats.org/spreadsheetml/2006/main" count="160" uniqueCount="107">
  <si>
    <t>Altamonte Springs</t>
  </si>
  <si>
    <t>Lake Mary</t>
  </si>
  <si>
    <t>Longwood</t>
  </si>
  <si>
    <t>Orange County</t>
  </si>
  <si>
    <t>Orlando</t>
  </si>
  <si>
    <t>Sanford</t>
  </si>
  <si>
    <t>Seminole County</t>
  </si>
  <si>
    <t>Winter Park</t>
  </si>
  <si>
    <t>Eatonville</t>
  </si>
  <si>
    <t>Oviedo</t>
  </si>
  <si>
    <t>Maitland</t>
  </si>
  <si>
    <t>Winter Springs</t>
  </si>
  <si>
    <t>DOT</t>
  </si>
  <si>
    <t>FYN</t>
  </si>
  <si>
    <t>PSAs</t>
  </si>
  <si>
    <t>Website</t>
  </si>
  <si>
    <t>Credit Calculation</t>
  </si>
  <si>
    <t>Details</t>
  </si>
  <si>
    <t>Pamphlets/ Presentations</t>
  </si>
  <si>
    <t>FYN only (no ordinances) = 3%</t>
  </si>
  <si>
    <t>Illicit Discharge Program</t>
  </si>
  <si>
    <t>Local funding to implement the Florida Yards and Neighborhoods program within the city or county.</t>
  </si>
  <si>
    <t>Implementation of public service announcements (PSAs) on local cable or commercial television and radio stations.  PSAs can include those developed locally or those developed through the Think About Personal Pollution (TAPP) Campaign (http://www.tappwater.org/).  Other PSAs are available through the UCF Stormwater Academy (http://www.stormwater.ucf.edu).</t>
  </si>
  <si>
    <t>Informational pamphlets on pollution prevention, fertilizer application, Florida Friendly Landscaping, water conservation, septic tank maintenance, etc.  The Stormwater Education ToolBox (SET) is available on-line from the UCF Stormwater Management Academy (http://www.stormwater.ucf.edu).  Presentations on the above topics to civic groups, local businesses, students, and the general public.</t>
  </si>
  <si>
    <t>Website to provide information on reducing nutrient pollution for homeowners and businesses.</t>
  </si>
  <si>
    <t>Inspection program and public call-in number to address illicit discharges.</t>
  </si>
  <si>
    <t>0506 MS4 AR</t>
  </si>
  <si>
    <t>Local Codes/ Ordinances</t>
  </si>
  <si>
    <t>Component</t>
  </si>
  <si>
    <t>I.D. program only = 0% (Phase I MS4 requirement)</t>
  </si>
  <si>
    <t>Co-funded w/ Sem. Co. (per Neta Villanobos-Bell; 8/12/08)</t>
  </si>
  <si>
    <t>Y4 MS4 AR</t>
  </si>
  <si>
    <t>Y4 MS4 AR (Water Atlas)</t>
  </si>
  <si>
    <t>0506 MS4 AR &amp; Y4 AR</t>
  </si>
  <si>
    <t>None listed in 0506 or Y4 AR</t>
  </si>
  <si>
    <t>0506 MS4 AR &amp; Y3 AR</t>
  </si>
  <si>
    <t>Y3 MS4 AR</t>
  </si>
  <si>
    <t>Y4 MS4 AR (p. 8-9)</t>
  </si>
  <si>
    <t>http://www.longwoodfl.org/content/blogcategory/164/424/</t>
  </si>
  <si>
    <t>www.altamonte.org</t>
  </si>
  <si>
    <t>0708 MS4 AR</t>
  </si>
  <si>
    <t xml:space="preserve">None </t>
  </si>
  <si>
    <t>None</t>
  </si>
  <si>
    <t>% Public Ed. Credit</t>
  </si>
  <si>
    <t>Total Credit (lbs/yr)</t>
  </si>
  <si>
    <t>Turnpike</t>
  </si>
  <si>
    <t>Co-funded w/ Sem. Co. (per Neta Villanobos-Bell; 1/23/09)</t>
  </si>
  <si>
    <t>Conduct activities that comply with FYN</t>
  </si>
  <si>
    <t>Entity</t>
  </si>
  <si>
    <t>Y3 MS4 AR (50,000 newsletters, 3 neighborhood presentations, etc.)</t>
  </si>
  <si>
    <t>Y3 MS4 AR (multiple brochures, presentations, workshops, etc.; most county-wide events)</t>
  </si>
  <si>
    <t>Y4 AR (State of the Lakes Report; various brochures &amp; newsletters distributed; school presentations; kiosk; etc.)</t>
  </si>
  <si>
    <t>0506 MS4 AR &amp; Y4 AR (e.g. 339 TV ads aired)</t>
  </si>
  <si>
    <t>0506 MS4 AR &amp; Y4 AR (e.g. 44 presentations; 80,000 brochures; etc.)</t>
  </si>
  <si>
    <t>Y (19 TV ads; 2 PSAs) (Please see email from Seminole County RE: PSA w/ FYN components + attached letter for details)</t>
  </si>
  <si>
    <t>Y3 MS4 AR (2 PSAs spnsored by Seminole Co)</t>
  </si>
  <si>
    <t>Y3 MS4 AR (brochures/flyers, seminars, etc.)</t>
  </si>
  <si>
    <t>Y3 MS4 AR  (12 PSAs)</t>
  </si>
  <si>
    <t>Y3 MS4 AR  (multiple brochures, presentations, newsletters, etc.)</t>
  </si>
  <si>
    <t>0506 MS4 AR &amp; Y4 AR  (22,000 utility bill inserts; 11,500 newsletters; etc.)</t>
  </si>
  <si>
    <t>0506 MS4 AR &amp; Y3 AR (PSAs sponsored by Seminole Co.)</t>
  </si>
  <si>
    <t>YR4 MS4 AR (Seminole) (15 NPDES Flyers, 50 SW Education Brochures)             YR6 MS4 AR (Orange County) (40 NPDES Flyers, 50 SW Education Brochures)</t>
  </si>
  <si>
    <t>5 Year Term JPA w/Seminole County (2008-2013) (Participant: Seminole County Water Atlas)</t>
  </si>
  <si>
    <t>Y3 MS4 AR (14 PSAs)</t>
  </si>
  <si>
    <t>Co-funded with Orange County</t>
  </si>
  <si>
    <t xml:space="preserve">http://www.lakemaryfl.com/public_works.cfm </t>
  </si>
  <si>
    <t>need further details on PSAs</t>
  </si>
  <si>
    <t>need further details on presentations</t>
  </si>
  <si>
    <t xml:space="preserve">www.casselberry.org </t>
  </si>
  <si>
    <t>http://www.cityofwinterpark.org/</t>
  </si>
  <si>
    <t>Shoreline protection (landscaping)</t>
  </si>
  <si>
    <t>2009 co-sponsor with Seminole County</t>
  </si>
  <si>
    <t xml:space="preserve">http://dev.itsmymaitland.com/pubworks_lakes.asp </t>
  </si>
  <si>
    <t>Pending adoption consistent with requirements of HB494</t>
  </si>
  <si>
    <t>Starting Load</t>
  </si>
  <si>
    <t>http://www.seminolecountyfl.gov/commsrvs/coopext/fyn/psa.asp</t>
  </si>
  <si>
    <t>MS4 Y2 AR</t>
  </si>
  <si>
    <t>Water Atlas</t>
  </si>
  <si>
    <t>CONFIRMATION PENDING FROM CHRIS K</t>
  </si>
  <si>
    <t>CONFIRMATION PENDING FROM TIM E</t>
  </si>
  <si>
    <t>CONFIRMATION PENDING FROM BRIAN F</t>
  </si>
  <si>
    <t>http://www.cityofoviedo.net/index.php?q=node/116</t>
  </si>
  <si>
    <t>CONFIRMATION PENDING FROM TOM K</t>
  </si>
  <si>
    <t>See 12/2/08 letter for details; Revise existing ordinance(s) to be consistent with HB494 requirements, if necessary.</t>
  </si>
  <si>
    <t>See 12/2/08 letter for details</t>
  </si>
  <si>
    <t>See email from Seminole County RE: PSA w/ FYN components + 12/2/08 letter for details</t>
  </si>
  <si>
    <t>Irrigation and landscaping (ULDR Sec 3-11.11; Sec 3-13.9; Sec 3-13.10); Existing ordinances to be revised consistent with HB494 requirements.</t>
  </si>
  <si>
    <t>landscape, irrigation, pet waste (no fertilizer); Existing ordinances to be revised consistent with HB494 requirements.</t>
  </si>
  <si>
    <t>Landscape, irrigation, and pet waste; fertilizer rule in development; Existing ordinances to be revised consistent with HB494 requirements.</t>
  </si>
  <si>
    <t>Landscape, irrigation and pet waste ordinances in place; fertilizer in progress; Existing ordinances to be revised consistent with HB494 requirements.</t>
  </si>
  <si>
    <t>Local Ordinances/ Codes</t>
  </si>
  <si>
    <t>1% for reasonable effort implementing a combination of PSAs, web, and written materials.</t>
  </si>
  <si>
    <t>Maximum 6% credit</t>
  </si>
  <si>
    <t>TOTAL</t>
  </si>
  <si>
    <t>Percentage credit is additive from the elements above; percent reduction applies to load for each entity as calcualted in the allocation process.</t>
  </si>
  <si>
    <t>Steps Needed for Full Ordinance/Code Credit</t>
  </si>
  <si>
    <t>Adopt ordinance consistent with HB494.</t>
  </si>
  <si>
    <t>Adopt ordinances that spedifically address fertilization and pet waste; ensure consistency with HB494.</t>
  </si>
  <si>
    <t>Landscaping, fertilizer, &amp; pet waste ordinances in place; Existing ordinances to be revised consistent with HB494 requirements.</t>
  </si>
  <si>
    <t>Revise existing ordinances consistent with HB494.</t>
  </si>
  <si>
    <t>Adopt fertilizer ordinance; revise existing ordinances consistent with HB494.</t>
  </si>
  <si>
    <t>Adopt fertilizer/pet waste/landscaping/irritation ordinance applicable to entire jurisdiction; revise existing ordinance consistent with HB494.</t>
  </si>
  <si>
    <t>-</t>
  </si>
  <si>
    <t xml:space="preserve">2% for regulations that address landscaping, fertilizer, and pet waste; 0.5% for one of the three; 1.5% for two of the three.; no credit for pending HB494 regulations.  </t>
  </si>
  <si>
    <t>Examples of qualifying ordinances/codes include those that require Florida Friendly landscaping on all new developments, require commercial landscapers to obtain training and certification through the Green Industry BMP program, require irrigation systems per Sections 125.568 and 166.048,F.S. and Section 373.185, F.S., and which specify fertilizer application rates and types.  Entities that do not have these regulations in place, but who will need to adopt such per the requirement sof HB494, are currently given no credit for local regulations.  Upon adoption of an ordinance consistent with the requirements of HB494, the increased public education credit will be calculated during the subsequent BMAP annual update.  Model ordinances are available here: http://www.dep.state.fl.us/water/nonpoint/pubs.htm.</t>
  </si>
  <si>
    <t>Casselberry</t>
  </si>
  <si>
    <t>http://ocextension.ifas.ufl.edu/</t>
  </si>
</sst>
</file>

<file path=xl/styles.xml><?xml version="1.0" encoding="utf-8"?>
<styleSheet xmlns="http://schemas.openxmlformats.org/spreadsheetml/2006/main">
  <numFmts count="1">
    <numFmt numFmtId="164" formatCode="0.0"/>
  </numFmts>
  <fonts count="12">
    <font>
      <sz val="10"/>
      <name val="Arial"/>
    </font>
    <font>
      <sz val="8"/>
      <name val="Arial"/>
      <family val="2"/>
    </font>
    <font>
      <sz val="11"/>
      <color indexed="62"/>
      <name val="Calibri"/>
      <family val="2"/>
    </font>
    <font>
      <u/>
      <sz val="10"/>
      <color indexed="12"/>
      <name val="Arial"/>
      <family val="2"/>
    </font>
    <font>
      <sz val="12"/>
      <name val="Symbol"/>
      <family val="1"/>
      <charset val="2"/>
    </font>
    <font>
      <sz val="10"/>
      <name val="Arial"/>
      <family val="2"/>
    </font>
    <font>
      <sz val="12"/>
      <name val="Arial"/>
      <family val="2"/>
    </font>
    <font>
      <b/>
      <sz val="14"/>
      <name val="Arial"/>
      <family val="2"/>
    </font>
    <font>
      <sz val="14"/>
      <name val="Arial"/>
      <family val="2"/>
    </font>
    <font>
      <u/>
      <sz val="14"/>
      <color indexed="12"/>
      <name val="Arial"/>
      <family val="2"/>
    </font>
    <font>
      <b/>
      <sz val="18"/>
      <name val="Arial"/>
      <family val="2"/>
    </font>
    <font>
      <sz val="18"/>
      <name val="Arial"/>
      <family val="2"/>
    </font>
  </fonts>
  <fills count="6">
    <fill>
      <patternFill patternType="none"/>
    </fill>
    <fill>
      <patternFill patternType="gray125"/>
    </fill>
    <fill>
      <patternFill patternType="solid">
        <fgColor indexed="22"/>
        <bgColor indexed="64"/>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s>
  <borders count="45">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5" fillId="3" borderId="33" applyNumberFormat="0" applyFont="0" applyAlignment="0" applyProtection="0"/>
  </cellStyleXfs>
  <cellXfs count="108">
    <xf numFmtId="0" fontId="0" fillId="0" borderId="0" xfId="0"/>
    <xf numFmtId="0" fontId="0" fillId="0" borderId="0" xfId="0" applyFill="1" applyBorder="1"/>
    <xf numFmtId="0" fontId="2" fillId="0" borderId="0" xfId="0" applyFont="1" applyFill="1" applyBorder="1"/>
    <xf numFmtId="0" fontId="4" fillId="0" borderId="0" xfId="0" applyFont="1" applyFill="1" applyAlignment="1">
      <alignment horizontal="left" indent="4"/>
    </xf>
    <xf numFmtId="0" fontId="5" fillId="0" borderId="0" xfId="0" applyFont="1" applyFill="1" applyBorder="1" applyAlignment="1">
      <alignment wrapText="1"/>
    </xf>
    <xf numFmtId="0" fontId="6" fillId="0" borderId="0" xfId="0" applyFont="1" applyFill="1" applyBorder="1"/>
    <xf numFmtId="0" fontId="7" fillId="2" borderId="12" xfId="0" applyFont="1" applyFill="1" applyBorder="1" applyAlignment="1">
      <alignment horizontal="center"/>
    </xf>
    <xf numFmtId="0" fontId="7" fillId="2" borderId="9" xfId="0" applyFont="1" applyFill="1" applyBorder="1" applyAlignment="1">
      <alignment horizontal="center" wrapText="1"/>
    </xf>
    <xf numFmtId="0" fontId="7" fillId="2" borderId="10" xfId="0" applyFont="1" applyFill="1" applyBorder="1" applyAlignment="1">
      <alignment horizontal="center" wrapText="1"/>
    </xf>
    <xf numFmtId="0" fontId="7" fillId="2" borderId="11" xfId="0" applyFont="1" applyFill="1" applyBorder="1" applyAlignment="1">
      <alignment horizontal="center" wrapText="1"/>
    </xf>
    <xf numFmtId="0" fontId="7" fillId="5" borderId="12" xfId="2" applyFont="1" applyFill="1" applyBorder="1" applyAlignment="1">
      <alignment horizontal="center" wrapText="1"/>
    </xf>
    <xf numFmtId="0" fontId="7" fillId="2" borderId="12" xfId="0" applyFont="1" applyFill="1" applyBorder="1" applyAlignment="1">
      <alignment horizontal="center" wrapText="1"/>
    </xf>
    <xf numFmtId="0" fontId="7" fillId="4" borderId="12" xfId="0" applyFont="1" applyFill="1" applyBorder="1" applyAlignment="1">
      <alignment horizontal="center" wrapText="1"/>
    </xf>
    <xf numFmtId="0" fontId="8" fillId="0" borderId="6" xfId="0" applyFont="1" applyFill="1" applyBorder="1" applyAlignment="1">
      <alignment horizontal="center" wrapText="1"/>
    </xf>
    <xf numFmtId="0" fontId="8" fillId="0" borderId="2" xfId="0" applyFont="1" applyFill="1" applyBorder="1" applyAlignment="1">
      <alignment horizontal="center" wrapText="1"/>
    </xf>
    <xf numFmtId="0" fontId="9" fillId="0" borderId="2" xfId="1" applyFont="1" applyFill="1" applyBorder="1" applyAlignment="1" applyProtection="1">
      <alignment horizontal="center" wrapText="1"/>
    </xf>
    <xf numFmtId="0" fontId="8" fillId="0"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2" xfId="0" applyFont="1" applyFill="1" applyBorder="1" applyAlignment="1">
      <alignment horizontal="center" wrapText="1"/>
    </xf>
    <xf numFmtId="0" fontId="9" fillId="2" borderId="2" xfId="1" applyFont="1" applyFill="1" applyBorder="1" applyAlignment="1" applyProtection="1">
      <alignment horizontal="center" wrapText="1"/>
    </xf>
    <xf numFmtId="0" fontId="8" fillId="2" borderId="5" xfId="0" applyFont="1" applyFill="1" applyBorder="1" applyAlignment="1">
      <alignment horizontal="center" wrapText="1"/>
    </xf>
    <xf numFmtId="0" fontId="8" fillId="0" borderId="6"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2" borderId="6" xfId="1" applyFont="1" applyFill="1" applyBorder="1" applyAlignment="1" applyProtection="1">
      <alignment horizontal="center" wrapText="1"/>
    </xf>
    <xf numFmtId="0" fontId="8" fillId="0" borderId="13" xfId="0" applyFont="1" applyFill="1" applyBorder="1" applyAlignment="1">
      <alignment horizontal="center" wrapText="1"/>
    </xf>
    <xf numFmtId="0" fontId="8" fillId="0" borderId="14" xfId="0" applyFont="1" applyFill="1" applyBorder="1" applyAlignment="1">
      <alignment horizontal="center" wrapText="1"/>
    </xf>
    <xf numFmtId="0" fontId="8" fillId="0" borderId="15" xfId="0" applyFont="1" applyFill="1" applyBorder="1" applyAlignment="1">
      <alignment horizontal="center" wrapText="1"/>
    </xf>
    <xf numFmtId="0" fontId="9" fillId="2" borderId="0" xfId="1" applyFont="1" applyFill="1" applyAlignment="1" applyProtection="1">
      <alignment wrapText="1"/>
    </xf>
    <xf numFmtId="0" fontId="8" fillId="0" borderId="0" xfId="0" applyFont="1" applyFill="1" applyBorder="1"/>
    <xf numFmtId="0" fontId="9" fillId="0" borderId="0" xfId="1" applyFont="1" applyFill="1" applyAlignment="1" applyProtection="1">
      <alignment horizontal="justify"/>
    </xf>
    <xf numFmtId="0" fontId="8" fillId="0" borderId="0" xfId="0" applyFont="1" applyFill="1" applyBorder="1" applyAlignment="1">
      <alignment wrapText="1"/>
    </xf>
    <xf numFmtId="0" fontId="7" fillId="0" borderId="12" xfId="0" applyFont="1" applyFill="1" applyBorder="1" applyAlignment="1">
      <alignment vertical="center" wrapText="1"/>
    </xf>
    <xf numFmtId="0" fontId="8" fillId="0" borderId="17"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22" xfId="0" applyFont="1" applyFill="1" applyBorder="1" applyAlignment="1">
      <alignment horizontal="left" vertical="center"/>
    </xf>
    <xf numFmtId="0" fontId="11" fillId="0" borderId="3" xfId="0" applyFont="1" applyFill="1" applyBorder="1" applyAlignment="1">
      <alignment horizontal="center" wrapText="1"/>
    </xf>
    <xf numFmtId="0" fontId="11" fillId="0" borderId="1" xfId="0" applyFont="1" applyFill="1" applyBorder="1" applyAlignment="1">
      <alignment horizontal="center" wrapText="1"/>
    </xf>
    <xf numFmtId="0" fontId="11" fillId="0" borderId="4"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4" xfId="0" quotePrefix="1" applyFont="1" applyFill="1" applyBorder="1" applyAlignment="1">
      <alignment horizontal="center" wrapText="1"/>
    </xf>
    <xf numFmtId="0" fontId="11" fillId="0" borderId="13" xfId="0" applyFont="1" applyFill="1" applyBorder="1" applyAlignment="1">
      <alignment horizontal="center" wrapText="1"/>
    </xf>
    <xf numFmtId="0" fontId="11" fillId="0" borderId="43" xfId="0" applyFont="1" applyFill="1" applyBorder="1" applyAlignment="1">
      <alignment horizontal="center" wrapText="1"/>
    </xf>
    <xf numFmtId="0" fontId="11" fillId="0" borderId="41" xfId="0" quotePrefix="1" applyFont="1" applyFill="1" applyBorder="1" applyAlignment="1">
      <alignment horizontal="center" wrapText="1"/>
    </xf>
    <xf numFmtId="0" fontId="7" fillId="0" borderId="23"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0" borderId="29" xfId="0" applyFont="1" applyFill="1" applyBorder="1" applyAlignment="1">
      <alignment horizontal="left" vertical="center" wrapText="1"/>
    </xf>
    <xf numFmtId="0" fontId="8" fillId="0" borderId="30"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10" fillId="0" borderId="23" xfId="0" applyFont="1" applyFill="1" applyBorder="1" applyAlignment="1">
      <alignment horizontal="center" wrapText="1"/>
    </xf>
    <xf numFmtId="0" fontId="10" fillId="0" borderId="22" xfId="0" applyFont="1" applyFill="1" applyBorder="1" applyAlignment="1">
      <alignment horizontal="center" wrapText="1"/>
    </xf>
    <xf numFmtId="0" fontId="7" fillId="2" borderId="23"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11" fillId="0" borderId="42" xfId="0" applyFont="1" applyFill="1" applyBorder="1" applyAlignment="1">
      <alignment horizontal="center" wrapText="1"/>
    </xf>
    <xf numFmtId="0" fontId="11" fillId="0" borderId="32" xfId="0" applyFont="1" applyFill="1" applyBorder="1" applyAlignment="1">
      <alignment horizontal="center" wrapText="1"/>
    </xf>
    <xf numFmtId="0" fontId="11" fillId="0" borderId="16" xfId="0" applyFont="1" applyFill="1" applyBorder="1" applyAlignment="1">
      <alignment horizontal="center" wrapText="1"/>
    </xf>
    <xf numFmtId="0" fontId="11" fillId="2" borderId="42" xfId="0" applyFont="1" applyFill="1" applyBorder="1" applyAlignment="1">
      <alignment horizontal="center" wrapText="1"/>
    </xf>
    <xf numFmtId="0" fontId="11" fillId="2" borderId="32" xfId="0" applyFont="1" applyFill="1" applyBorder="1" applyAlignment="1">
      <alignment horizontal="center" wrapText="1"/>
    </xf>
    <xf numFmtId="0" fontId="11" fillId="2" borderId="16" xfId="0" applyFont="1" applyFill="1" applyBorder="1" applyAlignment="1">
      <alignment horizontal="center" wrapText="1"/>
    </xf>
    <xf numFmtId="0" fontId="7" fillId="0" borderId="26" xfId="0" applyFont="1" applyFill="1" applyBorder="1" applyAlignment="1">
      <alignment vertical="center"/>
    </xf>
    <xf numFmtId="0" fontId="7" fillId="0" borderId="27" xfId="0" applyFont="1" applyFill="1" applyBorder="1" applyAlignment="1">
      <alignment vertical="center"/>
    </xf>
    <xf numFmtId="0" fontId="7" fillId="0" borderId="28" xfId="0" applyFont="1" applyFill="1" applyBorder="1" applyAlignment="1">
      <alignment vertical="center"/>
    </xf>
    <xf numFmtId="0" fontId="8" fillId="2" borderId="23" xfId="0" applyFont="1" applyFill="1" applyBorder="1" applyAlignment="1">
      <alignment horizontal="center" wrapText="1"/>
    </xf>
    <xf numFmtId="0" fontId="8" fillId="2" borderId="22" xfId="0" applyFont="1" applyFill="1" applyBorder="1" applyAlignment="1">
      <alignment horizontal="center" wrapText="1"/>
    </xf>
    <xf numFmtId="0" fontId="8" fillId="0" borderId="23" xfId="0" applyFont="1" applyFill="1" applyBorder="1" applyAlignment="1">
      <alignment horizontal="center" wrapText="1"/>
    </xf>
    <xf numFmtId="0" fontId="8" fillId="0" borderId="22" xfId="0" applyFont="1" applyFill="1" applyBorder="1" applyAlignment="1">
      <alignment horizontal="center" wrapText="1"/>
    </xf>
    <xf numFmtId="164" fontId="8" fillId="2" borderId="23" xfId="0" applyNumberFormat="1" applyFont="1" applyFill="1" applyBorder="1" applyAlignment="1"/>
    <xf numFmtId="164" fontId="8" fillId="2" borderId="22" xfId="0" applyNumberFormat="1" applyFont="1" applyFill="1" applyBorder="1" applyAlignment="1"/>
    <xf numFmtId="9" fontId="11" fillId="0" borderId="26" xfId="0" applyNumberFormat="1" applyFont="1" applyFill="1" applyBorder="1" applyAlignment="1">
      <alignment horizontal="left" vertical="center" wrapText="1"/>
    </xf>
    <xf numFmtId="9" fontId="11" fillId="0" borderId="27" xfId="0" applyNumberFormat="1" applyFont="1" applyFill="1" applyBorder="1" applyAlignment="1">
      <alignment horizontal="left" vertical="center" wrapText="1"/>
    </xf>
    <xf numFmtId="9" fontId="11" fillId="0" borderId="28" xfId="0" applyNumberFormat="1" applyFont="1" applyFill="1" applyBorder="1" applyAlignment="1">
      <alignment horizontal="left" vertical="center" wrapText="1"/>
    </xf>
    <xf numFmtId="0" fontId="11" fillId="0" borderId="36" xfId="0" applyFont="1" applyFill="1" applyBorder="1" applyAlignment="1">
      <alignment horizontal="left" vertical="center" wrapText="1"/>
    </xf>
    <xf numFmtId="0" fontId="11" fillId="0" borderId="37"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35"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11" fillId="0" borderId="40"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11" fillId="0" borderId="31" xfId="0" applyFont="1" applyFill="1" applyBorder="1" applyAlignment="1">
      <alignment horizontal="left" vertical="center" wrapText="1"/>
    </xf>
    <xf numFmtId="0" fontId="11" fillId="0" borderId="18" xfId="0" applyFont="1" applyFill="1" applyBorder="1" applyAlignment="1">
      <alignment horizontal="left" vertical="center"/>
    </xf>
    <xf numFmtId="0" fontId="11" fillId="0" borderId="32" xfId="0" applyFont="1" applyFill="1" applyBorder="1" applyAlignment="1">
      <alignment horizontal="left" vertical="center"/>
    </xf>
    <xf numFmtId="0" fontId="11" fillId="0" borderId="19" xfId="0" applyFont="1" applyFill="1" applyBorder="1" applyAlignment="1">
      <alignment horizontal="left" vertical="center"/>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19" xfId="0" applyFont="1" applyFill="1" applyBorder="1" applyAlignment="1">
      <alignment horizontal="left" vertical="center" wrapText="1"/>
    </xf>
    <xf numFmtId="164" fontId="8" fillId="0" borderId="23" xfId="0" applyNumberFormat="1" applyFont="1" applyFill="1" applyBorder="1" applyAlignment="1"/>
    <xf numFmtId="164" fontId="8" fillId="0" borderId="22" xfId="0" applyNumberFormat="1" applyFont="1" applyFill="1" applyBorder="1" applyAlignment="1"/>
    <xf numFmtId="0" fontId="8" fillId="0" borderId="24"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7"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1" fillId="0" borderId="43" xfId="0" applyFont="1" applyFill="1" applyBorder="1" applyAlignment="1">
      <alignment horizontal="center" wrapText="1"/>
    </xf>
    <xf numFmtId="0" fontId="11" fillId="0" borderId="40" xfId="0" applyFont="1" applyFill="1" applyBorder="1" applyAlignment="1">
      <alignment horizontal="center" wrapText="1"/>
    </xf>
    <xf numFmtId="0" fontId="11" fillId="0" borderId="44" xfId="0" applyFont="1" applyFill="1" applyBorder="1" applyAlignment="1">
      <alignment horizontal="center" wrapText="1"/>
    </xf>
  </cellXfs>
  <cellStyles count="3">
    <cellStyle name="Hyperlink" xfId="1" builtinId="8"/>
    <cellStyle name="Normal" xfId="0" builtinId="0"/>
    <cellStyle name="Note" xfId="2" builtinId="1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longwoodfl.org/content/blogcategory/164/424/" TargetMode="External"/><Relationship Id="rId7" Type="http://schemas.openxmlformats.org/officeDocument/2006/relationships/hyperlink" Target="http://dev.itsmymaitland.com/pubworks_lakes.asp" TargetMode="External"/><Relationship Id="rId2" Type="http://schemas.openxmlformats.org/officeDocument/2006/relationships/hyperlink" Target="http://www.altamonte.org/" TargetMode="External"/><Relationship Id="rId1" Type="http://schemas.openxmlformats.org/officeDocument/2006/relationships/hyperlink" Target="http://ocextension.ifas.ufl.edu/" TargetMode="External"/><Relationship Id="rId6" Type="http://schemas.openxmlformats.org/officeDocument/2006/relationships/hyperlink" Target="http://www.cityofwinterpark.org/" TargetMode="External"/><Relationship Id="rId5" Type="http://schemas.openxmlformats.org/officeDocument/2006/relationships/hyperlink" Target="http://www.casselberry.org/" TargetMode="External"/><Relationship Id="rId4" Type="http://schemas.openxmlformats.org/officeDocument/2006/relationships/hyperlink" Target="http://www.lakemaryfl.com/public_works.cfm" TargetMode="External"/></Relationships>
</file>

<file path=xl/worksheets/sheet1.xml><?xml version="1.0" encoding="utf-8"?>
<worksheet xmlns="http://schemas.openxmlformats.org/spreadsheetml/2006/main" xmlns:r="http://schemas.openxmlformats.org/officeDocument/2006/relationships">
  <dimension ref="A1:K46"/>
  <sheetViews>
    <sheetView tabSelected="1" topLeftCell="A10" zoomScale="75" zoomScaleNormal="75" zoomScaleSheetLayoutView="40" workbookViewId="0">
      <selection activeCell="D17" sqref="D17"/>
    </sheetView>
  </sheetViews>
  <sheetFormatPr defaultRowHeight="12.75"/>
  <cols>
    <col min="1" max="1" width="19.7109375" style="1" bestFit="1" customWidth="1"/>
    <col min="2" max="7" width="32" style="1" customWidth="1"/>
    <col min="8" max="8" width="16.7109375" style="1" customWidth="1"/>
    <col min="9" max="10" width="14.140625" style="1" customWidth="1"/>
    <col min="11" max="11" width="38.42578125" style="4" customWidth="1"/>
    <col min="12" max="16384" width="9.140625" style="1"/>
  </cols>
  <sheetData>
    <row r="1" spans="1:11" s="5" customFormat="1" ht="54.75" thickBot="1">
      <c r="A1" s="6" t="s">
        <v>48</v>
      </c>
      <c r="B1" s="7" t="s">
        <v>13</v>
      </c>
      <c r="C1" s="8" t="s">
        <v>27</v>
      </c>
      <c r="D1" s="8" t="s">
        <v>14</v>
      </c>
      <c r="E1" s="8" t="s">
        <v>18</v>
      </c>
      <c r="F1" s="8" t="s">
        <v>15</v>
      </c>
      <c r="G1" s="9" t="s">
        <v>20</v>
      </c>
      <c r="H1" s="10" t="s">
        <v>43</v>
      </c>
      <c r="I1" s="11" t="s">
        <v>44</v>
      </c>
      <c r="J1" s="12" t="s">
        <v>74</v>
      </c>
      <c r="K1" s="12" t="s">
        <v>95</v>
      </c>
    </row>
    <row r="2" spans="1:11" ht="23.25">
      <c r="A2" s="47" t="s">
        <v>0</v>
      </c>
      <c r="B2" s="38">
        <v>3</v>
      </c>
      <c r="C2" s="39">
        <v>0</v>
      </c>
      <c r="D2" s="58">
        <v>1</v>
      </c>
      <c r="E2" s="59"/>
      <c r="F2" s="60"/>
      <c r="G2" s="40" t="s">
        <v>102</v>
      </c>
      <c r="H2" s="52">
        <f>SUM(B2:F2)</f>
        <v>4</v>
      </c>
      <c r="I2" s="97">
        <f>(H2/100)*J2</f>
        <v>4.6399999999999997</v>
      </c>
      <c r="J2" s="69">
        <v>116</v>
      </c>
      <c r="K2" s="69" t="s">
        <v>96</v>
      </c>
    </row>
    <row r="3" spans="1:11" ht="72.75" thickBot="1">
      <c r="A3" s="48"/>
      <c r="B3" s="13" t="s">
        <v>31</v>
      </c>
      <c r="C3" s="14" t="s">
        <v>73</v>
      </c>
      <c r="D3" s="14" t="s">
        <v>31</v>
      </c>
      <c r="E3" s="14" t="s">
        <v>49</v>
      </c>
      <c r="F3" s="15" t="s">
        <v>39</v>
      </c>
      <c r="G3" s="16" t="s">
        <v>40</v>
      </c>
      <c r="H3" s="53"/>
      <c r="I3" s="98"/>
      <c r="J3" s="70"/>
      <c r="K3" s="70"/>
    </row>
    <row r="4" spans="1:11" ht="23.25">
      <c r="A4" s="54" t="s">
        <v>105</v>
      </c>
      <c r="B4" s="41">
        <v>3</v>
      </c>
      <c r="C4" s="42">
        <v>1.5</v>
      </c>
      <c r="D4" s="61">
        <v>1</v>
      </c>
      <c r="E4" s="62"/>
      <c r="F4" s="63"/>
      <c r="G4" s="43" t="s">
        <v>102</v>
      </c>
      <c r="H4" s="52">
        <f>SUM(B4:F4)</f>
        <v>5.5</v>
      </c>
      <c r="I4" s="71">
        <f>(H4/100)*J4</f>
        <v>85.635000000000005</v>
      </c>
      <c r="J4" s="67">
        <v>1557</v>
      </c>
      <c r="K4" s="67" t="s">
        <v>97</v>
      </c>
    </row>
    <row r="5" spans="1:11" ht="73.5" customHeight="1" thickBot="1">
      <c r="A5" s="48"/>
      <c r="B5" s="17" t="s">
        <v>30</v>
      </c>
      <c r="C5" s="18" t="s">
        <v>86</v>
      </c>
      <c r="D5" s="18" t="s">
        <v>63</v>
      </c>
      <c r="E5" s="18" t="s">
        <v>50</v>
      </c>
      <c r="F5" s="19" t="s">
        <v>68</v>
      </c>
      <c r="G5" s="20" t="s">
        <v>36</v>
      </c>
      <c r="H5" s="53"/>
      <c r="I5" s="72"/>
      <c r="J5" s="68"/>
      <c r="K5" s="68"/>
    </row>
    <row r="6" spans="1:11" ht="23.25">
      <c r="A6" s="47" t="s">
        <v>12</v>
      </c>
      <c r="B6" s="38">
        <v>0</v>
      </c>
      <c r="C6" s="39">
        <v>0</v>
      </c>
      <c r="D6" s="58">
        <v>1</v>
      </c>
      <c r="E6" s="59"/>
      <c r="F6" s="60"/>
      <c r="G6" s="40" t="s">
        <v>102</v>
      </c>
      <c r="H6" s="52">
        <f t="shared" ref="H6" si="0">SUM(B6:F6)</f>
        <v>1</v>
      </c>
      <c r="I6" s="97">
        <f>(H6/100)*J6</f>
        <v>6.46</v>
      </c>
      <c r="J6" s="69">
        <v>646</v>
      </c>
      <c r="K6" s="69"/>
    </row>
    <row r="7" spans="1:11" ht="144.75" thickBot="1">
      <c r="A7" s="48"/>
      <c r="B7" s="21" t="s">
        <v>41</v>
      </c>
      <c r="C7" s="22" t="s">
        <v>42</v>
      </c>
      <c r="D7" s="23" t="s">
        <v>42</v>
      </c>
      <c r="E7" s="23" t="s">
        <v>61</v>
      </c>
      <c r="F7" s="23" t="s">
        <v>62</v>
      </c>
      <c r="G7" s="24" t="s">
        <v>31</v>
      </c>
      <c r="H7" s="53"/>
      <c r="I7" s="98"/>
      <c r="J7" s="70"/>
      <c r="K7" s="70"/>
    </row>
    <row r="8" spans="1:11" ht="23.25">
      <c r="A8" s="54" t="s">
        <v>8</v>
      </c>
      <c r="B8" s="41">
        <v>0</v>
      </c>
      <c r="C8" s="42">
        <v>0</v>
      </c>
      <c r="D8" s="61">
        <v>0</v>
      </c>
      <c r="E8" s="62"/>
      <c r="F8" s="63"/>
      <c r="G8" s="43" t="s">
        <v>102</v>
      </c>
      <c r="H8" s="52">
        <f t="shared" ref="H8" si="1">SUM(B8:F8)</f>
        <v>0</v>
      </c>
      <c r="I8" s="71">
        <f>(H8/100)*J8</f>
        <v>0</v>
      </c>
      <c r="J8" s="67">
        <v>194</v>
      </c>
      <c r="K8" s="67" t="s">
        <v>96</v>
      </c>
    </row>
    <row r="9" spans="1:11" ht="54.75" thickBot="1">
      <c r="A9" s="48"/>
      <c r="B9" s="17" t="s">
        <v>34</v>
      </c>
      <c r="C9" s="18" t="s">
        <v>73</v>
      </c>
      <c r="D9" s="18" t="s">
        <v>34</v>
      </c>
      <c r="E9" s="18" t="s">
        <v>34</v>
      </c>
      <c r="F9" s="18" t="s">
        <v>34</v>
      </c>
      <c r="G9" s="20" t="s">
        <v>34</v>
      </c>
      <c r="H9" s="53"/>
      <c r="I9" s="72"/>
      <c r="J9" s="68"/>
      <c r="K9" s="68"/>
    </row>
    <row r="10" spans="1:11" ht="23.25">
      <c r="A10" s="47" t="s">
        <v>1</v>
      </c>
      <c r="B10" s="38">
        <v>3</v>
      </c>
      <c r="C10" s="39">
        <v>1.5</v>
      </c>
      <c r="D10" s="58">
        <v>1</v>
      </c>
      <c r="E10" s="59"/>
      <c r="F10" s="60"/>
      <c r="G10" s="40" t="s">
        <v>102</v>
      </c>
      <c r="H10" s="52">
        <f t="shared" ref="H10" si="2">SUM(B10:F10)</f>
        <v>5.5</v>
      </c>
      <c r="I10" s="97">
        <f>(H10/100)*J10</f>
        <v>67.594999999999999</v>
      </c>
      <c r="J10" s="69">
        <v>1229</v>
      </c>
      <c r="K10" s="69" t="s">
        <v>100</v>
      </c>
    </row>
    <row r="11" spans="1:11" ht="108.75" thickBot="1">
      <c r="A11" s="48"/>
      <c r="B11" s="13" t="s">
        <v>46</v>
      </c>
      <c r="C11" s="14" t="s">
        <v>87</v>
      </c>
      <c r="D11" s="14" t="s">
        <v>66</v>
      </c>
      <c r="E11" s="14" t="s">
        <v>67</v>
      </c>
      <c r="F11" s="15" t="s">
        <v>65</v>
      </c>
      <c r="G11" s="16" t="s">
        <v>26</v>
      </c>
      <c r="H11" s="53"/>
      <c r="I11" s="98"/>
      <c r="J11" s="70"/>
      <c r="K11" s="70"/>
    </row>
    <row r="12" spans="1:11" ht="23.25">
      <c r="A12" s="54" t="s">
        <v>2</v>
      </c>
      <c r="B12" s="41">
        <v>3</v>
      </c>
      <c r="C12" s="42">
        <v>0</v>
      </c>
      <c r="D12" s="61">
        <v>1</v>
      </c>
      <c r="E12" s="62"/>
      <c r="F12" s="63"/>
      <c r="G12" s="43" t="s">
        <v>102</v>
      </c>
      <c r="H12" s="52">
        <f t="shared" ref="H12" si="3">SUM(B12:F12)</f>
        <v>4</v>
      </c>
      <c r="I12" s="71">
        <f>(H12/100)*J12</f>
        <v>44.88</v>
      </c>
      <c r="J12" s="67">
        <v>1122</v>
      </c>
      <c r="K12" s="67" t="s">
        <v>96</v>
      </c>
    </row>
    <row r="13" spans="1:11" ht="54.75" thickBot="1">
      <c r="A13" s="48"/>
      <c r="B13" s="17" t="s">
        <v>30</v>
      </c>
      <c r="C13" s="18" t="s">
        <v>73</v>
      </c>
      <c r="D13" s="18" t="s">
        <v>78</v>
      </c>
      <c r="E13" s="18" t="s">
        <v>37</v>
      </c>
      <c r="F13" s="19" t="s">
        <v>38</v>
      </c>
      <c r="G13" s="20" t="s">
        <v>26</v>
      </c>
      <c r="H13" s="53"/>
      <c r="I13" s="72"/>
      <c r="J13" s="68"/>
      <c r="K13" s="68"/>
    </row>
    <row r="14" spans="1:11" ht="23.25">
      <c r="A14" s="47" t="s">
        <v>10</v>
      </c>
      <c r="B14" s="38">
        <v>3</v>
      </c>
      <c r="C14" s="39">
        <v>0.5</v>
      </c>
      <c r="D14" s="58">
        <v>1</v>
      </c>
      <c r="E14" s="59"/>
      <c r="F14" s="60"/>
      <c r="G14" s="40" t="s">
        <v>102</v>
      </c>
      <c r="H14" s="52">
        <f t="shared" ref="H14" si="4">SUM(B14:F14)</f>
        <v>4.5</v>
      </c>
      <c r="I14" s="97">
        <f>(H14/100)*J14</f>
        <v>40.769999999999996</v>
      </c>
      <c r="J14" s="69">
        <v>906</v>
      </c>
      <c r="K14" s="69" t="s">
        <v>101</v>
      </c>
    </row>
    <row r="15" spans="1:11" ht="108.75" thickBot="1">
      <c r="A15" s="48"/>
      <c r="B15" s="13" t="s">
        <v>75</v>
      </c>
      <c r="C15" s="14" t="s">
        <v>70</v>
      </c>
      <c r="D15" s="14" t="s">
        <v>71</v>
      </c>
      <c r="E15" s="14" t="s">
        <v>51</v>
      </c>
      <c r="F15" s="15" t="s">
        <v>72</v>
      </c>
      <c r="G15" s="16" t="s">
        <v>33</v>
      </c>
      <c r="H15" s="53"/>
      <c r="I15" s="98"/>
      <c r="J15" s="70"/>
      <c r="K15" s="70"/>
    </row>
    <row r="16" spans="1:11" ht="23.25">
      <c r="A16" s="54" t="s">
        <v>3</v>
      </c>
      <c r="B16" s="41">
        <v>3</v>
      </c>
      <c r="C16" s="42">
        <v>1.5</v>
      </c>
      <c r="D16" s="61">
        <v>1</v>
      </c>
      <c r="E16" s="62"/>
      <c r="F16" s="63"/>
      <c r="G16" s="43" t="s">
        <v>102</v>
      </c>
      <c r="H16" s="52">
        <f t="shared" ref="H16" si="5">SUM(B16:F16)</f>
        <v>5.5</v>
      </c>
      <c r="I16" s="71">
        <f>(H16/100)*J16</f>
        <v>151.03</v>
      </c>
      <c r="J16" s="67">
        <v>2746</v>
      </c>
      <c r="K16" s="67" t="s">
        <v>100</v>
      </c>
    </row>
    <row r="17" spans="1:11" ht="126.75" thickBot="1">
      <c r="A17" s="48"/>
      <c r="B17" s="25" t="s">
        <v>106</v>
      </c>
      <c r="C17" s="18" t="s">
        <v>88</v>
      </c>
      <c r="D17" s="18" t="s">
        <v>52</v>
      </c>
      <c r="E17" s="18" t="s">
        <v>53</v>
      </c>
      <c r="F17" s="18" t="s">
        <v>32</v>
      </c>
      <c r="G17" s="20" t="s">
        <v>33</v>
      </c>
      <c r="H17" s="53"/>
      <c r="I17" s="72"/>
      <c r="J17" s="68"/>
      <c r="K17" s="68"/>
    </row>
    <row r="18" spans="1:11" ht="23.25">
      <c r="A18" s="47" t="s">
        <v>4</v>
      </c>
      <c r="B18" s="44">
        <v>3</v>
      </c>
      <c r="C18" s="45">
        <v>2</v>
      </c>
      <c r="D18" s="105">
        <v>1</v>
      </c>
      <c r="E18" s="106"/>
      <c r="F18" s="107"/>
      <c r="G18" s="46" t="s">
        <v>102</v>
      </c>
      <c r="H18" s="52">
        <v>5.5</v>
      </c>
      <c r="I18" s="97">
        <f>(H18/100)*J18</f>
        <v>86.35</v>
      </c>
      <c r="J18" s="69">
        <v>1570</v>
      </c>
      <c r="K18" s="69"/>
    </row>
    <row r="19" spans="1:11" ht="108.75" thickBot="1">
      <c r="A19" s="48"/>
      <c r="B19" s="26" t="s">
        <v>85</v>
      </c>
      <c r="C19" s="27" t="s">
        <v>83</v>
      </c>
      <c r="D19" s="27" t="s">
        <v>54</v>
      </c>
      <c r="E19" s="27" t="s">
        <v>84</v>
      </c>
      <c r="F19" s="27" t="s">
        <v>84</v>
      </c>
      <c r="G19" s="28" t="s">
        <v>84</v>
      </c>
      <c r="H19" s="53"/>
      <c r="I19" s="98"/>
      <c r="J19" s="70"/>
      <c r="K19" s="70"/>
    </row>
    <row r="20" spans="1:11" ht="23.25">
      <c r="A20" s="54" t="s">
        <v>9</v>
      </c>
      <c r="B20" s="41">
        <v>3</v>
      </c>
      <c r="C20" s="42">
        <v>0</v>
      </c>
      <c r="D20" s="61">
        <v>1</v>
      </c>
      <c r="E20" s="62"/>
      <c r="F20" s="63"/>
      <c r="G20" s="43" t="s">
        <v>102</v>
      </c>
      <c r="H20" s="52">
        <f t="shared" ref="H20" si="6">SUM(B20:F20)</f>
        <v>4</v>
      </c>
      <c r="I20" s="71">
        <f>(H20/100)*J20</f>
        <v>46.24</v>
      </c>
      <c r="J20" s="67">
        <v>1156</v>
      </c>
      <c r="K20" s="67" t="s">
        <v>96</v>
      </c>
    </row>
    <row r="21" spans="1:11" ht="54.75" thickBot="1">
      <c r="A21" s="48"/>
      <c r="B21" s="17" t="s">
        <v>46</v>
      </c>
      <c r="C21" s="18" t="s">
        <v>73</v>
      </c>
      <c r="D21" s="18" t="s">
        <v>82</v>
      </c>
      <c r="E21" s="18" t="s">
        <v>82</v>
      </c>
      <c r="F21" s="18" t="s">
        <v>81</v>
      </c>
      <c r="G21" s="20" t="s">
        <v>26</v>
      </c>
      <c r="H21" s="53"/>
      <c r="I21" s="72"/>
      <c r="J21" s="68"/>
      <c r="K21" s="68"/>
    </row>
    <row r="22" spans="1:11" ht="23.25">
      <c r="A22" s="47" t="s">
        <v>5</v>
      </c>
      <c r="B22" s="38">
        <v>3</v>
      </c>
      <c r="C22" s="39">
        <v>0</v>
      </c>
      <c r="D22" s="58">
        <v>1</v>
      </c>
      <c r="E22" s="59"/>
      <c r="F22" s="60"/>
      <c r="G22" s="40" t="s">
        <v>102</v>
      </c>
      <c r="H22" s="52">
        <f t="shared" ref="H22" si="7">SUM(B22:F22)</f>
        <v>4</v>
      </c>
      <c r="I22" s="97">
        <f>(H22/100)*J22</f>
        <v>108.88</v>
      </c>
      <c r="J22" s="69">
        <v>2722</v>
      </c>
      <c r="K22" s="69" t="s">
        <v>96</v>
      </c>
    </row>
    <row r="23" spans="1:11" ht="54.75" thickBot="1">
      <c r="A23" s="48"/>
      <c r="B23" s="13" t="s">
        <v>30</v>
      </c>
      <c r="C23" s="14" t="s">
        <v>73</v>
      </c>
      <c r="D23" s="14" t="s">
        <v>55</v>
      </c>
      <c r="E23" s="14" t="s">
        <v>56</v>
      </c>
      <c r="F23" s="14" t="s">
        <v>36</v>
      </c>
      <c r="G23" s="16" t="s">
        <v>26</v>
      </c>
      <c r="H23" s="53"/>
      <c r="I23" s="98"/>
      <c r="J23" s="70"/>
      <c r="K23" s="70"/>
    </row>
    <row r="24" spans="1:11" ht="23.25">
      <c r="A24" s="54" t="s">
        <v>6</v>
      </c>
      <c r="B24" s="41">
        <v>3</v>
      </c>
      <c r="C24" s="42">
        <v>1.5</v>
      </c>
      <c r="D24" s="61">
        <v>1</v>
      </c>
      <c r="E24" s="62"/>
      <c r="F24" s="63"/>
      <c r="G24" s="43" t="s">
        <v>102</v>
      </c>
      <c r="H24" s="52">
        <f t="shared" ref="H24" si="8">SUM(B24:F24)</f>
        <v>5.5</v>
      </c>
      <c r="I24" s="71">
        <f>(H24/100)*J24</f>
        <v>558.30499999999995</v>
      </c>
      <c r="J24" s="67">
        <v>10151</v>
      </c>
      <c r="K24" s="67" t="s">
        <v>100</v>
      </c>
    </row>
    <row r="25" spans="1:11" ht="144.75" thickBot="1">
      <c r="A25" s="48"/>
      <c r="B25" s="17" t="s">
        <v>35</v>
      </c>
      <c r="C25" s="18" t="s">
        <v>89</v>
      </c>
      <c r="D25" s="18" t="s">
        <v>57</v>
      </c>
      <c r="E25" s="18" t="s">
        <v>58</v>
      </c>
      <c r="F25" s="18" t="s">
        <v>32</v>
      </c>
      <c r="G25" s="20" t="s">
        <v>26</v>
      </c>
      <c r="H25" s="53"/>
      <c r="I25" s="72"/>
      <c r="J25" s="68"/>
      <c r="K25" s="68"/>
    </row>
    <row r="26" spans="1:11" ht="23.25">
      <c r="A26" s="47" t="s">
        <v>45</v>
      </c>
      <c r="B26" s="38">
        <v>2</v>
      </c>
      <c r="C26" s="39">
        <v>0</v>
      </c>
      <c r="D26" s="58">
        <v>0</v>
      </c>
      <c r="E26" s="59"/>
      <c r="F26" s="60"/>
      <c r="G26" s="40" t="s">
        <v>102</v>
      </c>
      <c r="H26" s="52">
        <f t="shared" ref="H26" si="9">SUM(B26:F26)</f>
        <v>2</v>
      </c>
      <c r="I26" s="97">
        <f>(H26/100)*J26</f>
        <v>9.02</v>
      </c>
      <c r="J26" s="69">
        <v>451</v>
      </c>
      <c r="K26" s="69"/>
    </row>
    <row r="27" spans="1:11" ht="36.75" thickBot="1">
      <c r="A27" s="48"/>
      <c r="B27" s="13" t="s">
        <v>47</v>
      </c>
      <c r="C27" s="22"/>
      <c r="D27" s="14"/>
      <c r="E27" s="14"/>
      <c r="F27" s="14"/>
      <c r="G27" s="16"/>
      <c r="H27" s="53"/>
      <c r="I27" s="98"/>
      <c r="J27" s="70"/>
      <c r="K27" s="70"/>
    </row>
    <row r="28" spans="1:11" ht="23.25">
      <c r="A28" s="54" t="s">
        <v>7</v>
      </c>
      <c r="B28" s="41">
        <v>3</v>
      </c>
      <c r="C28" s="42">
        <v>2</v>
      </c>
      <c r="D28" s="61">
        <v>1</v>
      </c>
      <c r="E28" s="62"/>
      <c r="F28" s="63"/>
      <c r="G28" s="43" t="s">
        <v>102</v>
      </c>
      <c r="H28" s="52">
        <f t="shared" ref="H28" si="10">SUM(B28:F28)</f>
        <v>6</v>
      </c>
      <c r="I28" s="71">
        <f>(H28/100)*J28</f>
        <v>106.25999999999999</v>
      </c>
      <c r="J28" s="67">
        <v>1771</v>
      </c>
      <c r="K28" s="67" t="s">
        <v>99</v>
      </c>
    </row>
    <row r="29" spans="1:11" ht="108.75" thickBot="1">
      <c r="A29" s="48"/>
      <c r="B29" s="17" t="s">
        <v>64</v>
      </c>
      <c r="C29" s="18" t="s">
        <v>98</v>
      </c>
      <c r="D29" s="18" t="s">
        <v>79</v>
      </c>
      <c r="E29" s="18" t="s">
        <v>59</v>
      </c>
      <c r="F29" s="29" t="s">
        <v>69</v>
      </c>
      <c r="G29" s="20" t="s">
        <v>33</v>
      </c>
      <c r="H29" s="53"/>
      <c r="I29" s="72"/>
      <c r="J29" s="68"/>
      <c r="K29" s="68"/>
    </row>
    <row r="30" spans="1:11" ht="73.5" customHeight="1">
      <c r="A30" s="47" t="s">
        <v>11</v>
      </c>
      <c r="B30" s="38">
        <v>3</v>
      </c>
      <c r="C30" s="39">
        <v>0</v>
      </c>
      <c r="D30" s="58">
        <v>1</v>
      </c>
      <c r="E30" s="59"/>
      <c r="F30" s="60"/>
      <c r="G30" s="40" t="s">
        <v>102</v>
      </c>
      <c r="H30" s="52">
        <f t="shared" ref="H30" si="11">SUM(B30:F30)</f>
        <v>4</v>
      </c>
      <c r="I30" s="97">
        <f>(H30/100)*J30</f>
        <v>92.04</v>
      </c>
      <c r="J30" s="69">
        <v>2301</v>
      </c>
      <c r="K30" s="69" t="s">
        <v>96</v>
      </c>
    </row>
    <row r="31" spans="1:11" ht="73.5" customHeight="1" thickBot="1">
      <c r="A31" s="48"/>
      <c r="B31" s="13" t="s">
        <v>46</v>
      </c>
      <c r="C31" s="14" t="s">
        <v>73</v>
      </c>
      <c r="D31" s="14" t="s">
        <v>60</v>
      </c>
      <c r="E31" s="14" t="s">
        <v>80</v>
      </c>
      <c r="F31" s="14" t="s">
        <v>77</v>
      </c>
      <c r="G31" s="14" t="s">
        <v>76</v>
      </c>
      <c r="H31" s="53"/>
      <c r="I31" s="98"/>
      <c r="J31" s="70"/>
      <c r="K31" s="70"/>
    </row>
    <row r="32" spans="1:11" ht="18.75" thickBot="1">
      <c r="A32" s="30"/>
      <c r="B32" s="30"/>
      <c r="C32" s="30"/>
      <c r="D32" s="30"/>
      <c r="E32" s="30"/>
      <c r="F32" s="30"/>
      <c r="G32" s="31"/>
      <c r="H32" s="30"/>
      <c r="I32" s="30"/>
      <c r="J32" s="30"/>
      <c r="K32" s="32"/>
    </row>
    <row r="33" spans="1:11" ht="18.75" thickBot="1">
      <c r="A33" s="33" t="s">
        <v>28</v>
      </c>
      <c r="B33" s="55" t="s">
        <v>17</v>
      </c>
      <c r="C33" s="56"/>
      <c r="D33" s="56"/>
      <c r="E33" s="56"/>
      <c r="F33" s="57"/>
      <c r="G33" s="64" t="s">
        <v>16</v>
      </c>
      <c r="H33" s="65"/>
      <c r="I33" s="65"/>
      <c r="J33" s="66"/>
      <c r="K33" s="32"/>
    </row>
    <row r="34" spans="1:11" ht="57" customHeight="1">
      <c r="A34" s="34" t="s">
        <v>13</v>
      </c>
      <c r="B34" s="94" t="s">
        <v>21</v>
      </c>
      <c r="C34" s="95"/>
      <c r="D34" s="95"/>
      <c r="E34" s="95"/>
      <c r="F34" s="96"/>
      <c r="G34" s="91" t="s">
        <v>19</v>
      </c>
      <c r="H34" s="92"/>
      <c r="I34" s="92"/>
      <c r="J34" s="93"/>
      <c r="K34" s="32"/>
    </row>
    <row r="35" spans="1:11" ht="136.5" customHeight="1">
      <c r="A35" s="35" t="s">
        <v>90</v>
      </c>
      <c r="B35" s="49" t="s">
        <v>104</v>
      </c>
      <c r="C35" s="50"/>
      <c r="D35" s="50"/>
      <c r="E35" s="50"/>
      <c r="F35" s="51"/>
      <c r="G35" s="88" t="s">
        <v>103</v>
      </c>
      <c r="H35" s="89"/>
      <c r="I35" s="89"/>
      <c r="J35" s="90"/>
      <c r="K35" s="32"/>
    </row>
    <row r="36" spans="1:11" ht="68.25" customHeight="1">
      <c r="A36" s="35" t="s">
        <v>14</v>
      </c>
      <c r="B36" s="49" t="s">
        <v>22</v>
      </c>
      <c r="C36" s="50"/>
      <c r="D36" s="50"/>
      <c r="E36" s="50"/>
      <c r="F36" s="51"/>
      <c r="G36" s="76" t="s">
        <v>91</v>
      </c>
      <c r="H36" s="77"/>
      <c r="I36" s="77"/>
      <c r="J36" s="78"/>
      <c r="K36" s="32"/>
    </row>
    <row r="37" spans="1:11" ht="74.25" customHeight="1">
      <c r="A37" s="35" t="s">
        <v>18</v>
      </c>
      <c r="B37" s="49" t="s">
        <v>23</v>
      </c>
      <c r="C37" s="50"/>
      <c r="D37" s="50"/>
      <c r="E37" s="50"/>
      <c r="F37" s="51"/>
      <c r="G37" s="79"/>
      <c r="H37" s="80"/>
      <c r="I37" s="80"/>
      <c r="J37" s="81"/>
      <c r="K37" s="32"/>
    </row>
    <row r="38" spans="1:11" ht="57" customHeight="1">
      <c r="A38" s="35" t="s">
        <v>15</v>
      </c>
      <c r="B38" s="49" t="s">
        <v>24</v>
      </c>
      <c r="C38" s="50"/>
      <c r="D38" s="50"/>
      <c r="E38" s="50"/>
      <c r="F38" s="51"/>
      <c r="G38" s="82"/>
      <c r="H38" s="83"/>
      <c r="I38" s="83"/>
      <c r="J38" s="84"/>
      <c r="K38" s="32"/>
    </row>
    <row r="39" spans="1:11" ht="57" customHeight="1" thickBot="1">
      <c r="A39" s="36" t="s">
        <v>20</v>
      </c>
      <c r="B39" s="99" t="s">
        <v>25</v>
      </c>
      <c r="C39" s="100"/>
      <c r="D39" s="100"/>
      <c r="E39" s="100"/>
      <c r="F39" s="101"/>
      <c r="G39" s="102" t="s">
        <v>29</v>
      </c>
      <c r="H39" s="103"/>
      <c r="I39" s="103"/>
      <c r="J39" s="104"/>
      <c r="K39" s="32"/>
    </row>
    <row r="40" spans="1:11" ht="57" customHeight="1" thickBot="1">
      <c r="A40" s="37" t="s">
        <v>93</v>
      </c>
      <c r="B40" s="85" t="s">
        <v>94</v>
      </c>
      <c r="C40" s="86"/>
      <c r="D40" s="86"/>
      <c r="E40" s="86"/>
      <c r="F40" s="87"/>
      <c r="G40" s="73" t="s">
        <v>92</v>
      </c>
      <c r="H40" s="74"/>
      <c r="I40" s="74"/>
      <c r="J40" s="75"/>
      <c r="K40" s="32"/>
    </row>
    <row r="41" spans="1:11" ht="15">
      <c r="B41" s="2"/>
    </row>
    <row r="42" spans="1:11" ht="15.75">
      <c r="D42" s="3"/>
    </row>
    <row r="43" spans="1:11" ht="15.75">
      <c r="D43" s="3"/>
    </row>
    <row r="44" spans="1:11" ht="15.75">
      <c r="D44" s="3"/>
    </row>
    <row r="45" spans="1:11" ht="15.75">
      <c r="B45" s="2"/>
      <c r="D45" s="3"/>
    </row>
    <row r="46" spans="1:11" ht="15.75">
      <c r="D46" s="3"/>
    </row>
  </sheetData>
  <mergeCells count="104">
    <mergeCell ref="I6:I7"/>
    <mergeCell ref="I8:I9"/>
    <mergeCell ref="I10:I11"/>
    <mergeCell ref="B35:F35"/>
    <mergeCell ref="H2:H3"/>
    <mergeCell ref="J30:J31"/>
    <mergeCell ref="D2:F2"/>
    <mergeCell ref="D4:F4"/>
    <mergeCell ref="D6:F6"/>
    <mergeCell ref="D8:F8"/>
    <mergeCell ref="D10:F10"/>
    <mergeCell ref="D12:F12"/>
    <mergeCell ref="D14:F14"/>
    <mergeCell ref="D16:F16"/>
    <mergeCell ref="D18:F18"/>
    <mergeCell ref="H4:H5"/>
    <mergeCell ref="H6:H7"/>
    <mergeCell ref="H24:H25"/>
    <mergeCell ref="H26:H27"/>
    <mergeCell ref="H16:H17"/>
    <mergeCell ref="H18:H19"/>
    <mergeCell ref="H10:H11"/>
    <mergeCell ref="H12:H13"/>
    <mergeCell ref="K26:K27"/>
    <mergeCell ref="K28:K29"/>
    <mergeCell ref="K30:K31"/>
    <mergeCell ref="K14:K15"/>
    <mergeCell ref="K16:K17"/>
    <mergeCell ref="K18:K19"/>
    <mergeCell ref="K20:K21"/>
    <mergeCell ref="K22:K23"/>
    <mergeCell ref="K24:K25"/>
    <mergeCell ref="K2:K3"/>
    <mergeCell ref="K4:K5"/>
    <mergeCell ref="K6:K7"/>
    <mergeCell ref="K8:K9"/>
    <mergeCell ref="K10:K11"/>
    <mergeCell ref="K12:K13"/>
    <mergeCell ref="A10:A11"/>
    <mergeCell ref="A12:A13"/>
    <mergeCell ref="A28:A29"/>
    <mergeCell ref="A2:A3"/>
    <mergeCell ref="A4:A5"/>
    <mergeCell ref="A6:A7"/>
    <mergeCell ref="A8:A9"/>
    <mergeCell ref="J10:J11"/>
    <mergeCell ref="I12:I13"/>
    <mergeCell ref="J12:J13"/>
    <mergeCell ref="J14:J15"/>
    <mergeCell ref="I14:I15"/>
    <mergeCell ref="J2:J3"/>
    <mergeCell ref="J4:J5"/>
    <mergeCell ref="J6:J7"/>
    <mergeCell ref="J8:J9"/>
    <mergeCell ref="I2:I3"/>
    <mergeCell ref="I4:I5"/>
    <mergeCell ref="I16:I17"/>
    <mergeCell ref="I24:I25"/>
    <mergeCell ref="I18:I19"/>
    <mergeCell ref="I20:I21"/>
    <mergeCell ref="H8:H9"/>
    <mergeCell ref="D30:F30"/>
    <mergeCell ref="B39:F39"/>
    <mergeCell ref="B37:F37"/>
    <mergeCell ref="H14:H15"/>
    <mergeCell ref="I22:I23"/>
    <mergeCell ref="G39:J39"/>
    <mergeCell ref="I28:I29"/>
    <mergeCell ref="G40:J40"/>
    <mergeCell ref="G36:J38"/>
    <mergeCell ref="D20:F20"/>
    <mergeCell ref="B40:F40"/>
    <mergeCell ref="G35:J35"/>
    <mergeCell ref="G34:J34"/>
    <mergeCell ref="B34:F34"/>
    <mergeCell ref="B36:F36"/>
    <mergeCell ref="J26:J27"/>
    <mergeCell ref="I26:I27"/>
    <mergeCell ref="J28:J29"/>
    <mergeCell ref="I30:I31"/>
    <mergeCell ref="A14:A15"/>
    <mergeCell ref="B38:F38"/>
    <mergeCell ref="H28:H29"/>
    <mergeCell ref="H30:H31"/>
    <mergeCell ref="H20:H21"/>
    <mergeCell ref="H22:H23"/>
    <mergeCell ref="A30:A31"/>
    <mergeCell ref="A16:A17"/>
    <mergeCell ref="A18:A19"/>
    <mergeCell ref="A20:A21"/>
    <mergeCell ref="A22:A23"/>
    <mergeCell ref="A24:A25"/>
    <mergeCell ref="A26:A27"/>
    <mergeCell ref="B33:F33"/>
    <mergeCell ref="D22:F22"/>
    <mergeCell ref="D24:F24"/>
    <mergeCell ref="D26:F26"/>
    <mergeCell ref="D28:F28"/>
    <mergeCell ref="G33:J33"/>
    <mergeCell ref="J16:J17"/>
    <mergeCell ref="J24:J25"/>
    <mergeCell ref="J18:J19"/>
    <mergeCell ref="J20:J21"/>
    <mergeCell ref="J22:J23"/>
  </mergeCells>
  <phoneticPr fontId="1" type="noConversion"/>
  <hyperlinks>
    <hyperlink ref="B17" r:id="rId1"/>
    <hyperlink ref="F3" r:id="rId2"/>
    <hyperlink ref="F13" r:id="rId3"/>
    <hyperlink ref="F11" r:id="rId4"/>
    <hyperlink ref="F5" r:id="rId5"/>
    <hyperlink ref="F29" r:id="rId6"/>
    <hyperlink ref="F15" r:id="rId7"/>
  </hyperlinks>
  <pageMargins left="0.75" right="0.75" top="1" bottom="1" header="0.5" footer="0.5"/>
  <pageSetup scale="30" fitToHeight="3" orientation="portrait" r:id="rId8"/>
  <headerFooter alignWithMargins="0">
    <oddHeader>&amp;L&amp;"Arial Black,Regular"&amp;14Lake Jesup BMAP Public Education Program Credit Documentation</oddHeader>
    <oddFooter>&amp;LApproved by E. Livingston 7/13/09&amp;CPage &amp;P of &amp;N</oddFooter>
  </headerFooter>
  <rowBreaks count="1" manualBreakCount="1">
    <brk id="3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PublicEdCredits</vt:lpstr>
      <vt:lpstr>PublicEdCredits!Print_Area</vt:lpstr>
    </vt:vector>
  </TitlesOfParts>
  <Company>fldep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gihring_j</dc:creator>
  <cp:lastModifiedBy>gihring_j</cp:lastModifiedBy>
  <cp:lastPrinted>2009-07-17T14:21:10Z</cp:lastPrinted>
  <dcterms:created xsi:type="dcterms:W3CDTF">2008-07-31T13:41:51Z</dcterms:created>
  <dcterms:modified xsi:type="dcterms:W3CDTF">2009-07-28T21:16:20Z</dcterms:modified>
</cp:coreProperties>
</file>